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2280" windowWidth="28830" windowHeight="12720"/>
  </bookViews>
  <sheets>
    <sheet name="Planilha Orçamentária" sheetId="2" r:id="rId1"/>
    <sheet name="Memoria de calculo" sheetId="3" r:id="rId2"/>
    <sheet name="SETOP" sheetId="5" r:id="rId3"/>
    <sheet name="SINAPI" sheetId="6" r:id="rId4"/>
  </sheets>
  <definedNames>
    <definedName name="_xlnm._FilterDatabase" localSheetId="3" hidden="1">SINAPI!$A$5:$E$12469</definedName>
    <definedName name="_xlnm.Print_Area" localSheetId="1">'Memoria de calculo'!$A$1:$H$103</definedName>
    <definedName name="_xlnm.Print_Area" localSheetId="0">'Planilha Orçamentária'!$B$1:$J$108</definedName>
    <definedName name="_xlnm.Print_Area" localSheetId="3">SINAPI!$A$1:$E$10141</definedName>
  </definedNames>
  <calcPr calcId="144525"/>
</workbook>
</file>

<file path=xl/calcChain.xml><?xml version="1.0" encoding="utf-8"?>
<calcChain xmlns="http://schemas.openxmlformats.org/spreadsheetml/2006/main">
  <c r="E45" i="2" l="1"/>
  <c r="D13" i="2"/>
  <c r="E59" i="2" l="1"/>
  <c r="F59" i="2"/>
  <c r="G59" i="2"/>
  <c r="D59" i="2"/>
  <c r="H59" i="2" s="1"/>
  <c r="I59" i="2" s="1"/>
  <c r="J59" i="2" s="1"/>
  <c r="D53" i="3"/>
  <c r="C53" i="3"/>
  <c r="E11" i="3" l="1"/>
  <c r="D61" i="2"/>
  <c r="H61" i="2" s="1"/>
  <c r="I61" i="2" s="1"/>
  <c r="J61" i="2" s="1"/>
  <c r="G61" i="2"/>
  <c r="D62" i="2"/>
  <c r="H62" i="2" s="1"/>
  <c r="I62" i="2" s="1"/>
  <c r="J62" i="2" s="1"/>
  <c r="G62" i="2"/>
  <c r="D63" i="2"/>
  <c r="H63" i="2" s="1"/>
  <c r="I63" i="2" s="1"/>
  <c r="J63" i="2" s="1"/>
  <c r="F63" i="2"/>
  <c r="G63" i="2"/>
  <c r="D64" i="2"/>
  <c r="H64" i="2" s="1"/>
  <c r="I64" i="2" s="1"/>
  <c r="J64" i="2" s="1"/>
  <c r="E64" i="2"/>
  <c r="F64" i="2"/>
  <c r="G64" i="2"/>
  <c r="D65" i="2"/>
  <c r="H65" i="2" s="1"/>
  <c r="I65" i="2" s="1"/>
  <c r="J65" i="2" s="1"/>
  <c r="E65" i="2"/>
  <c r="F65" i="2"/>
  <c r="G65" i="2"/>
  <c r="E60" i="2"/>
  <c r="G60" i="2"/>
  <c r="D60" i="2"/>
  <c r="H60" i="2" s="1"/>
  <c r="I60" i="2" s="1"/>
  <c r="J60" i="2" s="1"/>
  <c r="J66" i="2" s="1"/>
  <c r="D59" i="3"/>
  <c r="C59" i="3"/>
  <c r="D58" i="3"/>
  <c r="C58" i="3"/>
  <c r="D57" i="3"/>
  <c r="C57" i="3"/>
  <c r="E63" i="2" s="1"/>
  <c r="D56" i="3"/>
  <c r="F62" i="2" s="1"/>
  <c r="C56" i="3"/>
  <c r="E62" i="2" s="1"/>
  <c r="D55" i="3"/>
  <c r="F61" i="2" s="1"/>
  <c r="C55" i="3"/>
  <c r="E61" i="2" s="1"/>
  <c r="D54" i="3"/>
  <c r="F60" i="2" s="1"/>
  <c r="C54" i="3"/>
  <c r="E45" i="3" l="1"/>
  <c r="E44" i="3"/>
  <c r="E43" i="3"/>
  <c r="E42" i="3"/>
  <c r="E41" i="3"/>
  <c r="E40" i="3"/>
  <c r="E39" i="3"/>
  <c r="E37" i="3"/>
  <c r="E36" i="3"/>
  <c r="D54" i="2" l="1"/>
  <c r="H54" i="2" s="1"/>
  <c r="I54" i="2" s="1"/>
  <c r="D55" i="2"/>
  <c r="D56" i="2"/>
  <c r="D53" i="2"/>
  <c r="E49" i="3"/>
  <c r="G54" i="2" s="1"/>
  <c r="D49" i="3"/>
  <c r="F54" i="2" s="1"/>
  <c r="C49" i="3"/>
  <c r="E54" i="2" s="1"/>
  <c r="J54" i="2" l="1"/>
  <c r="D46" i="3"/>
  <c r="F50" i="2" s="1"/>
  <c r="D45" i="3"/>
  <c r="D44" i="3"/>
  <c r="F48" i="2" s="1"/>
  <c r="D43" i="3"/>
  <c r="D42" i="3"/>
  <c r="F46" i="2" s="1"/>
  <c r="D41" i="3"/>
  <c r="F45" i="2" s="1"/>
  <c r="D40" i="3"/>
  <c r="F44" i="2" s="1"/>
  <c r="D39" i="3"/>
  <c r="F43" i="2" s="1"/>
  <c r="D38" i="3"/>
  <c r="F42" i="2" s="1"/>
  <c r="D37" i="3"/>
  <c r="F41" i="2" s="1"/>
  <c r="D36" i="3"/>
  <c r="F40" i="2" s="1"/>
  <c r="D35" i="3"/>
  <c r="F39" i="2" s="1"/>
  <c r="D34" i="3"/>
  <c r="F38" i="2" s="1"/>
  <c r="D33" i="3"/>
  <c r="F37" i="2" s="1"/>
  <c r="D32" i="3"/>
  <c r="F36" i="2" s="1"/>
  <c r="D83" i="2"/>
  <c r="G83" i="2"/>
  <c r="D84" i="2"/>
  <c r="G84" i="2"/>
  <c r="D85" i="2"/>
  <c r="G85" i="2"/>
  <c r="D86" i="2"/>
  <c r="G86" i="2"/>
  <c r="D87" i="2"/>
  <c r="G87" i="2"/>
  <c r="D88" i="2"/>
  <c r="G88" i="2"/>
  <c r="D89" i="2"/>
  <c r="G89" i="2"/>
  <c r="D90" i="2"/>
  <c r="G90" i="2"/>
  <c r="D91" i="2"/>
  <c r="E91" i="2"/>
  <c r="F91" i="2"/>
  <c r="G91" i="2"/>
  <c r="E82" i="2"/>
  <c r="F82" i="2"/>
  <c r="G82" i="2"/>
  <c r="D69" i="2"/>
  <c r="D70" i="2"/>
  <c r="D71" i="2"/>
  <c r="D72" i="2"/>
  <c r="D73" i="2"/>
  <c r="E73" i="2"/>
  <c r="F73" i="2"/>
  <c r="D74" i="2"/>
  <c r="E74" i="2"/>
  <c r="F74" i="2"/>
  <c r="D75" i="2"/>
  <c r="D76" i="2"/>
  <c r="G76" i="2"/>
  <c r="D77" i="2"/>
  <c r="G77" i="2"/>
  <c r="D78" i="2"/>
  <c r="H78" i="2" s="1"/>
  <c r="I78" i="2" s="1"/>
  <c r="D79" i="2"/>
  <c r="G79" i="2"/>
  <c r="E68" i="2"/>
  <c r="G68" i="2"/>
  <c r="C33" i="3"/>
  <c r="E37" i="2" s="1"/>
  <c r="C34" i="3"/>
  <c r="E38" i="2" s="1"/>
  <c r="C35" i="3"/>
  <c r="E39" i="2" s="1"/>
  <c r="C36" i="3"/>
  <c r="E40" i="2" s="1"/>
  <c r="C37" i="3"/>
  <c r="E41" i="2" s="1"/>
  <c r="C38" i="3"/>
  <c r="E42" i="2" s="1"/>
  <c r="C39" i="3"/>
  <c r="E43" i="2" s="1"/>
  <c r="C40" i="3"/>
  <c r="E44" i="2" s="1"/>
  <c r="C41" i="3"/>
  <c r="C42" i="3"/>
  <c r="E46" i="2" s="1"/>
  <c r="C43" i="3"/>
  <c r="E47" i="2" s="1"/>
  <c r="C44" i="3"/>
  <c r="E48" i="2" s="1"/>
  <c r="C45" i="3"/>
  <c r="E49" i="2" s="1"/>
  <c r="C46" i="3"/>
  <c r="E50" i="2" s="1"/>
  <c r="C32" i="3"/>
  <c r="E36" i="2" s="1"/>
  <c r="D23" i="3"/>
  <c r="D24" i="3"/>
  <c r="D22" i="3"/>
  <c r="C23" i="3"/>
  <c r="C24" i="3"/>
  <c r="C22" i="3"/>
  <c r="C11" i="3"/>
  <c r="E11" i="2" s="1"/>
  <c r="D51" i="3"/>
  <c r="F56" i="2" s="1"/>
  <c r="D50" i="3"/>
  <c r="F55" i="2" s="1"/>
  <c r="D48" i="3"/>
  <c r="F53" i="2" s="1"/>
  <c r="D30" i="3"/>
  <c r="F33" i="2" s="1"/>
  <c r="H55" i="2"/>
  <c r="H56" i="2"/>
  <c r="H53" i="2"/>
  <c r="E50" i="3"/>
  <c r="G55" i="2" s="1"/>
  <c r="C51" i="3"/>
  <c r="E56" i="2" s="1"/>
  <c r="C50" i="3"/>
  <c r="E55" i="2" s="1"/>
  <c r="C48" i="3"/>
  <c r="E53" i="2" s="1"/>
  <c r="D50" i="2"/>
  <c r="H50" i="2" s="1"/>
  <c r="I50" i="2" s="1"/>
  <c r="G50" i="2"/>
  <c r="D37" i="2"/>
  <c r="D38" i="2"/>
  <c r="D39" i="2"/>
  <c r="G39" i="2"/>
  <c r="D40" i="2"/>
  <c r="G40" i="2"/>
  <c r="D41" i="2"/>
  <c r="G41" i="2"/>
  <c r="D42" i="2"/>
  <c r="G42" i="2"/>
  <c r="D43" i="2"/>
  <c r="G43" i="2"/>
  <c r="D44" i="2"/>
  <c r="G44" i="2"/>
  <c r="D45" i="2"/>
  <c r="G45" i="2"/>
  <c r="D46" i="2"/>
  <c r="G46" i="2"/>
  <c r="D47" i="2"/>
  <c r="F47" i="2"/>
  <c r="G47" i="2"/>
  <c r="D48" i="2"/>
  <c r="G48" i="2"/>
  <c r="D49" i="2"/>
  <c r="F49" i="2"/>
  <c r="G49" i="2"/>
  <c r="G36" i="2"/>
  <c r="D36" i="2"/>
  <c r="D30" i="2"/>
  <c r="F30" i="2"/>
  <c r="D31" i="2"/>
  <c r="F31" i="2"/>
  <c r="D32" i="2"/>
  <c r="F32" i="2"/>
  <c r="D33" i="2"/>
  <c r="F29" i="2"/>
  <c r="D11" i="2"/>
  <c r="F11" i="2"/>
  <c r="D12" i="2"/>
  <c r="D14" i="2"/>
  <c r="D15" i="2"/>
  <c r="G15" i="2"/>
  <c r="D16" i="2"/>
  <c r="D17" i="2"/>
  <c r="E83" i="3"/>
  <c r="D72" i="3"/>
  <c r="F79" i="2" s="1"/>
  <c r="C72" i="3"/>
  <c r="E79" i="2" s="1"/>
  <c r="E71" i="3"/>
  <c r="G78" i="2" s="1"/>
  <c r="E38" i="3"/>
  <c r="E35" i="3"/>
  <c r="E34" i="3"/>
  <c r="G38" i="2" s="1"/>
  <c r="E33" i="3"/>
  <c r="G37" i="2" s="1"/>
  <c r="E32" i="3"/>
  <c r="E20" i="3"/>
  <c r="E19" i="3"/>
  <c r="E17" i="3"/>
  <c r="G17" i="2" s="1"/>
  <c r="E16" i="3"/>
  <c r="G16" i="2" s="1"/>
  <c r="E15" i="3"/>
  <c r="E13" i="3"/>
  <c r="G13" i="2" s="1"/>
  <c r="E12" i="3"/>
  <c r="G12" i="2" s="1"/>
  <c r="J78" i="2" l="1"/>
  <c r="J50" i="2"/>
  <c r="I68" i="2"/>
  <c r="J68" i="2"/>
  <c r="D68" i="2"/>
  <c r="M96" i="2" l="1"/>
  <c r="E29" i="3"/>
  <c r="G32" i="2" s="1"/>
  <c r="E28" i="3"/>
  <c r="G31" i="2" s="1"/>
  <c r="E27" i="3"/>
  <c r="G30" i="2" s="1"/>
  <c r="E26" i="3"/>
  <c r="G29" i="2" s="1"/>
  <c r="H30" i="2" l="1"/>
  <c r="I30" i="2" s="1"/>
  <c r="H31" i="2"/>
  <c r="I31" i="2" s="1"/>
  <c r="H32" i="2"/>
  <c r="I32" i="2" s="1"/>
  <c r="H33" i="2"/>
  <c r="I33" i="2" s="1"/>
  <c r="C29" i="3"/>
  <c r="E32" i="2" s="1"/>
  <c r="C27" i="3"/>
  <c r="E30" i="2" s="1"/>
  <c r="H83" i="2"/>
  <c r="I83" i="2" s="1"/>
  <c r="H84" i="2"/>
  <c r="I84" i="2" s="1"/>
  <c r="H85" i="2"/>
  <c r="I85" i="2" s="1"/>
  <c r="H86" i="2"/>
  <c r="I86" i="2" s="1"/>
  <c r="H87" i="2"/>
  <c r="I87" i="2" s="1"/>
  <c r="H88" i="2"/>
  <c r="I88" i="2" s="1"/>
  <c r="H89" i="2"/>
  <c r="I89" i="2" s="1"/>
  <c r="H90" i="2"/>
  <c r="I90" i="2" s="1"/>
  <c r="I91" i="2"/>
  <c r="D82" i="2"/>
  <c r="I82" i="2" s="1"/>
  <c r="C81" i="3"/>
  <c r="E89" i="2" s="1"/>
  <c r="D81" i="3"/>
  <c r="F89" i="2" s="1"/>
  <c r="C79" i="3"/>
  <c r="E87" i="2" s="1"/>
  <c r="D79" i="3"/>
  <c r="F87" i="2" s="1"/>
  <c r="C77" i="3"/>
  <c r="E85" i="2" s="1"/>
  <c r="D77" i="3"/>
  <c r="F85" i="2" s="1"/>
  <c r="C75" i="3"/>
  <c r="E83" i="2" s="1"/>
  <c r="D75" i="3"/>
  <c r="F83" i="2" s="1"/>
  <c r="D76" i="3"/>
  <c r="F84" i="2" s="1"/>
  <c r="D78" i="3"/>
  <c r="F86" i="2" s="1"/>
  <c r="D80" i="3"/>
  <c r="F88" i="2" s="1"/>
  <c r="D82" i="3"/>
  <c r="F90" i="2" s="1"/>
  <c r="C76" i="3"/>
  <c r="E84" i="2" s="1"/>
  <c r="C78" i="3"/>
  <c r="E86" i="2" s="1"/>
  <c r="C80" i="3"/>
  <c r="E88" i="2" s="1"/>
  <c r="C82" i="3"/>
  <c r="E90" i="2" s="1"/>
  <c r="E67" i="3"/>
  <c r="G74" i="2" s="1"/>
  <c r="E66" i="3"/>
  <c r="G73" i="2" s="1"/>
  <c r="J30" i="2" l="1"/>
  <c r="J82" i="2"/>
  <c r="J32" i="2"/>
  <c r="J90" i="2"/>
  <c r="J87" i="2"/>
  <c r="J84" i="2"/>
  <c r="J88" i="2"/>
  <c r="J86" i="2"/>
  <c r="J85" i="2"/>
  <c r="J91" i="2"/>
  <c r="J83" i="2"/>
  <c r="J89" i="2"/>
  <c r="H77" i="2"/>
  <c r="I77" i="2" s="1"/>
  <c r="D70" i="3"/>
  <c r="F77" i="2" s="1"/>
  <c r="J92" i="2" l="1"/>
  <c r="J77" i="2"/>
  <c r="C70" i="3"/>
  <c r="E77" i="2" s="1"/>
  <c r="C30" i="3" l="1"/>
  <c r="E33" i="2" s="1"/>
  <c r="C28" i="3"/>
  <c r="E31" i="2" s="1"/>
  <c r="C26" i="3"/>
  <c r="E29" i="2" s="1"/>
  <c r="E68" i="3"/>
  <c r="G75" i="2" s="1"/>
  <c r="E65" i="3"/>
  <c r="G72" i="2" s="1"/>
  <c r="E64" i="3"/>
  <c r="G71" i="2" s="1"/>
  <c r="E63" i="3"/>
  <c r="G70" i="2" s="1"/>
  <c r="E62" i="3"/>
  <c r="G69" i="2" s="1"/>
  <c r="E14" i="3"/>
  <c r="G14" i="2" s="1"/>
  <c r="D25" i="2"/>
  <c r="E25" i="2"/>
  <c r="F25" i="2"/>
  <c r="D26" i="2"/>
  <c r="E26" i="2"/>
  <c r="F26" i="2"/>
  <c r="E24" i="2"/>
  <c r="F24" i="2"/>
  <c r="D24" i="2"/>
  <c r="I73" i="2" l="1"/>
  <c r="I74" i="2"/>
  <c r="J74" i="2" s="1"/>
  <c r="H70" i="2"/>
  <c r="I70" i="2" s="1"/>
  <c r="H71" i="2"/>
  <c r="I71" i="2" s="1"/>
  <c r="H72" i="2"/>
  <c r="I72" i="2" s="1"/>
  <c r="J73" i="2"/>
  <c r="H75" i="2"/>
  <c r="I75" i="2" s="1"/>
  <c r="H76" i="2"/>
  <c r="I76" i="2" s="1"/>
  <c r="H79" i="2"/>
  <c r="I79" i="2" s="1"/>
  <c r="H69" i="2"/>
  <c r="I69" i="2" s="1"/>
  <c r="D29" i="2"/>
  <c r="H29" i="2" s="1"/>
  <c r="G21" i="2"/>
  <c r="D21" i="2"/>
  <c r="H21" i="2" s="1"/>
  <c r="I21" i="2" s="1"/>
  <c r="D20" i="2"/>
  <c r="H20" i="2" s="1"/>
  <c r="I20" i="2" s="1"/>
  <c r="H11" i="2"/>
  <c r="H12" i="2"/>
  <c r="I12" i="2" s="1"/>
  <c r="H13" i="2"/>
  <c r="I13" i="2" s="1"/>
  <c r="H14" i="2"/>
  <c r="I14" i="2" s="1"/>
  <c r="H15" i="2"/>
  <c r="I15" i="2" s="1"/>
  <c r="H16" i="2"/>
  <c r="I16" i="2" s="1"/>
  <c r="H17" i="2"/>
  <c r="I17" i="2" s="1"/>
  <c r="D10" i="2"/>
  <c r="H10" i="2" s="1"/>
  <c r="D71" i="3"/>
  <c r="F78" i="2" s="1"/>
  <c r="D69" i="3"/>
  <c r="F76" i="2" s="1"/>
  <c r="D68" i="3"/>
  <c r="F75" i="2" s="1"/>
  <c r="D65" i="3"/>
  <c r="F72" i="2" s="1"/>
  <c r="D64" i="3"/>
  <c r="F71" i="2" s="1"/>
  <c r="D63" i="3"/>
  <c r="F70" i="2" s="1"/>
  <c r="C71" i="3"/>
  <c r="E78" i="2" s="1"/>
  <c r="C69" i="3"/>
  <c r="E76" i="2" s="1"/>
  <c r="C68" i="3"/>
  <c r="E75" i="2" s="1"/>
  <c r="C65" i="3"/>
  <c r="E72" i="2" s="1"/>
  <c r="C64" i="3"/>
  <c r="E71" i="2" s="1"/>
  <c r="C63" i="3"/>
  <c r="E70" i="2" s="1"/>
  <c r="D62" i="3"/>
  <c r="F69" i="2" s="1"/>
  <c r="C62" i="3"/>
  <c r="E69" i="2" s="1"/>
  <c r="I11" i="2" l="1"/>
  <c r="J69" i="2"/>
  <c r="J76" i="2"/>
  <c r="J79" i="2"/>
  <c r="J16" i="2"/>
  <c r="J70" i="2"/>
  <c r="J71" i="2"/>
  <c r="J75" i="2"/>
  <c r="J72" i="2"/>
  <c r="J15" i="2"/>
  <c r="J21" i="2"/>
  <c r="J17" i="2"/>
  <c r="J13" i="2"/>
  <c r="J14" i="2"/>
  <c r="J12" i="2"/>
  <c r="J80" i="2" l="1"/>
  <c r="D17" i="3"/>
  <c r="F17" i="2" s="1"/>
  <c r="C17" i="3"/>
  <c r="E17" i="2" s="1"/>
  <c r="C16" i="3"/>
  <c r="E16" i="2" s="1"/>
  <c r="D16" i="3"/>
  <c r="F16" i="2" s="1"/>
  <c r="D15" i="3"/>
  <c r="F15" i="2" s="1"/>
  <c r="C15" i="3"/>
  <c r="E15" i="2" s="1"/>
  <c r="D13" i="3"/>
  <c r="F13" i="2" s="1"/>
  <c r="C13" i="3"/>
  <c r="E13" i="2" s="1"/>
  <c r="G20" i="2" l="1"/>
  <c r="J20" i="2" s="1"/>
  <c r="J22" i="2" s="1"/>
  <c r="C20" i="3"/>
  <c r="E21" i="2" s="1"/>
  <c r="D20" i="3"/>
  <c r="F21" i="2" s="1"/>
  <c r="D19" i="3"/>
  <c r="F20" i="2" s="1"/>
  <c r="C19" i="3"/>
  <c r="E20" i="2" s="1"/>
  <c r="D10" i="3"/>
  <c r="F10" i="2" s="1"/>
  <c r="C10" i="3"/>
  <c r="E10" i="2" s="1"/>
  <c r="C12" i="3"/>
  <c r="E12" i="2" s="1"/>
  <c r="D14" i="3"/>
  <c r="F14" i="2" s="1"/>
  <c r="C14" i="3"/>
  <c r="E14" i="2" s="1"/>
  <c r="D12" i="3"/>
  <c r="F12" i="2" s="1"/>
  <c r="E51" i="3" l="1"/>
  <c r="G56" i="2" s="1"/>
  <c r="E48" i="3"/>
  <c r="G53" i="2" s="1"/>
  <c r="E30" i="3"/>
  <c r="J31" i="2"/>
  <c r="E23" i="3"/>
  <c r="G25" i="2" s="1"/>
  <c r="E22" i="3"/>
  <c r="G24" i="2" s="1"/>
  <c r="G11" i="2" l="1"/>
  <c r="J11" i="2" s="1"/>
  <c r="G33" i="2"/>
  <c r="J33" i="2" s="1"/>
  <c r="H37" i="2"/>
  <c r="I37" i="2" s="1"/>
  <c r="J37" i="2" s="1"/>
  <c r="H38" i="2"/>
  <c r="I38" i="2" s="1"/>
  <c r="J38" i="2" s="1"/>
  <c r="H39" i="2"/>
  <c r="I39" i="2" s="1"/>
  <c r="J39" i="2" s="1"/>
  <c r="H40" i="2"/>
  <c r="I40" i="2" s="1"/>
  <c r="J40" i="2" s="1"/>
  <c r="H41" i="2"/>
  <c r="I41" i="2" s="1"/>
  <c r="J41" i="2" s="1"/>
  <c r="H42" i="2"/>
  <c r="I42" i="2" s="1"/>
  <c r="J42" i="2" s="1"/>
  <c r="H43" i="2"/>
  <c r="I43" i="2" s="1"/>
  <c r="J43" i="2" s="1"/>
  <c r="H44" i="2"/>
  <c r="I44" i="2" s="1"/>
  <c r="J44" i="2" s="1"/>
  <c r="H45" i="2"/>
  <c r="I45" i="2" s="1"/>
  <c r="J45" i="2" s="1"/>
  <c r="H46" i="2"/>
  <c r="I46" i="2" s="1"/>
  <c r="J46" i="2" s="1"/>
  <c r="H47" i="2"/>
  <c r="I47" i="2" s="1"/>
  <c r="J47" i="2" s="1"/>
  <c r="H48" i="2"/>
  <c r="I48" i="2" s="1"/>
  <c r="J48" i="2" s="1"/>
  <c r="H49" i="2"/>
  <c r="I49" i="2" s="1"/>
  <c r="J49" i="2" s="1"/>
  <c r="H36" i="2"/>
  <c r="I36" i="2" s="1"/>
  <c r="J36" i="2" l="1"/>
  <c r="J51" i="2" s="1"/>
  <c r="I55" i="2" l="1"/>
  <c r="I56" i="2"/>
  <c r="I53" i="2"/>
  <c r="J53" i="2" l="1"/>
  <c r="J55" i="2"/>
  <c r="J56" i="2"/>
  <c r="J57" i="2" l="1"/>
  <c r="E24" i="3" l="1"/>
  <c r="G26" i="2" s="1"/>
  <c r="J27" i="2"/>
  <c r="I29" i="2" l="1"/>
  <c r="J29" i="2" l="1"/>
  <c r="J34" i="2" s="1"/>
  <c r="L94" i="2" l="1"/>
  <c r="E10" i="3" s="1"/>
  <c r="G10" i="2" s="1"/>
  <c r="I10" i="2"/>
  <c r="J10" i="2" l="1"/>
  <c r="J18" i="2" s="1"/>
  <c r="J93" i="2" s="1"/>
  <c r="M93" i="2" l="1"/>
  <c r="N93" i="2"/>
  <c r="O93" i="2" l="1"/>
  <c r="P93" i="2" s="1"/>
</calcChain>
</file>

<file path=xl/sharedStrings.xml><?xml version="1.0" encoding="utf-8"?>
<sst xmlns="http://schemas.openxmlformats.org/spreadsheetml/2006/main" count="49043" uniqueCount="20272">
  <si>
    <t>PLANILHA ORÇAMENTÁRIA DE CUSTOS</t>
  </si>
  <si>
    <t>QUANTIDADE</t>
  </si>
  <si>
    <t>UNID.</t>
  </si>
  <si>
    <t>DESCRIÇÃO</t>
  </si>
  <si>
    <t>CÓDIGO</t>
  </si>
  <si>
    <t>ITEM</t>
  </si>
  <si>
    <t>PREÇO UNIT.</t>
  </si>
  <si>
    <t>PREÇO UNIT. c/ BDI</t>
  </si>
  <si>
    <t>TOTAL c/BDI</t>
  </si>
  <si>
    <t>FORMA DE EXECUÇÃO</t>
  </si>
  <si>
    <t>(   )                     DIRETA</t>
  </si>
  <si>
    <t>BDI</t>
  </si>
  <si>
    <t>M²</t>
  </si>
  <si>
    <t>MEMÓRIA DE CALCULO</t>
  </si>
  <si>
    <t>CREA</t>
  </si>
  <si>
    <t>2.2</t>
  </si>
  <si>
    <t>SERVIÇOS PRELIMINARES</t>
  </si>
  <si>
    <t>1.1</t>
  </si>
  <si>
    <t>TOTAL ITEM 1=</t>
  </si>
  <si>
    <t>QUANT.</t>
  </si>
  <si>
    <t>TOTAL GERAL</t>
  </si>
  <si>
    <t>( X )                   INDIRETA</t>
  </si>
  <si>
    <t>PREFEITURA MUNICIPAL DE CAMANDUCAIA</t>
  </si>
  <si>
    <t>( X)                   INDIRETA</t>
  </si>
  <si>
    <t>SERVIÇOS À ENCARGO DA PREFEITURA</t>
  </si>
  <si>
    <t>Carimbo e assinatura do prefeito</t>
  </si>
  <si>
    <t>Rodrigo Alves de Oliveira</t>
  </si>
  <si>
    <t>2.1</t>
  </si>
  <si>
    <t>TXKM</t>
  </si>
  <si>
    <t>M</t>
  </si>
  <si>
    <t>3.1</t>
  </si>
  <si>
    <t>4.1</t>
  </si>
  <si>
    <t>SUB-LEITO E BASE</t>
  </si>
  <si>
    <t>RO-41081</t>
  </si>
  <si>
    <t>RO-43113</t>
  </si>
  <si>
    <t>Carimbo e assinatura do engenheiro responsável técnico pela elaboração da planilha</t>
  </si>
  <si>
    <t>DRENAGEM SUPERFICIAL</t>
  </si>
  <si>
    <t>TOTAL ITEM 3=</t>
  </si>
  <si>
    <t>ED-16660</t>
  </si>
  <si>
    <t>3.2</t>
  </si>
  <si>
    <r>
      <rPr>
        <b/>
        <sz val="10"/>
        <color theme="1"/>
        <rFont val="Calibri"/>
        <family val="2"/>
        <scheme val="minor"/>
      </rPr>
      <t>PRAZO DE EXECUÇÃO:</t>
    </r>
    <r>
      <rPr>
        <sz val="10"/>
        <color theme="1"/>
        <rFont val="Calibri"/>
        <family val="2"/>
        <scheme val="minor"/>
      </rPr>
      <t xml:space="preserve"> 2 MESES</t>
    </r>
  </si>
  <si>
    <t>EXECUÇÃO DE SARJETA DE CONCRETO USINADO, MOLDADA  IN LOCO  EM TRECHO RETO, 45 CM BASE X 15 CM ALTURA. AF_06/2016</t>
  </si>
  <si>
    <t>ASSENTAMENTO DE GUIA (MEIO-FIO) EM TRECHO RETO, CONFECCIONADA EM CONCRETO PRÉ-FABRICADO, DIMENSÕES 100X15X13X30 CM (COMPRIMENTO X BASE INFERIOR X BASE SUPERIOR X ALTURA), PARA VIAS URBANAS (USO VIÁRIO). AF_06/2016</t>
  </si>
  <si>
    <t>EXECUÇÃO DE PAVIMENTO EM PISO INTERTRAVADO, COM BLOCO 16 FACES DE 22 X 11 CM, ESPESSURA 8 CM. AF_10/2022</t>
  </si>
  <si>
    <t>Samuel Araujo Silva</t>
  </si>
  <si>
    <t>142.007.333-8 MG</t>
  </si>
  <si>
    <t>RO-41376</t>
  </si>
  <si>
    <t>PAVIMENTAÇÃO COM INTERTRAVADO</t>
  </si>
  <si>
    <r>
      <rPr>
        <b/>
        <sz val="10"/>
        <color theme="1"/>
        <rFont val="Calibri"/>
        <family val="2"/>
        <scheme val="minor"/>
      </rPr>
      <t>DATA:</t>
    </r>
    <r>
      <rPr>
        <sz val="10"/>
        <color theme="1"/>
        <rFont val="Calibri"/>
        <family val="2"/>
        <scheme val="minor"/>
      </rPr>
      <t xml:space="preserve"> 01/08/2023</t>
    </r>
  </si>
  <si>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</si>
  <si>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EXECUÇÃO DE SARJETA DE CONCRETO USINADO, MOLDADA  IN LOCO  EM TRECHO CURVO, 45 CM BASE X 15 CM ALTURA. AF_06/2016</t>
  </si>
  <si>
    <t>TRANSPORTE COM CAMINHÃO BASCULANTE DE 14 M³, EM VIA URBANA PAVIMENTADA, DMT ATÉ 30 KM (UNIDADE: M3XKM). AF_07/2020</t>
  </si>
  <si>
    <t>M3XKM</t>
  </si>
  <si>
    <t>4.2</t>
  </si>
  <si>
    <t>TRANSPORTE COM CAMINHÃO BASCULANTE DE 14 M³, EM VIA URBANA PAVIMENTADA, ADICIONAL PARA DMT EXCEDENTE A 30 KM (UNIDADE: M3XKM). AF_07/2020</t>
  </si>
  <si>
    <t>4.3</t>
  </si>
  <si>
    <t>TOTAL ITEM 4=</t>
  </si>
  <si>
    <t>DRENAGEM PROFUNDA</t>
  </si>
  <si>
    <t>ED-48550</t>
  </si>
  <si>
    <t>BOCA DE LOBO SIMPLES (TIPO B - CONCRETO), QUADRO, GRELHA E CANTONEIRA, INCLUSIVE ESCAVAÇÃO, REATERRO E BOTA-FORA</t>
  </si>
  <si>
    <t>ED-48680</t>
  </si>
  <si>
    <t>ED-48682</t>
  </si>
  <si>
    <t>ED-51111</t>
  </si>
  <si>
    <t>ED-51121</t>
  </si>
  <si>
    <t>ED-48492</t>
  </si>
  <si>
    <t>ED-50412</t>
  </si>
  <si>
    <t>PARALELEPÍPEDO, RETIRADA E REASSENTAMENTO SOBRE COXIM DE AREIA</t>
  </si>
  <si>
    <t>ED-48192</t>
  </si>
  <si>
    <t>ALVENARIA DE VEDAÇÃO COM BLOCO DE CONCRETO, ESP. 14CM, PARA REVESTIMENTO, INCLUSIVE ARGAMASSA PARA ASSENTAMENTO</t>
  </si>
  <si>
    <t>ED-50729</t>
  </si>
  <si>
    <t>ED-50761</t>
  </si>
  <si>
    <t>ED-49630</t>
  </si>
  <si>
    <t>ED-48298</t>
  </si>
  <si>
    <t>KG</t>
  </si>
  <si>
    <t>ED-49645</t>
  </si>
  <si>
    <t>RO-44461</t>
  </si>
  <si>
    <t>ED-48540</t>
  </si>
  <si>
    <t>ALA DE REDE TUBULAR DN 600, EXCLUSIVE BOTA FORA</t>
  </si>
  <si>
    <t>ED-48333</t>
  </si>
  <si>
    <t>TAMPA DE CONCRETO PARA CAIXA DE INSPEÇÃO EM ALVENARIA E = 8 CM</t>
  </si>
  <si>
    <t>5.1</t>
  </si>
  <si>
    <t>5.2</t>
  </si>
  <si>
    <t>5.3</t>
  </si>
  <si>
    <t>TABELA REFERENCIAL DE PREÇOS UNITÁRIOS PARA OBRAS DE EDIFICAÇÃO</t>
  </si>
  <si>
    <t>Região Sul - S/ Desoneração</t>
  </si>
  <si>
    <t>ABRIL/2023</t>
  </si>
  <si>
    <t>DESCRIÇÃO DO SERVIÇO</t>
  </si>
  <si>
    <t>UNIDADE</t>
  </si>
  <si>
    <t>CUSTO UNITÁRIO</t>
  </si>
  <si>
    <t>MOBILIZAÇÃO E DESMOBILIZAÇÃO DE OBRA</t>
  </si>
  <si>
    <t>OBRAS EM CENTRO URBANO OU REGIÃO LIMÍTROFE</t>
  </si>
  <si>
    <t>ED-50394</t>
  </si>
  <si>
    <t>MOBILIZAÇÃO E DESMOBILIZAÇÃO DE OBRA EM CENTRO URBANO OU REGIÃO LIMÍTROFE COM VALOR ACIMA DE 3.000.000,01</t>
  </si>
  <si>
    <t>%</t>
  </si>
  <si>
    <t>ED-50392</t>
  </si>
  <si>
    <t>MOBILIZAÇÃO E DESMOBILIZAÇÃO DE OBRA EM CENTRO URBANO OU REGIÃO LIMÍTROFE COM VALOR ATÉ O VALOR DE 1.000.000,00</t>
  </si>
  <si>
    <t>ED-50393</t>
  </si>
  <si>
    <t>MOBILIZAÇÃO E DESMOBILIZAÇÃO DE OBRA EM CENTRO URBANO OU REGIÃO LIMÍTROFE COM VALOR ENTRE 1.000.000,01 E 3.000.000,00</t>
  </si>
  <si>
    <t>OBRA DISTANTE DE CENTRO URBANO</t>
  </si>
  <si>
    <t>ED-50391</t>
  </si>
  <si>
    <t>MOBILIZAÇÃO E DESMOBILIZAÇÃO OBRA DISTANTE DE CENTRO URBANO COM ACIMA DE 3.000.000,01</t>
  </si>
  <si>
    <t>ED-50390</t>
  </si>
  <si>
    <t>MOBILIZAÇÃO E DESMOBILIZAÇÃO OBRA DISTANTE DE CENTRO URBANO COM ENTRE 1.000.000,01 E 3.000.000,00</t>
  </si>
  <si>
    <t>ED-50389</t>
  </si>
  <si>
    <t>MOBILIZAÇÃO E DESMOBILIZAÇÃO OBRA DISTANTE DE CENTRO URBANO COM VALOR ATÉ O VALOR DE 1.000.000,00</t>
  </si>
  <si>
    <t>LIMPEZA DO TERRENO</t>
  </si>
  <si>
    <t>ED-50701</t>
  </si>
  <si>
    <t>CAPINA MANUAL DO TERRENO, EXCLUSIVE RASTELAMENTO E QUEIMA</t>
  </si>
  <si>
    <t>m2</t>
  </si>
  <si>
    <t>ED-28163</t>
  </si>
  <si>
    <t>DESTOCAMENTO E AFASTAMENTO DE REMANESCENTE ARBÓREO, INCLUSIVE TRANSPORTE E RETIRADA DO MATERIAL ESCAVADO (EM CAÇAMBA)</t>
  </si>
  <si>
    <t>un</t>
  </si>
  <si>
    <t>ED-50703</t>
  </si>
  <si>
    <t>LIMPEZA DE TERRENO, INCLUSIVE CAPINA, RASTELAMENTO COM AFASTAMENTO ATÉ VINTE (20) METROS E QUEIMA CONTROLADA</t>
  </si>
  <si>
    <t>ED-8143</t>
  </si>
  <si>
    <t>RASTELAMENTO DE ÁREA COM AFASTAMENTO DE ATÉ VINTE (20) METROS, EXCLUSIVE CAPINA OU ROÇADA MANUAL</t>
  </si>
  <si>
    <t>ED-28162</t>
  </si>
  <si>
    <t>ROÇADA MANUAL DE TERRENO COM ROÇADEIRA COSTAL, EXCLUSIVE RASTELAMENTO E QUEIMA</t>
  </si>
  <si>
    <t>DESMATAMENTO E DESTOCAMENTO</t>
  </si>
  <si>
    <t>ED-50702</t>
  </si>
  <si>
    <t>DESMATAMENTO, DESTOCAMENTO E LIMPEZA, INCLUSIVE TRANSPORTE ATÉ CINQUENTA (50) METROS</t>
  </si>
  <si>
    <t>SUPRESSÃO DE ÁRVORE</t>
  </si>
  <si>
    <t>ED-50699</t>
  </si>
  <si>
    <t>CORTE DE ÁRVORE COM MOTOSSERRA, DIÂMETRO DO TRONCO ACIMA DE TRINTA (30) CENTÍMETROS ATÉ CINQUENTA (50) CENTÍMETROS, EXCLUSIVE DESTOCAMENTO E AFASTAMENTO</t>
  </si>
  <si>
    <t>ED-50697</t>
  </si>
  <si>
    <t>CORTE DE ÁRVORE COM MOTOSSERRA, DIÂMETRO DO TRONCO DE QUINZE (15) CENTÍMETROS ATÉ TRINTA (30) CENTÍMETROS, EXCLUSIVE DESTOCAMENTO E AFASTAMENTO</t>
  </si>
  <si>
    <t>REMOÇÃO DE TELHADO</t>
  </si>
  <si>
    <t>ED-48438</t>
  </si>
  <si>
    <t>REMOÇÃO DE CALHA EM CHAPA GALVANIZADA OU EM PVC, COM REAPROVEITAMENTO, INCLUSIVE AFASTAMENTO E EMPILHAMENTO, EXCLUSIVE TRANSPORTE E RETIRADA DO MATERIAL REMOVIDO NÃO REAPROVEITÁVEL</t>
  </si>
  <si>
    <t>m</t>
  </si>
  <si>
    <t>ED-48446</t>
  </si>
  <si>
    <t>REMOÇÃO MANUAL DE CONDUTOR EM PVC OU METÁLICO, COM REAPROVEITAMENTO, INCLUSIVE AFASTAMENTO E EMPILHAMENTO, EXCLUSIVE TRANSPORTE E RETIRADA DO MATERIAL REMOVIDO NÃO REAPROVEITÁVEL</t>
  </si>
  <si>
    <t>ED-48455</t>
  </si>
  <si>
    <t>REMOÇÃO MANUAL DE ENGRADAMENTO PARA TELHA TIPO CALHA ESTRUTURAL EM FIBROCIMENTO, COM REAPROVEITAMENTO, INCLUSIVE AFASTAMENTO E EMPILHAMENTO, EXCLUSIVE TRANSPORTE E RETIRADA DO MATERIAL REMOVIDO NÃO REAPROVEITÁVEL</t>
  </si>
  <si>
    <t>ED-48457</t>
  </si>
  <si>
    <t>REMOÇÃO MANUAL DE ENGRADAMENTO PARA TELHA TIPO CERÂMICA OU CONCRETO, INCLUSIVE AFASTAMENTO E EMPILHAMENTO, EXCLUSIVE TRANSPORTE E RETIRADA DO MATERIAL REMOVIDO NÃO REAPROVEITÁVEL</t>
  </si>
  <si>
    <t>ED-48454</t>
  </si>
  <si>
    <t>REMOÇÃO MANUAL DE ENGRADAMENTO PARA TELHA TIPO METÁLICA, PVC OU FIBROCIMENTO, COM REAPROVEITAMENTO, INCLUSIVE AFASTAMENTO E EMPILHAMENTO, EXCLUSIVE TRANSPORTE E RETIRADA DO MATERIAL REMOVIDO NÃO REAPROVEITÁVEL</t>
  </si>
  <si>
    <t>ED-48506</t>
  </si>
  <si>
    <t>REMOÇÃO MANUAL DE RUFO METÁLICO, COM REAPROVEITAMENTO, INCLUSIVE AFASTAMENTO E EMPILHAMENTO, EXCLUSIVE TRANSPORTE E RETIRADA DO MATERIAL REMOVIDO NÃO REAPROVEITÁVEL</t>
  </si>
  <si>
    <t>ED-48512</t>
  </si>
  <si>
    <t>REMOÇÃO MANUAL DE TELHA  EM FIBROCIMENTO, TIPO ONDULADA, COM REAPROVEITAMENTO, INCLUSIVE AFASTAMENTO E EMPILHAMENTO, EXCLUSIVE TRANSPORTE E RETIRADA DO MATERIAL REMOVIDO NÃO REAPROVEITÁVEL</t>
  </si>
  <si>
    <t>ED-48514</t>
  </si>
  <si>
    <t>REMOÇÃO MANUAL DE TELHA CERÂMICA, COM REAPROVEITAMENTO, INCLUSIVE AFASTAMENTO E EMPILHAMENTO, EXCLUSIVE TRANSPORTE E RETIRADA DO MATERIAL REMOVIDO NÃO REAPROVEITÁVEL</t>
  </si>
  <si>
    <t>ED-48510</t>
  </si>
  <si>
    <t>REMOÇÃO MANUAL DE TELHA EM FIBROCIMENTO, TIPO CALHA ESTRUTURAL, COM REAPROVEITAMENTO, INCLUSIVE IÇAMENTO, AFASTAMENTO E EMPILHAMENTO, EXCLUSIVE TRANSPORTE E RETIRADA DO MATERIAL REMOVIDO NÃO REAPROVEITÁVEL</t>
  </si>
  <si>
    <t>ED-48509</t>
  </si>
  <si>
    <t>REMOÇÃO MANUAL DE TELHA METÁLICA OU PVC, COM REAPROVEITAMENTO, INCLUSIVE AFASTAMENTO E EMPILHAMENTO, EXCLUSIVE TRANSPORTE E RETIRADA DO MATERIAL REMOVIDO NÃO REAPROVEITÁVEL</t>
  </si>
  <si>
    <t>DEMOLIÇÃO E REMOÇÃO DE INSTALAÇÃO</t>
  </si>
  <si>
    <t>ED-48500</t>
  </si>
  <si>
    <t>DEMOLIÇÃO MANUAL DE TUBULAÇÕES EMBUTIDAS DE REDE (ÁGUA, ELÉTRICA, GASES, ETC.), INCLUSIVE RASGO EM ALVENARIA, REMOÇÃO DE ACESSÓRIOS DE FIXAÇÃO, AFASTAMENTO E EMPILHAMENTO, EXCLUSIVE TRANSPORTE E RETIRADA DO MATERIAL DEMOLIDO</t>
  </si>
  <si>
    <t>ED-48466</t>
  </si>
  <si>
    <t>REMOÇÃO MANUAL DE INTERFONE, COM REAPROVEITAMENTO, INCLUSIVE AFASTAMENTO E EMPILHAMENTO, EXCLUSIVE TRANSPORTE E RETIRADA DO MATERIAL REMOVIDO NÃO REAPROVEITÁVEL</t>
  </si>
  <si>
    <t>ED-48468</t>
  </si>
  <si>
    <t>REMOÇÃO MANUAL DE LUMINÁRIA COMERCIAL, EMBUTIDA OU SOBREPOR, COM REAPROVEITAMENTO, INCLUSIVE AFASTAMENTO E EMPILHAMENTO, EXCLUSIVE TRANSPORTE E RETIRADA DO MATERIAL REMOVIDO NÃO REAPROVEITÁVEL</t>
  </si>
  <si>
    <t>ED-48469</t>
  </si>
  <si>
    <t>REMOÇÃO MANUAL DE LUMINÁRIA COMPACTA (PLAFON, PAINEL LED, ETC.) EMBUTIDA OU SOBREPOR, COM REAPROVEITAMENTO, INCLUSIVE AFASTAMENTO E EMPILHAMENTO, EXCLUSIVE TRANSPORTE E RETIRADA DO MATERIAL REMOVIDO NÃO REAPROVEITÁVEL</t>
  </si>
  <si>
    <t>ED-48499</t>
  </si>
  <si>
    <t>REMOÇÃO MANUAL DE REDES DE DUTOS PARA CLIMATIZAÇÃO, INCLUSIVE AFASTAMENTO E EMPILHAMENTO, EXCLUSIVE TRANSPORTE E RETIRADA DO MATERIAL REMOVIDO NÃO REAPROVEITÁVEL</t>
  </si>
  <si>
    <t>ED-48515</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</si>
  <si>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</si>
  <si>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DEMOLIÇÃO DE FORRO</t>
  </si>
  <si>
    <t>ED-48463</t>
  </si>
  <si>
    <t>DEMOLIÇÃO MANUAL DE FORRO DE CHAPA OU PLACA DE GESSO, INCLUSIVE DEMOLIÇÃO DA ESTRUTURA DE SUSTENTAÇÃO, AFASTAMENTO E EMPILHAMENTO, EXCLUSIVE TRANSPORTE E RETIRADA DO MATERIAL DEMOLIDO</t>
  </si>
  <si>
    <t>REMOÇÃO DE FORRO</t>
  </si>
  <si>
    <t>ED-48460</t>
  </si>
  <si>
    <t>REMOÇÃO MANUAL DE FORRO DE PLACAS (GESSO, MINERAL, FIBRA, ISOPOR, COLMEIA, PVC, ETC.), COM REAPROVEITAMENTO, INCLUSIVE AFASTAMENTO E EMPILHAMENTO, EXCLUSIVE DEMOLIÇÃO DA ESTRUTURA DE SUSTENTAÇÃO, TRANSPORTE E RETIRADA DO MATERIAL REMOVIDO NÃO REAPROVEITÁVEL</t>
  </si>
  <si>
    <t>ED-48459</t>
  </si>
  <si>
    <t>REMOÇÃO MANUAL DE FORRO DE PLACAS (GESSO, MINERAL, FIBRA, ISOPOR, COLMEIA, PVC, ETC.), COM REAPROVEITAMENTO, INCLUSIVE DEMOLIÇÃO ESTRUTURA DE SUSTENTAÇÃO, AFASTAMENTO E EMPILHAMENTO, EXCLUSIVE TRANSPORTE E RETIRADA DO MATERIAL REMOVIDO NÃO REAPROVEITÁVEL</t>
  </si>
  <si>
    <t>ED-48464</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</si>
  <si>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</si>
  <si>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</si>
  <si>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</si>
  <si>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REMOÇÃO DE ESQUADRIA</t>
  </si>
  <si>
    <t>ED-48496</t>
  </si>
  <si>
    <t>REMOÇÃO MANUAL DE CONJUNTO DE ALIZARES, COM REAPROVEITAMENTO, INCLUSIVE AFASTAMENTO E EMPILHAMENTO, EXCLUSIVE TRANSPORTE E RETIRADA DO MATERIAL REMOVIDO NÃO REAPROVEITÁVEL</t>
  </si>
  <si>
    <t>cj</t>
  </si>
  <si>
    <t>ED-48458</t>
  </si>
  <si>
    <t>REMOÇÃO MANUAL DE CONJUNTO DE FERRAGENS (DOBRADIÇAS, FECHADURA E MAÇANETAS), COM REAPROVEITAMENTO, INCLUSIVE AFASTAMENTO E EMPILHAMENTO, EXCLUSIVE TRANSPORTE E RETIRADA DO MATERIAL REMOVIDO NÃO REAPROVEITÁVEL</t>
  </si>
  <si>
    <t>ED-48493</t>
  </si>
  <si>
    <t>REMOÇÃO MANUAL DE ESQUADRIA EM MADEIRA, COM REAPROVEITAMENTO, INCLUSIVE REMOÇÃO DE MARCO/ALIZAR/GUARNIÇÕES, AFASTAMENTO E EMPILHAMENTO, EXCLUSIVE TRANSPORTE E RETIRADA DO MATERIAL REMOVIDO NÃO REAPROVEITÁVEL</t>
  </si>
  <si>
    <t>ED-48497</t>
  </si>
  <si>
    <t>REMOÇÃO MANUAL DE ESQUADRIA METÁLICA, COM REAPROVEITAMENTO, INCLUSIVE MARCO/ALIZAR/GUARNIÇÕES, AFASTAMENTO E EMPILHAMENTO, EXCLUSIVE TRANSPORTE E RETIRADA DO MATERIAL REMOVIDO NÃO REAPROVEITÁVEL</t>
  </si>
  <si>
    <t>ED-48494</t>
  </si>
  <si>
    <t>REMOÇÃO MANUAL DE FOLHA DE PORTA OU JANELA DE MADEIRA OU METÁLICA, COM REAPROVEITAMENTO, INCLUSIVE AFASTAMENTO E EMPILHAMENTO, EXCLUSIVE TRANSPORTE E RETIRADA DO MATERIAL REMOVIDO NÃO REAPROVEITÁVEL</t>
  </si>
  <si>
    <t>ED-48495</t>
  </si>
  <si>
    <t>REMOÇÃO MANUAL DE MARCO EM MADEIRA OU METÁLICO, COM REAPROVEITAMENTO, INCLUSIVE AFASTAMENTO E EMPILHAMENTO, EXCLUSIVE TRANSPORTE E RETIRADA DO MATERIAL REMOVIDO NÃO REAPROVEITÁVEL</t>
  </si>
  <si>
    <t>DEMOLIÇÃO DE IMPERMEABILIZAÇÃO</t>
  </si>
  <si>
    <t>ED-48465</t>
  </si>
  <si>
    <t>DEMOLIÇÃO MANUAL DE IMPERMEABILIZAÇÃO E PROTEÇÃO MECÂNICA, INCLUSIVE AFASTAMENTO E EMPILHAMENTO, EXCLUSIVE TRANSPORTE E RETIRADA DO MATERIAL DEMOLIDO</t>
  </si>
  <si>
    <t>REMOÇÃO DE LOUÇA E ACESSÓRIOS</t>
  </si>
  <si>
    <t>ED-48467</t>
  </si>
  <si>
    <t>REMOÇÃO DE LOUÇAS (LAVATÓRIO, BANHEIRA, PIA, VASO SANITÁRIO, TANQUE), COM REAPROVEITAMENTO, INCLUSIVE AFASTAMENTO E EMPILHAMENTO, EXCLUSIVE TRANSPORTE E RETIRADA DO MATERIAL REMOVIDO NÃO REAPROVEITÁVEL</t>
  </si>
  <si>
    <t>ED-48470</t>
  </si>
  <si>
    <t>REMOÇÃO MANUAL DE METAIS COMUNS E ACABAMENTOS (TORNEIRA, ACABAMENTO PARA REGISTRO, SIFÃO, ENGATE FLEXÍVEL, ETC.), COM REAPROVEITAMENTO, INCLUSIVE AFASTAMENTO E EMPILHAMENTO, EXCLUSIVE TRANSPORTE E RETIRADA DO MATERIAL REMOVIDO NÃO REAPROVEITÁVEL</t>
  </si>
  <si>
    <t>ED-48471</t>
  </si>
  <si>
    <t>REMOÇÃO MANUAL DE METAIS EMBUTIDOS (BASE DE REGISTRO, VÁLVULA DE DESCARGA, TORNEIRA ANTIVANDALISMO, ETC.), COM REAPROVEITAMENTO, INCLUSIVE AFASTAMENTO E EMPILHAMENTO, EXCLUSIVE TRANSPORTE E RETIRADA DO MATERIAL REMOVIDO NÃO REAPROVEITÁVEL</t>
  </si>
  <si>
    <t>DEMOLIÇÃO E REMOÇÃO DE DIVISÓRIA E BANCADA</t>
  </si>
  <si>
    <t>ED-48452</t>
  </si>
  <si>
    <t>DEMOLIÇÃO MANUAL DE ALVENARIA/DIVISÓRIA DE ELEMENTOS VAZADOS (COBOGÓ, ETC. ), INCLUSIVE AFASTAMENTO E EMPILHAMENTO, EXCLUSIVE TRANSPORTE E RETIRADA DO MATERIAL DEMOLIDO</t>
  </si>
  <si>
    <t>ED-48453</t>
  </si>
  <si>
    <t>DEMOLIÇÃO MANUAL DE DIVISÓRIA COMERCIAL EM LAMINADO, INCLUSIVE AFASTAMENTO E EMPILHAMENTO, EXCLUSIVE TRANSPORTE E RETIRADA DO MATERIAL DEMOLIDO</t>
  </si>
  <si>
    <t>ED-8024</t>
  </si>
  <si>
    <t>DEMOLIÇÃO MANUAL DE DIVISÓRIA DE MADEIRA, INCLUSIVE AFASTAMENTO E EMPILHAMENTO, EXCLUSIVE TRANSPORTE E RETIRADA DO MATERIAL DEMOLIDO</t>
  </si>
  <si>
    <t>ED-48437</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</si>
  <si>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</si>
  <si>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</si>
  <si>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</si>
  <si>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DEMOLIÇÃO DE ALVENARIA</t>
  </si>
  <si>
    <t>ED-48436</t>
  </si>
  <si>
    <t>DEMOLIÇÃO MANUAL DE ALVENARIA DE TIJOLO CERÂMICO MACIÇO, INCLUSIVE AFASTAMENTO E EMPILHAMENTO, EXCLUSIVE TRANSPORTE E RETIRADA DO MATERIAL DEMOLIDO</t>
  </si>
  <si>
    <t>m3</t>
  </si>
  <si>
    <t>ED-48435</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</si>
  <si>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</si>
  <si>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</si>
  <si>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</si>
  <si>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DEMOLIÇÃO DE CONCRETO</t>
  </si>
  <si>
    <t>ED-48441</t>
  </si>
  <si>
    <t>DEMOLIÇÃO MANUAL DE CONCRETO ARMADO, INCLUSIVE AFASTAMENTO E EMPILHAMENTO, EXCLUSIVE TRANSPORTE E RETIRADA DO MATERIAL DEMOLIDO</t>
  </si>
  <si>
    <t>ED-48440</t>
  </si>
  <si>
    <t>DEMOLIÇÃO MANUAL DE CONCRETO, SEM ARMAÇÃO, INCLUSIVE AFASTAMENTO E EMPILHAMENTO, EXCLUSIVE TRANSPORTE E RETIRADA DO MATERIAL DEMOLIDO</t>
  </si>
  <si>
    <t>ED-48443</t>
  </si>
  <si>
    <t>DEMOLIÇÃO MECANIZADA DE CONCRETO ARMADO, COM EQUIPAMENTO ELÉTRICO, INCLUSIVE AFASTAMENTO E EMPILHAMENTO, EXCLUSIVE TRANSPORTE E RETIRADA DO MATERIAL DEMOLIDO</t>
  </si>
  <si>
    <t>ED-48445</t>
  </si>
  <si>
    <t>DEMOLIÇÃO MECANIZADA DE CONCRETO ARMADO, COM EQUIPAMENTO PNEUMÁTICO, INCLUSIVE AFASTAMENTO E EMPILHAMENTO, EXCLUSIVE TRANSPORTE E RETIRADA DO MATERIAL DEMOLIDO</t>
  </si>
  <si>
    <t>ED-48442</t>
  </si>
  <si>
    <t>DEMOLIÇÃO MECANIZADA DE CONCRETO, SEM ARMAÇÃO, COM EQUIPAMENTO ELÉTRICO, INCLUSIVE AFASTAMENTO E EMPILHAMENTO, EXCLUSIVE TRANSPORTE E RETIRADA DO MATERIAL DEMOLIDO</t>
  </si>
  <si>
    <t>ED-48444</t>
  </si>
  <si>
    <t>DEMOLIÇÃO MECANIZADA DE CONCRETO, SEM ARMAÇÃO, COM EQUIPAMENTO PNEUMÁTICO, INCLUSIVE AFASTAMENTO E EMPILHAMENTO, EXCLUSIVE TRANSPORTE E RETIRADA DO MATERIAL DEMOLIDO</t>
  </si>
  <si>
    <t>REMOÇÃO DE PADRÃO CONCESSIONÁRIA</t>
  </si>
  <si>
    <t>ED-48475</t>
  </si>
  <si>
    <t>REMOÇÃO MANUAL DE PADRÃO DE ENTRADA DE ÁGUA, COM REAPROVEITAMENTO, INCLUSIVE AFASTAMENTO E EMPILHAMENTO, EXCLUSIVE TRANSPORTE E RETIRADA DO MATERIAL REMOVIDO NÃO REAPROVEITÁVEL</t>
  </si>
  <si>
    <t>ED-48474</t>
  </si>
  <si>
    <t>REMOÇÃO MANUAL DE PADRÃO DE ENTRADA DE ENERGIA, COM REAPROVEITAMENTO, INCLUSIVE AFASTAMENTO E EMPILHAMENTO, EXCLUSIVE TRANSPORTE E RETIRADA DO MATERIAL REMOVIDO NÃO REAPROVEITÁVEL</t>
  </si>
  <si>
    <t>DEMOLIÇÃO E REMOÇÃO DE PAVIMENTAÇÃO</t>
  </si>
  <si>
    <t>ED-48487</t>
  </si>
  <si>
    <t>DEMOLIÇÃO MANUAL DE LAJE DE CONCRETO ARMADO, COM ESPESSURA DE ATÉ 15CM, INCLUSIVE AFASTAMENTO E EMPILHAMENTO, EXCLUSIVE TRANSPORTE E RETIRADA DO MATERIAL DEMOLIDO</t>
  </si>
  <si>
    <t>ED-48507</t>
  </si>
  <si>
    <t xml:space="preserve">DEMOLIÇÃO MANUAL DE SARJETA OU SARJETÃO DE CONCRETO, INCLUSIVE AFASTAMENTO E EMPILHAMENTO, EXCLUSIVE TRANSPORTE E RETIRADA DO MATERIAL DEMOLIDO
</t>
  </si>
  <si>
    <t>ED-48489</t>
  </si>
  <si>
    <t>DEMOLIÇÃO MECANIZADA DE LAJE DE CONCRETO ARMADO, COM ESPESSURA DE ATÉ 15CM, , COM EQUIPAMENTO ELÉTRICO, INCLUSIVE AFASTAMENTO E EMPILHAMENTO, EXCLUSIVE TRANSPORTE E RETIRADA DO MATERIAL DEMOLIDO</t>
  </si>
  <si>
    <t>ED-48486</t>
  </si>
  <si>
    <t>DEMOLIÇÃO MECANIZADA DE LAJE DE CONCRETO ARMADO, COM ESPESSURA DE ATÉ 15CM, , COM EQUIPAMENTO PNEUMÁTICO, INCLUSIVE AFASTAMENTO E EMPILHAMENTO, EXCLUSIVE TRANSPORTE E RETIRADA DO MATERIAL DEMOLIDO</t>
  </si>
  <si>
    <t>DEMOLIÇÃO MECANIZADA DE REVESTIMENTO ASFÁLTICO, COM EQUIPAMENTO PNEUMÁTICO, INCLUSIVE AFASTAMENTO E EMPILHAMENTO, EXCLUSIVE TRANSPORTE E RETIRADA DO MATERIAL DEMOLIDO</t>
  </si>
  <si>
    <t>ED-48490</t>
  </si>
  <si>
    <t>REMOÇÃO MANUAL DE ALVENARIA POLIÉDRICA, COM REAPROVEITAMENTO, INCLUSIVE AFASTAMENTO E EMPILHAMENTO, EXCLUSIVE TRANSPORTE E RETIRADA DO MATERIAL REMOVIDO NÃO REAPROVEITÁVEL</t>
  </si>
  <si>
    <t>ED-48488</t>
  </si>
  <si>
    <t>REMOÇÃO MANUAL DE CALÇADA PORTUGUESA, COM REAPROVEITAMENTO, INCLUSIVE AFASTAMENTO E EMPILHAMENTO, EXCLUSIVE TRANSPORTE E RETIRADA DO MATERIAL REMOVIDO NÃO REAPROVEITÁVEL</t>
  </si>
  <si>
    <t>ED-48473</t>
  </si>
  <si>
    <t>REMOÇÃO MANUAL DE GUIA DE MEIO-FIO EM PEDRA (GNAISSE, BASALTO, ETC.), COM REAPROVEITAMENTO, INCLUSIVE AFASTAMENTO E EMPILHAMENTO, EXCLUSIVE TRANSPORTE E RETIRADA DO MATERIAL REMOVIDO NÃO REAPROVEITÁVEL</t>
  </si>
  <si>
    <t>ED-48472</t>
  </si>
  <si>
    <t>REMOÇÃO MANUAL DE GUIA DE MEIO-FIO PRÉ-MOLDADA EM CONCRETO, COM REAPROVEITAMENTO, INCLUSIVE AFASTAMENTO E EMPILHAMENTO, EXCLUSIVE TRANSPORTE E RETIRADA DO MATERIAL REMOVIDO NÃO REAPROVEITÁVEL</t>
  </si>
  <si>
    <t>ED-48476</t>
  </si>
  <si>
    <t>REMOÇÃO MANUAL DE PAVIMENTAÇÃO INTERTRAVADA OU SEXTAVADO EM PRÉ-MOLDADO DE CONCRETO, COM REAPROVEITAMENTO, INCLUSIVE AFASTAMENTO E EMPILHAMENTO, EXCLUSIVE TRANSPORTE E RETIRADA DO MATERIAL REMOVIDO NÃO REAPROVEITÁVEL</t>
  </si>
  <si>
    <t>ED-48491</t>
  </si>
  <si>
    <t>REMOÇÃO MANUAL DE PAVIMENTO PARALELEPÍPEDO, COM REAPROVEITAMENTO, INCLUSIVE AFASTAMENTO E EMPILHAMENTO, EXCLUSIVE TRANSPORTE E RETIRADA DO MATERIAL REMOVIDO NÃO REAPROVEITÁVEL</t>
  </si>
  <si>
    <t>DEMOLIÇÃO E REMOÇÃO DE REVESTIMENTO</t>
  </si>
  <si>
    <t>ED-48504</t>
  </si>
  <si>
    <t>DEMOLIÇÃO MANUAL DE LAMINADO MELAMÍNICO EM SUPERFÍCIE DE MADEIRA OU PAREDE, INCLUSIVE AFASTAMENTO E EMPILHAMENTO, EXCLUSIVE TRANSPORTE E RETIRADA DO MATERIAL DEMOLIDO</t>
  </si>
  <si>
    <t>ED-48501</t>
  </si>
  <si>
    <t>DEMOLIÇÃO MANUAL DE REBOCO OU EMBOÇO, COM ESPESSURA DE ATÉ 55MM, INCLUSIVE AFASTAMENTO E EMPILHAMENTO, EXCLUSIVE TRANSPORTE E RETIRADA DO MATERIAL DEMOLIDO</t>
  </si>
  <si>
    <t>ED-48502</t>
  </si>
  <si>
    <t>DEMOLIÇÃO MANUAL DE REVESTIMENTO CERÂMICO, AZULEJO OU LADRILHO HIDRÁULICO, INCLUSIVE AFASTAMENTO E EMPILHAMENTO, EXCLUSIVE DEMOLIÇÃO DO REBOCO OU EMBOÇO, TRANSPORTE E RETIRADA DO MATERIAL DEMOLIDO</t>
  </si>
  <si>
    <t>ED-48503</t>
  </si>
  <si>
    <t>DEMOLIÇÃO MANUAL DE REVESTIMENTO DE PEDRA (MÁRMORE, GRANITO, ARDÓSIA, ETC.), INCLUSIVE AFASTAMENTO E EMPILHAMENTO, EXCLUSIVE DEMOLIÇÃO DO REBOCO OU EMBOÇO, TRANSPORTE E RETIRADA DO MATERIAL DEMOLIDO</t>
  </si>
  <si>
    <t>ED-48478</t>
  </si>
  <si>
    <t>REMOÇÃO MANUAL DE PEITORIL DE MÁRMORE OU GRANITO, COM REAPROVEITAMENTO, INCLUSIVE AFASTAMENTO E EMPILHAMENTO, EXCLUSIVE TRANSPORTE E RETIRADA DO MATERIAL REMOVIDO NÃO REAPROVEITÁVEL</t>
  </si>
  <si>
    <t>DEMOLIÇÃO E REMOÇÃO DE PISO</t>
  </si>
  <si>
    <t>ED-48480</t>
  </si>
  <si>
    <t>DEMOLIÇÃO MANUAL DE PISO CERÂMICO OU LADRILHO HIDRÁULICO, INCLUSIVE AFASTAMENTO E EMPILHAMENTO, EXCLUSIVE DEMOLIÇÃO DE CONTRAPISO, TRANSPORTE E RETIRADA DO MATERIAL DEMOLIDO</t>
  </si>
  <si>
    <t>ED-48479</t>
  </si>
  <si>
    <t>DEMOLIÇÃO MANUAL DE PISO CIMENTADO OU CONTRAPISO DE ARGAMASSA, COM ESPESSURA MÁXIMA DE 10CM, INCLUSIVE AFASTAMENTO E EMPILHAMENTO, EXCLUSIVE TRANSPORTE E RETIRADA DO MATERIAL DEMOLIDO</t>
  </si>
  <si>
    <t>ED-48481</t>
  </si>
  <si>
    <t>DEMOLIÇÃO MANUAL DE PISO DE PEDRAS (MÁRMORE, GRANITO, ARDÓSIA, ETC.), INCLUSIVE AFASTAMENTO E EMPILHAMENTO, EXCLUSIVE DEMOLIÇÃO DE CONTRAPISO, TRANSPORTE E RETIRADA DO MATERIAL DEMOLIDO</t>
  </si>
  <si>
    <t>ED-48483</t>
  </si>
  <si>
    <t>DEMOLIÇÃO MANUAL DE PISO EM GRANILITE/MARMORITE, INCLUSIVE AFASTAMENTO E EMPILHAMENTO, EXCLUSIVE TRANSPORTE E RETIRADA DO MATERIAL DEMOLIDO</t>
  </si>
  <si>
    <t>ED-48482</t>
  </si>
  <si>
    <t>DEMOLIÇÃO MANUAL DE PISO VINÍLICO, INCLUSIVE AFASTAMENTO E EMPILHAMENTO, EXCLUSIVE TRANSPORTE E RETIRADA DO MATERIAL DEMOLIDO</t>
  </si>
  <si>
    <t>ED-48505</t>
  </si>
  <si>
    <t>DEMOLIÇÃO MANUAL DE RODAPÉ, INCLUSIVE ARGAMASSA DE ASSENTAMENTO E AFASTAMENTO, EXCLUSIVE TRANSPORTE E RETIRADA DO MATERIAL DEMOLIDO</t>
  </si>
  <si>
    <t>ED-48485</t>
  </si>
  <si>
    <t>REMOÇÃO MANUAL DE PISO DE TÁBUAS, COM REAPROVEITAMENTO, INCLUSIVE AFASTAMENTO E EMPILHAMENTO, EXCLUSIVE TRANSPORTE E RETIRADA DO MATERIAL REMOVIDO NÃO REAPROVEITÁVEL</t>
  </si>
  <si>
    <t>ED-48484</t>
  </si>
  <si>
    <t>REMOÇÃO MANUAL DE PISO DE TACO DE MADEIRA, COM REAPROVEITAMENTO, INCLUSIVE AFASTAMENTO E EMPILHAMENTO, EXCLUSIVE TRANSPORTE E RETIRADA DO MATERIAL REMOVIDO NÃO REAPROVEITÁVEL</t>
  </si>
  <si>
    <t>ED-48508</t>
  </si>
  <si>
    <t>REMOÇÃO MANUAL DE SOLEIRA DE MÁRMORE OU GRANITO, COM REAPROVEITAMENTO, INCLUSIVE AFASTAMENTO E EMPILHAMENTO, EXCLUSIVE TRANSPORTE E RETIRADA DO MATERIAL REMOVIDO NÃO REAPROVEITÁVEL</t>
  </si>
  <si>
    <t>REMOÇÃO DE CERCA E ALAMBRADO</t>
  </si>
  <si>
    <t>ED-48434</t>
  </si>
  <si>
    <t>REMOÇÃO MANUAL DE ALAMBRADO METÁLICO, COM REAPROVEITAMENTO, INCLUSIVE AFASTAMENTO E EMPILHAMENTO, EXCLUSIVE TRANSPORTE E RETIRADA DO MATERIAL REMOVIDO NÃO REAPROVEITÁVEL</t>
  </si>
  <si>
    <t>ED-48439</t>
  </si>
  <si>
    <t>REMOÇÃO MANUAL DE CERCA, COM REAPROVEITAMENTO, INCLUSIVE AFASTAMENTO E EMPILHAMENTO, EXCLUSIVE TRANSPORTE E RETIRADA DO MATERIAL REMOVIDO NÃO REAPROVEITÁVEL</t>
  </si>
  <si>
    <t>ED-48449</t>
  </si>
  <si>
    <t xml:space="preserve">REMOÇÃO MANUAL DE CONCERTINA, COM DIÂMETRO DE ATÉ 730MM, COM REAPROVEITAMENTO, INCLUSIVE AFASTAMENTO E EMPILHAMENTO, EXCLUSIVE TRANSPORTE E RETIRADA DO MATERIAL REMOVIDO NÃO REAPROVEITÁVEL
</t>
  </si>
  <si>
    <t>REMOÇÃO DE VIDRO</t>
  </si>
  <si>
    <t>ED-48516</t>
  </si>
  <si>
    <t>REMOÇÃO MANUAL DE VIDRO EM ESQUADRIAS, COM REAPROVEITAMENTO, INCLUSIVE LIMPEZA DO ENCAIXE, AFASTAMENTO E EMPILHAMENTO, EXCLUSIVE TRANSPORTE E RETIRADA DO MATERIAL REMOVIDO NÃO REAPROVEITÁVEL</t>
  </si>
  <si>
    <t>REMOÇÃO DE ITEM ESCOLAR</t>
  </si>
  <si>
    <t>ED-48498</t>
  </si>
  <si>
    <t>REMOÇÃO MANUAL DE QUADRO NEGRO, COM REAPROVEITAMENTO, INCLUSIVE AFASTAMENTO E EMPILHAMENTO, EXCLUSIVE TRANSPORTE E RETIRADA DO MATERIAL REMOVIDO NÃO REAPROVEITÁVEL</t>
  </si>
  <si>
    <t>INSTALAÇÕES PROVISÓRIAS</t>
  </si>
  <si>
    <t>PLACA DE OBRA</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</si>
  <si>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</si>
  <si>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</si>
  <si>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</si>
  <si>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</si>
  <si>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</si>
  <si>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</si>
  <si>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INSTALAÇÃO PROVISÓRIA ÁGUA E ENERGIA</t>
  </si>
  <si>
    <t>ED-50150</t>
  </si>
  <si>
    <t>LIGAÇÃO DE ÁGUA PROVISÓRIA PARA CANTEIRO,  INCLUSIVE HIDRÔMETRO E CAVALETE PARA MEDIÇÃO DE ÁGUA - ENTRADA PRINCIPAL, EM AÇO GALVANIZADO DN 20MM (1/2") - PADRÃO CONCESSIONÁRIA</t>
  </si>
  <si>
    <t>ED-31745</t>
  </si>
  <si>
    <t xml:space="preserve">LIGAÇÃO DE ESGOTO PARA BARRACÃO DE OBRA EM CANTEIRO, EXCLUSIVE FOSSA SÉPTICA </t>
  </si>
  <si>
    <t>ED-50151</t>
  </si>
  <si>
    <t>LIGAÇÃO PROVISÓRIA COM ENTRADA DE ENERGIA AÉREA, PADRÃO CEMIG, CARGA INSTALADA DE 15,1KVA ATÉ 30KVA, TRIFÁSICO, COM SAÍDA SUBTERRÂNEA, INCLUSIVE POSTE, CAIXA PARA MEDIDOR, DISJUNTOR, BARRAMENTO, ATERRAMENTO E ACESSÓRIOS</t>
  </si>
  <si>
    <t>ESCRITÓRIO DE OBRA</t>
  </si>
  <si>
    <t>ED-50125</t>
  </si>
  <si>
    <t>ÁREA COBERTA EM TELHA FIBROCIMENTO PARA CENTRAL DE CORTE/DOBRA/MONTAGEM EM CANTEIRO DE OBRAS, INCLUSIVE BANCADA E INSTALAÇÕES ELÉTRICAS, EXCLUSIVE VEDAÇÕES LATERAIS</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</si>
  <si>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</si>
  <si>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</si>
  <si>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</si>
  <si>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</si>
  <si>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</si>
  <si>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</si>
  <si>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</si>
  <si>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</si>
  <si>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</si>
  <si>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</si>
  <si>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</si>
  <si>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</si>
  <si>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</si>
  <si>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</si>
  <si>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</si>
  <si>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</si>
  <si>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</si>
  <si>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</si>
  <si>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</si>
  <si>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</si>
  <si>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</si>
  <si>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</si>
  <si>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</si>
  <si>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</si>
  <si>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</si>
  <si>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</si>
  <si>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</si>
  <si>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</si>
  <si>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</si>
  <si>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</si>
  <si>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</si>
  <si>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</si>
  <si>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</si>
  <si>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</si>
  <si>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</si>
  <si>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</si>
  <si>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</si>
  <si>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</si>
  <si>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</si>
  <si>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</si>
  <si>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</si>
  <si>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</si>
  <si>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</si>
  <si>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</si>
  <si>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</si>
  <si>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</si>
  <si>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</si>
  <si>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</si>
  <si>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</si>
  <si>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</si>
  <si>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ED-50155</t>
  </si>
  <si>
    <t>LOCAÇÃO DE BANHEIRO QUÍMICO, DIMENSÃO (110X120X230)CM, LINHA PADRÃO, CONTENDO UMA (1) PIA/HIGIENIZADOR DE MÃOS, INCLUSIVE MANUTENÇÃO E MOBILIZAÇÃO/DESMOBILIZAÇÃO</t>
  </si>
  <si>
    <t>mês</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</si>
  <si>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</si>
  <si>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</si>
  <si>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</si>
  <si>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</si>
  <si>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</si>
  <si>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</si>
  <si>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</si>
  <si>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</si>
  <si>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</si>
  <si>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</si>
  <si>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</si>
  <si>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</si>
  <si>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</si>
  <si>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</si>
  <si>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</si>
  <si>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</si>
  <si>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</si>
  <si>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MOBILIZAÇÃO E DESMOBILIZAÇÃO DE CONTAINER, INCLUSIVE CARGA, DESCARGA E TRANSPORTE EM CAMINHÃO CARROCERIA COM GUINDAUTO (MUNCK), EXCLUSIVE LOCAÇÃO DO CONTAINER</t>
  </si>
  <si>
    <t>LOCAÇÃO DA OBRA</t>
  </si>
  <si>
    <t>ED-17989</t>
  </si>
  <si>
    <t>LOCAÇÃO DE OBRA COM GABARITO DE TÁBUAS CORRIDAS PONTALETADAS A CADA 2,00M, REAPROVEITAMENTO (2X), INCLUSIVE ACOMPANHAMENTO DE EQUIPE TOPOGRÁFICA PARA MARCAÇÃO DE PONTO TOPOGRÁFICO</t>
  </si>
  <si>
    <t>ED-50276</t>
  </si>
  <si>
    <t>LOCAÇÃO TOPOGRÁFICA ACIMA DE CINQUENTA (50) PONTOS REFERENCIAIS, INCLUSIVE ESTACA (PIQUETE) DE MARCAÇÃO</t>
  </si>
  <si>
    <t>ED-50275</t>
  </si>
  <si>
    <t>LOCAÇÃO TOPOGRÁFICA DE VINTE UM (21) ATÉ CINQUENTA (50) PONTOS REFERENCIAIS, INCLUSIVE ESTACA (PIQUETE) DE MARCAÇÃO</t>
  </si>
  <si>
    <t>ED-50274</t>
  </si>
  <si>
    <t>LOCAÇÃO TOPOGRÁFICA PARA ATÉ VINTE (20) PONTOS REFERENCIAIS, INCLUSIVE ESTACA (PIQUETE) DE MARCAÇÃO</t>
  </si>
  <si>
    <t>TAPUME E CERCA</t>
  </si>
  <si>
    <t>ED-50136</t>
  </si>
  <si>
    <t>CERCA COM MOURÕES DE MADEIRA ROLIÇA,  COM CINCO (5) FIOS DE ARAME FARPADO, BWG 14 (2,0MM), ALTURA DE 150CM, INCLUSIVE ESCAVAÇÃO, REATERRO COMPACTADO E FORNECIMENTO</t>
  </si>
  <si>
    <t>ED-50162</t>
  </si>
  <si>
    <t>PORTÃO PARA TAPUME FIXO DE PROTEÇÃO COM FECHAMENTO DE OBRA EM CHAPA DE COMPENSADO, ESP. 12MM, COM MÓDULO NA DIMENSÃO DE (110X220)CM, INCLUSIVE FERRAGENS E PINTURA LÁTEX (PVA) COM DUAS (2) DEMÃOS</t>
  </si>
  <si>
    <t>ED-50166</t>
  </si>
  <si>
    <t>REMANEJAMENTO DE TAPUME FIXO DE PROTEÇÃO PARA FECHAMENTO DE OBRA, INCLUSIVE ESCAVAÇÃO MANUAL E REATERRO COMPACTADO</t>
  </si>
  <si>
    <t>ED-50163</t>
  </si>
  <si>
    <t>TAPUME DE PROTEÇÃO PARA TRANSEUNTE EM TELA DE POLIETILENO, COM MÓDULO NA DIMENSÃO DE (150X150)CM, INCLUSIVE PONTALETE COM BASE DE APOIO EM CONCRETO MAGRO, FORNECIMENTO E MOVIMENTAÇÃO</t>
  </si>
  <si>
    <t>ED-50159</t>
  </si>
  <si>
    <t>TAPUME FIXO DE PROTEÇÃO PARA FECHAMENTO DE OBRA EM CHAPA DE COMPENSADO, ESP. 12MM, COM MÓDULO NA DIMENSÃO DE (110X220)CM, INCLUSIVE PINTURA LÁTEX (PVA) COM DUAS (2) DEMÃOS, EXCLUSIVE ABERTURA PARA PORTÃO</t>
  </si>
  <si>
    <t>ED-50164</t>
  </si>
  <si>
    <t>TAPUME FIXO DE PROTEÇÃO PARA FECHAMENTO DE OBRA EM TELA GALVANIZADA, COM TRAMA LOSANGULAR DE 2"X2", FIO BWG 14, COM MÓDULO NA DIMENSÃO DE (300X220)CM, INCLUSIVE PINTURA ESMALTE COM DUAS (2) DEMÃOS, EXCLUSIVE ABERTURA PARA PORTÃO</t>
  </si>
  <si>
    <t>ED-29823</t>
  </si>
  <si>
    <t>TAPUME FIXO DE PROTEÇÃO PARA FECHAMENTO DE OBRA EM TELHA METÁLICA GALVANIZADA, TIPO TRAPEZOIDAL, ESP. 0,5MM, COM MÓDULO NA DIMENSÃO DE (300X220)CM, COM REAPROVEITAMENTO, EXCLUSIVE PINTURA ESMALTE, INCLUSIVE PONTALETE E FIXAÇÃO</t>
  </si>
  <si>
    <t>ED-50165</t>
  </si>
  <si>
    <t>TAPUME REMOVÍVEL DE PROTEÇÃO PARA FECHAMENTO DE OBRA EM TELA GALVANIZADA, COM TRAMA LOSANGULAR DE 2"X2", FIO BWG 14, COM MÓDULO NA DIMENSÃO DE (300X220)CM, INCLUSIVE PONTALETE COM BASE DE APOIO EM CONCRETO MAGRO</t>
  </si>
  <si>
    <t>PROTEÇÃO DE TRANSEUNTE</t>
  </si>
  <si>
    <t>ED-27006</t>
  </si>
  <si>
    <t>CONE PARA SINALIZAÇÃO/ISOLAMENTO DE ÁREAS, ALTURA 75CM, INCLUSIVE FORNECIMENTO E MOVIMENTAÇÃO</t>
  </si>
  <si>
    <t>ED-50157</t>
  </si>
  <si>
    <t xml:space="preserve">FITA ZEBRADA AMARELA PARA SINALIZAÇÃO ISOLAMENTO DE ÁREA, EXCLUSIVE SUPORTE PARA SUSTENTAÇÃO, INCLUSIVE FIXAÇÃO E FORNECIMENTO
</t>
  </si>
  <si>
    <t>ED-50156</t>
  </si>
  <si>
    <t xml:space="preserve">PROTEÇÃO PARA TRANSEUNTE OU ISOLAMENTO DE ÁREA COM FITA ZEBRADA AMARELA, INCLUSIVE PONTALETE COM BASE DE APOIO EM CONCRETO MAGRO, ALTURA DE 150CM, FORNECIMENTO E MOVIMENTAÇÃO
</t>
  </si>
  <si>
    <t>ANDAIME</t>
  </si>
  <si>
    <t>ED-28530</t>
  </si>
  <si>
    <t xml:space="preserve">ANDAIME EM CAVALETE METÁLICO PARA ALVENARIA, COM CHAPA DE COMPENSADO E TÁBUA, COM REAPROVEITAMENTO, INCLUSIVE MONTAGEM/DESMONTAGEM E REMANEJAMENTO
</t>
  </si>
  <si>
    <t>ED-28533</t>
  </si>
  <si>
    <t>ANDAIME EM CAVALETE METÁLICO PARA FORRO OU SERVIÇO EM ALTURA INTERNO, COM CHAPA DE COMPENSADO E TÁBUA, COM REAPROVEITAMENTO, INCLUSIVE MONTAGEM/DESMONTAGEM E REMANEJAMENTO</t>
  </si>
  <si>
    <t>ED-48243</t>
  </si>
  <si>
    <t>CONDUTOR/DUTO DE ENTULHO EM POLIETILENO, INCLUSIVE ACESSÓRIOS DE FIXAÇÃO, SUPORTES, MONTAGEM/DESMONTAGEM E REMANEJAMENTO</t>
  </si>
  <si>
    <t>mxmês</t>
  </si>
  <si>
    <t>ED-9075</t>
  </si>
  <si>
    <t>FORNECIMENTO DE ANDAIME METÁLICO PARA FACHADA (LOCAÇÃO), INCLUSIVE PISO METÁLICO E SAPATAS, EXCLUSIVE MONTAGEM E DESMONTAGEM</t>
  </si>
  <si>
    <t>m2xmês</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</si>
  <si>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</si>
  <si>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</si>
  <si>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</si>
  <si>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</si>
  <si>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</si>
  <si>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</si>
  <si>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</si>
  <si>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</si>
  <si>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</si>
  <si>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 xml:space="preserve">TELA DE PROTEÇÃO, TIPO FACHADEIRA, INSTALADA EM ANDAIME METÁLICO PARA FACHADA, EXCLUSIVE ANDAIME METÁLICO, INCLUSIVE ACESSÓRIOS DE FIXAÇÃO
</t>
  </si>
  <si>
    <t>ED-48248</t>
  </si>
  <si>
    <t>TELA PARA PROTEÇÃO DE FACHADA EM POLIETILENO, EXCLUSIVE BANDEJA SALVA VIDAS, INCLUSIVE ACESSÓRIOS DE FIXAÇÃO</t>
  </si>
  <si>
    <t>BANDEJA DE PROTEÇÃO/SALVA VIDAS</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</si>
  <si>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</si>
  <si>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</si>
  <si>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</si>
  <si>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</si>
  <si>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TERRAPLENAGEM/TRABALHOS EM TERRA</t>
  </si>
  <si>
    <t>REGULARIZAÇÃO E COMPACTAÇÃO DE SOLO</t>
  </si>
  <si>
    <t>ED-51100</t>
  </si>
  <si>
    <t>CORTE E DESATERRO MECÂNICO PARA REGULARIZAÇÃO, COM TRATOR DE ESTEIRA, INCLUSIVE ARRASTAMENTO NIVELADO, AFASTAMENTO E EMPILHAMENTO, EXCLUSIVE CARGA, TRANSPORTE E DESCARGA</t>
  </si>
  <si>
    <t>ED-51122</t>
  </si>
  <si>
    <t>REGULARIZAÇÃO E COMPACTAÇÃO DE TERRENO MANUAL COM SOQUETE, EXCLUSIVE DESMATAMENTO, DESTOCAMENTO, LIMPEZA/ROÇADA DO TERRENO</t>
  </si>
  <si>
    <t>ED-51124</t>
  </si>
  <si>
    <t>REGULARIZAÇÃO E COMPACTAÇÃO MECÂNICA DE TERRENO COM ROLO VIBRATÓRIO, EXCLUSIVE DESMATAMENTO, DESTOCAMENTO, LIMPEZA/ROÇADA DO TERRENO</t>
  </si>
  <si>
    <t>ED-51123</t>
  </si>
  <si>
    <t>REGULARIZAÇÃO MANUAL E COMPACTAÇÃO MECANIZADA DE TERRENO COM PLACA VIBRATÓRIA, EXCLUSIVE DESMATAMENTO, DESTOCAMENTO, LIMPEZA/ROÇADA DO TERRENO</t>
  </si>
  <si>
    <t>ESCAVAÇÃO MECÂNICA</t>
  </si>
  <si>
    <t>ED-51116</t>
  </si>
  <si>
    <t>ESCAVAÇÃO MECÂNICA DE VALAS COM PROFUNDIDADE MAIOR QUE 1,5M E MENOR OU IGUAL 3,0M, INCLUSIVE CARGA EM CAMINHÃO, EXCLUSIVE TRANSPORTE E DESCARGA</t>
  </si>
  <si>
    <t>ED-51112</t>
  </si>
  <si>
    <t>ESCAVAÇÃO MECÂNICA DE VALAS COM PROFUNDIDADE MAIOR QUE 1,5M E MENOR OU IGUAL 3,0M, INCLUSIVE DESCARGA LATERAL, EXCLUSIVE CARGA, TRANSPORTE E DESCARGA</t>
  </si>
  <si>
    <t>ED-51117</t>
  </si>
  <si>
    <t>ESCAVAÇÃO MECÂNICA DE VALAS COM PROFUNDIDADE MAIOR QUE 3,0M E MENOR OU IGUAL 5,0M, INCLUSIVE CARGA EM CAMINHÃO, EXCLUSIVE TRANSPORTE E DESCARGA</t>
  </si>
  <si>
    <t>ED-51113</t>
  </si>
  <si>
    <t>ESCAVAÇÃO MECÂNICA DE VALAS COM PROFUNDIDADE MAIOR QUE 3,0M E MENOR OU IGUAL 5,0M, INCLUSIVE DESCARGA LATERAL, EXCLUSIVE CARGA, TRANSPORTE E DESCARGA</t>
  </si>
  <si>
    <t>ED-51115</t>
  </si>
  <si>
    <t>ESCAVAÇÃO MECÂNICA DE VALAS COM PROFUNDIDADE MENOR OU IGUAL A 1,5M, INCLUSIVE CARGA EM CAMINHÃO, EXCLUSIVE TRANSPORTE E DESCARGA</t>
  </si>
  <si>
    <t>ESCAVAÇÃO MECÂNICA DE VALAS COM PROFUNDIDADE MENOR OU IGUAL A 1,5M, INCLUSIVE DESCARGA LATERAL, EXCLUSIVE CARGA, TRANSPORTE E DESCARGA</t>
  </si>
  <si>
    <t>ED-51105</t>
  </si>
  <si>
    <t>ESCAVAÇÃO MECÂNICA EM MATERIAL DE 1ª CATEGORIA, INCLUSIVE CARGA EM CAMINHÃO, EXCLUSIVE TRANSPORTE E DESCARGA</t>
  </si>
  <si>
    <t>ED-51106</t>
  </si>
  <si>
    <t>ESCAVAÇÃO MECÂNICA EM MATERIAL DE 2ª CATEGORIA, INCLUSIVE CARGA EM CAMINHÃO, EXCLUSIVE TRANSPORTE E DESCARGA</t>
  </si>
  <si>
    <t>ED-51119</t>
  </si>
  <si>
    <t>ESCAVAÇÃO MECÂNICA EM SOLO MOLE, INCLUSIVE CARGA EM CAMINHÃO, EXCLUSIVE TRANSPORTE E DESCARGA</t>
  </si>
  <si>
    <t>ED-51103</t>
  </si>
  <si>
    <t>ESCAVAÇÃO MECÂNICA HORIZONTAL, COM TRATOR DE ESTEIRA, EM MATERIAL DE 1ª CATEGORIA, INCLUSIVE AFASTAMENTO E EMPILHAMENTO COM DISTÂNCIA MÁXIMA DE ATÉ CINQUENTA (50) METROS, EXCLUSIVE CARGA, TRANSPORTE E DESGARGA</t>
  </si>
  <si>
    <t>ED-51104</t>
  </si>
  <si>
    <t>ESCAVAÇÃO MECÂNICA HORIZONTAL, COM TRATOR DE ESTEIRA, EM MATERIAL DE 2ª CATEGORIA, INCLUSIVE AFASTAMENTO E EMPILHAMENTO COM DISTÂNCIA MÁXIMA DE ATÉ CINQUENTA (50) METROS, EXCLUSIVE CARGA, TRANSPORTE E DESGARGA</t>
  </si>
  <si>
    <t>ESCAVAÇÃO MANUAL</t>
  </si>
  <si>
    <t>ED-51110</t>
  </si>
  <si>
    <t>ESCAVAÇÃO MANUAL DE TERRA (DESATERRO MANUAL), INCLUSIVE DESCARGA LATERAL, EXCLUSIVE RETIRADA E TRANSPORTE DO MATERIAL ESCAVADO</t>
  </si>
  <si>
    <t>ED-51108</t>
  </si>
  <si>
    <t>ESCAVAÇÃO MANUAL DE VALA COM PROFUNDIDADE MAIOR QUE 1,5M E MENOR OU IGUAL 3,0M, INCLUSIVE DESCARGA LATERAL</t>
  </si>
  <si>
    <t>ED-51109</t>
  </si>
  <si>
    <t>ESCAVAÇÃO MANUAL DE VALA COM PROFUNDIDADE MAIOR QUE 3,0M E MENOR OU IGUAL 5,0M, INCLUSIVE DESCARGA LATERAL</t>
  </si>
  <si>
    <t>ED-51107</t>
  </si>
  <si>
    <t>ESCAVAÇÃO MANUAL DE VALA COM PROFUNDIDADE MENOR OU IGUAL A 1,5M, INCLUSIVE DESCARGA LATERAL</t>
  </si>
  <si>
    <t>COMPACTAÇÃO DE FUNDO DE VALA</t>
  </si>
  <si>
    <t>ED-51093</t>
  </si>
  <si>
    <t>APILOAMENTO MANUAL EM FUNDO DE VALA COM SOQUETE, EXCLUSIVE ESCAVAÇÃO</t>
  </si>
  <si>
    <t>ED-51094</t>
  </si>
  <si>
    <t>APILOAMENTO MECANIZADO EM FUNDO DE VALA COM PLACA VIBRATÓRIA, EXCLUSIVE ESCAVAÇÃO</t>
  </si>
  <si>
    <t>ATERRO E REATERRO</t>
  </si>
  <si>
    <t>ED-51097</t>
  </si>
  <si>
    <t>COMPACTAÇÃO MANUAL DE ATERRO COM SOQUETE, INCLUSIVE ESPALHAMENTO MANUAL</t>
  </si>
  <si>
    <t>ED-29190</t>
  </si>
  <si>
    <t>COMPACTAÇÃO MECÂNICA DE ATERRO COM ROLO VIBRATÓRIO A 100% DO PROCTOR INTERMEDIÁRIO, INCLUSIVE ESPALHAMENTO</t>
  </si>
  <si>
    <t>ED-29189</t>
  </si>
  <si>
    <t>COMPACTAÇÃO MECÂNICA DE ATERRO COM ROLO VIBRATÓRIO A 100% DO PROCTOR NORMAL, INCLUSIVE ESPALHAMENTO</t>
  </si>
  <si>
    <t>ED-51098</t>
  </si>
  <si>
    <t>COMPACTAÇÃO MECÂNICA DE ATERRO COM ROLO VIBRATÓRIO A 95% DO PROCTOR NORMAL, INCLUSIVE ESPALHAMENTO</t>
  </si>
  <si>
    <t>ED-51095</t>
  </si>
  <si>
    <t>COMPACTAÇÃO MECÂNICA DE ATERRO COM ROLO VIBRATÓRIO SEM GRAU DE COMPACTAÇÃO, INCLUSIVE ESPALHAMENTO</t>
  </si>
  <si>
    <t>ED-51096</t>
  </si>
  <si>
    <t>COMPACTAÇÃO MECANIZADA DE ATERRO COM PLACA VIBRATÓRIA, INCLUSIVE ESPALHAMENTO MANUAL</t>
  </si>
  <si>
    <t>ED-51120</t>
  </si>
  <si>
    <t>REATERRO MANUAL DE VALA, INCLUSIVE ESPALHAMENTO E COMPACTAÇÃO MANUAL COM SOQUETE</t>
  </si>
  <si>
    <t>REATERRO MANUAL DE VALA, INCLUSIVE ESPALHAMENTO E COMPACTAÇÃO MECANIZADA COM PLACA VIBRATÓRIA</t>
  </si>
  <si>
    <t>ESCORAMENTO DE VALA</t>
  </si>
  <si>
    <t>ED-29712</t>
  </si>
  <si>
    <t>ESCORAMENTO DE VALA CONTÍNUO, COM PRANCHAS VERTICAIS, LONGARINAS E ESTRONCAS DE MADEIRA, REAPROVEITAMENTO (3X), EXCLUSIVE ESCAVAÇÃO</t>
  </si>
  <si>
    <t>ED-29713</t>
  </si>
  <si>
    <t>ESCORAMENTO DE VALA DESCONTÍNUO, COM PRANCHAS VERTICAIS, LONGARINAS E ESTRONCAS DE MADEIRA, REAPROVEITAMENTO (3X), EXCLUSIVE ESCAVAÇÃO</t>
  </si>
  <si>
    <t>FUNDAÇÕES</t>
  </si>
  <si>
    <t>FUNDAÇÃO SUPERFICIAL E RASA</t>
  </si>
  <si>
    <t>ED-29801</t>
  </si>
  <si>
    <t>PERFURAÇÃO MANUAL DE ESTACA TIPO BROCA A TRADO, INCLUSIVE AFASTAMENTO, EXCLUSIVE ARMAÇÃO, CONCRETO ESTRUTURAL, TRANSPORTE E RETIRADA DO MATERIAL ESCAVADO</t>
  </si>
  <si>
    <t>FUNDAÇÃO PROFUNDA</t>
  </si>
  <si>
    <t>ED-29753</t>
  </si>
  <si>
    <t>CORTE DE ESTACA TRILHO DUPLO, TIPO TR 25/32, EXCLUSIVE FORNECIMENTO DA ESTACA</t>
  </si>
  <si>
    <t>ED-29755</t>
  </si>
  <si>
    <t>CORTE DE ESTACA TRILHO DUPLO, TIPO TR 37/45/57, EXCLUSIVE FORNECIMENTO DA ESTACA</t>
  </si>
  <si>
    <t>ED-29754</t>
  </si>
  <si>
    <t>CORTE DE ESTACA TRILHO SIMPLES, TIPO TR 25/32, EXCLUSIVE FORNECIMENTO DA ESTACA</t>
  </si>
  <si>
    <t>ED-29756</t>
  </si>
  <si>
    <t>CORTE DE ESTACA TRILHO SIMPLES, TIPO TR 37/45/57, EXCLUSIVE FORNECIMENTO DA ESTACA</t>
  </si>
  <si>
    <t>ED-29686</t>
  </si>
  <si>
    <t>CORTE E PREPARO DE CABEÇA/ARRASAMENTO MECANIZADO  DE ESTACA PARA BLOCO DE COROAMENTO, INCLUSIVE AFASTAMENTO E EMPILHAMENTO, EXCLUSIVE TRANSPORTE E RETIRADA DO MATERIAL DEMOLIDO</t>
  </si>
  <si>
    <t>ED-49728</t>
  </si>
  <si>
    <t>CRAVAÇÃO DE ESTACA PRÉ-MOLDADA DE CONCRETO, DIMENSÃO (15X15)CM, COMPRESSÃO ADMISSÍVEL DE 25T, INCLUSIVE FORNECIMENTO DE ESTACA, EXCLUSIVE EMENDA</t>
  </si>
  <si>
    <t>ED-49729</t>
  </si>
  <si>
    <t>CRAVAÇÃO DE ESTACA PRÉ-MOLDADA DE CONCRETO, DIMENSÃO (17X17)CM, COMPRESSÃO ADMISSÍVEL DE 35T, INCLUSIVE FORNECIMENTO DE ESTACA, EXCLUSIVE EMENDA</t>
  </si>
  <si>
    <t>ED-49730</t>
  </si>
  <si>
    <t>CRAVAÇÃO DE ESTACA PRÉ-MOLDADA DE CONCRETO, DIMENSÃO (20X20)CM, COMPRESSÃO ADMISSÍVEL DE 50T, INCLUSIVE FORNECIMENTO DE ESTACA, EXCLUSIVE EMENDA</t>
  </si>
  <si>
    <t>ED-49731</t>
  </si>
  <si>
    <t>CRAVAÇÃO DE ESTACA PRÉ-MOLDADA DE CONCRETO, DIMENSÃO (21X21)CM, COMPRESSÃO ADMISSÍVEL DE 60T, INCLUSIVE FORNECIMENTO DE ESTACA, EXCLUSIVE EMENDA</t>
  </si>
  <si>
    <t>ED-49732</t>
  </si>
  <si>
    <t>CRAVAÇÃO DE ESTACA PRÉ-MOLDADA DE CONCRETO, DIMENSÃO (23X23)CM, COMPRESSÃO ADMISSÍVEL DE 70T, INCLUSIVE FORNECIMENTO DE ESTACA, EXCLUSIVE EMENDA</t>
  </si>
  <si>
    <t>ED-49733</t>
  </si>
  <si>
    <t>CRAVAÇÃO DE ESTACA PRÉ-MOLDADA DE CONCRETO, DIMENSÃO (25X25)CM, COMPRESSÃO ADMISSÍVEL DE 85T, INCLUSIVE FORNECIMENTO DE ESTACA, EXCLUSIVE EMENDA</t>
  </si>
  <si>
    <t>ED-49766</t>
  </si>
  <si>
    <t>CRAVAÇÃO DE ESTACA TRILHO DUPLO, TIPO TR-25, INCLUSIVE FORNECIMENTO, EXCLUSIVE EMENDA E CORTE DA ESTACA</t>
  </si>
  <si>
    <t>ED-49767</t>
  </si>
  <si>
    <t>CRAVAÇÃO DE ESTACA TRILHO DUPLO, TIPO TR-32, INCLUSIVE FORNECIMENTO, EXCLUSIVE EMENDA E CORTE DA ESTACA</t>
  </si>
  <si>
    <t>ED-49768</t>
  </si>
  <si>
    <t>CRAVAÇÃO DE ESTACA TRILHO DUPLO, TIPO TR-37, INCLUSIVE FORNECIMENTO, EXCLUSIVE EMENDA E CORTE DA ESTACA</t>
  </si>
  <si>
    <t>ED-49769</t>
  </si>
  <si>
    <t>CRAVAÇÃO DE ESTACA TRILHO DUPLO, TIPO TR-45, INCLUSIVE FORNECIMENTO, EXCLUSIVE EMENDA E CORTE DA ESTACA</t>
  </si>
  <si>
    <t>ED-49770</t>
  </si>
  <si>
    <t>CRAVAÇÃO DE ESTACA TRILHO DUPLO, TIPO TR-57, INCLUSIVE FORNECIMENTO, EXCLUSIVE EMENDA E CORTE DA ESTACA</t>
  </si>
  <si>
    <t>ED-49761</t>
  </si>
  <si>
    <t>CRAVAÇÃO DE ESTACA TRILHO SIMPLES, TIPO TR-25, INCLUSIVE FORNECIMENTO, EXCLUSIVE EMENDA E CORTE DA ESTACA</t>
  </si>
  <si>
    <t>ED-49762</t>
  </si>
  <si>
    <t>CRAVAÇÃO DE ESTACA TRILHO SIMPLES, TIPO TR-32, INCLUSIVE FORNECIMENTO, EXCLUSIVE EMENDA E CORTE DA ESTACA</t>
  </si>
  <si>
    <t>ED-49763</t>
  </si>
  <si>
    <t>CRAVAÇÃO DE ESTACA TRILHO SIMPLES, TIPO TR-37, INCLUSIVE FORNECIMENTO, EXCLUSIVE EMENDA E CORTE DA ESTACA</t>
  </si>
  <si>
    <t>ED-49764</t>
  </si>
  <si>
    <t>CRAVAÇÃO DE ESTACA TRILHO SIMPLES, TIPO TR-45, INCLUSIVE FORNECIMENTO, EXCLUSIVE EMENDA E CORTE DA ESTACA</t>
  </si>
  <si>
    <t>ED-49765</t>
  </si>
  <si>
    <t>CRAVAÇÃO DE ESTACA TRILHO SIMPLES, TIPO TR-57, INCLUSIVE FORNECIMENTO, EXCLUSIVE EMENDA E CORTE DA ESTACA</t>
  </si>
  <si>
    <t>ED-49735</t>
  </si>
  <si>
    <t>EMENDA DE ESTACA PRÉ-MOLDADA, INCLUSIVE ANEL/LUVA METÁLICO E SOLDA, EXCLUSIVE FORNECIMENTO DA ESTACA</t>
  </si>
  <si>
    <t>ED-29758</t>
  </si>
  <si>
    <t>EMENDA DE ESTACA TRILHO DUPLO, TIPO TR 25/32, INCLUSIVE SOLDA E REFORÇO, EXCLUSIVE FORNECIMENTO DA ESTACA</t>
  </si>
  <si>
    <t>ED-29760</t>
  </si>
  <si>
    <t>EMENDA DE ESTACA TRILHO DUPLO, TIPO TR 37/45/57, INCLUSIVE SOLDA E REFORÇO, EXCLUSIVE FORNECIMENTO DA ESTACA</t>
  </si>
  <si>
    <t>ED-29759</t>
  </si>
  <si>
    <t>EMENDA DE ESTACA TRILHO SIMPLES, TIPO TR 25/32, INCLUSIVE SOLDA E REFORÇO, EXCLUSIVE FORNECIMENTO DA ESTACA</t>
  </si>
  <si>
    <t>ED-29761</t>
  </si>
  <si>
    <t>EMENDA DE ESTACA TRILHO SIMPLES, TIPO TR 37/45/57, INCLUSIVE SOLDA E REFORÇO, EXCLUSIVE FORNECIMENTO DA ESTACA</t>
  </si>
  <si>
    <t>ED-15801</t>
  </si>
  <si>
    <t>ENCAMISAMENTO DE TUBULÃO COM TUBO DE CONCRETO (MANILHA), DIÂMETRO 90CM, INCLUSIVE TRANSPORTE E FORNECIMENTO</t>
  </si>
  <si>
    <t>ED-49777</t>
  </si>
  <si>
    <t>ESCAVAÇÃO MANUAL DE TUBULÃO A CÉU ABERTO, INCLUSIVE DESCARGA LATERAL</t>
  </si>
  <si>
    <t>ED-26497</t>
  </si>
  <si>
    <t>EXECUÇÃO DE ESTACA TIPO HÉLICE CONTÍNUA, DIÂMETRO 30CM, INCLUSIVE AFASTAMENTO LATERAL, EXCLUSIVE ARMAÇÃO, CONCRETO ESTRUTURAL, TRANSPORTE E RETIRADA DO MATERIAL ESCAVADO</t>
  </si>
  <si>
    <t>ED-49715</t>
  </si>
  <si>
    <t>EXECUÇÃO DE ESTACA TIPO HÉLICE CONTÍNUA, DIÂMETRO 40CM, INCLUSIVE AFASTAMENTO LATERAL, EXCLUSIVE ARMAÇÃO, CONCRETO ESTRUTURAL, TRANSPORTE E RETIRADA DO MATERIAL ESCAVADO</t>
  </si>
  <si>
    <t>ED-49716</t>
  </si>
  <si>
    <t>EXECUÇÃO DE ESTACA TIPO HÉLICE CONTÍNUA, DIÂMETRO 50CM, INCLUSIVE AFASTAMENTO LATERAL, EXCLUSIVE ARMAÇÃO, CONCRETO ESTRUTURAL, TRANSPORTE E RETIRADA DO MATERIAL ESCAVADO</t>
  </si>
  <si>
    <t>ED-49717</t>
  </si>
  <si>
    <t>EXECUÇÃO DE ESTACA TIPO HÉLICE CONTÍNUA, DIÂMETRO 60CM, INCLUSIVE AFASTAMENTO LATERAL, EXCLUSIVE ARMAÇÃO, CONCRETO ESTRUTURAL, TRANSPORTE E RETIRADA DO MATERIAL ESCAVADO</t>
  </si>
  <si>
    <t>ED-49718</t>
  </si>
  <si>
    <t>EXECUÇÃO DE ESTACA TIPO HÉLICE CONTÍNUA, DIÂMETRO 80CM, INCLUSIVE AFASTAMENTO LATERAL, EXCLUSIVE ARMAÇÃO, CONCRETO ESTRUTURAL, TRANSPORTE E RETIRADA DO MATERIAL ESCAVADO</t>
  </si>
  <si>
    <t>ED-26522</t>
  </si>
  <si>
    <t>EXECUÇÃO DE ESTACA TIPO STRAUSS, DIÂMETRO 25CM, EXCLUSIVE ARMAÇÃO E CONCRETO ESTRUTURAL</t>
  </si>
  <si>
    <t>ED-49741</t>
  </si>
  <si>
    <t>EXECUÇÃO DE ESTACA TIPO STRAUSS, DIÂMETRO 25CM, EXCLUSIVE ARMAÇÃO, INCLUSIVE CONCRETO ESTRUTURAL, USINADO, COM FCK 20MPA, LANÇAMENTO, ADENSAMENTO E ACABAMENTO (FUNDAÇÃO)</t>
  </si>
  <si>
    <t>ED-26523</t>
  </si>
  <si>
    <t>EXECUÇÃO DE ESTACA TIPO STRAUSS, DIÂMETRO 32CM, EXCLUSIVE ARMAÇÃO E CONCRETO ESTRUTURAL</t>
  </si>
  <si>
    <t>ED-49742</t>
  </si>
  <si>
    <t>EXECUÇÃO DE ESTACA TIPO STRAUSS, DIÂMETRO 32CM, EXCLUSIVE ARMAÇÃO, INCLUSIVE CONCRETO ESTRUTURAL, USINADO, COM FCK 20MPA, LANÇAMENTO, ADENSAMENTO E ACABAMENTO (FUNDAÇÃO)</t>
  </si>
  <si>
    <t>ED-26524</t>
  </si>
  <si>
    <t>EXECUÇÃO DE ESTACA TIPO STRAUSS, DIÂMETRO 38CM, EXCLUSIVE ARMAÇÃO E CONCRETO ESTRUTURAL</t>
  </si>
  <si>
    <t>ED-49743</t>
  </si>
  <si>
    <t>EXECUÇÃO DE ESTACA TIPO STRAUSS, DIÂMETRO 38CM, EXCLUSIVE ARMAÇÃO, INCLUSIVE CONCRETO ESTRUTURAL, USINADO, COM FCK 20MPA, LANÇAMENTO, ADENSAMENTO E ACABAMENTO (FUNDAÇÃO)</t>
  </si>
  <si>
    <t>ED-26525</t>
  </si>
  <si>
    <t>EXECUÇÃO DE ESTACA TIPO STRAUSS, DIÂMETRO 45CM, EXCLUSIVE ARMAÇÃO E CONCRETO ESTRUTURAL</t>
  </si>
  <si>
    <t>ED-26484</t>
  </si>
  <si>
    <t xml:space="preserve">EXECUÇÃO DE ESTACA TIPO STRAUSS, DIÂMETRO 45CM, EXCLUSIVE ARMAÇÃO, INCLUSIVE CONCRETO ESTRUTURAL, USINADO, COM FCK 20MPA, LANÇAMENTO, ADENSAMENTO E ACABAMENTO (FUNDAÇÃO)
</t>
  </si>
  <si>
    <t>ED-29819</t>
  </si>
  <si>
    <t>MOBILIZAÇÃO E DESMOBILIZAÇÃO DE EQUIPAMENTO PARA ESTACA TIPO CRAVADA (CUSTO FIXO), INCLUSIVE CARGA E DESCARGA, EXCLUSIVE TRANSPORTE EM QUILÔMETRO RODADO (CUSTO VARIÁVEL)</t>
  </si>
  <si>
    <t>ED-29820</t>
  </si>
  <si>
    <t>MOBILIZAÇÃO E DESMOBILIZAÇÃO DE EQUIPAMENTO PARA ESTACA TIPO CRAVADA (CUSTO VARIÁVEL), EXCLUSIVE CUSTO FIXO DE TRANSPORTE</t>
  </si>
  <si>
    <t>km</t>
  </si>
  <si>
    <t>ED-19753</t>
  </si>
  <si>
    <t>MOBILIZAÇÃO E DESMOBILIZAÇÃO DE EQUIPAMENTO PARA ESTACA TIPO HÉLICE CONTÍNUA  (CUSTO FIXO), INCLUSIVE CARGA E DESGARGA, EXCLUSIVE TRANSPORTE EM QUILÔMETRO RODADO (CUSTO VARIÁVEL)</t>
  </si>
  <si>
    <t>ED-19754</t>
  </si>
  <si>
    <t>MOBILIZAÇÃO E DESMOBILIZAÇÃO DE EQUIPAMENTO PARA ESTACA TIPO HÉLICE CONTÍNUA (CUSTO VARIÁVEL), EXCLUSIVE CUSTO FIXO DE TRANSPORTE</t>
  </si>
  <si>
    <t>ED-29821</t>
  </si>
  <si>
    <t>MOBILIZAÇÃO E DESMOBILIZAÇÃO DE EQUIPAMENTO PARA ESTACA TIPO STRAUSS (CUSTO FIXO), INCLUSIVE CARGA E DESCARGA, EXCLUSIVE TRANSPORTE EM QUILÔMETRO RODADO (CUSTO VARIÁVEL)</t>
  </si>
  <si>
    <t>ED-29822</t>
  </si>
  <si>
    <t>MOBILIZAÇÃO E DESMOBILIZAÇÃO DE EQUIPAMENTO PARA ESTACA TIPO STRAUSS (CUSTO VARIÁVEL), EXCLUSIVE CUSTO FIXO DE TRANSPORTE</t>
  </si>
  <si>
    <t>ED-29817</t>
  </si>
  <si>
    <t>MOBILIZAÇÃO E DESMOBILIZAÇÃO DE EQUIPAMENTO PARA ESTACA TIPO TRADO ROTATIVO (CUSTO FIXO), INCLUSIVE CARGA E DESCARGA, EXCLUSIVE TRANSPORTE EM QUILÔMETRO RODADO (CUSTO VARIÁVEL)</t>
  </si>
  <si>
    <t>ED-29818</t>
  </si>
  <si>
    <t>MOBILIZAÇÃO E DESMOBILIZAÇÃO DE EQUIPAMENTO PARA ESTACA TIPO TRADO ROTATIVO (CUSTO VARIÁVEL), EXCLUSIVE CUSTO FIXO DE TRANSPORTE</t>
  </si>
  <si>
    <t>ED-29802</t>
  </si>
  <si>
    <t>PERFURAÇÃO MECÂNICA DE ESTACA TIPO TRADO ROTATIVO, INCLUSIVE AFASTAMENTO LATERAL, EXCLUSIVE ARMAÇÃO, CONCRETO ESTRUTURAL, TRANSPORTE E RETIRADA DO MATERIAL ESCAVADO</t>
  </si>
  <si>
    <t>FÔRMA E DESFORMA</t>
  </si>
  <si>
    <t>ED-8571</t>
  </si>
  <si>
    <t>FÔRMA E DESFORMA PARA VIGA-CINTA/BLOCO COM COMPENSADO PLASTIFICADO, ESP. 12MM, REAPROVEITAMENTO (3X) (FUNDAÇÃO)</t>
  </si>
  <si>
    <t>ED-49811</t>
  </si>
  <si>
    <t>FÔRMA E DESFORMA PARA VIGA-CINTA/BLOCO COM COMPENSADO RESINADO, ESP. 12MM, REAPROVEITAMENTO (3X) (FUNDAÇÃO)</t>
  </si>
  <si>
    <t>ED-49810</t>
  </si>
  <si>
    <t>FÔRMA E DESFORMA PARA VIGA-CINTA/BLOCO COM TÁBUA E SARRAFO, REAPROVEITAMENTO (3X) (FUNDAÇÃO)</t>
  </si>
  <si>
    <t>CONCRETO USINADO</t>
  </si>
  <si>
    <t>ED-49804</t>
  </si>
  <si>
    <t>FORNECIMENTO DE CONCRETO ESTRUTURAL, USINADO BOMBEADO, COM FCK 20MPA, INCLUSIVE LANÇAMENTO, ADENSAMENTO E ACABAMENTO (FUNDAÇÃO)</t>
  </si>
  <si>
    <t>ED-49805</t>
  </si>
  <si>
    <t>FORNECIMENTO DE CONCRETO ESTRUTURAL, USINADO BOMBEADO, COM FCK 25MPA, INCLUSIVE LANÇAMENTO, ADENSAMENTO E ACABAMENTO (FUNDAÇÃO)</t>
  </si>
  <si>
    <t>ED-32124</t>
  </si>
  <si>
    <t>FORNECIMENTO DE CONCRETO ESTRUTURAL, USINADO BOMBEADO, COM FCK 30MPA, CONSUMO MÍNIMO DE CIMENTO DE 400KG/M3, INCLUSIVE LANÇAMENTO, ADENSAMENTO E ACABAMENTO (FUNDAÇÃO)</t>
  </si>
  <si>
    <t>ED-49806</t>
  </si>
  <si>
    <t>FORNECIMENTO DE CONCRETO ESTRUTURAL, USINADO BOMBEADO, COM FCK 30MPA, INCLUSIVE LANÇAMENTO, ADENSAMENTO E ACABAMENTO (FUNDAÇÃO)</t>
  </si>
  <si>
    <t>ED-49807</t>
  </si>
  <si>
    <t>FORNECIMENTO DE CONCRETO ESTRUTURAL, USINADO BOMBEADO, COM FCK 35MPA, INCLUSIVE LANÇAMENTO, ADENSAMENTO E ACABAMENTO (FUNDAÇÃO)</t>
  </si>
  <si>
    <t>ED-49808</t>
  </si>
  <si>
    <t>FORNECIMENTO DE CONCRETO ESTRUTURAL, USINADO BOMBEADO, COM FCK 40MPA, INCLUSIVE LANÇAMENTO, ADENSAMENTO E ACABAMENTO (FUNDAÇÃO)</t>
  </si>
  <si>
    <t>ED-49797</t>
  </si>
  <si>
    <t>FORNECIMENTO DE CONCRETO ESTRUTURAL, USINADO, COM FCK 20MPA, INCLUSIVE LANÇAMENTO, ADENSAMENTO E ACABAMENTO (FUNDAÇÃO)</t>
  </si>
  <si>
    <t>ED-49798</t>
  </si>
  <si>
    <t>FORNECIMENTO DE CONCRETO ESTRUTURAL, USINADO, COM FCK 25MPA, INCLUSIVE LANÇAMENTO, ADENSAMENTO E ACABAMENTO (FUNDAÇÃO)</t>
  </si>
  <si>
    <t>ED-49799</t>
  </si>
  <si>
    <t>FORNECIMENTO DE CONCRETO ESTRUTURAL, USINADO, COM FCK 30MPA, INCLUSIVE LANÇAMENTO, ADENSAMENTO E ACABAMENTO (FUNDAÇÃO)</t>
  </si>
  <si>
    <t>ED-49800</t>
  </si>
  <si>
    <t>FORNECIMENTO DE CONCRETO ESTRUTURAL, USINADO, COM FCK 35MPA, INCLUSIVE LANÇAMENTO, ADENSAMENTO E ACABAMENTO (FUNDAÇÃO)</t>
  </si>
  <si>
    <t>ED-49801</t>
  </si>
  <si>
    <t>FORNECIMENTO DE CONCRETO ESTRUTURAL, USINADO, COM FCK 40MPA, INCLUSIVE LANÇAMENTO, ADENSAMENTO E ACABAMENTO (FUNDAÇÃO)</t>
  </si>
  <si>
    <t>ED-49793</t>
  </si>
  <si>
    <t>FORNECIMENTO DE CONCRETO NÃO ESTRUTURAL, USINADO, COM FCK 10MPA, INCLUSIVE LANÇAMENTO, ADENSAMENTO E ACABAMENTO (FUNDAÇÃO)</t>
  </si>
  <si>
    <t>ED-49795</t>
  </si>
  <si>
    <t>FORNECIMENTO DE CONCRETO NÃO ESTRUTURAL, USINADO, COM FCK 15MPA, INCLUSIVE LANÇAMENTO, ADENSAMENTO E ACABAMENTO (FUNDAÇÃO)</t>
  </si>
  <si>
    <t>CONCRETO PREPARADO EM OBRA</t>
  </si>
  <si>
    <t>ED-49786</t>
  </si>
  <si>
    <t>FORNECIMENTO DE CONCRETO ESTRUTURAL, PREPARADO EM OBRA COM BETONEIRA, COM FCK 20MPA, INCLUSIVE LANÇAMENTO, ADENSAMENTO E ACABAMENTO (FUNDAÇÃO)</t>
  </si>
  <si>
    <t>ED-49787</t>
  </si>
  <si>
    <t>FORNECIMENTO DE CONCRETO ESTRUTURAL, PREPARADO EM OBRA COM BETONEIRA, COM FCK 25MPA, INCLUSIVE LANÇAMENTO, ADENSAMENTO E ACABAMENTO (FUNDAÇÃO)</t>
  </si>
  <si>
    <t>ED-49788</t>
  </si>
  <si>
    <t>FORNECIMENTO DE CONCRETO ESTRUTURAL, PREPARADO EM OBRA COM BETONEIRA, COM FCK 30MPA, INCLUSIVE LANÇAMENTO, ADENSAMENTO E ACABAMENTO (FUNDAÇÃO)</t>
  </si>
  <si>
    <t>ED-49789</t>
  </si>
  <si>
    <t>FORNECIMENTO DE CONCRETO ESTRUTURAL, PREPARADO EM OBRA COM BETONEIRA, COM FCK 35MPA, INCLUSIVE LANÇAMENTO, ADENSAMENTO E ACABAMENTO (FUNDAÇÃO)</t>
  </si>
  <si>
    <t>ED-49790</t>
  </si>
  <si>
    <t>FORNECIMENTO DE CONCRETO ESTRUTURAL, PREPARADO EM OBRA COM BETONEIRA, COM FCK 40MPA, INCLUSIVE LANÇAMENTO, ADENSAMENTO E ACABAMENTO (FUNDAÇÃO)</t>
  </si>
  <si>
    <t>ED-49782</t>
  </si>
  <si>
    <t>FORNECIMENTO DE CONCRETO NÃO ESTRUTURAL, PREPARADO EM OBRA COM BETONEIRA, COM FCK 10MPA, INCLUSIVE LANÇAMENTO, ADENSAMENTO E ACABAMENTO (FUNDAÇÃO)</t>
  </si>
  <si>
    <t>ED-49783</t>
  </si>
  <si>
    <t>FORNECIMENTO DE CONCRETO NÃO ESTRUTURAL, PREPARADO EM OBRA COM BETONEIRA, COM FCK 13,5MPA, INCLUSIVE LANÇAMENTO, ADENSAMENTO E ACABAMENTO (FUNDAÇÃO)</t>
  </si>
  <si>
    <t>ED-49784</t>
  </si>
  <si>
    <t>FORNECIMENTO DE CONCRETO NÃO ESTRUTURAL, PREPARADO EM OBRA COM BETONEIRA, COM FCK 15MPA, INCLUSIVE LANÇAMENTO, ADENSAMENTO E ACABAMENTO (FUNDAÇÃO)</t>
  </si>
  <si>
    <t>ED-49785</t>
  </si>
  <si>
    <t>FORNECIMENTO DE CONCRETO NÃO ESTRUTURAL, PREPARADO EM OBRA COM BETONEIRA, COM FCK 18MPA, INCLUSIVE LANÇAMENTO, ADENSAMENTO E ACABAMENTO (FUNDAÇÃO)</t>
  </si>
  <si>
    <t>ED-49781</t>
  </si>
  <si>
    <t>FORNECIMENTO DE CONCRETO NÃO ESTRUTURAL, PREPARADO EM OBRA COM BETONEIRA, COM FCK 9MPA, INCLUSIVE LANÇAMENTO, ADENSAMENTO E ACABAMENTO (FUNDAÇÃO)</t>
  </si>
  <si>
    <t>ESTRUTURAS DE CONTENÇÕES</t>
  </si>
  <si>
    <t>CONCRETO CICLÓPICO</t>
  </si>
  <si>
    <t>ED-49780</t>
  </si>
  <si>
    <t>CONCRETO CICLÓPICO, FCK 15MPA, PREPARADO EM OBRA COM BETONEIRA, COM ADIÇÃO DE 30% DE PEDRA DE MÃO, INCLUSIVE LANÇAMENTO, ADENSAMENTO E ACABAMENTO</t>
  </si>
  <si>
    <t>ED-49779</t>
  </si>
  <si>
    <t>CONCRETO CICLÓPICO, TRAÇO 1:3:6, PREPARADO EM OBRA COM BETONEIRA, COM ADIÇÃO DE 30% DE PEDRA DE MÃO, INCLUSIVE LANÇAMENTO, ADENSAMENTO E ACABAMENTO</t>
  </si>
  <si>
    <t>ED-49778</t>
  </si>
  <si>
    <t>CONCRETO CICLÓPICO, TRAÇO 1:4:8, PREPARADO EM OBRA COM BETONEIRA, COM ADIÇÃO DE 30% DE PEDRA DE MÃO, INCLUSIVE LANÇAMENTO, ADENSAMENTO E ACABAMENTO</t>
  </si>
  <si>
    <t>LASTRO DE AREIA, BRITA E CONCRETO</t>
  </si>
  <si>
    <t>ED-49814</t>
  </si>
  <si>
    <t>LASTRO DE AREIA, INCLUSIVE ADENSAMENTO E APILOAMENTO MANUAL</t>
  </si>
  <si>
    <t>ED-49813</t>
  </si>
  <si>
    <t>LASTRO DE BRITA COM PEDRA BRITADA NÚMERO 2 E 3, INCLUSIVE ADENSAMENTO E APILOAMENTO MANUAL</t>
  </si>
  <si>
    <t>ED-49812</t>
  </si>
  <si>
    <t xml:space="preserve">LASTRO DE CONCRETO MAGRO, INCLUSIVE TRANSPORTE, LANÇAMENTO E ADENSAMENTO </t>
  </si>
  <si>
    <t>ED-14560</t>
  </si>
  <si>
    <t>LASTRO DE SEIXO, INCLUSIVE LANÇAMENTO E ESPALHAMENTO MANUAL</t>
  </si>
  <si>
    <t>ENROCAMENTO</t>
  </si>
  <si>
    <t>ED-49541</t>
  </si>
  <si>
    <t>ENROCAMENTO MANUAL COM PEDRA DE MÃO ARRUMADA, INCLUSIVE FORNECIMENTO, EXCLUSIVE REJUNTAMENTO COM ARGAMASSA</t>
  </si>
  <si>
    <t>ED-49540</t>
  </si>
  <si>
    <t>ENROCAMENTO MANUAL COM PEDRA DE MÃO JOGADA, INCLUSIVE FORNECIMENTO</t>
  </si>
  <si>
    <t>ESTRUTURA DE CONCRETO</t>
  </si>
  <si>
    <t>ARMAÇÃO EM AÇO</t>
  </si>
  <si>
    <t>ED-29582</t>
  </si>
  <si>
    <t>ARMADURA DE TELA DE AÇO CA-60, SOLDADA TIPO Q-138, DIÂMETRO Ø4,2MM, TRAMA COM DIMENSÃO (100X100)MM, INCLUSIVE ESPAÇADOR, EXCLUSIVE CONCRETO</t>
  </si>
  <si>
    <t>ED-29563</t>
  </si>
  <si>
    <t>ARMADURA DE TELA DE AÇO CA-60, SOLDADA TIPO Q-61, DIÂMETRO Ø3,4MM, TRAMA COM DIMENSÃO (150X150)MM, INCLUSIVE ESPAÇADOR, EXCLUSIVE CONCRETO</t>
  </si>
  <si>
    <t>ED-29580</t>
  </si>
  <si>
    <t>ARMADURA DE TELA DE AÇO CA-60, SOLDADA TIPO Q-75, DIÂMETRO Ø3,8MM, TRAMA COM DIMENSÃO (150X150)MM, INCLUSIVE ESPAÇADOR, EXCLUSIVE CONCRETO</t>
  </si>
  <si>
    <t>ED-29581</t>
  </si>
  <si>
    <t>ARMADURA DE TELA DE AÇO CA-60, SOLDADA TIPO Q-92, DIÂMETRO Ø4,2MM, TRAMA COM DIMENSÃO (150X150)MM, INCLUSIVE ESPAÇADOR, EXCLUSIVE CONCRETO</t>
  </si>
  <si>
    <t>ED-29551</t>
  </si>
  <si>
    <t>CORTE, DOBRA E MONTAGEM DE AÇO CA-50, DIÂMETRO 10MM, INCLUSIVE ESPAÇADOR</t>
  </si>
  <si>
    <t>Kg</t>
  </si>
  <si>
    <t>ED-29552</t>
  </si>
  <si>
    <t>CORTE, DOBRA E MONTAGEM DE AÇO CA-50, DIÂMETRO 12,5MM, INCLUSIVE ESPAÇADOR</t>
  </si>
  <si>
    <t>ED-29553</t>
  </si>
  <si>
    <t>CORTE, DOBRA E MONTAGEM DE AÇO CA-50, DIÂMETRO 16MM, INCLUSIVE ESPAÇADOR</t>
  </si>
  <si>
    <t>ED-48296</t>
  </si>
  <si>
    <t>CORTE, DOBRA E MONTAGEM DE AÇO CA-50, DIÂMETRO (16,0MM A 25,0MM), INCLUSIVE ESPAÇADOR</t>
  </si>
  <si>
    <t>ED-29554</t>
  </si>
  <si>
    <t>CORTE, DOBRA E MONTAGEM DE AÇO CA-50, DIÂMETRO 20MM, INCLUSIVE ESPAÇADOR</t>
  </si>
  <si>
    <t>ED-29555</t>
  </si>
  <si>
    <t>CORTE, DOBRA E MONTAGEM DE AÇO CA-50, DIÂMETRO 25MM, INCLUSIVE ESPAÇADOR</t>
  </si>
  <si>
    <t>ED-48295</t>
  </si>
  <si>
    <t>CORTE, DOBRA E MONTAGEM DE AÇO CA-50, DIÂMETRO (6,3MM A 12,5MM), INCLUSIVE ESPAÇADOR</t>
  </si>
  <si>
    <t>ED-29549</t>
  </si>
  <si>
    <t>CORTE, DOBRA E MONTAGEM DE AÇO CA-50, DIÂMETRO 6,3MM, INCLUSIVE ESPAÇADOR</t>
  </si>
  <si>
    <t>ED-29550</t>
  </si>
  <si>
    <t>CORTE, DOBRA E MONTAGEM DE AÇO CA-50, DIÂMETRO 8MM, INCLUSIVE ESPAÇADOR</t>
  </si>
  <si>
    <t>CORTE, DOBRA E MONTAGEM DE AÇO CA-50/60, INCLUSIVE ESPAÇADOR</t>
  </si>
  <si>
    <t>ED-48297</t>
  </si>
  <si>
    <t>CORTE, DOBRA E MONTAGEM DE AÇO CA-60, DIÂMETRO (4,2MM A 5,0MM), INCLUSIVE ESPAÇADOR</t>
  </si>
  <si>
    <t>ED-29547</t>
  </si>
  <si>
    <t>CORTE, DOBRA E MONTAGEM DE AÇO CA-60, DIÂMETRO 4,2MM, INCLUSIVE ESPAÇADOR</t>
  </si>
  <si>
    <t>ED-29548</t>
  </si>
  <si>
    <t>CORTE, DOBRA E MONTAGEM DE AÇO CA-60, DIÂMETRO 5MM, INCLUSIVE ESPAÇADOR</t>
  </si>
  <si>
    <t>ED-8398</t>
  </si>
  <si>
    <t>FÔRMA E DESFORMA DE COMPENSADO PLASTIFICADO, ESP. 12MM, REAPROVEITAMENTO (3X), EXCLUSIVE ESCORAMENTO</t>
  </si>
  <si>
    <t>ED-49647</t>
  </si>
  <si>
    <t>FÔRMA E DESFORMA DE COMPENSADO PLASTIFICADO, ESP. 12MM, REAPROVEITAMENTO (5X), EXCLUSIVE ESCORAMENTO</t>
  </si>
  <si>
    <t>ED-49648</t>
  </si>
  <si>
    <t>FÔRMA E DESFORMA DE COMPENSADO PLASTIFICADO, ESP. 14MM, REAPROVEITAMENTO (5X), EXCLUSIVE ESCORAMENTO</t>
  </si>
  <si>
    <t>ED-49644</t>
  </si>
  <si>
    <t>FÔRMA E DESFORMA DE COMPENSADO RESINADO, ESP. 10MM, REAPROVEITAMENTO (3X), EXCLUSIVE ESCORAMENTO</t>
  </si>
  <si>
    <t>FÔRMA E DESFORMA DE COMPENSADO RESINADO, ESP. 12MM, REAPROVEITAMENTO (3X), EXCLUSIVE ESCORAMENTO</t>
  </si>
  <si>
    <t>ED-49646</t>
  </si>
  <si>
    <t>FÔRMA E DESFORMA DE COMPENSADO RESINADO, ESP. 14MM, REAPROVEITAMENTO (3X), EXCLUSIVE ESCORAMENTO</t>
  </si>
  <si>
    <t>ED-49649</t>
  </si>
  <si>
    <t>FÔRMA E DESFORMA DE MADEIRA PARA ESTRUTURA EM CURVA COM TÁBUA, SARRAFO E COMPENSADO RESINADO NAVAL, ESP. 6MM, REAPROVEITAMENTO (2X), EXCLUSIVE ESCORAMENTO</t>
  </si>
  <si>
    <t>ED-8457</t>
  </si>
  <si>
    <t>FÔRMA E DESFORMA DE MADEIRA PARA ESTRUTURA EM CURVA COM TÁBUA, SARRAFO E COMPENSADO RESINADO NAVAL, ESP. 6MM, REAPROVEITAMENTO (3X), EXCLUSIVE ESCORAMENTO</t>
  </si>
  <si>
    <t>ED-8458</t>
  </si>
  <si>
    <t>FÔRMA E DESFORMA DE MADEIRA PARA ESTRUTURA EM CURVA COM TÁBUA, SARRAFO E COMPENSADO RESINADO NAVAL, ESP. 6MM, REAPROVEITAMENTO (5X), EXCLUSIVE ESCORAMENTO</t>
  </si>
  <si>
    <t>ED-49643</t>
  </si>
  <si>
    <t>FÔRMA E DESFORMA DE TÁBUA E SARRAFO, REAPROVEITAMENTO (3X), EXCLUSIVE ESCORAMENTO</t>
  </si>
  <si>
    <t>ED-8471</t>
  </si>
  <si>
    <t>FÔRMA E DESFORMA DE TÁBUA E SARRAFO, REAPROVEITAMENTO (5X), EXCLUSIVE ESCORAMENTO</t>
  </si>
  <si>
    <t>ED-15690</t>
  </si>
  <si>
    <t>FÔRMA E DESFORMA PARA CORTINA DE CONCRETO OU PAREDE ESTRUTURAL (VIGA-PAREDE), ALTURA MÁXIMA DE 360CM, COM CHAPA DE COMPENSADO PLASTIFICADO, ESP. 18MM, REAPROVEITAMENTO (3X), INCLUSIVE TRAVAMENTO COM TIRANTES EM ARAME E ESCORA PARA PRUMO EM MADEIRA</t>
  </si>
  <si>
    <t>ED-31577</t>
  </si>
  <si>
    <t>FÔRMA E DESFORMA PARA LAJE COM CHAPA DE COMPENSADO PLASTIFICADO, ESP. 12MM, REAPROVEITAMENTO (3X), EXCLUSIVE ESCORAMENTO</t>
  </si>
  <si>
    <t>ED-31578</t>
  </si>
  <si>
    <t>FÔRMA E DESFORMA PARA LAJE COM CHAPA DE COMPENSADO PLASTIFICADO, ESP. 12MM, REAPROVEITAMENTO (5X), EXCLUSIVE ESCORAMENTO</t>
  </si>
  <si>
    <t>ED-31579</t>
  </si>
  <si>
    <t>FÔRMA E DESFORMA PARA LAJE COM CHAPA DE COMPENSADO PLASTIFICADO, ESP. 14MM, REAPROVEITAMENTO (5X), EXCLUSIVE ESCORAMENTO</t>
  </si>
  <si>
    <t>ED-31580</t>
  </si>
  <si>
    <t>FÔRMA E DESFORMA PARA LAJE COM CHAPA DE COMPENSADO RESINADO, ESP. 10MM, REAPROVEITAMENTO (3X), EXCLUSIVE ESCORAMENTO</t>
  </si>
  <si>
    <t>ED-31581</t>
  </si>
  <si>
    <t>FÔRMA E DESFORMA PARA LAJE COM CHAPA DE COMPENSADO RESINADO, ESP. 12MM, REAPROVEITAMENTO (3X), EXCLUSIVE ESCORAMENTO</t>
  </si>
  <si>
    <t>ED-31582</t>
  </si>
  <si>
    <t>FÔRMA E DESFORMA PARA LAJE COM CHAPA DE COMPENSADO RESINADO, ESP. 14MM, REAPROVEITAMENTO (3X), EXCLUSIVE ESCORAMENTO</t>
  </si>
  <si>
    <t>ED-31583</t>
  </si>
  <si>
    <t>FÔRMA E DESFORMA PARA LAJE DE MADEIRA COM TÁBUA E SARRAFO, REAPROVEITAMENTO (3X), EXCLUSIVE ESCORAMENTO</t>
  </si>
  <si>
    <t>ED-31584</t>
  </si>
  <si>
    <t>FÔRMA E DESFORMA PARA LAJE DE MADEIRA COM TÁBUA E SARRAFO, REAPROVEITAMENTO (5X), EXCLUSIVE ESCORAMENTO</t>
  </si>
  <si>
    <t>ED-19652</t>
  </si>
  <si>
    <t>FÔRMA E DESFORMA PARA LAJE NERVURADA COM CUBETA E ASSOALHO EM COMPENSADO PLASTIFICADO, ESP. 14MM, ALTURA DE (200 ATÉ 310)CM, REAPROVEITAMENTO (10X), INCLUSIVE CIMBRAMENTO</t>
  </si>
  <si>
    <t>ED-19653</t>
  </si>
  <si>
    <t>FÔRMA E DESFORMA PARA LAJE NERVURADA COM CUBETA E ASSOALHO EM COMPENSADO PLASTIFICADO, ESP. 14MM, ALTURA DE (311 ATÉ 450)CM, REAPROVEITAMENTO (10X), INCLUSIVE CIMBRAMENTO</t>
  </si>
  <si>
    <t>ED-31561</t>
  </si>
  <si>
    <t>FÔRMA E DESFORMA PARA PILAR COM CHAPA DE COMPENSADO PLASTIFICADO, ESP. 12MM, REAPROVEITAMENTO (3X), EXCLUSIVE ESCORAMENTO</t>
  </si>
  <si>
    <t>ED-31562</t>
  </si>
  <si>
    <t>FÔRMA E DESFORMA PARA PILAR COM CHAPA DE COMPENSADO PLASTIFICADO, ESP. 12MM, REAPROVEITAMENTO (5X), EXCLUSIVE ESCORAMENTO</t>
  </si>
  <si>
    <t>ED-31563</t>
  </si>
  <si>
    <t>FÔRMA E DESFORMA PARA PILAR COM CHAPA DE COMPENSADO PLASTIFICADO, ESP. 14MM, REAPROVEITAMENTO (5X), EXCLUSIVE ESCORAMENTO</t>
  </si>
  <si>
    <t>ED-31564</t>
  </si>
  <si>
    <t>FÔRMA E DESFORMA PARA PILAR COM CHAPA DE COMPENSADO RESINADO, ESP. 10MM, REAPROVEITAMENTO (3X), EXCLUSIVE ESCORAMENTO</t>
  </si>
  <si>
    <t>ED-31565</t>
  </si>
  <si>
    <t>FÔRMA E DESFORMA PARA PILAR COM CHAPA DE COMPENSADO RESINADO, ESP. 12MM, REAPROVEITAMENTO (3X), EXCLUSIVE ESCORAMENTO</t>
  </si>
  <si>
    <t>ED-31566</t>
  </si>
  <si>
    <t>FÔRMA E DESFORMA PARA PILAR COM CHAPA DE COMPENSADO RESINADO, ESP. 14MM, REAPROVEITAMENTO (3X), EXCLUSIVE ESCORAMENTO</t>
  </si>
  <si>
    <t>ED-31567</t>
  </si>
  <si>
    <t>FÔRMA E DESFORMA PARA PILAR DE MADEIRA COM TÁBUA E SARRAFO, REAPROVEITAMENTO (3X), EXCLUSIVE ESCORAMENTO</t>
  </si>
  <si>
    <t>ED-31568</t>
  </si>
  <si>
    <t>FÔRMA E DESFORMA PARA PILAR DE MADEIRA COM TÁBUA E SARRAFO, REAPROVEITAMENTO (5X), EXCLUSIVE ESCORAMENTO</t>
  </si>
  <si>
    <t>ED-31569</t>
  </si>
  <si>
    <t>FÔRMA E DESFORMA PARA VIGA  COM CHAPA DE COMPENSADO PLASTIFICADO, ESP. 14MM, REAPROVEITAMENTO (5X), EXCLUSIVE ESCORAMENTO</t>
  </si>
  <si>
    <t>ED-31570</t>
  </si>
  <si>
    <t>FÔRMA E DESFORMA PARA VIGA COM CHAPA DE COMPENSADO PLASTIFICADO, ESP. 12MM, REAPROVEITAMENTO (3X), EXCLUSIVE ESCORAMENTO</t>
  </si>
  <si>
    <t>ED-31571</t>
  </si>
  <si>
    <t>FÔRMA E DESFORMA PARA VIGA COM CHAPA DE COMPENSADO PLASTIFICADO, ESP. 12MM, REAPROVEITAMENTO (5X), EXCLUSIVE ESCORAMENTO</t>
  </si>
  <si>
    <t>ED-31572</t>
  </si>
  <si>
    <t>FÔRMA E DESFORMA PARA VIGA COM CHAPA DE COMPENSADO RESINADO, ESP. 10MM, REAPROVEITAMENTO (3X), EXCLUSIVE ESCORAMENTO</t>
  </si>
  <si>
    <t>ED-31573</t>
  </si>
  <si>
    <t>FÔRMA E DESFORMA PARA VIGA COM CHAPA DE COMPENSADO RESINADO, ESP. 12MM, REAPROVEITAMENTO (3X), EXCLUSIVE ESCORAMENTO</t>
  </si>
  <si>
    <t>ED-31574</t>
  </si>
  <si>
    <t>FÔRMA E DESFORMA PARA VIGA COM CHAPA DE COMPENSADO RESINADO, ESP. 14MM, REAPROVEITAMENTO (3X), EXCLUSIVE ESCORAMENTO</t>
  </si>
  <si>
    <t>ED-31575</t>
  </si>
  <si>
    <t>FÔRMA E DESFORMA PARA VIGA DE MADEIRA COM TÁBUA E SARRAFO, REAPROVEITAMENTO (3X), EXCLUSIVE ESCORAMENTO</t>
  </si>
  <si>
    <t>ED-31576</t>
  </si>
  <si>
    <t>FÔRMA E DESFORMA PARA VIGA DE MADEIRA COM TÁBUA E SARRAFO, REAPROVEITAMENTO (5X), EXCLUSIVE ESCORAMENTO</t>
  </si>
  <si>
    <t>ED-49637</t>
  </si>
  <si>
    <t>FORNECIMENTO DE CONCRETO ESTRUTURAL, USINADO BOMBEADO, COM FCK 20MPA, INCLUSIVE LANÇAMENTO, ADENSAMENTO E ACABAMENTO</t>
  </si>
  <si>
    <t>ED-49638</t>
  </si>
  <si>
    <t>FORNECIMENTO DE CONCRETO ESTRUTURAL, USINADO BOMBEADO, COM FCK 25MPA, INCLUSIVE LANÇAMENTO, ADENSAMENTO E ACABAMENTO</t>
  </si>
  <si>
    <t>ED-49639</t>
  </si>
  <si>
    <t>FORNECIMENTO DE CONCRETO ESTRUTURAL, USINADO BOMBEADO, COM FCK 30MPA, INCLUSIVE LANÇAMENTO, ADENSAMENTO E ACABAMENTO</t>
  </si>
  <si>
    <t>ED-49640</t>
  </si>
  <si>
    <t>FORNECIMENTO DE CONCRETO ESTRUTURAL, USINADO BOMBEADO, COM FCK 35MPA, INCLUSIVE LANÇAMENTO, ADENSAMENTO E ACABAMENTO</t>
  </si>
  <si>
    <t>ED-49641</t>
  </si>
  <si>
    <t>FORNECIMENTO DE CONCRETO ESTRUTURAL, USINADO BOMBEADO, COM FCK 40MPA, INCLUSIVE LANÇAMENTO, ADENSAMENTO E ACABAMENTO</t>
  </si>
  <si>
    <t>ED-49642</t>
  </si>
  <si>
    <t>FORNECIMENTO DE CONCRETO ESTRUTURAL, USINADO BOMBEADO, COM FCK 45MPA, INCLUSIVE LANÇAMENTO, ADENSAMENTO E ACABAMENTO</t>
  </si>
  <si>
    <t>ED-49629</t>
  </si>
  <si>
    <t>FORNECIMENTO DE CONCRETO ESTRUTURAL, USINADO, COM FCK 20MPA, INCLUSIVE LANÇAMENTO, ADENSAMENTO E ACABAMENTO</t>
  </si>
  <si>
    <t>FORNECIMENTO DE CONCRETO ESTRUTURAL, USINADO, COM FCK 25MPA, INCLUSIVE LANÇAMENTO, ADENSAMENTO E ACABAMENTO</t>
  </si>
  <si>
    <t>ED-49631</t>
  </si>
  <si>
    <t>FORNECIMENTO DE CONCRETO ESTRUTURAL, USINADO, COM FCK 30MPA, INCLUSIVE LANÇAMENTO, ADENSAMENTO E ACABAMENTO</t>
  </si>
  <si>
    <t>ED-49632</t>
  </si>
  <si>
    <t>FORNECIMENTO DE CONCRETO ESTRUTURAL, USINADO, COM FCK 35MPA, INCLUSIVE LANÇAMENTO, ADENSAMENTO E ACABAMENTO</t>
  </si>
  <si>
    <t>ED-49633</t>
  </si>
  <si>
    <t>FORNECIMENTO DE CONCRETO ESTRUTURAL, USINADO, COM FCK 40MPA, INCLUSIVE LANÇAMENTO, ADENSAMENTO E ACABAMENTO</t>
  </si>
  <si>
    <t>ED-49634</t>
  </si>
  <si>
    <t>FORNECIMENTO DE CONCRETO ESTRUTURAL, USINADO, COM FCK 45MPA, INCLUSIVE LANÇAMENTO, ADENSAMENTO E ACABAMENTO</t>
  </si>
  <si>
    <t>ED-49625</t>
  </si>
  <si>
    <t>FORNECIMENTO DE CONCRETO NÃO ESTRUTURAL, USINADO, COM FCK 10MPA, INCLUSIVE LANÇAMENTO, ADENSAMENTO E ACABAMENTO</t>
  </si>
  <si>
    <t>ED-49627</t>
  </si>
  <si>
    <t>FORNECIMENTO DE CONCRETO NÃO ESTRUTURAL, USINADO, COM FCK 15MPA, INCLUSIVE LANÇAMENTO, ADENSAMENTO E ACABAMENTO</t>
  </si>
  <si>
    <t>CONCRETO AUTO ADENSÁVEL (CAA)</t>
  </si>
  <si>
    <t>ED-9052</t>
  </si>
  <si>
    <t>FORNECIMENTO DE CONCRETO ESTRUTURAL, USINADO BOMBEADO, AUTO-ADENSÁVEL, COM FCK 20MPA, INCLUSIVE LANÇAMENTO E ACABAMENTO</t>
  </si>
  <si>
    <t>ED-9053</t>
  </si>
  <si>
    <t>FORNECIMENTO DE CONCRETO ESTRUTURAL, USINADO BOMBEADO, AUTO-ADENSÁVEL, COM FCK 25MPA, INCLUSIVE LANÇAMENTO E ACABAMENTO</t>
  </si>
  <si>
    <t>ED-9054</t>
  </si>
  <si>
    <t>FORNECIMENTO DE CONCRETO ESTRUTURAL, USINADO BOMBEADO, AUTO-ADENSÁVEL, COM FCK 30MPA, INCLUSIVE LANÇAMENTO E ACABAMENTO</t>
  </si>
  <si>
    <t>ED-9055</t>
  </si>
  <si>
    <t>FORNECIMENTO DE CONCRETO ESTRUTURAL, USINADO BOMBEADO, AUTO-ADENSÁVEL, COM FCK 35MPA, INCLUSIVE LANÇAMENTO E ACABAMENTO</t>
  </si>
  <si>
    <t>ED-9056</t>
  </si>
  <si>
    <t>FORNECIMENTO DE CONCRETO ESTRUTURAL, USINADO BOMBEADO, AUTO-ADENSÁVEL, COM FCK 40MPA, INCLUSIVE LANÇAMENTO E ACABAMENTO</t>
  </si>
  <si>
    <t>ED-9057</t>
  </si>
  <si>
    <t>FORNECIMENTO DE CONCRETO ESTRUTURAL, USINADO BOMBEADO, AUTO-ADENSÁVEL, COM FCK 45MPA, INCLUSIVE LANÇAMENTO E ACABAMENTO</t>
  </si>
  <si>
    <t>ED-49618</t>
  </si>
  <si>
    <t>FORNECIMENTO DE CONCRETO ESTRUTURAL, PREPARADO EM OBRA, COM FCK 20MPA, INCLUSIVE LANÇAMENTO, ADENSAMENTO E ACABAMENTO</t>
  </si>
  <si>
    <t>ED-49619</t>
  </si>
  <si>
    <t>FORNECIMENTO DE CONCRETO ESTRUTURAL, PREPARADO EM OBRA, COM FCK 25MPA, INCLUSIVE LANÇAMENTO, ADENSAMENTO E ACABAMENTO</t>
  </si>
  <si>
    <t>ED-49620</t>
  </si>
  <si>
    <t>FORNECIMENTO DE CONCRETO ESTRUTURAL, PREPARADO EM OBRA, COM FCK 30MPA, INCLUSIVE LANÇAMENTO, ADENSAMENTO E ACABAMENTO</t>
  </si>
  <si>
    <t>ED-49621</t>
  </si>
  <si>
    <t>FORNECIMENTO DE CONCRETO ESTRUTURAL, PREPARADO EM OBRA, COM FCK 35MPA, INCLUSIVE LANÇAMENTO, ADENSAMENTO E ACABAMENTO</t>
  </si>
  <si>
    <t>ED-49622</t>
  </si>
  <si>
    <t>FORNECIMENTO DE CONCRETO ESTRUTURAL, PREPARADO EM OBRA, COM FCK 40MPA, INCLUSIVE LANÇAMENTO, ADENSAMENTO E ACABAMENTO</t>
  </si>
  <si>
    <t>ED-49614</t>
  </si>
  <si>
    <t>FORNECIMENTO DE CONCRETO NÃO ESTRUTURAL, PREPARADO EM OBRA COM BETONEIRA, COM FCK 10MPA, INCLUSIVE LANÇAMENTO, ADENSAMENTO E ACABAMENTO</t>
  </si>
  <si>
    <t>ED-49615</t>
  </si>
  <si>
    <t>FORNECIMENTO DE CONCRETO NÃO ESTRUTURAL, PREPARADO EM OBRA COM BETONEIRA, COM FCK 13,5MPA, INCLUSIVE LANÇAMENTO, ADENSAMENTO E ACABAMENTO</t>
  </si>
  <si>
    <t>ED-49616</t>
  </si>
  <si>
    <t>FORNECIMENTO DE CONCRETO NÃO ESTRUTURAL, PREPARADO EM OBRA COM BETONEIRA, COM FCK 15MPA, INCLUSIVE LANÇAMENTO, ADENSAMENTO E ACABAMENTO</t>
  </si>
  <si>
    <t>ED-49617</t>
  </si>
  <si>
    <t>FORNECIMENTO DE CONCRETO NÃO ESTRUTURAL, PREPARADO EM OBRA COM BETONEIRA, COM FCK 18MPA, INCLUSIVE LANÇAMENTO, ADENSAMENTO E ACABAMENTO</t>
  </si>
  <si>
    <t>ED-49613</t>
  </si>
  <si>
    <t>FORNECIMENTO DE CONCRETO NÃO ESTRUTURAL, PREPARADO EM OBRA COM BETONEIRA, COM FCK 9MPA, INCLUSIVE LANÇAMENTO, ADENSAMENTO E ACABAMENTO</t>
  </si>
  <si>
    <t>ESTRUTURA METÁLICA</t>
  </si>
  <si>
    <t>ED-49664</t>
  </si>
  <si>
    <t>FORNECIMENTO DE ESTRUTURA METÁLICA EM PERFIL LAMINADO, INCLUSIVE FABRICAÇÃO, TRANSPORTE, MONTAGEM E APLICAÇÃO DE FUNDO PREPARADOR ANTICORROSIVO EM SUPERFÍCIE METÁLICA, UMA (1) DEMÃO</t>
  </si>
  <si>
    <t>ED-49665</t>
  </si>
  <si>
    <t>FORNECIMENTO DE ESTRUTURA METÁLICA EM PERFIL SOLDADO, INCLUSIVE FABRICAÇÃO, TRANSPORTE, MONTAGEM E APLICAÇÃO DE FUNDO PREPARADOR ANTICORROSIVO EM SUPERFÍCIE METÁLICA, UMA (1) DEMÃO</t>
  </si>
  <si>
    <t>LAJE PRÉ-MOLDADA</t>
  </si>
  <si>
    <t>ED-50252</t>
  </si>
  <si>
    <t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
</t>
  </si>
  <si>
    <t>ED-50253</t>
  </si>
  <si>
    <t>LAJE PRÉ-MOLDADA UNIDIRECIONAL COM ENCHIMENTO EM POLIESTIRENO EXPANDIDO (EPS), CAPEAMENTO DE 4CM, SOBRECARGA DE 100KG/M2, ALTURA TOTAL DE 11CM E VÃO LIVRE MÁXIMO DE 4M, INCLUSIVE CONCRETO ESTRUTURAL, USINADO BOMBEADO COM FCK DE 20MPA, EXCLUSIVE TELA ARMADA E CIMBRAMENTO</t>
  </si>
  <si>
    <t>ED-50254</t>
  </si>
  <si>
    <t>LAJE PRÉ-MOLDADA UNIDIRECIONAL COM ENCHIMENTO EM POLIESTIRENO EXPANDIDO (EPS), CAPEAMENTO DE 4CM, SOBRECARGA DE 100KG/M2, ALTURA TOTAL DE 11CM E VÃO LIVRE MÁXIMO DE 5M, INCLUSIVE CONCRETO ESTRUTURAL, USINADO BOMBEADO COM FCK DE 20MPA, EXCLUSIVE TELA ARMADA E CIMBRAMENTO</t>
  </si>
  <si>
    <t>ED-50255</t>
  </si>
  <si>
    <t>LAJE PRÉ-MOLDADA UNIDIRECIONAL COM ENCHIMENTO EM POLIESTIRENO EXPANDIDO (EPS), CAPEAMENTO DE 4CM, SOBRECARGA DE 200KG/M2, ALTURA TOTAL DE 11CM E VÃO LIVRE MÁXIMO DE 3M, INCLUSIVE CONCRETO ESTRUTURAL, USINADO BOMBEADO COM FCK DE 20MPA, EXCLUSIVE TELA ARMADA E CIMBRAMENTO</t>
  </si>
  <si>
    <t>ED-50256</t>
  </si>
  <si>
    <t>LAJE PRÉ-MOLDADA UNIDIRECIONAL COM ENCHIMENTO EM POLIESTIRENO EXPANDIDO (EPS), CAPEAMENTO DE 4CM, SOBRECARGA DE 200KG/M2, ALTURA TOTAL DE 11CM E VÃO LIVRE MÁXIMO DE 4M, INCLUSIVE CONCRETO ESTRUTURAL, USINADO BOMBEADO COM FCK DE 20MPA, EXCLUSIVE TELA ARMADA E CIMBRAMENTO</t>
  </si>
  <si>
    <t>ED-50257</t>
  </si>
  <si>
    <t>LAJE PRÉ-MOLDADA UNIDIRECIONAL COM ENCHIMENTO EM POLIESTIRENO EXPANDIDO (EPS), CAPEAMENTO DE 4CM, SOBRECARGA DE 200KG/M2, ALTURA TOTAL DE 11CM E VÃO LIVRE MÁXIMO DE 5M, INCLUSIVE CONCRETO ESTRUTURAL, USINADO BOMBEADO COM FCK DE 20MPA, EXCLUSIVE TELA ARMADA E CIMBRAMENTO</t>
  </si>
  <si>
    <t>ED-50258</t>
  </si>
  <si>
    <t>LAJE PRÉ-MOLDADA UNIDIRECIONAL COM ENCHIMENTO EM POLIESTIRENO EXPANDIDO (EPS), CAPEAMENTO DE 4CM, SOBRECARGA DE 250KG/M2, ALTURA TOTAL DE 11CM E VÃO LIVRE MÁXIMO DE 5M, INCLUSIVE CONCRETO ESTRUTURAL, USINADO BOMBEADO COM FCK DE 20MPA, EXCLUSIVE TELA ARMADA E CIMBRAMENTO</t>
  </si>
  <si>
    <t>ED-50259</t>
  </si>
  <si>
    <t>LAJE PRÉ-MOLDADA UNIDIRECIONAL COM ENCHIMENTO EM POLIESTIRENO EXPANDIDO (EPS), CAPEAMENTO DE 4CM, SOBRECARGA DE 300KG/M2, ALTURA TOTAL DE 11CM E VÃO LIVRE MÁXIMO DE 3M, INCLUSIVE CONCRETO ESTRUTURAL, USINADO BOMBEADO COM FCK DE 20MPA, EXCLUSIVE TELA ARMADA E CIMBRAMENTO</t>
  </si>
  <si>
    <t>ED-50260</t>
  </si>
  <si>
    <t>LAJE PRÉ-MOLDADA UNIDIRECIONAL COM ENCHIMENTO EM POLIESTIRENO EXPANDIDO (EPS), CAPEAMENTO DE 4CM, SOBRECARGA DE 300KG/M2, ALTURA TOTAL DE 11CM E VÃO LIVRE MÁXIMO DE 4M, INCLUSIVE CONCRETO ESTRUTURAL, USINADO BOMBEADO COM FCK DE 20MPA, EXCLUSIVE TELA ARMADA E CIMBRAMENTO</t>
  </si>
  <si>
    <t>ED-50261</t>
  </si>
  <si>
    <t>LAJE PRÉ-MOLDADA UNIDIRECIONAL COM ENCHIMENTO EM POLIESTIRENO EXPANDIDO (EPS), CAPEAMENTO DE 4CM, SOBRECARGA DE 300KG/M2, ALTURA TOTAL DE 11CM E VÃO LIVRE MÁXIMO DE 5M, INCLUSIVE CONCRETO ESTRUTURAL, USINADO BOMBEADO COM FCK DE 20MPA, EXCLUSIVE TELA ARMADA E CIMBRAMENTO</t>
  </si>
  <si>
    <t>ED-50242</t>
  </si>
  <si>
    <t>LAJE PRÉ-MOLDADA UNIDIRECIONAL COM LAJOTA CERÂMICA, CAPEAMENTO DE 4CM, SOBRECARGA DE 100KG/M2, ALTURA TOTAL DE 11CM E VÃO LIVRE MÁXIMO DE 3M, INCLUSIVE CONCRETO ESTRUTURAL, USINADO BOMBEADO COM FCK DE 20MPA, EXCLUSIVE TELA ARMADA E CIMBRAMENTO</t>
  </si>
  <si>
    <t>ED-50243</t>
  </si>
  <si>
    <t>LAJE PRÉ-MOLDADA UNIDIRECIONAL COM LAJOTA CERÂMICA, CAPEAMENTO DE 4CM, SOBRECARGA DE 100KG/M2, ALTURA TOTAL DE 11CM E VÃO LIVRE MÁXIMO DE 4M, INCLUSIVE CONCRETO ESTRUTURAL, USINADO BOMBEADO COM FCK DE 20MPA, EXCLUSIVE TELA ARMADA E CIMBRAMENTO</t>
  </si>
  <si>
    <t>ED-50244</t>
  </si>
  <si>
    <t>LAJE PRÉ-MOLDADA UNIDIRECIONAL COM LAJOTA CERÂMICA, CAPEAMENTO DE 4CM, SOBRECARGA DE 100KG/M2, ALTURA TOTAL DE 11CM E VÃO LIVRE MÁXIMO DE 5M, INCLUSIVE CONCRETO ESTRUTURAL, USINADO BOMBEADO COM FCK DE 20MPA, EXCLUSIVE TELA ARMADA E CIMBRAMENTO</t>
  </si>
  <si>
    <t>ED-50245</t>
  </si>
  <si>
    <t>LAJE PRÉ-MOLDADA UNIDIRECIONAL COM LAJOTA CERÂMICA, CAPEAMENTO DE 4CM, SOBRECARGA DE 200KG/M2, ALTURA TOTAL DE 11CM E VÃO LIVRE MÁXIMO DE 3M, INCLUSIVE CONCRETO ESTRUTURAL, USINADO BOMBEADO COM FCK DE 20MPA, EXCLUSIVE TELA ARMADA E CIMBRAMENTO</t>
  </si>
  <si>
    <t>ED-50246</t>
  </si>
  <si>
    <t>LAJE PRÉ-MOLDADA UNIDIRECIONAL COM LAJOTA CERÂMICA, CAPEAMENTO DE 4CM, SOBRECARGA DE 200KG/M2, ALTURA TOTAL DE 11CM E VÃO LIVRE MÁXIMO DE 4M, INCLUSIVE CONCRETO ESTRUTURAL, USINADO BOMBEADO COM FCK DE 20MPA, EXCLUSIVE TELA ARMADA E CIMBRAMENTO</t>
  </si>
  <si>
    <t>ED-50247</t>
  </si>
  <si>
    <t>LAJE PRÉ-MOLDADA UNIDIRECIONAL COM LAJOTA CERÂMICA, CAPEAMENTO DE 4CM, SOBRECARGA DE 200KG/M2, ALTURA TOTAL DE 11CM E VÃO LIVRE MÁXIMO DE 5M, INCLUSIVE CONCRETO ESTRUTURAL, USINADO BOMBEADO COM FCK DE 20MPA, EXCLUSIVE TELA ARMADA E CIMBRAMENTO</t>
  </si>
  <si>
    <t>ED-50248</t>
  </si>
  <si>
    <t>LAJE PRÉ-MOLDADA UNIDIRECIONAL COM LAJOTA CERÂMICA, CAPEAMENTO DE 4CM, SOBRECARGA DE 300KG/M2, ALTURA TOTAL DE 11CM E VÃO LIVRE MÁXIMO DE 3M, INCLUSIVE CONCRETO ESTRUTURAL, USINADO BOMBEADO COM FCK DE 20MPA, EXCLUSIVE TELA ARMADA E CIMBRAMENTO</t>
  </si>
  <si>
    <t>ED-50249</t>
  </si>
  <si>
    <t>LAJE PRÉ-MOLDADA UNIDIRECIONAL COM LAJOTA CERÂMICA, CAPEAMENTO DE 4CM, SOBRECARGA DE 300KG/M2, ALTURA TOTAL DE 11CM E VÃO LIVRE MÁXIMO DE 4M, INCLUSIVE CONCRETO ESTRUTURAL, USINADO BOMBEADO COM FCK DE 20MPA, EXCLUSIVE TELA ARMADA E CIMBRAMENTO</t>
  </si>
  <si>
    <t>ED-50250</t>
  </si>
  <si>
    <t>LAJE PRÉ-MOLDADA UNIDIRECIONAL COM LAJOTA CERÂMICA, CAPEAMENTO DE 4CM, SOBRECARGA DE 300KG/M2, ALTURA TOTAL DE 11CM E VÃO LIVRE MÁXIMO DE 5M, INCLUSIVE CONCRETO ESTRUTURAL, USINADO BOMBEADO COM FCK DE 20MPA, EXCLUSIVE TELA ARMADA E CIMBRAMENTO</t>
  </si>
  <si>
    <t>ESCORAMENTO</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</si>
  <si>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</si>
  <si>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</si>
  <si>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</si>
  <si>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</si>
  <si>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</si>
  <si>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</si>
  <si>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</si>
  <si>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</si>
  <si>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</si>
  <si>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</si>
  <si>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POLIMENTO E NÍVEL ZERO EM CONCRETO</t>
  </si>
  <si>
    <t>ED-50619</t>
  </si>
  <si>
    <t>POLIMENTO MECANIZADO DE SUPERFÍCIE EM CONCRETO, INCLUSIVE ACABAMENTO DE CONCRETAGEM EM NIVELAMENTO A LASER (NÍVEL ZERO)</t>
  </si>
  <si>
    <t>GRAUTE</t>
  </si>
  <si>
    <t>ED-29621</t>
  </si>
  <si>
    <t xml:space="preserve">APLICAÇÃO DE GRAUTE COM ARGAMASSA DE CIMENTO, CAL HIDRATADA, AREIA  E BRITA, TRAÇO (1:0,1:3:2), INCLUSIVE PREPARO MECANIZADO, TRANSPORTE E LANÇAMENTO </t>
  </si>
  <si>
    <t>ED-49662</t>
  </si>
  <si>
    <t>APLICAÇÃO DE GRAUTE FLUIDO INDUSTRIALIZADO, PARA ANCORAGENS E/OU RECUPERAÇÃO EM PEÇAS ESTRUTURAIS E USO EM GERAL, INCLUSIVE PREPARO EM BETONEIRA E LANÇAMENTO</t>
  </si>
  <si>
    <t>RECUPERAÇÃO E REFORCO DE ESTRUTURA DE CONCRETO</t>
  </si>
  <si>
    <t>ED-49655</t>
  </si>
  <si>
    <t>ANCORAGEM DE BARRAS DE AÇO COM CHUMBADOR QUÍMICO À BASE DE RESINA POLIÉSTER, EXCLUSIVE FORNECIMENTO DE BARRA</t>
  </si>
  <si>
    <t>dm3</t>
  </si>
  <si>
    <t>ED-49660</t>
  </si>
  <si>
    <t>ESCARIFICAÇÃO MANUAL EM PEÇA DE CONCRETO, COM PROFUNDIDADE MÁXIMA DE ATÉ 3CM, INCLUSIVE LIMPEZA DA SEÇÃO ESCARIFICADA, TRANSPORTE E RETIRADA DO MATERIAL DEMOLIDO, EXCLUSIVE RECOMPOSIÇÃO EM ARGAMASSA OU CONCRETO</t>
  </si>
  <si>
    <t>ED-49656</t>
  </si>
  <si>
    <t>LIXAMENTO MECANIZADO DA ARMADURA COM ESCOVA CIRCULAR, EXCLUSIVE REFORÇO EM ARMADURA, PROTEÇÃO DE ARMADURA E RECOMPOSIÇÃO EM ARGAMASSA OU CONCRETO</t>
  </si>
  <si>
    <t>ED-49657</t>
  </si>
  <si>
    <t>PROTEÇÃO DE ARMADURA CORROÍDA POR AÇÃO DE CLORETOS, COM TINTA DE ALTO TEOR DE ZINCO, EXCLUSIVE RECOMPOSIÇÃO EM ARGAMASSA OU CONCRETO</t>
  </si>
  <si>
    <t>ED-29678</t>
  </si>
  <si>
    <t>REFORÇO ESTRUTURAL COM EMENDA POR SOLDA, PARA RECONSTITUIÇÃO DA SEÇÃO DA ARMADURA, EXCLUSIVE RECOMPOSIÇÃO EM ARGAMASSA OU CONCRETO</t>
  </si>
  <si>
    <t>ED-49659</t>
  </si>
  <si>
    <t>REFORÇO ESTRUTURAL COM EMENDA POR TRANSPASSE, PARA RECONSTITUIÇÃO DA SEÇÃO DA ARMADURA, EXCLUSIVE RECOMPOSIÇÃO EM ARGAMASSA OU CONCRETO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</si>
  <si>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</si>
  <si>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</si>
  <si>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</si>
  <si>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</si>
  <si>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ALVENARIAS E DIVISÓRIAS</t>
  </si>
  <si>
    <t>ALVENARIA DE TIJOLO LAMINADO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</si>
  <si>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</si>
  <si>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</si>
  <si>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</si>
  <si>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</si>
  <si>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</si>
  <si>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</si>
  <si>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ALVENARIA DE TIJOLO MACIÇO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</si>
  <si>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</si>
  <si>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</si>
  <si>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</si>
  <si>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</si>
  <si>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</si>
  <si>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</si>
  <si>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</si>
  <si>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</si>
  <si>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</si>
  <si>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</si>
  <si>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ALVENARIA DE TIJOLO CERÂMICO</t>
  </si>
  <si>
    <t>ED-48232</t>
  </si>
  <si>
    <t>ALVENARIA DE VEDAÇÃO COM TIJOLO CERÂMICO FURADO, ESP. 14CM, PARA REVESTIMENTO, INCLUSIVE ARGAMASSA PARA ASSENTAMENTO</t>
  </si>
  <si>
    <t>ED-48233</t>
  </si>
  <si>
    <t>ALVENARIA DE VEDAÇÃO COM TIJOLO CERÂMICO FURADO, ESP. 19CM, PARA REVESTIMENTO, INCLUSIVE ARGAMASSA PARA ASSENTAMENTO</t>
  </si>
  <si>
    <t>ED-48231</t>
  </si>
  <si>
    <t>ALVENARIA DE VEDAÇÃO COM TIJOLO CERÂMICO FURADO, ESP. 9CM, PARA REVESTIMENTO, INCLUSIVE ARGAMASSA PARA ASSENTAMENTO</t>
  </si>
  <si>
    <t>ALVENARIA DE BLOCO DE CONCRETO (VEDAÇÃO)</t>
  </si>
  <si>
    <t>ED-48195</t>
  </si>
  <si>
    <t>ALVENARIA DE VEDAÇÃO COM BLOCO DE CONCRETO, ESP. 14CM, COM ACABAMENTO APARENTE, INCLUSIVE ARGAMASSA PARA ASSENTAMENTO</t>
  </si>
  <si>
    <t>ED-48196</t>
  </si>
  <si>
    <t>ALVENARIA DE VEDAÇÃO COM BLOCO DE CONCRETO, ESP. 19CM, COM ACABAMENTO APARENTE, INCLUSIVE ARGAMASSA PARA ASSENTAMENTO</t>
  </si>
  <si>
    <t>ED-48193</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</si>
  <si>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</si>
  <si>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</si>
  <si>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</si>
  <si>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</si>
  <si>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</si>
  <si>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ALVENARIA DE BLOCO DE CONCRETO (ESTRUTURAL)</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</si>
  <si>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</si>
  <si>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</si>
  <si>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</si>
  <si>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</si>
  <si>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</si>
  <si>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</si>
  <si>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</si>
  <si>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</si>
  <si>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</si>
  <si>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</si>
  <si>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</si>
  <si>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</si>
  <si>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</si>
  <si>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</si>
  <si>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</si>
  <si>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</si>
  <si>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</si>
  <si>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</si>
  <si>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</si>
  <si>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</si>
  <si>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</si>
  <si>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</si>
  <si>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</si>
  <si>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</si>
  <si>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</si>
  <si>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</si>
  <si>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</si>
  <si>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</si>
  <si>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ALVENARIA DE BLOCO AUTOCLAVADO (CAA)</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</si>
  <si>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</si>
  <si>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</si>
  <si>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</si>
  <si>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</si>
  <si>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</si>
  <si>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</si>
  <si>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ELEMENTO VAZADO</t>
  </si>
  <si>
    <t>ED-48208</t>
  </si>
  <si>
    <t>ALVENARIA DE ELEMENTO VAZADO,  COBOGÓ DE CONCRETO (20X40CM), ESP. 10CM, TIPO VENEZIANA COM ACABAMENTO APARENTE, INCLUSIVE ARGAMASSA PARA ASSENTAMENTO</t>
  </si>
  <si>
    <t>ED-48207</t>
  </si>
  <si>
    <t>ALVENARIA DE ELEMENTO VAZADO,  COBOGÓ DE CONCRETO (20X40CM), ESP. 20CM, TIPO VENEZIANA COM ACABAMENTO APARENTE, INCLUSIVE ARGAMASSA PARA ASSENTAMENTO</t>
  </si>
  <si>
    <t>ED-48206</t>
  </si>
  <si>
    <t>ALVENARIA DE ELEMENTO VAZADO, COBOGÓ CERÂMICO (18X18CM), ESP. 7CM, COM ACABAMENTO APARENTE, INCLUSIVE ARGAMASSA PARA ASSENTAMENTO</t>
  </si>
  <si>
    <t>ALVENARIA DE BLOCO DE VIDRO</t>
  </si>
  <si>
    <t>ED-48235</t>
  </si>
  <si>
    <t>ALVENARIA DE ELEMENTO VAZADO DE VIDRO,  BLOCO DE VIDRO (10X20CM), ESP. 10CM, TIPO CAPELA, INCLUSIVE ARGAMASSA PARA ASSENTAMENTO E REJUNTAMENTO</t>
  </si>
  <si>
    <t>ED-48236</t>
  </si>
  <si>
    <t>ALVENARIA DE ELEMENTO VAZADO DE VIDRO,  BLOCO DE VIDRO (10X20CM), ESP. 10CM, TIPO RIO, INCLUSIVE ARGAMASSA PARA ASSENTAMENTO E REJUNTAMENTO</t>
  </si>
  <si>
    <t>ED-48234</t>
  </si>
  <si>
    <t>ALVENARIA DE VEDAÇÃO COM BLOCO DE VIDRO (19X19CM), ESP. 8CM, TIPO ONDULADO, INCLUSIVE ARGAMASSA PARA ASSENTAMENTO E REJUTAMENTO</t>
  </si>
  <si>
    <t xml:space="preserve">ENCUNHAMENTO DE ALVENARIA </t>
  </si>
  <si>
    <t>ED-8346</t>
  </si>
  <si>
    <t>ENCUNHAMENTO DE ALVENARIA DE VEDAÇÃO COM ARGAMASSA, INCLUSIVE ADITIVO EXPANSOR PARA ENCUNHAMENTO</t>
  </si>
  <si>
    <t>ED-48397</t>
  </si>
  <si>
    <t>ENCUNHAMENTO DE ALVENARIA DE VEDAÇÃO COM ESPUMA DE POLIURETANO EXPANSIVA</t>
  </si>
  <si>
    <t>VERGA E CONTRA-VERGA</t>
  </si>
  <si>
    <t>ED-9906</t>
  </si>
  <si>
    <t>VERGA OU CONTRAVERGA EM CONCRETO ESTRUTURAL PARA VÃOS ACIMA DE 150CM, PREPARADO EM OBRA COM BETONEIRA, CONTROLE "A", COM FCK 20 MPA, MOLDADA IN LOCO, INCLUSIVE ARMAÇÃO</t>
  </si>
  <si>
    <t>ED-9903</t>
  </si>
  <si>
    <t>VERGA OU CONTRAVERGA EM CONCRETO ESTRUTURAL PARA VÃOS DE ATÉ 150CM, PREPARADO EM OBRA COM BETONEIRA, CONTROLE "A", COM FCK 20 MPA, MOLDADA IN LOCO, INCLUSIVE ARMAÇÃO</t>
  </si>
  <si>
    <t>PAREDE DE GESSO ACARTONADO</t>
  </si>
  <si>
    <t>ED-48210</t>
  </si>
  <si>
    <t>PAREDE EM CHAPA DE GESSO ACARTONADO (DRYWALL), DIVISÃO ENTRE ÁREAS SECA E ÚMIDA DE UMA MESMA UNIDADE (ST/RU), ESP. 115 MM, INCLUSIVE MONTANTES, GUIAS E ACESSÓRIOS, EXCLUSIVE ISOLANTE TÉRMICO/ACÚSTICO</t>
  </si>
  <si>
    <t>ED-48209</t>
  </si>
  <si>
    <t>PAREDE EM CHAPA DE GESSO ACARTONADO (DRYWALL), DIVISÃO ENTRE ÁREAS SECAS DE UMA MESMA UNIDADE (ST/ST), ESP. 115 MM, INCLUSIVE MONTANTES, GUIAS E ACESSÓRIOS, EXCLUSIVE ISOLANTE TÉRMICO/ACÚSTICO</t>
  </si>
  <si>
    <t>ED-48211</t>
  </si>
  <si>
    <t>PAREDE EM CHAPA DE GESSO ACARTONADO (DRYWALL), DIVISÃO ENTRE ÁREAS UMIDAS DE UMA MESMA UNIDADE (RU/RU), ESP. 115 MM, INCLUSIVE MONTANTES, GUIAS E ACESSÓRIOS, EXCLUSIVE ISOLANTE TÉRMICO/ACÚSTICO</t>
  </si>
  <si>
    <t>DIVISÓRIA COMPENSADO NAVAL</t>
  </si>
  <si>
    <t>ED-48536</t>
  </si>
  <si>
    <t>DIVISÓRIA EM PAINEL REMOVÍVEL, NÚCLEO COMPENSADO NAVAL - P. AÇO TIPO C</t>
  </si>
  <si>
    <t>ED-48537</t>
  </si>
  <si>
    <t>DIVISÓRIA EM PAINEL REMOVÍVEL, NÚCLEO COMPENSADO NAVAL - P. ALUMÍNIO TIPO C</t>
  </si>
  <si>
    <t>DIVISÓRIA EM PEDRA</t>
  </si>
  <si>
    <t>ED-48532</t>
  </si>
  <si>
    <t>DIVISÓRIA EM ARDÓSIA E = 3 CM, INCLUSIVE FERRAGENS EM LATÃO CROMADO</t>
  </si>
  <si>
    <t>ED-48535</t>
  </si>
  <si>
    <t>DIVISÓRIA EM ARDÓSIA E = 3 CM, INCLUSIVE PERFIS EM CHAPA 18</t>
  </si>
  <si>
    <t>ED-48533</t>
  </si>
  <si>
    <t>DIVISÓRIA EM GRANITO CINZA ANDORINHA E = 3 CM, INCLUSIVE FERRAGENS EM LATÃO CROMADO</t>
  </si>
  <si>
    <t>ED-48531</t>
  </si>
  <si>
    <t>DIVISÓRIA EM MÁRMORE BRANCO E = 3 CM, INCLUSIVE FERRAGENS EM LATÃO CROMADO</t>
  </si>
  <si>
    <t>ED-48534</t>
  </si>
  <si>
    <t>DIVISÓRIA EM MARMORITE E = 3 CM, INCLUSIVE FERRAGENS EM LATÃO CROMADO</t>
  </si>
  <si>
    <t>ESQUADRIAS E FERRAGENS</t>
  </si>
  <si>
    <t>ESQUADRIA METÁLICA</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</si>
  <si>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</si>
  <si>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</si>
  <si>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ED-50951</t>
  </si>
  <si>
    <t>FORNECIMENTO E ASSENTAMENTO DE GRADE FIXA DE FERRO, PARA PROTEÇÃO DE JANELAS</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</si>
  <si>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</si>
  <si>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</si>
  <si>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</si>
  <si>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</si>
  <si>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ED-13888</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</si>
  <si>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</si>
  <si>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</si>
  <si>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</si>
  <si>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ED-50982</t>
  </si>
  <si>
    <t>PORTÃO DE FERRO PADRÃO, EM CHAPA (TIPO LAMBRI), COLOCADO COM CADEADO</t>
  </si>
  <si>
    <t>ED-50983</t>
  </si>
  <si>
    <t>PORTÃO DE GRADE COLOCADO COM CADEADO</t>
  </si>
  <si>
    <t>ED-50985</t>
  </si>
  <si>
    <t>PORTÃO EM PERFIL E CHAPA METÁLICA COLOCADO COM CADEADO</t>
  </si>
  <si>
    <t>ED-50986</t>
  </si>
  <si>
    <t>PORTÃO EM TUBO GALVANIZADO 2 1/2" COM TELA FIO 12 # 1/2"</t>
  </si>
  <si>
    <t>JANELA DE ALUMÍNIO</t>
  </si>
  <si>
    <t>ED-29453</t>
  </si>
  <si>
    <t>FERRAGENS PARA JANELA DE ALUMÍNIO PARA CONJUNTO DE DUAS (2) FOLHAS DE CORRER, INCLUSIVE ROLDANAS E ACESSÓRIOS, FORNECIMENTO E INSTALAÇÃO, EXCLUSIVE JANELA</t>
  </si>
  <si>
    <t>ED-29451</t>
  </si>
  <si>
    <t>FERRAGENS PARA MÓDULO DE JANELA DE ALUMÍNIO MÁXIM-AR, INCLUSIVE FECHO E BRAÇO, FORNECIMENTO E INSTALAÇÃO, EXCLUSIVE JANELA</t>
  </si>
  <si>
    <t>ED-29484</t>
  </si>
  <si>
    <t>JANELA EM ALUMÍNIO DE CORRER COM 2 FOLHAS, LINHA 25/SUPREMA, ACABAMENTO ANODIZADO NATURAL, INCLUSIVE PERFIS, VIDRO 4MM E INSTALAÇÃO, EXCLUSIVE FERRAGENS PARA JANELA DE ALUMÍNIO DE CORRER</t>
  </si>
  <si>
    <t>ED-29483</t>
  </si>
  <si>
    <t>JANELA EM ALUMÍNIO FIXA COMPLETA, LINHA 25/SUPREMA, ACABAMENTO ANODIZADO NATURAL, INCLUSIVE PERFIS E VIDRO LISO 4MM E INSTALAÇÃO</t>
  </si>
  <si>
    <t>ED-29481</t>
  </si>
  <si>
    <t>JANELA EM ALUMÍNIO MÁXIM-AR COM ALTURA DE 60CM, LINHA 25/SUPREMA, ACABAMENTO ANODIZADO NATURAL, INCLUSIVE PERFIS, VIDRO LISO 4MM E INSTALAÇÃO, EXCLUSIVE FERRAGENS PARA MÓDULO DE JANELA DE ALUMÍNIO MÁXIM-AR</t>
  </si>
  <si>
    <t>ED-29482</t>
  </si>
  <si>
    <t>JANELA EM ALUMÍNIO MÁXIM-AR COM ALTURA DE 80CM, LINHA 25/SUPREMA, ACABAMENTO ANODIZADO NATURAL, INCLUSIVE PERFIS, VIDRO LISO 4MM E INSTALAÇÃO, EXCLUSIVE FERRAGENS PARA MÓDULO DE JANELA DE ALUMÍNIO MÁXIM-AR</t>
  </si>
  <si>
    <t>JANELA DE FERRO E METALON</t>
  </si>
  <si>
    <t>ED-50931</t>
  </si>
  <si>
    <t>ASSENTAMENTO DE JANELAS METÁLICAS BASCULANTE OU FIXA</t>
  </si>
  <si>
    <t>ED-50932</t>
  </si>
  <si>
    <t>ASSENTAMENTO DE JANELAS METÁLICAS DE CORRER E MAXIM-AR</t>
  </si>
  <si>
    <t>ED-50934</t>
  </si>
  <si>
    <t>ASSENTAMENTO DE PORTA DE METÁLICA UMA (1) OU DUAS (2) FOLHAS</t>
  </si>
  <si>
    <t>ED-50930</t>
  </si>
  <si>
    <t>FORNECIMENTO E ASSENTAMENTO DE CAIXILHO FIXO DE FERRO COM TELA CORRUGADA # 15 mm FIO 12</t>
  </si>
  <si>
    <t>ED-50954</t>
  </si>
  <si>
    <t>FORNECIMENTO E ASSENTAMENTO DE JANELA BASCULANTE DE FERRO</t>
  </si>
  <si>
    <t>ED-50957</t>
  </si>
  <si>
    <t>FORNECIMENTO E ASSENTAMENTO DE JANELA BASCULANTE EM METALON</t>
  </si>
  <si>
    <t>ED-50955</t>
  </si>
  <si>
    <t>FORNECIMENTO E ASSENTAMENTO DE JANELA DE CORRER EM FERRO</t>
  </si>
  <si>
    <t>ED-50958</t>
  </si>
  <si>
    <t>FORNECIMENTO E ASSENTAMENTO DE JANELA DE CORRER EM METALON</t>
  </si>
  <si>
    <t>ED-50956</t>
  </si>
  <si>
    <t>FORNECIMENTO E ASSENTAMENTO DE JANELA EM FERRO, TIPO MAXIM-AR, INCLUSIVE FERRAGENS E ACESSÓRIOS</t>
  </si>
  <si>
    <t>ED-50959</t>
  </si>
  <si>
    <t>FORNECIMENTO E ASSENTAMENTO DE JANELA EM METALON, TIPO MAXIM-AR, INCLUSIVE FERRAGENS E ACESSÓRIOS</t>
  </si>
  <si>
    <t>ED-50960</t>
  </si>
  <si>
    <t>FORNECIMENTO E ASSENTAMENTO DE JANELA VENEZIANA FIXAS METALON</t>
  </si>
  <si>
    <t>PORTA DE ALUMÍNIO</t>
  </si>
  <si>
    <t>ED-29452</t>
  </si>
  <si>
    <t>FERRAGENS PARA PORTA DE ALUMÍNIO DE ABRIR DE UMA (1) FOLHA, INCLUSIVE FECHADURA E DOBRADIÇAS, FORNECIMENTO E INSTALAÇÃO, EXCLUSIVE PORTA</t>
  </si>
  <si>
    <t>ED-29454</t>
  </si>
  <si>
    <t>FERRAGENS PARA PORTA DE ALUMÍNIO PARA CONJUNTO DE DUAS (2) FOLHAS DE CORRER, INCLUSIVE ROLDANAS E ACESSÓRIOS, FORNECIMENTO E INSTALAÇÃO, EXCLUSIVE PORTA</t>
  </si>
  <si>
    <t>ED-29485</t>
  </si>
  <si>
    <t>PORTA EM ALUMÍNIO DE CORRER COM 2 FOLHAS (120X210)CM COMPLETA, LINHA 25/SUPREMA, ACABAMENTO ANODIZADO NATURAL, INCLUSIVE PERFIS, VIDRO, FERRAGENS E INSTALAÇÃO</t>
  </si>
  <si>
    <t>ED-29486</t>
  </si>
  <si>
    <t>PORTA EM ALUMÍNIO DE CORRER COM 2 FOLHAS (140X210)CM COMPLETA, LINHA 25/SUPREMA, ACABAMENTO ANODIZADO NATURAL, INCLUSIVE PERFIS, VIDRO, FERRAGENS E INSTALAÇÃO</t>
  </si>
  <si>
    <t>ED-29487</t>
  </si>
  <si>
    <t>PORTA EM ALUMÍNIO DE CORRER COM 2 FOLHAS (160X210)CM COMPLETA, LINHA 25/SUPREMA, ACABAMENTO ANODIZADO NATURAL, INCLUSIVE PERFIS, VIDRO, FERRAGENS E INSTALAÇÃO</t>
  </si>
  <si>
    <t>ED-29477</t>
  </si>
  <si>
    <t>PORTA VENEZIANA EM ALUMÍNIO DE ABRIR (60X210)CM COMPLETA, LINHA 25/SUPREMA, ACABAMENTO ANODIZADO NATURAL, INCLUSIVE PERFIS, FERRAGENS E INSTALAÇÃO</t>
  </si>
  <si>
    <t>ED-29478</t>
  </si>
  <si>
    <t>PORTA VENEZIANA EM ALUMÍNIO DE ABRIR (70X210)CM COMPLETA, LINHA 25/SUPREMA, ACABAMENTO ANODIZADO NATURAL, INCLUSIVE PERFIS, FERRAGENS E INSTALAÇÃO</t>
  </si>
  <si>
    <t>ED-29479</t>
  </si>
  <si>
    <t>PORTA VENEZIANA EM ALUMÍNIO DE ABRIR (80X210)CM COMPLETA, LINHA 25/SUPREMA, ACABAMENTO ANODIZADO NATURAL, INCLUSIVE PERFIS, FERRAGENS E INSTALAÇÃO</t>
  </si>
  <si>
    <t>ED-29480</t>
  </si>
  <si>
    <t>PORTA VENEZIANA EM ALUMÍNIO DE ABRIR (90X210)CM COMPLETA, LINHA 25/SUPREMA, ACABAMENTO ANODIZADO NATURAL, INCLUSIVE PERFIS, FERRAGENS E INSTALAÇÃO</t>
  </si>
  <si>
    <t>PORTA DE FERRO E METALON</t>
  </si>
  <si>
    <t>ED-50933</t>
  </si>
  <si>
    <t>ASSENTAMENTO DE GRADIS E PORTÕES</t>
  </si>
  <si>
    <t>ED-50965</t>
  </si>
  <si>
    <t>FORNECIMENTO E ASSENTAMENTO DE MARCO EM CHAPA METÁLICA</t>
  </si>
  <si>
    <t>ED-50971</t>
  </si>
  <si>
    <t>PORTA COMPLETA, ESTRUTURA E MARCO EM CHAPA DOBRADA - 60 X 210 CM</t>
  </si>
  <si>
    <t>U</t>
  </si>
  <si>
    <t>ED-50972</t>
  </si>
  <si>
    <t>PORTA COMPLETA, ESTRUTURA E MARCO EM CHAPA DOBRADA - 70 X 210 CM</t>
  </si>
  <si>
    <t>ED-50973</t>
  </si>
  <si>
    <t>PORTA COMPLETA, ESTRUTURA E MARCO EM CHAPA DOBRADA - 80 X 210 CM</t>
  </si>
  <si>
    <t>ED-50974</t>
  </si>
  <si>
    <t>PORTA COMPLETA, ESTRUTURA E MARCO EM CHAPA DOBRADA - 80 X 210 CM, COM BARRA DE APOIO</t>
  </si>
  <si>
    <t>ED-50975</t>
  </si>
  <si>
    <t>PORTA COMPLETA, ESTRUTURA E MARCO EM CHAPA DOBRADA - 90 X 210 CM</t>
  </si>
  <si>
    <t>ED-50978</t>
  </si>
  <si>
    <t>PORTA DE SANITÁRIO COMPLETA, COM BATENTES DE FERRO, ESTRUTURA EM METALON 20 X 30, FOLHA EM CHAPA GALVANIZADA Nº. 18, TRANQUETA E DOBRADIÇAS - 60 X 180 CM</t>
  </si>
  <si>
    <t>ED-50976</t>
  </si>
  <si>
    <t>PORTA DE SANITÁRIO COMPLETA, COM BATENTES DE FERRO, ESTRUTURA EM METALON 20 X 30 MM, FOLHA EM CHAPA GALVANIZADA Nº. 18, TRANQUETA E DOBRADIÇAS - 60 X 150 CM</t>
  </si>
  <si>
    <t>ED-50977</t>
  </si>
  <si>
    <t>PORTA DE SANITÁRIO COMPLETA, COM BATENTES DE FERRO, ESTRUTURA EM METALON 20 X 30 MM, FOLHA EM CHAPA GALVANIZADA Nº. 18, TRANQUETA E DOBRADIÇAS - 80 X 150 CM</t>
  </si>
  <si>
    <t>ED-50979</t>
  </si>
  <si>
    <t>PORTA EM PERFIL E CHAPA METÁLICA</t>
  </si>
  <si>
    <t>PORTA DE MADEIRA DE LEI</t>
  </si>
  <si>
    <t>ED-49584</t>
  </si>
  <si>
    <t>FOLHA DE PORTA MADEIRA DE LEI PRANCHETA PARA PINTURA L &lt;= 60 CM, H &lt;= 180 CM</t>
  </si>
  <si>
    <t>ED-49585</t>
  </si>
  <si>
    <t>FOLHA DE PORTA MADEIRA DE LEI PRANCHETA PARA PINTURA 60 X 210 CM</t>
  </si>
  <si>
    <t>ED-49586</t>
  </si>
  <si>
    <t>FOLHA DE PORTA MADEIRA DE LEI PRANCHETA PARA PINTURA 70 X 210 CM</t>
  </si>
  <si>
    <t>ED-49587</t>
  </si>
  <si>
    <t>FOLHA DE PORTA MADEIRA DE LEI PRANCHETA PARA PINTURA 80 X 210 CM</t>
  </si>
  <si>
    <t>ED-49588</t>
  </si>
  <si>
    <t>FOLHA DE PORTA MADEIRA DE LEI PRANCHETA PARA PINTURA 90 X 210 CM</t>
  </si>
  <si>
    <t>ED-49589</t>
  </si>
  <si>
    <t>MARCO DE MADEIRA DE LEI PARA PINTURA, L = 14 CM, 60 X 210 CM</t>
  </si>
  <si>
    <t>ED-49590</t>
  </si>
  <si>
    <t>MARCO EM MADEIRA DE LEI PARA PINTURA, L = 14 CM, 70 X 210 CM</t>
  </si>
  <si>
    <t>ED-49591</t>
  </si>
  <si>
    <t>MARCO EM MADEIRA DE LEI PARA PINTURA, L = 14 CM, 80 X 210 CM</t>
  </si>
  <si>
    <t>ED-49592</t>
  </si>
  <si>
    <t>MARCO EM MADEIRA DE LEI PARA PINTURA, L = 14 CM, 90 X 210 CM</t>
  </si>
  <si>
    <t>ED-49600</t>
  </si>
  <si>
    <t>PORTA DE ABRIR, MADEIRA DE LEI PRANCHETA PARA PINTURA COMPLETA 60 X 210 CM,COM FERRAGENS EM FERRO LATONADO</t>
  </si>
  <si>
    <t>ED-49601</t>
  </si>
  <si>
    <t>PORTA DE ABRIR, MADEIRA DE LEI PRANCHETA PARA PINTURA COMPLETA 70 X 210 CM,COM FERRAGENS EM FERRO LATONADO</t>
  </si>
  <si>
    <t>ED-49602</t>
  </si>
  <si>
    <t>PORTA DE ABRIR, MADEIRA DE LEI PRANCHETA PARA PINTURA COMPLETA 80 X 210 CM,COM FERRAGENS EM FERRO LATONADO</t>
  </si>
  <si>
    <t>ED-49603</t>
  </si>
  <si>
    <t>PORTA DE ABRIR, MADEIRA DE LEI PRANCHETA PARA PINTURA COMPLETA 90 X 210 CM,COM FERRAGENS EM FERRO LATONADO</t>
  </si>
  <si>
    <t>ED-49611</t>
  </si>
  <si>
    <t>RÉGUA PARA ALIZARES DE 5 X 1 CM DE MADEIRA DE LEI PARA PINTURA COLOCADO</t>
  </si>
  <si>
    <t>ED-49612</t>
  </si>
  <si>
    <t>RÉGUA PARA ALIZARES DE 7 X 1 CM DE MADEIRA DE LEI PARA PINTURA COLOCADO</t>
  </si>
  <si>
    <t>PORTA EM MADEIRA DE LEI COM LAMINADO MELAMÍNICO</t>
  </si>
  <si>
    <t>ED-49607</t>
  </si>
  <si>
    <t>PORTA EM MADEIRA DE LEI ESPECIAL COMPLETA 60 X 210 CM, COM REVESTIMENTO EM LAMINADO MELAMÍNICO NAS DUAS FACES, INCLUSIVE FERRAGENS E MAÇANETA TIPO ALAVANCA</t>
  </si>
  <si>
    <t>ED-49606</t>
  </si>
  <si>
    <t>PORTA EM MADEIRA DE LEI ESPECIAL COMPLETA 70 X 210 CM, COM REVESTIMENTO EM LAMINADO MELAMÍNICO NAS DUAS FACES, INCLUSIVE FERRAGENS E MAÇANETA TIPO ALAVANCA</t>
  </si>
  <si>
    <t>ED-49605</t>
  </si>
  <si>
    <t>PORTA EM MADEIRA DE LEI ESPECIAL COMPLETA 80 X 210 CM, COM REVESTIMENTO EM LAMINADO MELAMÍNICO NAS DUAS FACES, INCLUSIVE FERRAGENS E MAÇANETA TIPO ALAVANCA</t>
  </si>
  <si>
    <t>ED-49604</t>
  </si>
  <si>
    <t>PORTA EM MADEIRA DE LEI ESPECIAL COMPLETA 90 X 210 CM, PARA PINTURA, PARA P.N.E., COM PROTEÇÃO INFERIOR EM LAMINADO MELAMÍNICO, INCLUSIVE FERRAGENS E MAÇANETA TIPO ALAVANCA (P2)</t>
  </si>
  <si>
    <t>ED-49599</t>
  </si>
  <si>
    <t>PORTA EM MADEIRA DE LEI REVESTIDA EM LAMINADO MELAMÍNICO, COM MARCO EM ALUMÍNIO ANODIZADO NATURAL, TARJETA LIVRE/OCUPADO E DOBRADIÇAS - 60 X 165 CM</t>
  </si>
  <si>
    <t>PORTA DE MADEIRA COM TARJETA</t>
  </si>
  <si>
    <t>ED-49597</t>
  </si>
  <si>
    <t>PORTA DE MADEIRA, TIPO PRANCHETA, COM MARCO FERRO "L" 1 1/4 X 1/8", TARJETA E DOBRADIÇAS - 100 X 160 CM</t>
  </si>
  <si>
    <t>ED-49594</t>
  </si>
  <si>
    <t>PORTA DE MADEIRA, TIPO PRANCHETA, COM MARCO FERRO "L" 1 1/4 X 1/8", TARJETA E DOBRADIÇAS - 55 X 180 CM</t>
  </si>
  <si>
    <t>ED-49598</t>
  </si>
  <si>
    <t>PORTA DE MADEIRA, TIPO PRANCHETA, COM MARCO FERRO "L" 1 1/4 X 1/8", TARJETA LIVRE/OCUPADO E DOBRADIÇAS - 100 X 160 CM</t>
  </si>
  <si>
    <t>ED-49593</t>
  </si>
  <si>
    <t>PORTA DE MADEIRA, TIPO PRANCHETA, COM MARCO FERRO "L" 1 1/4 X 1/8", TARJETA LIVRE/OCUPADO E DOBRADIÇAS - 55 X 160 CM</t>
  </si>
  <si>
    <t>ED-49595</t>
  </si>
  <si>
    <t>PORTA DE MADEIRA, TIPO PRANCHETA, COM MARCO FERRO "L" 1 1/4 X 1/8", TARJETA LIVRE/OCUPADO E DOBRADIÇAS - 55 X 180 CM</t>
  </si>
  <si>
    <t>ED-49596</t>
  </si>
  <si>
    <t>PORTA DE MADEIRA, TIPO PRANCHETA, COM MARCO FERRO "L" 1 1/4 X 1/8", TARJETA LIVRE/OCUPADO E DOBRADIÇAS - 60 X 165 CM</t>
  </si>
  <si>
    <t>VISOR PARA PORTA</t>
  </si>
  <si>
    <t>ED-7066</t>
  </si>
  <si>
    <t>FORNECIMENTO DE VISOR 30X20 CM DE VIDRO EM CRISTAL INCOLOR FIXO E=4 MM COM MOLDURA DE MADEIRA, INSTALADO EM PORTA DE MADEIRA</t>
  </si>
  <si>
    <t>FERRAGEM E ACESSÓRIOS</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</si>
  <si>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</si>
  <si>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</si>
  <si>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</si>
  <si>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</si>
  <si>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ED-27548</t>
  </si>
  <si>
    <t>DOBRADIÇA DE FERRO, MEDIDAS (3/4"X 1"), TIPO PINO GONZO NÚMERO 2, INCLUSIVE INSTALAÇÃO, EXCLUSIVE PINTURA DE ACABAMENTO</t>
  </si>
  <si>
    <t>ED-27547</t>
  </si>
  <si>
    <t>DOBRADIÇA DE FERRO, MEDIDAS (5/8"X3/4"), TIPO PINO GONZO NÚMERO 1, INCLUSIVE INSTALAÇÃO, EXCLUSIVE PINTURA DE ACABAMENTO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</si>
  <si>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</si>
  <si>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</si>
  <si>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</si>
  <si>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</si>
  <si>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</si>
  <si>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</si>
  <si>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</si>
  <si>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</si>
  <si>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ED-27549</t>
  </si>
  <si>
    <t>FECHADURA TIPO TUBULAR, EM DIVISÓRIA, COM MAÇANETA E ACABAMENTO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</si>
  <si>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</si>
  <si>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</si>
  <si>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</si>
  <si>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</si>
  <si>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</si>
  <si>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MOLA HIDRÁULICA NORMAL</t>
  </si>
  <si>
    <t>ED-49704</t>
  </si>
  <si>
    <t xml:space="preserve">TARJETA CROMADA, TIPO FECHO, INSTALADA EM PORTA DE SANITÁRIO, INCLUSIVE ACESSÓRIOS PARA FIXAÇÃO
</t>
  </si>
  <si>
    <t>ED-49705</t>
  </si>
  <si>
    <t>TARJETA CROMADA, TIPO LIVRE/OCUPADO, INSTALADA EM PORTA DE SANITÁRIO, INCLUSIVE ACESSÓRIOS PARA FIXAÇÃO</t>
  </si>
  <si>
    <t>PORTA CORTA-FOGO</t>
  </si>
  <si>
    <t>ED-50990</t>
  </si>
  <si>
    <t>PORTA CORTA-FOGO, COLOCAÇÃO E ACABAMENTO, DE ABRIR, DUAS FOLHAS COM DOBRADIÇA ESPECIAL, MOLA DE FECHAMENTO, FECHADURA, MAÇANETA E DEMAIS FERRAGENS DE ACABAMENTO, DIMENSÕES 1,600 X 2,10 M</t>
  </si>
  <si>
    <t>ED-50988</t>
  </si>
  <si>
    <t>PORTA CORTA-FOGO, COLOCAÇÃO E ACABAMENTO, DE ABRIR, UMA FOLHA COM DOBRADIÇA ESPECIAL, MOLA DE FECHAMENTO, FECHADURA, MAÇANETA E DEMAIS FERRAGENS DE ACABAMENTO, DIMENSÕES 0,80 X 2,10 M</t>
  </si>
  <si>
    <t>ED-50989</t>
  </si>
  <si>
    <t>PORTA CORTA-FOGO, COLOCAÇÃO E ACABAMENTO, DE ABRIR, UMA FOLHA COM DOBRADIÇA ESPECIAL, MOLA DE FECHAMENTO, FECHADURA, MAÇANETA E DEMAIS FERRAGENS DE ACABAMENTO, DIMENSÕES 0,90 X 2,10 M</t>
  </si>
  <si>
    <t>VEDAÇÃO E CALAFETAGEM</t>
  </si>
  <si>
    <t>ED-50992</t>
  </si>
  <si>
    <t>VEDAÇÃO DE ESQUADRIAS METÁLICAS COM SILICONE PASTOSO</t>
  </si>
  <si>
    <t>PORTA EM AÇO DE ENROLAR</t>
  </si>
  <si>
    <t>ED-50970</t>
  </si>
  <si>
    <t>FORNECIMENTO E ASSENTAMENTO DE PORTA AÇO DE ENROLAR, LÂMINA RAIADA COM LARGURA ÚTIL 100MM, CHAPA 24, ABERTURA MANUAL, COMPLETA, INCLUSIVE EIXO, MOLA, SOLEIRA, ETIQUETA, CAVALETE, GUIAS, FITAS E FECHADURAS LATERAIS - COMPLETA</t>
  </si>
  <si>
    <t>COBERTURAS E PROTEÇÕES</t>
  </si>
  <si>
    <t>ESTRUTURA DE MADEIRA PARA COBERTURA</t>
  </si>
  <si>
    <t>ED-48414</t>
  </si>
  <si>
    <t>CAIBRO DE MADEIRA EM PARAJU 7 X 4 CM</t>
  </si>
  <si>
    <t>ED-48408</t>
  </si>
  <si>
    <t>ENGRADAMENTO PARA TELHADO DE FIBROCIMENTO ONDULADA</t>
  </si>
  <si>
    <t>ED-48409</t>
  </si>
  <si>
    <t>ENGRADAMENTO PARA TELHADO DE FIBROCIMENTO TIPO KALHETA, CANALETE 49</t>
  </si>
  <si>
    <t>ED-48410</t>
  </si>
  <si>
    <t>ENGRADAMENTO PARA TELHADO DE FIBROCIMENTO TIPO KALHETÃO, CANALETE 90</t>
  </si>
  <si>
    <t>ED-48407</t>
  </si>
  <si>
    <t>ENGRADAMENTO PARA TELHAS CERÂMICA OU CONCRETO EM MADEIRA PARAJU</t>
  </si>
  <si>
    <t>ED-48412</t>
  </si>
  <si>
    <t>PEÇAS DE MADEIRA EM PARAJU 12 X 8 CM</t>
  </si>
  <si>
    <t>ED-48411</t>
  </si>
  <si>
    <t>PEÇAS DE MADEIRA EM PARAJU 15 X 8 CM</t>
  </si>
  <si>
    <t>ED-48413</t>
  </si>
  <si>
    <t>PEÇAS DE MADEIRA EM PARAJU 8 X 8 CM</t>
  </si>
  <si>
    <t>ED-48415</t>
  </si>
  <si>
    <t>RIPA EM MADEIRA EM 4 X 1,5 CM</t>
  </si>
  <si>
    <t>ESTRUTURA METÁLICA PARA COBERTURA</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</si>
  <si>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</si>
  <si>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</si>
  <si>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</si>
  <si>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</si>
  <si>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</si>
  <si>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</si>
  <si>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</si>
  <si>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</si>
  <si>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</si>
  <si>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</si>
  <si>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</si>
  <si>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</si>
  <si>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</si>
  <si>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</si>
  <si>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</si>
  <si>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</si>
  <si>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COBERTURA COM TELHA FIBROCIMENTO</t>
  </si>
  <si>
    <t>ED-48425</t>
  </si>
  <si>
    <t>COBERTURA EM TELHA DE FIBROCIMENTO ESTRUTURAL, ESP. 8MM, COM RECOBRIMENTO TRANSVERSAL E LONGITUDINAL, EXCLUSIVE CUMEEIRA, INCLUSIVE ACESSÓRIOS DE FIXAÇÃO E IÇAMENTO</t>
  </si>
  <si>
    <t>ED-48423</t>
  </si>
  <si>
    <t>COBERTURA EM TELHA DE FIBROCIMENTO ONDULADA E = 5 MM</t>
  </si>
  <si>
    <t>ED-48424</t>
  </si>
  <si>
    <t>COBERTURA EM TELHA DE FIBROCIMENTO ONDULADA E = 6 MM</t>
  </si>
  <si>
    <t>ED-48426</t>
  </si>
  <si>
    <t>COBERTURA EM TELHA DE FIBROCIMENTO TIPO KALHETA, CANALETE 49</t>
  </si>
  <si>
    <t>ED-48427</t>
  </si>
  <si>
    <t>COBERTURA EM TELHA DE FIBROCIMENTO TIPO KALHETÃO,CANALETE 90</t>
  </si>
  <si>
    <t>ED-48417</t>
  </si>
  <si>
    <t>COLOCAÇÃO DE RUFO EM FIBROCIMENTO PARA TELHA ONDULADA</t>
  </si>
  <si>
    <t>COBERTURA COM TELHA METÁLICA</t>
  </si>
  <si>
    <t>ED-13852</t>
  </si>
  <si>
    <t>COBERTURA EM TELHA METÁLICA GALVANIZADA ONDULADA, TIPO SIMPLES, ESP. 0,50MM, ACABAMENTO NATURAL, INCLUSIVE ACESSÓRIOS PARA FIXAÇÃO, FORNECIMENTO E INSTALAÇÃO</t>
  </si>
  <si>
    <t>ED-48430</t>
  </si>
  <si>
    <t>COBERTURA EM TELHA METÁLICA GALVANIZADA TRAPEZOIDAL, DUPLA COM TRATAMENTO ANTI-CHAMA</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</si>
  <si>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</si>
  <si>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</si>
  <si>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</si>
  <si>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</si>
  <si>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</si>
  <si>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 3 MM - INCLINAÇÃO ACIMA DE 15º (FIXAÇÃO EM ESTRUTURA METÁLICA)</t>
  </si>
  <si>
    <t>ED-48431</t>
  </si>
  <si>
    <t>COBERTURA EM TELHA ONDULADA TRADICIONAL DE FIBRA VEGETAL COM BETUME ESP. = 3 MM - INCLINAÇÃO DE 10º A 15º (FIXAÇÃO EM ESTRUTURA METÁLICA)</t>
  </si>
  <si>
    <t>ED-48418</t>
  </si>
  <si>
    <t>COLOCAÇÃO DE RUFO EM POLIETILENO PARA TELHA VEGETAL TRADICIONAL</t>
  </si>
  <si>
    <t>COBERTURA COM TELHA CERÂMICA</t>
  </si>
  <si>
    <t>ED-48421</t>
  </si>
  <si>
    <t>COBERTURA EM TELHA CERÂMICA COLONIAL CURVA, 26 UNID/M2</t>
  </si>
  <si>
    <t>ED-48420</t>
  </si>
  <si>
    <t>COBERTURA EM TELHA CERÂMICA COLONIAL PLANA, 24 UNID/M2</t>
  </si>
  <si>
    <t>ED-48419</t>
  </si>
  <si>
    <t>COBERTURA EM TELHA CERÂMICA FRANCESA</t>
  </si>
  <si>
    <t>ED-48406</t>
  </si>
  <si>
    <t>EMBOÇAMENTO DA ÚLTIMA FIADA DE TELHA CERÂMICA COM ARGAMASSA DE CIMENTO, CAL HIDRATADA E AREIA SEM PENEIRAR, NO TRAÇO 1:2:9</t>
  </si>
  <si>
    <t>CUMEEIRA E ESPIGÃO</t>
  </si>
  <si>
    <t>ED-48403</t>
  </si>
  <si>
    <t>COLOCAÇÃO DE CUMEEIRA DE FIBROCIMENTO PARA TELHA KALHETA, CANALETE 49</t>
  </si>
  <si>
    <t>ED-48404</t>
  </si>
  <si>
    <t>COLOCAÇÃO DE CUMEEIRA DE FIBROCIMENTO PARA TELHA KALHETÃO,CANALETE 90</t>
  </si>
  <si>
    <t>ED-48402</t>
  </si>
  <si>
    <t>COLOCAÇÃO DE CUMEEIRA GALVANIZADA TRAPEZOIDAL E = 0,50 MM, SIMPLES</t>
  </si>
  <si>
    <t>ED-48405</t>
  </si>
  <si>
    <t>COLOCAÇÃO DE CUMEEIRA ONDULADA DE FIBRA VEGETAL COM BETUME - TRADICIONAL</t>
  </si>
  <si>
    <t>ED-48416</t>
  </si>
  <si>
    <t>COLOCAÇÃO DE ESPIGÃO EM FIBROCIMENTO PARA TELHA ONDULADA</t>
  </si>
  <si>
    <t>ED-48401</t>
  </si>
  <si>
    <t>CUMEEIRA NORMAL OU ARTICULADA DE FIBROCIMENTO PARA TELHA ONDULADA E = 6 OU 8 MM</t>
  </si>
  <si>
    <t>ED-48400</t>
  </si>
  <si>
    <t>CUMEEIRA PARA TELHA CERÂMICA, INCLUSIVE ASSENTAMENTO EM ARGAMASSA, TRAÇO 1:2:9 (CIMENTO, CAL E AREIA), COM PREPARO MECANIZADO</t>
  </si>
  <si>
    <t>CALHA GALVANIZADA</t>
  </si>
  <si>
    <t>ED-50661</t>
  </si>
  <si>
    <t>CALHA EM CHAPA GALVANIZADA, ESP. 0,5MM (GSG-26), COM DESENVOLVIMENTO DE 33CM, INCLUSIVE IÇAMENTO MANUAL VERTICAL</t>
  </si>
  <si>
    <t>ED-50662</t>
  </si>
  <si>
    <t>CALHA EM CHAPA GALVANIZADA, ESP. 0,5MM (GSG-26), COM DESENVOLVIMENTO DE 40CM, INCLUSIVE IÇAMENTO MANUAL VERTICAL</t>
  </si>
  <si>
    <t>ED-50663</t>
  </si>
  <si>
    <t>CALHA EM CHAPA GALVANIZADA, ESP. 0,5MM (GSG-26), COM DESENVOLVIMENTO DE 50CM, INCLUSIVE IÇAMENTO MANUAL VERTICAL</t>
  </si>
  <si>
    <t>ED-50660</t>
  </si>
  <si>
    <t>CALHA EM CHAPA GALVANIZADA, ESP. 0,65MM (GSG-24), COM DESENVOLVIMENTO DE 100CM, INCLUSIVE IÇAMENTO MANUAL VERTICAL</t>
  </si>
  <si>
    <t>ED-50654</t>
  </si>
  <si>
    <t>CALHA EM CHAPA GALVANIZADA, ESP. 0,65MM (GSG-24), COM DESENVOLVIMENTO DE 33CM, INCLUSIVE IÇAMENTO MANUAL VERTICAL</t>
  </si>
  <si>
    <t>ED-50655</t>
  </si>
  <si>
    <t>CALHA EM CHAPA GALVANIZADA, ESP. 0,65MM (GSG-24), COM DESENVOLVIMENTO DE 40CM, INCLUSIVE IÇAMENTO MANUAL VERTICAL</t>
  </si>
  <si>
    <t>ED-50656</t>
  </si>
  <si>
    <t>CALHA EM CHAPA GALVANIZADA, ESP. 0,65MM (GSG-24), COM DESENVOLVIMENTO DE 50CM, INCLUSIVE IÇAMENTO MANUAL VERTICAL</t>
  </si>
  <si>
    <t>ED-50657</t>
  </si>
  <si>
    <t>CALHA EM CHAPA GALVANIZADA, ESP. 0,65MM (GSG-24), COM DESENVOLVIMENTO DE 60CM, INCLUSIVE IÇAMENTO MANUAL VERTICAL</t>
  </si>
  <si>
    <t>ED-50658</t>
  </si>
  <si>
    <t>CALHA EM CHAPA GALVANIZADA, ESP. 0,65MM (GSG-24), COM DESENVOLVIMENTO DE 66CM, INCLUSIVE IÇAMENTO MANUAL VERTICAL</t>
  </si>
  <si>
    <t>ED-50659</t>
  </si>
  <si>
    <t>CALHA EM CHAPA GALVANIZADA, ESP. 0,65MM (GSG-24), COM DESENVOLVIMENTO DE 75CM, INCLUSIVE IÇAMENTO MANUAL VERTICAL</t>
  </si>
  <si>
    <t>ED-50653</t>
  </si>
  <si>
    <t>CALHA EM CHAPA GALVANIZADA, ESP. 0,8MM (GSG-22), COM DESENVOLVIMENTO DE 100CM, INCLUSIVE IÇAMENTO MANUAL VERTICAL</t>
  </si>
  <si>
    <t>ED-50648</t>
  </si>
  <si>
    <t>CALHA EM CHAPA GALVANIZADA, ESP. 0,8MM (GSG-22), COM DESENVOLVIMENTO DE 33CM, INCLUSIVE IÇAMENTO MANUAL VERTICAL</t>
  </si>
  <si>
    <t>ED-50649</t>
  </si>
  <si>
    <t>CALHA EM CHAPA GALVANIZADA, ESP. 0,8MM (GSG-22), COM DESENVOLVIMENTO DE 40CM, INCLUSIVE IÇAMENTO MANUAL VERTICAL</t>
  </si>
  <si>
    <t>ED-50650</t>
  </si>
  <si>
    <t>CALHA EM CHAPA GALVANIZADA, ESP. 0,8MM (GSG-22), COM DESENVOLVIMENTO DE 50CM, INCLUSIVE IÇAMENTO MANUAL VERTICAL</t>
  </si>
  <si>
    <t>ED-50651</t>
  </si>
  <si>
    <t>CALHA EM CHAPA GALVANIZADA, ESP. 0,8MM (GSG-22), COM DESENVOLVIMENTO DE 66CM, INCLUSIVE IÇAMENTO MANUAL VERTICAL</t>
  </si>
  <si>
    <t>ED-50652</t>
  </si>
  <si>
    <t>CALHA EM CHAPA GALVANIZADA, ESP. 0,8MM (GSG-22), COM DESENVOLVIMENTO DE 75CM, INCLUSIVE IÇAMENTO MANUAL VERTICAL</t>
  </si>
  <si>
    <t>RUFO GALVANIZADO</t>
  </si>
  <si>
    <t>ED-50682</t>
  </si>
  <si>
    <t>RUFO E CONTRARRUFO EM CHAPA GALVANIZADA, ESP. 0,5MM (GSG-26), COM DESENVOLVIMENTO DE 15CM, INCLUSIVE IÇAMENTO MANUAL VERTICAL</t>
  </si>
  <si>
    <t>ED-50683</t>
  </si>
  <si>
    <t>RUFO E CONTRARRUFO EM CHAPA GALVANIZADA, ESP. 0,5MM (GSG-26), COM DESENVOLVIMENTO DE 20CM, INCLUSIVE IÇAMENTO MANUAL VERTICAL</t>
  </si>
  <si>
    <t>ED-50675</t>
  </si>
  <si>
    <t>RUFO E CONTRARRUFO EM CHAPA GALVANIZADA, ESP. 0,65MM (GSG-24), COM DESENVOLVIMENTO DE 15CM, INCLUSIVE IÇAMENTO MANUAL VERTICAL</t>
  </si>
  <si>
    <t>ED-50676</t>
  </si>
  <si>
    <t>RUFO E CONTRARRUFO EM CHAPA GALVANIZADA, ESP. 0,65MM (GSG-24), COM DESENVOLVIMENTO DE 20CM, INCLUSIVE IÇAMENTO MANUAL VERTICAL</t>
  </si>
  <si>
    <t>ED-50677</t>
  </si>
  <si>
    <t>RUFO E CONTRARRUFO EM CHAPA GALVANIZADA, ESP. 0,65MM (GSG-24), COM DESENVOLVIMENTO DE 25CM, INCLUSIVE IÇAMENTO MANUAL VERTICAL</t>
  </si>
  <si>
    <t>ED-50678</t>
  </si>
  <si>
    <t>RUFO E CONTRARRUFO EM CHAPA GALVANIZADA, ESP. 0,65MM (GSG-24), COM DESENVOLVIMENTO DE 33CM, INCLUSIVE IÇAMENTO MANUAL VERTICAL</t>
  </si>
  <si>
    <t>ED-50679</t>
  </si>
  <si>
    <t>RUFO E CONTRARRUFO EM CHAPA GALVANIZADA, ESP. 0,65MM (GSG-24), COM DESENVOLVIMENTO DE 50CM, INCLUSIVE IÇAMENTO MANUAL VERTICAL</t>
  </si>
  <si>
    <t>ED-50680</t>
  </si>
  <si>
    <t>RUFO E CONTRARRUFO EM CHAPA GALVANIZADA, ESP. 0,65MM (GSG-24), COM DESENVOLVIMENTO DE 60CM, INCLUSIVE IÇAMENTO MANUAL VERTICAL</t>
  </si>
  <si>
    <t>ED-50681</t>
  </si>
  <si>
    <t>RUFO E CONTRARRUFO EM CHAPA GALVANIZADA, ESP. 0,65MM (GSG-24), COM DESENVOLVIMENTO DE 70CM, INCLUSIVE IÇAMENTO MANUAL VERTICAL</t>
  </si>
  <si>
    <t>ED-50684</t>
  </si>
  <si>
    <t>RUFO E CONTRA-RUFO EM CHAPA GALVANIZADA, ESP. 0,5MM (GSG-26), COM DESENVOLVIMENTO DE 25CM, INCLUSIVE IÇAMENTO MANUAL VERTICAL</t>
  </si>
  <si>
    <t>ED-50685</t>
  </si>
  <si>
    <t>RUFO E CONTRA-RUFO EM CHAPA GALVANIZADA, ESP. 0,5MM (GSG-26), COM DESENVOLVIMENTO DE 33CM, INCLUSIVE IÇAMENTO MANUAL VERTICAL</t>
  </si>
  <si>
    <t>CHAPINS GALVANIZADOS</t>
  </si>
  <si>
    <t>ED-50667</t>
  </si>
  <si>
    <t>CHAPIM EM CHAPA GALVANIZADA, COM PINGADEIRA, ESP. 0,65MM (GSG-24), COM DESENVOLVIMENTO DE 35CM, INCLUSIVE IÇAMENTO MANUAL VERTICAL</t>
  </si>
  <si>
    <t>FECHAMENTO DE ONDA DE TELHA</t>
  </si>
  <si>
    <t>ED-48433</t>
  </si>
  <si>
    <t>COLOCAÇÃO DE VEDA ONDA EM POLIETILENO PARA TELHA ONDULADA</t>
  </si>
  <si>
    <t>CONDUTORE DE ÁGUA PLUVIAL EM PVC</t>
  </si>
  <si>
    <t>ED-50668</t>
  </si>
  <si>
    <t>CONDUTOR DE AP DO TELHADO EM TUBO PVC ESGOTO, INCLUSIVE CONEXÕES E SUPORTES, 100 MM</t>
  </si>
  <si>
    <t>ED-50669</t>
  </si>
  <si>
    <t>CONDUTOR DE AP DO TELHADO EM TUBO PVC ESGOTO, INCLUSIVE CONEXÕES E SUPORTES, 75 MM</t>
  </si>
  <si>
    <t>GRELHA E RALO</t>
  </si>
  <si>
    <t>ED-50673</t>
  </si>
  <si>
    <t>GRELHA hemisférica de ferro fundido Ø 100 mm (4")</t>
  </si>
  <si>
    <t>ED-50674</t>
  </si>
  <si>
    <t>GRELHA hemisférica de ferro fundido Ø 150 mm (6")</t>
  </si>
  <si>
    <t>ED-50672</t>
  </si>
  <si>
    <t>GRELHA hemisférica de ferro fundido Ø 75 mm (3")</t>
  </si>
  <si>
    <t>ED-49962</t>
  </si>
  <si>
    <t>RALO SEMI- HEMISFÉRICO TIPO ABACAXI D = 100 MM</t>
  </si>
  <si>
    <t>ED-49960</t>
  </si>
  <si>
    <t>RALO SEMI- HEMISFÉRICO TIPO ABACAXI D = 50 MM</t>
  </si>
  <si>
    <t>ED-49961</t>
  </si>
  <si>
    <t>RALO SEMI- HEMISFÉRICO TIPO ABACAXI D = 75 MM</t>
  </si>
  <si>
    <t>DISPOSITIVO DE DRENAGEM</t>
  </si>
  <si>
    <t>ED-50671</t>
  </si>
  <si>
    <t>BUZINOTE PARA LAJES - DRENO COM TUBO DE 2" EMBUTIDO NO CONCRETO</t>
  </si>
  <si>
    <t>ED-28551</t>
  </si>
  <si>
    <t>CONDUTOR DE ÁGUAS PLUVIAIS RETANGULAR (43X85MM) EM AÇO GALVANIZADO, CHAPA 28, INCLUSIVE CONEXÕES E SUPORTES</t>
  </si>
  <si>
    <t>MANTA ALUMINIZADA</t>
  </si>
  <si>
    <t>ED-52311</t>
  </si>
  <si>
    <t>MANTA ISOLANTE PARA TELHADOS</t>
  </si>
  <si>
    <t>IMPERMEABILIZAÇÃO E ISOLAMENTO TÉRMICO</t>
  </si>
  <si>
    <t>IMPERMEABILIZAÇÃO DE FUNDAÇÃO</t>
  </si>
  <si>
    <t>ED-50764</t>
  </si>
  <si>
    <t>REVESTIMENTO COM IMPERMEABILIZANTE EM DUAS (2) CAMADAS SOBREPOSTAS DE ARGAMASSA, TRAÇO 1:3 (CIMENTO E AREIA) COM ADITIVO IMPERMEABILIZANTE, ESP. 20MM, INCLUSIVE PINTURA COM DUAS (2) DEMÃOS COM EMULSÃO ASFÁLTICA</t>
  </si>
  <si>
    <t>ARGAMASSA COM ADITIVO</t>
  </si>
  <si>
    <t>ED-50167</t>
  </si>
  <si>
    <t>IMPERMEABILIZAÇÃO COM ARGAMASSA TRAÇO 1:3, E = 2,50 CM COM ADITIVO</t>
  </si>
  <si>
    <t>ED-50171</t>
  </si>
  <si>
    <t>IMPERMEABILIZAÇÃO POR CRISTALIZAÇÃO</t>
  </si>
  <si>
    <t>ED-50175</t>
  </si>
  <si>
    <t>PINTURA IMPERMEABILIZANTE COM ARGAMASSA POLIMÉRICA</t>
  </si>
  <si>
    <t>CAMADA DE REGULARIZAÇÃO</t>
  </si>
  <si>
    <t>ED-13286</t>
  </si>
  <si>
    <t>CAMADA DE REGULARIZAÇÃO COM ARGAMASSA, TRAÇO 1:3 (CIMENTO E AREIA), ESP. 15MM, APLICAÇÃO MANUAL, INCLUSIVE ARGAMASSA COM PREPARO MECANIZADO</t>
  </si>
  <si>
    <t>ED-13287</t>
  </si>
  <si>
    <t>CAMADA DE REGULARIZAÇÃO COM ARGAMASSA, TRAÇO 1:3 (CIMENTO E AREIA), ESP. 20MM, APLICAÇÃO MANUAL, INCLUSIVE ARGAMASSA COM PREPARO MECANIZADO</t>
  </si>
  <si>
    <t>ED-13288</t>
  </si>
  <si>
    <t>CAMADA DE REGULARIZAÇÃO COM ARGAMASSA, TRAÇO 1:3 (CIMENTO E AREIA), ESP. 25MM, APLICAÇÃO MANUAL, INCLUSIVE ARGAMASSA COM PREPARO MECANIZADO</t>
  </si>
  <si>
    <t>ED-50170</t>
  </si>
  <si>
    <t>CAMADA DE REGULARIZAÇÃO COM ARGAMASSA, TRAÇO 1:3 (CIMENTO E AREIA), ESP. 30MM, APLICAÇÃO MANUAL, INCLUSIVE ARGAMASSA COM PREPARO MECANIZADO</t>
  </si>
  <si>
    <t>ED-13289</t>
  </si>
  <si>
    <t>CAMADA DE REGULARIZAÇÃO COM ARGAMASSA, TRAÇO 1:4 (CIMENTO E AREIA), ESP. 15MM, APLICAÇÃO MANUAL, INCLUSIVE ARGAMASSA COM PREPARO MECANIZADO</t>
  </si>
  <si>
    <t>ED-13290</t>
  </si>
  <si>
    <t>CAMADA DE REGULARIZAÇÃO COM ARGAMASSA, TRAÇO 1:4 (CIMENTO E AREIA), ESP. 20MM, APLICAÇÃO MANUAL, INCLUSIVE ARGAMASSA COM PREPARO MECANIZADO</t>
  </si>
  <si>
    <t>ED-13291</t>
  </si>
  <si>
    <t>CAMADA DE REGULARIZAÇÃO COM ARGAMASSA, TRAÇO 1:4 (CIMENTO E AREIA), ESP. 25MM, APLICAÇÃO MANUAL, INCLUSIVE ARGAMASSA COM PREPARO MECANIZADO</t>
  </si>
  <si>
    <t>ED-13292</t>
  </si>
  <si>
    <t>CAMADA DE REGULARIZAÇÃO COM ARGAMASSA, TRAÇO 1:4 (CIMENTO E AREIA), ESP. 30MM, APLICAÇÃO MANUAL, INCLUSIVE ARGAMASSA COM PREPARO MECANIZADO</t>
  </si>
  <si>
    <t>PROTEÇÃO MECÂNICA</t>
  </si>
  <si>
    <t>ED-50176</t>
  </si>
  <si>
    <t>PROTEÇÃO MECÂNICA COM ARGAMASSA, TRAÇO 1:3 (CIMENTO E AREIA), ESP. 15MM, APLICAÇÃO MANUAL, INCLUSIVE ARGAMASSA COM PREPARO MECANIZADO, EXCLUSIVE CAMADA DE REGULARIZAÇÃO</t>
  </si>
  <si>
    <t>ED-13279</t>
  </si>
  <si>
    <t>PROTEÇÃO MECÂNICA COM ARGAMASSA, TRAÇO 1:3 (CIMENTO E AREIA), ESP. 20MM, APLICAÇÃO MANUAL, INCLUSIVE ARGAMASSA COM PREPARO MECANIZADO, EXCLUSIVE CAMADA DE REGULARIZAÇÃO</t>
  </si>
  <si>
    <t>ED-13280</t>
  </si>
  <si>
    <t>PROTEÇÃO MECÂNICA COM ARGAMASSA, TRAÇO 1:3 (CIMENTO E AREIA), ESP. 25MM, APLICAÇÃO MANUAL, INCLUSIVE ARGAMASSA COM PREPARO MECANIZADO, EXCLUSIVE CAMADA DE REGULARIZAÇÃO</t>
  </si>
  <si>
    <t>ED-13281</t>
  </si>
  <si>
    <t>PROTEÇÃO MECÂNICA COM ARGAMASSA, TRAÇO 1:3 (CIMENTO E AREIA), ESP. 30MM, APLICAÇÃO MANUAL, INCLUSIVE ARGAMASSA COM PREPARO MECANIZADO, EXCLUSIVE CAMADA DE REGULARIZAÇÃO</t>
  </si>
  <si>
    <t>ED-13282</t>
  </si>
  <si>
    <t>PROTEÇÃO MECÂNICA COM ARGAMASSA, TRAÇO 1:4 (CIMENTO E AREIA), ESP. 15MM, APLICAÇÃO MANUAL, INCLUSIVE ARGAMASSA COM PREPARO MECANIZADO, EXCLUSIVE CAMADA DE REGULARIZAÇÃO</t>
  </si>
  <si>
    <t>ED-13283</t>
  </si>
  <si>
    <t>PROTEÇÃO MECÂNICA COM ARGAMASSA, TRAÇO 1:4 (CIMENTO E AREIA), ESP. 20MM, APLICAÇÃO MANUAL, INCLUSIVE ARGAMASSA COM PREPARO MECANIZADO, EXCLUSIVE CAMADA DE REGULARIZAÇÃO</t>
  </si>
  <si>
    <t>ED-13284</t>
  </si>
  <si>
    <t>PROTEÇÃO MECÂNICA COM ARGAMASSA, TRAÇO 1:4 (CIMENTO E AREIA), ESP. 25MM, APLICAÇÃO MANUAL, INCLUSIVE ARGAMASSA COM PREPARO MECANIZADO, EXCLUSIVE CAMADA DE REGULARIZAÇÃO</t>
  </si>
  <si>
    <t>ED-13285</t>
  </si>
  <si>
    <t>PROTEÇÃO MECÂNICA COM ARGAMASSA, TRAÇO 1:4 (CIMENTO E AREIA), ESP. 30MM, APLICAÇÃO MANUAL, INCLUSIVE ARGAMASSA COM PREPARO MECANIZADO, EXCLUSIVE CAMADA DE REGULARIZAÇÃO</t>
  </si>
  <si>
    <t>EMULSÃO ASFÁTICA</t>
  </si>
  <si>
    <t>ED-50173</t>
  </si>
  <si>
    <t>IMPERMEABILIZAÇÃO de alicerce com tinta betuminosa em parede de 1 1/2 tijolo</t>
  </si>
  <si>
    <t>ED-50174</t>
  </si>
  <si>
    <t>PINTURA COM EMULSÃO ASFÁLTICA, DUAS (2) DEMÃOS</t>
  </si>
  <si>
    <t>MANTA ASFÁLTICA</t>
  </si>
  <si>
    <t>ED-50168</t>
  </si>
  <si>
    <t>IMPERMEABILIZAÇÃO COM MANTA ASFÁLTICA PRÉ-FABRICADA, E = 4 MM</t>
  </si>
  <si>
    <t>ED-50169</t>
  </si>
  <si>
    <t>IMPERMEABILIZAÇÃO COM MANTA ASFÁLTICA PRÉ-FABRICADA, E = 4 MM - ANTI-RAIZ</t>
  </si>
  <si>
    <t>PISOS</t>
  </si>
  <si>
    <t>PREPARAÇÃO DE SUPERFÍCIE</t>
  </si>
  <si>
    <t>ED-50533</t>
  </si>
  <si>
    <t>APICOAMENTO DE PISO CIMENTADO - PROFUNDIDADE ATÉ 1 CM</t>
  </si>
  <si>
    <t>ED-50600</t>
  </si>
  <si>
    <t>APLICAÇÃO DE LONA PRETA, ESP. 150 MICRAS, INCLUSIVE FORNECIMENTO</t>
  </si>
  <si>
    <t>CONTRAPISO</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</si>
  <si>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</si>
  <si>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</si>
  <si>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</si>
  <si>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</si>
  <si>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</si>
  <si>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</si>
  <si>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</si>
  <si>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</si>
  <si>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PISO DE ARDÓSIA</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</si>
  <si>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</si>
  <si>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</si>
  <si>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</si>
  <si>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</si>
  <si>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</si>
  <si>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</si>
  <si>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PISO CERÂMICO</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</si>
  <si>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</si>
  <si>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</si>
  <si>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</si>
  <si>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</si>
  <si>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</si>
  <si>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</si>
  <si>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</si>
  <si>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</si>
  <si>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</si>
  <si>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</si>
  <si>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</si>
  <si>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</si>
  <si>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ED-50541</t>
  </si>
  <si>
    <t>REVESTIMENTO COM CERÂMICA VERMELHO NATURAL PARA PISO, ASSENTAMENTO COM ARGAMASSA INDUSTRIALIZADA, INCLUSIVE REJUNTAMENTO</t>
  </si>
  <si>
    <t>PISO EM PORCELANATO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</si>
  <si>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</si>
  <si>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</si>
  <si>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</si>
  <si>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</si>
  <si>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PISO DE LADRILHO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</si>
  <si>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</si>
  <si>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</si>
  <si>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</si>
  <si>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</si>
  <si>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</si>
  <si>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</si>
  <si>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</si>
  <si>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</si>
  <si>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</si>
  <si>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</si>
  <si>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</si>
  <si>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</si>
  <si>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PISO DE MÁRMORE E GRANITO</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</si>
  <si>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</si>
  <si>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</si>
  <si>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</si>
  <si>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</si>
  <si>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</si>
  <si>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</si>
  <si>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REJUNTAMENTO</t>
  </si>
  <si>
    <t>ED-17821</t>
  </si>
  <si>
    <t>APLICAÇÃO DE REJUNTE CIMENTÍCIO COLORIDO INDUSTRIALIZADO PARA REVESTIMENTOS DE PAREDE/PISO COM JUNTAS DE ATÉ 1MM DE ESPESSURA</t>
  </si>
  <si>
    <t>ED-50718</t>
  </si>
  <si>
    <t>APLICAÇÃO DE REJUNTE CIMENTÍCIO COLORIDO INDUSTRIALIZADO PARA REVESTIMENTOS DE PAREDE/PISO COM JUNTAS DE ATÉ 3MM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</si>
  <si>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</si>
  <si>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</si>
  <si>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</si>
  <si>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</si>
  <si>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</si>
  <si>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</si>
  <si>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</si>
  <si>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</si>
  <si>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PISO VINÍLICO</t>
  </si>
  <si>
    <t>ED-50632</t>
  </si>
  <si>
    <t>PLACA VINÍLICA 30 X 30 CM E = 2 MM</t>
  </si>
  <si>
    <t>PISO DE MADEIRA</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</si>
  <si>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</si>
  <si>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</si>
  <si>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</si>
  <si>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</si>
  <si>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</si>
  <si>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</si>
  <si>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</si>
  <si>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</si>
  <si>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</si>
  <si>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</si>
  <si>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</si>
  <si>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</si>
  <si>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</si>
  <si>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</si>
  <si>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</si>
  <si>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</si>
  <si>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ED-50604</t>
  </si>
  <si>
    <t>TACÃO DE MADEIRA IPÊ EXTRA 10 X 40 CM ASSENTADO COM COLA ESPECIAL A BASE DE PVA</t>
  </si>
  <si>
    <t>ED-50602</t>
  </si>
  <si>
    <t>TACO DE MADEIRA IPÊ EXTRA 7 X 21 CM ASSENTADO COM COLA ESPECIAL A BASE DE PVA</t>
  </si>
  <si>
    <t>PISO CIMENTADO</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</si>
  <si>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</si>
  <si>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</si>
  <si>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</si>
  <si>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</si>
  <si>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</si>
  <si>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</si>
  <si>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</si>
  <si>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</si>
  <si>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</si>
  <si>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</si>
  <si>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</si>
  <si>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</si>
  <si>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</si>
  <si>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</si>
  <si>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</si>
  <si>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</si>
  <si>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</si>
  <si>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</si>
  <si>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</si>
  <si>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</si>
  <si>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</si>
  <si>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</si>
  <si>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</si>
  <si>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</si>
  <si>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</si>
  <si>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</si>
  <si>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</si>
  <si>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</si>
  <si>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</si>
  <si>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</si>
  <si>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</si>
  <si>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</si>
  <si>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</si>
  <si>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</si>
  <si>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</si>
  <si>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</si>
  <si>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</si>
  <si>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</si>
  <si>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</si>
  <si>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</si>
  <si>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PISO DE GRANITINA E MARMORITE</t>
  </si>
  <si>
    <t>ED-50617</t>
  </si>
  <si>
    <t>LIMPEZA E POLIMENTO DE PISO GRANILITE/MARMORITE, EXCLUSIVE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</si>
  <si>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</si>
  <si>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</si>
  <si>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</si>
  <si>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</si>
  <si>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</si>
  <si>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</si>
  <si>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</si>
  <si>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</si>
  <si>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</si>
  <si>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</si>
  <si>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</si>
  <si>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</si>
  <si>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PISO EM CONCRETO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</si>
  <si>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</si>
  <si>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</si>
  <si>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</si>
  <si>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</si>
  <si>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</si>
  <si>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</si>
  <si>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</si>
  <si>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</si>
  <si>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</si>
  <si>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</si>
  <si>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</si>
  <si>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</si>
  <si>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</si>
  <si>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</si>
  <si>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</si>
  <si>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</si>
  <si>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LAJE DE TRANSIÇÃO</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</si>
  <si>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</si>
  <si>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</si>
  <si>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</si>
  <si>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</si>
  <si>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</si>
  <si>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</si>
  <si>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</si>
  <si>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</si>
  <si>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</si>
  <si>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</si>
  <si>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</si>
  <si>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</si>
  <si>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</si>
  <si>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</si>
  <si>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</si>
  <si>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</si>
  <si>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</si>
  <si>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</si>
  <si>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</si>
  <si>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</si>
  <si>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</si>
  <si>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</si>
  <si>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</si>
  <si>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</si>
  <si>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PISO EM TIJOLO MACIÇO</t>
  </si>
  <si>
    <t>ED-50631</t>
  </si>
  <si>
    <t>PISO COM TIJOLO CERÂMICO MACIÇO PRENSADO, ASSENTAMENTO COM ARGAMASSA SECA, TRAÇO 1:4 (CIMENTO E AREIA), INCLUSIVE REJUNTAMENTO COM ARGAMASSA SECA DE TRAÇO 1:4 (CIMENTO E AREIA), FORNECIMENTO E INSTALAÇÃO</t>
  </si>
  <si>
    <t>PISO INDUSTRIAIS</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</si>
  <si>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</si>
  <si>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</si>
  <si>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</si>
  <si>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</si>
  <si>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PISO PODOTÁTIL (TÁTIL)</t>
  </si>
  <si>
    <t>ED-50629</t>
  </si>
  <si>
    <t>PISO PODOTÁTIL DE BORRACHA, ALERTA, ESP. 12MM, COLORIDA, ASSENTAMENTO COM ARGAMASSA, TRAÇO 1:4 (CIMENTO E AREIA), INCLUSIVE FORNECIMENTO E INSTALAÇÃO</t>
  </si>
  <si>
    <t>ED-50630</t>
  </si>
  <si>
    <t>PISO PODOTÁTIL DE BORRACHA, ALERTA, ESP. 12MM, COR PRETA, ASSENTAMENTO COM ARGAMASSA, TRAÇO 1:4 (CIMENTO E AREIA), INCLUSIVE FORNECIMENTO E INSTALAÇÃO</t>
  </si>
  <si>
    <t>ED-50627</t>
  </si>
  <si>
    <t>PISO PODOTÁTIL DE BORRACHA, ALERTA, ESP. 5MM, COLORIDA, ASSENTAMENTO COM COLA DE CONTATO, INCLUSIVE FORNECIMENTO E INSTALAÇÃO</t>
  </si>
  <si>
    <t>ED-50628</t>
  </si>
  <si>
    <t>PISO PODOTÁTIL DE BORRACHA, ALERTA, ESP. 5MM, COR PRETA, ASSENTAMENTO COM COLA DE CONTATO, INCLUSIVE FORNECIMENTO E INSTALAÇÃO</t>
  </si>
  <si>
    <t>ED-50626</t>
  </si>
  <si>
    <t>PISO PODOTÁTIL DE BORRACHA, DIRECIONAL, ESP. 12MM, COLORIDA, ASSENTAMENTO COM ARGAMASSA, TRAÇO 1:4 (CIMENTO E AREIA), INCLUSIVE FORNECIMENTO E INSTALAÇÃO</t>
  </si>
  <si>
    <t>ED-50625</t>
  </si>
  <si>
    <t>PISO PODOTÁTIL DE BORRACHA, DIRECIONAL, ESP. 12MM, COR PRETA, ASSENTAMENTO COM ARGAMASSA, TRAÇO 1:4 (CIMENTO E AREIA), INCLUSIVE FORNECIMENTO E INSTALAÇÃO</t>
  </si>
  <si>
    <t>ED-50624</t>
  </si>
  <si>
    <t>PISO PODOTÁTIL DE BORRACHA, DIRECIONAL, ESP. 5MM, COLORIDA, ASSENTAMENTO COM COLA DE CONTATO, INCLUSIVE FORNECIMENTO E INSTALAÇÃO</t>
  </si>
  <si>
    <t>ED-50623</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</si>
  <si>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</si>
  <si>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</si>
  <si>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</si>
  <si>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</si>
  <si>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</si>
  <si>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</si>
  <si>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</si>
  <si>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</si>
  <si>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PISO PODOTÁTIL DE CONCRETO, DIRECIONAL, APLICADO EM PISO (40X40CM) COM JUNTA SECA, COR VERMELHO/AMARELO, ASSENTAMENTO COM ARGAMASSA INDUSTRIALIZADA, INCLUSIVE FORNECIMENTO E INSTALAÇÃO</t>
  </si>
  <si>
    <t>PISO DE BORRACHA</t>
  </si>
  <si>
    <t>ED-50538</t>
  </si>
  <si>
    <t>PLACA DE BORRACHA 500 X 500 X 3,5 MM PASTILHADO PARA COLA PRETO</t>
  </si>
  <si>
    <t>JUNTA DE DILATAÇÃO</t>
  </si>
  <si>
    <t>ED-50579</t>
  </si>
  <si>
    <t>APLICAÇÃO DE SELANTE, MASTIQUE ELÁSTICO, EM JUNTA DE DILAÇÃO, DIMENSÃO 20X10 MM, FATOR DE FORMA 1:2, EXCLUSIVE DELIMITADOR DE PROFUNDIDADE</t>
  </si>
  <si>
    <t>DEGRAU E PATAMAR</t>
  </si>
  <si>
    <t>ED-50574</t>
  </si>
  <si>
    <t>APLICAÇÃO DE FAIXA/FITA ADESIVA ANTIDERRAPANTE, LARGURA 50MM, EM DEGRAUS DE ESCADA, INCLUSIVE FORNECIMENTO</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</si>
  <si>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</si>
  <si>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</si>
  <si>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</si>
  <si>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</si>
  <si>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SÓCULO</t>
  </si>
  <si>
    <t>ED-50621</t>
  </si>
  <si>
    <t>SÓCULO COM ENCHIMENTO EM TIJOLOS MACIÇOS, ALTURA  DE 10CM À 12CM, INCLUSIVE ACABAMENTO FINAL EM ARGAMASSA, ESP. 20MM, APLICAÇÃO MANUAL</t>
  </si>
  <si>
    <t>RODAPÉ, SOLEIRA E PEITORIL</t>
  </si>
  <si>
    <t>RODAPÉ DE ARDÓSIA</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</si>
  <si>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</si>
  <si>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</si>
  <si>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</si>
  <si>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</si>
  <si>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RODAPÉ CERÂMICO</t>
  </si>
  <si>
    <t>ED-50771</t>
  </si>
  <si>
    <t>RODAPÉ COM REVESTIMENTO EM CERÂMICA ESMALTADA COMERCIAL, ALTURA 10CM, PEI IV, ASSENTAMENTO COM ARGAMASSA INDUSTRIALIZADA, INCLUSIVE REJUNTAMENTO</t>
  </si>
  <si>
    <t>RODAPÉ DE GRANITINA E MARMORITE</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</si>
  <si>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</si>
  <si>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</si>
  <si>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</si>
  <si>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</si>
  <si>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</si>
  <si>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</si>
  <si>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</si>
  <si>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</si>
  <si>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</si>
  <si>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</si>
  <si>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</si>
  <si>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</si>
  <si>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RODAPÉS DE GRANITO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</si>
  <si>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</si>
  <si>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</si>
  <si>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</si>
  <si>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</si>
  <si>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</si>
  <si>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RODAPÉ COM REVESTIMENTO EM GRANITO, CINZA ANDORINHA, ESP. 2CM, ALTURA 7CM, ASSENTAMENTO COM ARGAMASSA INDUSTRIALIZADA, INCLUSIVE REJUNTAMENTO</t>
  </si>
  <si>
    <t>RODAPÉS DE MÁRMORE</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</si>
  <si>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</si>
  <si>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</si>
  <si>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</si>
  <si>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</si>
  <si>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</si>
  <si>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</si>
  <si>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RODAPÉ DE MADEIRA</t>
  </si>
  <si>
    <t>ED-50777</t>
  </si>
  <si>
    <t>RODAPÉ EM MADEIRA SUCUPIRA/IPÊ/CUMARÚ OU EQUIVALENTE DA REGIÃO, ESP. 2CM, ALTURA 7CM</t>
  </si>
  <si>
    <t>RODAPÉ CIMENTADO</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</si>
  <si>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</si>
  <si>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</si>
  <si>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</si>
  <si>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</si>
  <si>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</si>
  <si>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</si>
  <si>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RODAPÉS INDUSTRIAL (ALTA RESISTÊNCIA)</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</si>
  <si>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</si>
  <si>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</si>
  <si>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</si>
  <si>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</si>
  <si>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PEITORIL DE ARDÓSIA</t>
  </si>
  <si>
    <t>ED-50993</t>
  </si>
  <si>
    <t>PEITORIL DE ARDÓSIA E = 2 CM</t>
  </si>
  <si>
    <t>PEITORIL DE GRANITO</t>
  </si>
  <si>
    <t>ED-50997</t>
  </si>
  <si>
    <t>PEITORIL DE GRANITO CINZA ANDORINHA E = 2 CM</t>
  </si>
  <si>
    <t>ED-50998</t>
  </si>
  <si>
    <t>PEITORIL DE GRANITO CINZA ANDORINHA E = 3 CM</t>
  </si>
  <si>
    <t>PEITORIL DE MÁRMORE</t>
  </si>
  <si>
    <t>ED-50999</t>
  </si>
  <si>
    <t>PEITORIL DE MÁRMORE BRANCO E = 2 CM</t>
  </si>
  <si>
    <t>ED-51000</t>
  </si>
  <si>
    <t>PEITORIL DE MÁRMORE BRANCO E = 3 CM</t>
  </si>
  <si>
    <t>PEITORIL DE CONCRETO</t>
  </si>
  <si>
    <t>ED-50994</t>
  </si>
  <si>
    <t>PEITORIL DE CONCRETO E = 3 CM, FCK &gt;= 13,5 MPA, L = 20 CM</t>
  </si>
  <si>
    <t>ED-50995</t>
  </si>
  <si>
    <t>PEITORIL DE CONCRETO E = 3 CM, FCK &gt;= 13,5 MPA, L = 25 CM</t>
  </si>
  <si>
    <t>ED-50996</t>
  </si>
  <si>
    <t>PEITORIL PRÉ-MOLDADO EM CONCRETO 18 MPA, INCLUSIVE GANCHO PARA FIXAÇÃO</t>
  </si>
  <si>
    <t>SOLEIRA DE ARDÓSIA</t>
  </si>
  <si>
    <t>ED-51001</t>
  </si>
  <si>
    <t>SOLEIRA DE ARDÓSIA E = 2 CM</t>
  </si>
  <si>
    <t>SOLEIRA DE GRANITINA E MARMORITE</t>
  </si>
  <si>
    <t>ED-50622</t>
  </si>
  <si>
    <t>SOLEIRA DE MARMORITE, COR CIMENTO NATURAL, E = 3 CM</t>
  </si>
  <si>
    <t>SOLEIRA DE GRANITO</t>
  </si>
  <si>
    <t>ED-51002</t>
  </si>
  <si>
    <t>SOLEIRA EM GRANITO, NA COR CINZA ANDORINHA, ESP. 2CM, INCLUSIVE REJUNTAMENTO</t>
  </si>
  <si>
    <t>ED-51003</t>
  </si>
  <si>
    <t>SOLEIRA EM GRANITO, NA COR CINZA ANDORINHA, ESP. 3CM, INCLUSIVE REJUNTAMENTO</t>
  </si>
  <si>
    <t>SOLEIRA DE MÁRMORE</t>
  </si>
  <si>
    <t>ED-51004</t>
  </si>
  <si>
    <t>SOLEIRA DE MÁRMORE BRANCO E = 2 CM</t>
  </si>
  <si>
    <t>ED-51005</t>
  </si>
  <si>
    <t>SOLEIRA DE MÁRMORE BRANCO E = 3 CM</t>
  </si>
  <si>
    <t>REVESTIMENTOS</t>
  </si>
  <si>
    <t xml:space="preserve">REVESTIMENTO DE ARGAMASSA </t>
  </si>
  <si>
    <t>ED-50731</t>
  </si>
  <si>
    <t>CHAPISCO COM ARGAMASSA INDUSTRIALIZADA, ESP. 5MM, APLICADO EM ALVENARIA/ESTRUTURA DE CONCRETO COM DESEMPENADEIRA METÁLICA, INCLUSIVE ARGAMASSA COM PREPARO MECANIZADO</t>
  </si>
  <si>
    <t>ED-50730</t>
  </si>
  <si>
    <t>CHAPISCO COM ARGAMASSA, TRAÇO 1:2:3 (CIMENTO, AREIA E PEDRISCO), APLICADO COM COLHER, ESP. 5MM, INCLUSIVE ARGAMASSA COM PREPARO MECANIZADO</t>
  </si>
  <si>
    <t>CHAPISCO COM ARGAMASSA, TRAÇO 1:3 (CIMENTO E AREIA), ESP. 5MM, APLICADO EM ALVENARIA COM PENEIRA, INCLUSIVE ARGAMASSA COM PREPARO MECANIZADO</t>
  </si>
  <si>
    <t>ED-50727</t>
  </si>
  <si>
    <t>CHAPISCO COM ARGAMASSA, TRAÇO 1:3 (CIMENTO E AREIA), ESP. 5MM, APLICADO EM ALVENARIA/ESTRUTURA DE CONCRETO COM COLHER, INCLUSIVE ARGAMASSA COM PREPARO MECANIZADO</t>
  </si>
  <si>
    <t>ED-50728</t>
  </si>
  <si>
    <t>CHAPISCO COM ARGAMASSA, TRAÇO 1:3 (CIMENTO E AREIA), ESP. 5MM, APLICADO EM TETO COM COLHER, INCLUSIVE ARGAMASSA COM PREPARO MECANIZADO</t>
  </si>
  <si>
    <t>ED-50732</t>
  </si>
  <si>
    <t>EMBOÇO COM ARGAMASSA, TRAÇO 1:6 (CIMENTO E AREIA), ESP. 20MM, APLICAÇÃO MANUAL, INCLUSIVE ARGAMASSA COM PREPARO MECANIZADO, EXCLUSIVE CHAPISCO</t>
  </si>
  <si>
    <t>ED-31651</t>
  </si>
  <si>
    <t>ESPALA EM CAMADA ÚNICA COM ARGAMASSA, TRAÇO 1:3 (CIMENTO E AREIA), COM ADITIVO IMPERMEABILIZANTE, ESP. 20MM, APLICAÇÃO MANUAL, INCLUSIVE ARGAMASSA COM PREPARO MECANIZADO</t>
  </si>
  <si>
    <t>ED-31650</t>
  </si>
  <si>
    <t>ESPALA EM CAMADA ÚNICA COM ARGAMASSA, TRAÇO 1:3 (CIMENTO E AREIA), ESP. 20MM, APLICAÇÃO MANUAL, INCLUSIVE ARGAMASSA COM PREPARO MECANIZADO</t>
  </si>
  <si>
    <t>ED-50734</t>
  </si>
  <si>
    <t>FRISO DE ALUMÍNIO ANODIZADO NATURAL 3/8" (USO INTERNO)</t>
  </si>
  <si>
    <t>REBOCO COM ARGAMASSA, TRAÇO 1:2:8 (CIMENTO, CAL E AREIA), ESP. 20MM, APLICAÇÃO MANUAL, INCLUSIVE ARGAMASSA COM PREPARO MECANIZADO, EXCLUSIVE CHAPISCO</t>
  </si>
  <si>
    <t>ED-50760</t>
  </si>
  <si>
    <t>REBOCO COM ARGAMASSA, TRAÇO 1:2:9 (CIMENTO, CAL E AREIA), COM ADITIVO IMPERMEABILIZANTE, ESP. 20MM, APLICAÇÃO MANUAL, INCLUSIVE ARGAMASSA COM PREPARO MECANIZADO, EXCLUSIVE CHAPISCO</t>
  </si>
  <si>
    <t>ED-50759</t>
  </si>
  <si>
    <t>REBOCO COM ARGAMASSA, TRAÇO 1:7 (CIMENTO E AREIA), ESP. 20MM, APLICAÇÃO MANUAL, INCLUSIVE ARGAMASSA COM PREPARO MECANIZADO, EXCLUSIVE CHAPISCO</t>
  </si>
  <si>
    <t>ED-50762</t>
  </si>
  <si>
    <t>REVESTIMENTO COM ARGAMASSA EM CAMADA ÚNICA, APLICADO EM PAREDE, TRAÇO 1:3 (CIMENTO E AREIA), ESP. 20MM, APLICAÇÃO MANUAL, INCLUSIVE ARGAMASSA COM PREPARO MECANIZADO, EXCLUSIVE CHAPISCO</t>
  </si>
  <si>
    <t>ED-50763</t>
  </si>
  <si>
    <t>REVESTIMENTO COM ARGAMASSA EM CAMADA ÚNICA, APLICADO EM TETO, TRAÇO 1:3 (CIMENTO E AREIA), ESP. 20MM, APLICAÇÃO MANUAL, INCLUSIVE ARGAMASSA COM PREPARO MECANIZADO, EXCLUSIVE CHAPISCO</t>
  </si>
  <si>
    <t>REVESTIMENTO INTERNO DE GESSO</t>
  </si>
  <si>
    <t>ED-50736</t>
  </si>
  <si>
    <t>REVESTIMENTO DE GESSO EM PAREDE, ESP. 5MM, APLICAÇÃO MANUAL (SARRAFAEADO)</t>
  </si>
  <si>
    <t>ED-9066</t>
  </si>
  <si>
    <t>REVESTIMENTO DE GESSO EM TETO, ESP. 5MM, APLICAÇÃO MANUAL (SARRAFAEADO)</t>
  </si>
  <si>
    <t>REVESTIMENTO NATADO</t>
  </si>
  <si>
    <t>ED-50746</t>
  </si>
  <si>
    <t>REVESTIMENTO NATADO LISO, ESP. 5MM, APLICAÇÃO COM DESEMPENADEIRA METÁLICA, INCLUSIVE ARGAMASSA EM CAMADA ÚNICA COM PREPARO MECANIZADO, TRAÇO 1:3 (CIMENTO E AREIA), APLICADO EM PAREDE, ESP. 20MM, COM APLICAÇÃO MANUAL</t>
  </si>
  <si>
    <t>ED-9071</t>
  </si>
  <si>
    <t>REVESTIMENTO NATADO LISO, ESP. 5MM, APLICAÇÃO COM DESEMPENADEIRA METÁLICA, INCLUSIVE PREPARO MECANIZADO</t>
  </si>
  <si>
    <t>REVESTIMENTO EM CERÂMICA</t>
  </si>
  <si>
    <t>ED-50721</t>
  </si>
  <si>
    <t>CANTONEIRA DE ALUMÍNIO PARA ACABAMENTO DE QUINAS</t>
  </si>
  <si>
    <t>ED-50720</t>
  </si>
  <si>
    <t>CANTONEIRA DE PVC PARA ACABAMENTO DE QUINAS</t>
  </si>
  <si>
    <t>ED-50726</t>
  </si>
  <si>
    <t>CERÂMICA DECORADA EM FAIXA 50 X 200 MM</t>
  </si>
  <si>
    <t>ED-50743</t>
  </si>
  <si>
    <t>LITOCERÂMICA DE 6,0 X 22,5 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</si>
  <si>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</si>
  <si>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</si>
  <si>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</si>
  <si>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</si>
  <si>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</si>
  <si>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</si>
  <si>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</si>
  <si>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</si>
  <si>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</si>
  <si>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</si>
  <si>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</si>
  <si>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</si>
  <si>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REVESTIMENTO EM FAIXA E FILETE</t>
  </si>
  <si>
    <t>ED-50725</t>
  </si>
  <si>
    <t>FAIXA / FILETE / LISTELO EM CERAMICA, LISO OU CORDAO, BRANCO, *2 X 30* CM (L X C)</t>
  </si>
  <si>
    <t>REVESTIMENTO COM LADRILHO</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</si>
  <si>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</si>
  <si>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</si>
  <si>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</si>
  <si>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</si>
  <si>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REVESTIMENTO DE MÁRMORE E GRANITO</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</si>
  <si>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</si>
  <si>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</si>
  <si>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</si>
  <si>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</si>
  <si>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</si>
  <si>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</si>
  <si>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</si>
  <si>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</si>
  <si>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REVESTIMENTO EM LAMINADO E MADEIRA</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</si>
  <si>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</si>
  <si>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</si>
  <si>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</si>
  <si>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</si>
  <si>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</si>
  <si>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</si>
  <si>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</si>
  <si>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</si>
  <si>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REVESTIMENTO ESPECIAL</t>
  </si>
  <si>
    <t>ED-50765</t>
  </si>
  <si>
    <t>ISOLAMENTO TÉRMICO EM ARGAMASSA DE CIMENTO, AREIA E VERMICULITA, E = 4 CM</t>
  </si>
  <si>
    <t>ED-50719</t>
  </si>
  <si>
    <t>REVESTIMENTO COM ARGAMASSA BARITADA, ESP. 20MM, APLICAÇÃO MANUAL COM DESEMPENADEIRA, PREPARO MANUAL</t>
  </si>
  <si>
    <t>FORROS</t>
  </si>
  <si>
    <t>FORRO DE GESSO</t>
  </si>
  <si>
    <t>ED-49686</t>
  </si>
  <si>
    <t>FORRO EM CHAPA DE GESSO ACARTONADA, ESP. 12,5MM, COM FIXAÇÃO DO TIPO ESTRUTURADA EM PERFIL METÁLICO, EXCLUSIVE PERFIL TABICA, SANCA E MOLDURA, INCLUSIVE ACESSÓRIOS E FIXAÇÃO</t>
  </si>
  <si>
    <t>ED-49687</t>
  </si>
  <si>
    <t>FORRO EM CHAPA DE GESSO ACARTONADO, ESP. 12,5MM, COM FIXAÇÃO DO TIPO ARAMADO, EXCLUSIVE PERFIL TABICA, SANCA E MOLDURA, INCLUSIVE ACESSÓRIOS E FIXAÇÃO</t>
  </si>
  <si>
    <t>ED-49685</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</si>
  <si>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</si>
  <si>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</si>
  <si>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</si>
  <si>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FORRO DE MADEIRA</t>
  </si>
  <si>
    <t>ED-49691</t>
  </si>
  <si>
    <t>CIMALHA DE MADEIRA PARA FORRO DE MADEIRA</t>
  </si>
  <si>
    <t>ED-49692</t>
  </si>
  <si>
    <t>EMPENAS DE MADEIRA (RÉGUAS)</t>
  </si>
  <si>
    <t>ED-49690</t>
  </si>
  <si>
    <t>FORRO DE MADEIRA DE PINUS</t>
  </si>
  <si>
    <t>ED-49689</t>
  </si>
  <si>
    <t>FORRO DE MADEIRA EM ANGELIM</t>
  </si>
  <si>
    <t>FORRO DE PVC</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</si>
  <si>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</si>
  <si>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</si>
  <si>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</si>
  <si>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</si>
  <si>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RODAFORRO, MOLDURA E ACESSÓRIOS</t>
  </si>
  <si>
    <t>ED-49688</t>
  </si>
  <si>
    <t>COLOCAÇÃO DE MOLDURA DE GESSO</t>
  </si>
  <si>
    <t>MARCENARIA E SERRALHERIA</t>
  </si>
  <si>
    <t>CORRIMÃO E GUARDA-CORPO</t>
  </si>
  <si>
    <t>ED-32000</t>
  </si>
  <si>
    <t>CORRIMÃO DUPLO EM TUBO GALVANIZADO, COM COSTURA, DIÂMETRO 1.1/2", ESP. 3MM, FIXADO EM ALVENARIA, INCLUSIVE SUPORTE PARA CORRIMÃO EM BARRA CHATA (1"X1/2"), EXCLUSIVE PINTURA</t>
  </si>
  <si>
    <t>ED-32001</t>
  </si>
  <si>
    <t>CORRIMÃO DUPLO EM TUBO GALVANIZADO, COM COSTURA, DIÂMETRO 1.1/2", ESP. 3MM, FIXADO EM PISO COM MONTANTE VERTICAL, DIÂMETRO 1.1/2", INCLUSIVE SUPORTE PARA CORRIMÃO EM BARRA CHATA (1"X1/2"), EXCLUSIVE PINTURA</t>
  </si>
  <si>
    <t>ED-32002</t>
  </si>
  <si>
    <t>CORRIMÃO INTERMEDIÁRIO DUPLO EM TUBO GALVANIZADO, COM COSTURA, DIÂMETRO 1.1/2", ESP. 3MM, FIXADO EM PISO COM MONTANTE VERTICAL, DIÂMETRO 1.1/2", INCLUSIVE SUPORTE PARA CORRIMÃO EM BARRA CHATA (1"X1/2"), EXCLUSIVE PINTURA</t>
  </si>
  <si>
    <t>ED-31997</t>
  </si>
  <si>
    <t>CORRIMÃO INTERMEDIÁRIO SIMPLES EM TUBO GALVANIZADO, COM COSTURA, CLASSE LEVE (NBR-5580), DIÂMETRO 1.1/2", ESP. 3MM, FIXADO EM PISO COM MONTANTE VERTICAL, DIÂMETRO 1.1/2", INCLUSIVE SUPORTE PARA CORRIMÃO EM BARRA CHATA (1"X1/2"), EXCLUSIVE PINTURA</t>
  </si>
  <si>
    <t>ED-50935</t>
  </si>
  <si>
    <t>CORRIMÃO SIMPLES EM TUBO GALVANIZADO, COM COSTURA, DIÂMETRO 1.1/2", ESP. 3MM, FIXADO EM ALVENARIA, INCLUSIVE SUPORTE PARA CORRIMÃO EM BARRA CHATA (1"X1/2"), EXCLUSIVE PINTURA</t>
  </si>
  <si>
    <t>ED-50936</t>
  </si>
  <si>
    <t>CORRIMÃO SIMPLES EM TUBO GALVANIZADO, COM COSTURA, DIÂMETRO 1.1/2", ESP. 3MM, FIXADO EM PISO COM MONTANTE VERTICAL, DIÂMETRO 1.1/2", INCLUSIVE SUPORTE PARA CORRIMÃO EM BARRA CHATA (1"X1/2"), EXCLUSIVE PINTURA</t>
  </si>
  <si>
    <t>ED-32098</t>
  </si>
  <si>
    <t>GUARDA-CORPO EXTERNO, ALTURA 130CM, EM TUBO GALVANIZADO, COM COSTURA, DIÂMETRO 2", ESP. 3MM, GRADIL COM DIVISÃO HORIZONTAL EM TUBO GALVANIZADO, COM COSTURA, DIÂMETRO 1", ESP. 3MM, EXCLUSIVE PINTURA</t>
  </si>
  <si>
    <t>ED-32097</t>
  </si>
  <si>
    <t>GUARDA-CORPO EXTERNO, ALTURA 130CM, EM TUBO GALVANIZADO, COM COSTURA, DIÂMETRO 2", ESP. 3MM, GRADIL COM DIVISÃO HORIZONTAL EM TUBO GALVANIZADO, COM COSTURA, DIÂMETRO 1", ESP. 3MM, INCLUSIVE CORRIMÃO DUPLO, EXCLUSIVE PINTURA</t>
  </si>
  <si>
    <t>ED-32096</t>
  </si>
  <si>
    <t>GUARDA-CORPO EXTERNO, ALTURA 130CM, EM TUBO GALVANIZADO, COM COSTURA, DIÂMETRO 2", ESP. 3MM, GRADIL COM DIVISÃO HORIZONTAL EM TUBO GALVANIZADO, COM COSTURA, DIÂMETRO 1", ESP. 3MM, INCLUSIVE CORRIMÃO SIMPLES, EXCLUSIVE PINTURA</t>
  </si>
  <si>
    <t>ED-32104</t>
  </si>
  <si>
    <t>GUARDA-CORPO EXTERNO, ALTURA 130CM, EM TUBO GALVANIZADO, COM COSTURA, DIÂMETRO 2", ESP. 3MM, GRADIL COM DIVISÃO VERTICAL EM TUBO GALVANIZADO, COM COSTURA, DIÂMETRO 1", ESP. 3MM, EXCLUSIVE PINTURA</t>
  </si>
  <si>
    <t>ED-32103</t>
  </si>
  <si>
    <t>GUARDA-CORPO EXTERNO, ALTURA 130CM, EM TUBO GALVANIZADO, COM COSTURA, DIÂMETRO 2", ESP. 3MM, GRADIL COM DIVISÃO VERTICAL EM TUBO GALVANIZADO, COM COSTURA, DIÂMETRO 1", ESP. 3MM, INCLUSIVE CORRIMÃO DUPLO, EXCLUSIVE PINTURA</t>
  </si>
  <si>
    <t>ED-32102</t>
  </si>
  <si>
    <t>GUARDA-CORPO EXTERNO, ALTURA 130CM, EM TUBO GALVANIZADO, COM COSTURA, DIÂMETRO 2", ESP. 3MM, GRADIL COM DIVISÃO VERTICAL EM TUBO GALVANIZADO, COM COSTURA, DIÂMETRO 1", ESP. 3MM, INCLUSIVE CORRIMÃO SIMPLES, EXCLUSIVE PINTURA</t>
  </si>
  <si>
    <t>ED-32063</t>
  </si>
  <si>
    <t>GUARDA-CORPO EXTERNO, ALTURA 130CM, EM TUBO GALVANIZADO, COM COSTURA, DIÂMETRO 2", ESP. 3MM, GRADIL COM QUADRO EM BARRA CHATA (1.1/4"X3/16") E DIVISÃO VERTICAL EM BARRA CHATA (1.1/2"X3/16"), EXCLUSIVE PINTURA</t>
  </si>
  <si>
    <t>ED-32062</t>
  </si>
  <si>
    <t>GUARDA-CORPO EXTERNO, ALTURA 130CM, EM TUBO GALVANIZADO, COM COSTURA, DIÂMETRO 2", ESP. 3MM, GRADIL COM QUADRO EM BARRA CHATA (1.1/4"X3/16") E DIVISÃO VERTICAL EM BARRA CHATA (1.1/2"X3/16"), INCLUSIVE CORRIMÃO DUPLO, EXCLUSIVE PINTURA</t>
  </si>
  <si>
    <t>ED-32061</t>
  </si>
  <si>
    <t>GUARDA-CORPO EXTERNO, ALTURA 130CM, EM TUBO GALVANIZADO, COM COSTURA, DIÂMETRO 2", ESP. 3MM, GRADIL COM QUADRO EM BARRA CHATA (1.1/4"X3/16") E DIVISÃO VERTICAL EM BARRA CHATA (1.1/2"X3/16"), INCLUSIVE CORRIMÃO SIMPLES, EXCLUSIVE PINTURA</t>
  </si>
  <si>
    <t>ED-32095</t>
  </si>
  <si>
    <t>GUARDA-CORPO INTERNO, ALTURA 110CM, EM TUBO GALVANIZADO, COM COSTURA, DIÂMETRO 2", ESP. 3MM, GRADIL COM DIVISÃO HORIZONTAL EM TUBO GALVANIZADO, COM COSTURA, DIÂMETRO 1", ESP. 3MM, EXCLUSIVE PINTURA</t>
  </si>
  <si>
    <t>ED-32094</t>
  </si>
  <si>
    <t>GUARDA-CORPO INTERNO, ALTURA 110CM, EM TUBO GALVANIZADO, COM COSTURA, DIÂMETRO 2", ESP. 3MM, GRADIL COM DIVISÃO HORIZONTAL EM TUBO GALVANIZADO, COM COSTURA, DIÂMETRO 1", ESP. 3MM, INCLUSIVE CORRIMÃO DUPLO, EXCLUSIVE PINTURA</t>
  </si>
  <si>
    <t>ED-32093</t>
  </si>
  <si>
    <t>GUARDA-CORPO INTERNO, ALTURA 110CM, EM TUBO GALVANIZADO, COM COSTURA, DIÂMETRO 2", ESP. 3MM, GRADIL COM DIVISÃO HORIZONTAL EM TUBO GALVANIZADO, COM COSTURA, DIÂMETRO 1", ESP. 3MM, INCLUSIVE CORRIMÃO SIMPLES, EXCLUSIVE PINTURA</t>
  </si>
  <si>
    <t>ED-32101</t>
  </si>
  <si>
    <t>GUARDA-CORPO INTERNO, ALTURA 110CM, EM TUBO GALVANIZADO, COM COSTURA, DIÂMETRO 2", ESP. 3MM, GRADIL COM DIVISÃO VERTICAL EM TUBO GALVANIZADO, COM COSTURA, DIÂMETRO 1", ESP. 3MM, EXCLUSIVE PINTURA</t>
  </si>
  <si>
    <t>ED-32100</t>
  </si>
  <si>
    <t>GUARDA-CORPO INTERNO, ALTURA 110CM, EM TUBO GALVANIZADO, COM COSTURA, DIÂMETRO 2", ESP. 3MM, GRADIL COM DIVISÃO VERTICAL EM TUBO GALVANIZADO, COM COSTURA, DIÂMETRO 1", ESP. 3MM, INCLUSIVE CORRIMÃO DUPLO, EXCLUSIVE PINTURA</t>
  </si>
  <si>
    <t>ED-32099</t>
  </si>
  <si>
    <t>GUARDA-CORPO INTERNO, ALTURA 110CM, EM TUBO GALVANIZADO, COM COSTURA, DIÂMETRO 2", ESP. 3MM, GRADIL COM DIVISÃO VERTICAL EM TUBO GALVANIZADO, COM COSTURA, DIÂMETRO 1", ESP. 3MM, INCLUSIVE CORRIMÃO SIMPLES, EXCLUSIVE PINTURA</t>
  </si>
  <si>
    <t>ED-32060</t>
  </si>
  <si>
    <t>GUARDA-CORPO INTERNO, ALTURA 110CM, EM TUBO GALVANIZADO, COM COSTURA, DIÂMETRO 2", ESP. 3MM, GRADIL COM QUADRO EM BARRA CHATA (1.1/4"X3/16") E DIVISÃO VERTICAL EM BARRA CHATA (1.1/2"X3/16"), EXCLUSIVE PINTURA</t>
  </si>
  <si>
    <t>ED-32059</t>
  </si>
  <si>
    <t>GUARDA-CORPO INTERNO, ALTURA 110CM, EM TUBO GALVANIZADO, COM COSTURA, DIÂMETRO 2", ESP. 3MM, GRADIL COM QUADRO EM BARRA CHATA (1.1/4"X3/16") E DIVISÃO VERTICAL EM BARRA CHATA (1.1/2"X3/16"), INCLUSIVE CORRIMÃO DUPLO, EXCLUSIVE PINTURA</t>
  </si>
  <si>
    <t>ED-32058</t>
  </si>
  <si>
    <t>GUARDA-CORPO INTERNO, ALTURA 110CM, EM TUBO GALVANIZADO, COM COSTURA, DIÂMETRO 2", ESP. 3MM, GRADIL COM QUADRO EM BARRA CHATA (1.1/4"X3/16") E DIVISÃO VERTICAL EM BARRA CHATA (1.1/2"X3/16"), INCLUSIVE CORRIMÃO SIMPLES, EXCLUSIVE PINTURA</t>
  </si>
  <si>
    <t>ALAMBRADO PARA QUADRA</t>
  </si>
  <si>
    <t>ED-50921</t>
  </si>
  <si>
    <t>ALAMBRADO PARA QUADRA ESPORTIVA, EM TELA DE ARAME GALVANIZADO COM TRAMA LOSANGULAR DE 2" (50,8MM) E FIO BWG12 (2,77MM), ALTURA 1M, EXCLUSIVE PINTURA, INCLUSIVE FIXAÇÃO E FORNECIMENTO EM QUADROS DE TUBOS DE AÇO CARBONO GALVANIZADO DIÂMETRO DE 50MM (2")</t>
  </si>
  <si>
    <t>ED-50920</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</si>
  <si>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</si>
  <si>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ED-50922</t>
  </si>
  <si>
    <t>ALAMBRADO PARA QUADRA ESPORTIVA, EM TELA DE ARAME GALVANIZADO COM TRAMA LOSANGULAR DE 2" (50,8MM) E FIO BWG12 (2,77MM), ALTURA 6M, EXCLUSIVE PINTURA, INCLUSIVE FIXAÇÃO E FORNECIMENTO EM QUADROS DE TUBOS DE AÇO CARBONO GALVANIZADO DIÂMETRO DE 50MM (2")</t>
  </si>
  <si>
    <t>ED-9100</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</si>
  <si>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</si>
  <si>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</si>
  <si>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</si>
  <si>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PEÇA ESPECIAL DE SERRALHERIA</t>
  </si>
  <si>
    <t>ED-50966</t>
  </si>
  <si>
    <t>MASTRO DE PÁTIO PARA BANDEIRA, EM TUBO GALVANIZADO 2" - H = 6,00 M</t>
  </si>
  <si>
    <t>ED-50967</t>
  </si>
  <si>
    <t>MASTRO PARA FACHADA</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</si>
  <si>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</si>
  <si>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</si>
  <si>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</si>
  <si>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</si>
  <si>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ALÇAPÃO METÁLICO</t>
  </si>
  <si>
    <t>ED-50923</t>
  </si>
  <si>
    <t>ALÇAPÃO (60X60)CM COM QUADRO DE CANTONEIRA METÁLICA 1"X 1/8", TAMPA EM CANTONEIRA 7/8"X 1/8" E CHAPA METÁLICA Nº18 VINCADA, INCLUSIVE FERROLHO, CADEADO E PINTURA ANTICORROSIVA</t>
  </si>
  <si>
    <t>ED-50925</t>
  </si>
  <si>
    <t>ALÇAPÃO (70X70)CM COM QUADRO DE CANTONEIRA METÁLICA 1"X 1/8", TAMPA EM CANTONEIRA 7/8"X 1/8" E CHAPA METÁLICA Nº18 VINCADA, INCLUSIVE FERROLHO, CADEADO E PINTURA ANTICORROSIVA</t>
  </si>
  <si>
    <t>ED-50924</t>
  </si>
  <si>
    <t>ALÇAPÃO (80X80)CM COM QUADRO DE CANTONEIRA METÁLICA 1"X 1/8", TAMPA EM CANTONEIRA 7/8"X 1/8" E CHAPA METÁLICA Nº18 VINCADA, INCLUSIVE FERROLHO, CADEADO E PINTURA ANTICORROSIVA</t>
  </si>
  <si>
    <t>ESCADA DE MARINHEIRO</t>
  </si>
  <si>
    <t>ED-50947</t>
  </si>
  <si>
    <t>DEGRAU DE ESCADA DE MARINHEIRO DE FERRO REDONDO DE 7/8" ENGASTADO</t>
  </si>
  <si>
    <t>ED-50949</t>
  </si>
  <si>
    <t>ESCADA MARINHEIRO - TUBO GALVANIZADO D = 3/4" E D = 1/2"</t>
  </si>
  <si>
    <t>ED-50948</t>
  </si>
  <si>
    <t>ESCADA MARINHEIRO COM GRADIL PROTETOR - D = 3/4"</t>
  </si>
  <si>
    <t>BATE-MACA</t>
  </si>
  <si>
    <t>ED-49582</t>
  </si>
  <si>
    <t>BATE MACA EM MADEIRA, INCLUSIVE ACESSÓRIO DE FIXAÇÃO E APLICAÇÃO DE VERNIZ SINTÉTICO MARÍTIMO, DUAS (2) DEMÃOS, ACABAMENTO TIPO FOSCO</t>
  </si>
  <si>
    <t>ED-49583</t>
  </si>
  <si>
    <t>PROTETOR DE PAREDE BATE MACA EM PVC RÍGIDO DE ALTO IMPACTO, BASE DE FIXAÇÃO, TERMINAIS DE ACABAMENTO E ADAPTADORES L = 200 MM</t>
  </si>
  <si>
    <t>PINTURA</t>
  </si>
  <si>
    <t>LIXAMENTO PARA PINTURA</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</si>
  <si>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</si>
  <si>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</si>
  <si>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</si>
  <si>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</si>
  <si>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</si>
  <si>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</si>
  <si>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</si>
  <si>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</si>
  <si>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SELADOR PAREDE</t>
  </si>
  <si>
    <t>ED-50514</t>
  </si>
  <si>
    <t>PREPARAÇÃO PARA EMASSAMENTO OU PINTURA (LÁTEX/ACRÍLICA) EM PAREDE, INCLUSIVE UMA (1) DEMÃO DE SELADOR ACRÍLICO</t>
  </si>
  <si>
    <t>ED-50516</t>
  </si>
  <si>
    <t>PREPARAÇÃO PARA EMASSAMENTO OU PINTURA (LÁTEX/ACRÍLICA) EM PAREDE OU FORRO EM CHAPA DE GESSO ACARTONADO (DRYWALL), INCLUSIVE UMA (1) DEMÃO DE SELADOR ACRÍLICO</t>
  </si>
  <si>
    <t>ED-50515</t>
  </si>
  <si>
    <t>PREPARAÇÃO PARA EMASSAMENTO OU PINTURA (LÁTEX/ACRÍLICA) EM TETO, INCLUSIVE UMA (1) DEMÃO DE SELADOR ACRÍLICO</t>
  </si>
  <si>
    <t>MASSA CORRIDA (PVA E ACRÍLICA)</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</si>
  <si>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</si>
  <si>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</si>
  <si>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</si>
  <si>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</si>
  <si>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</si>
  <si>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</si>
  <si>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</si>
  <si>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</si>
  <si>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</si>
  <si>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</si>
  <si>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</si>
  <si>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</si>
  <si>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</si>
  <si>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EMASSAMENTO EM PAREDE EM CHAPA DE GESSO ACARTONADO (DRYWALL) COM MASSA ACRÍLICA, UMA (1) DEMÃO, INCLUSIVE LIXAMENTO PARA PINTURA</t>
  </si>
  <si>
    <t>ED-50484</t>
  </si>
  <si>
    <t>EMASSAMENTO EM PAREDE EM CHAPA DE GESSO ACARTONADO (DRYWALL) COM MASSA CORRIDA (PVA), UMA (1) DEMÃO, INCLUSIVE LIXAMENTO PARA PINTURA</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</si>
  <si>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</si>
  <si>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</si>
  <si>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</si>
  <si>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</si>
  <si>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</si>
  <si>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</si>
  <si>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</si>
  <si>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</si>
  <si>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PINTURA LÁTEX (PVA)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</si>
  <si>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</si>
  <si>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</si>
  <si>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</si>
  <si>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</si>
  <si>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</si>
  <si>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</si>
  <si>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</si>
  <si>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</si>
  <si>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</si>
  <si>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</si>
  <si>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</si>
  <si>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</si>
  <si>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</si>
  <si>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</si>
  <si>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</si>
  <si>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</si>
  <si>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PINTURA ACRÍLICA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</si>
  <si>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</si>
  <si>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</si>
  <si>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</si>
  <si>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</si>
  <si>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</si>
  <si>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</si>
  <si>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</si>
  <si>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</si>
  <si>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ED-50456</t>
  </si>
  <si>
    <t>PINTURA ACRÍLICA EM TETO, DUAS (2) DEMÃOS, INCLUSIVE UMA (1) DEMÃO DE MASSA CORRIDA (PVA), EXCLUSIVE SELADOR ACRÍLICO</t>
  </si>
  <si>
    <t>ED-50454</t>
  </si>
  <si>
    <t>PINTURA ACRÍLICA EM TETO, TRÊS (3) DEMÃOS, EXCLUSIVE SELADOR ACRÍLICO E MASSA ACRÍLICA/CORRIDA (PVA)</t>
  </si>
  <si>
    <t>PINTURA A CAL</t>
  </si>
  <si>
    <t>ED-50470</t>
  </si>
  <si>
    <t>PINTURA EM CAIAÇÃO PARA AMBIENTE EXTERNO,TRÊS (3) DEMÃOS, INCLUSIVE PIGMENTO E FIXADOR DE CAL</t>
  </si>
  <si>
    <t>ED-50469</t>
  </si>
  <si>
    <t>PINTURA EM CAIAÇÃO PARA AMBIENTE INTERNO,TRÊS (3) DEMÃOS, INCLUSIVE PIGMENTO E FIXADOR DE CAL</t>
  </si>
  <si>
    <t>MASSA CORRIDA SOBRE MADEIRA</t>
  </si>
  <si>
    <t>ED-50481</t>
  </si>
  <si>
    <t>EMASSAMENTO A ÓLEO SOBRE MADEIRA, UMA (1) DEMÃO, INCLUSIVE LIXAMENTO PARA PINTURA</t>
  </si>
  <si>
    <t>ED-50482</t>
  </si>
  <si>
    <t>EMASSAMENTO EM ESQUADRIA DE MADEIRA COM MASSA A ÓLEO, DUAS (2) DEMÃOS, INCLUSIVE LIXAMENTO PARA PINTURA  A ÓLEO OU ESMALTE</t>
  </si>
  <si>
    <t>PINTURA PRESERVATIVA PARA MADEIRA</t>
  </si>
  <si>
    <t>ED-50512</t>
  </si>
  <si>
    <t>PINTURA PRESERVATIVA COM CUPINICIDA EM MADEIRA SECA, DUAS (2) DEMÃOS</t>
  </si>
  <si>
    <t>ED-50511</t>
  </si>
  <si>
    <t>PINTURA PRESERVATIVA COM CUPINICIDA EM MADEIRA SECA, DUAS (2) DEMÃOS, INCLUSIVE DUAS (2) DEMÃOS DE VERNIZ SINTÉTICO MARÍTIMO, ACABAMENTO TIPO FOSCO</t>
  </si>
  <si>
    <t>PINTURA VERNIZ SOBRE MADEIRA</t>
  </si>
  <si>
    <t>ED-50530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</si>
  <si>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</si>
  <si>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</si>
  <si>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</si>
  <si>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</si>
  <si>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</si>
  <si>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</si>
  <si>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</si>
  <si>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</si>
  <si>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</si>
  <si>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</si>
  <si>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</si>
  <si>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PINTURA ESMALTE SOBRE MADEIRA</t>
  </si>
  <si>
    <t>ED-50493</t>
  </si>
  <si>
    <t>PINTURA ESMALTE EM ESQUADRIA DE MADEIRA, DUAS (2) DEMÃOS, INCLUSIVE UMA (1) DEMÃO DE FUNDO NIVELADOR, EXCLUSIVE MASSA A ÓLEO</t>
  </si>
  <si>
    <t>ED-28438</t>
  </si>
  <si>
    <t>PINTURA ESMALTE EM SUPERFÍCIE DE MADEIRA, DUAS (2) DEMÃOS, EXCLUSIVE FUNDO NIVELADOR E MASSA A ÓLEO</t>
  </si>
  <si>
    <t>ED-28437</t>
  </si>
  <si>
    <t>PINTURA ESMALTE EM SUPERFÍCIE DE MADEIRA, DUAS (2) DEMÃOS, INCLUSIVE UMA (1) DEMÃO DE FUNDO NIVELADOR, EXCLUSIVE MASSA A ÓLEO</t>
  </si>
  <si>
    <t>CERA EM ESQUADRIA DE MADEIRA</t>
  </si>
  <si>
    <t>ED-50471</t>
  </si>
  <si>
    <t>APLICAÇÃO DE CERA EM ESQUADRIAS DE MADEIRA, TRÊS (3) DEMÃOS, INCLUSIVE APLICAÇÃO DE SELADOR PARA MADEIRA</t>
  </si>
  <si>
    <t>ED-50472</t>
  </si>
  <si>
    <t>APLICAÇÃO DE CERA EM RODAPÉS COM ALTURA DE 10 CM, TRÊS (3) DEMÃOS, INCLUSIVE APLICAÇÃO DE SELADOR PARA MADEIRA</t>
  </si>
  <si>
    <t>PINTURA ESMALTE</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</si>
  <si>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</si>
  <si>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</si>
  <si>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</si>
  <si>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</si>
  <si>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PINTURA ESMALTE SOBRE FERRO</t>
  </si>
  <si>
    <t>ED-50491</t>
  </si>
  <si>
    <t>PINTURA ESMALTE EM ESQUADRIAS DE FERRO, DUAS (2) DEMÃOS, INCLUSIVE UMA (1) DEMÃO DE FUNDO ANTICORROSIVO</t>
  </si>
  <si>
    <t>ED-50496</t>
  </si>
  <si>
    <t>PINTURA ESMALTE EM TUBO GALVANIZADO, DUAS (2) DEMÃOS, INCLUSIVE UMA (1) DEMÃO DE FUNDO ANTICORROSIVO</t>
  </si>
  <si>
    <t>ED-50495</t>
  </si>
  <si>
    <t>PINTURA ESMALTE SINTÉTICO EM SUPERFÍCIES METÁLICAS, DUAS (2) DEMÃOS, INCLUSIVE UMA (1) DEMÃO DE FUNDO ANTICORROSIVO</t>
  </si>
  <si>
    <t>PINTURA EPÓXI EM PAREDE</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</si>
  <si>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</si>
  <si>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</si>
  <si>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</si>
  <si>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</si>
  <si>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</si>
  <si>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</si>
  <si>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PINTURA EPÓXI EM PISO</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</si>
  <si>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</si>
  <si>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</si>
  <si>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</si>
  <si>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</si>
  <si>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</si>
  <si>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</si>
  <si>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</si>
  <si>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</si>
  <si>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</si>
  <si>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</si>
  <si>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PINTURA E VERNIZ EM CONCRETO</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</si>
  <si>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</si>
  <si>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</si>
  <si>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</si>
  <si>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</si>
  <si>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</si>
  <si>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</si>
  <si>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REVESTIMENTO TEXTURIZADO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</si>
  <si>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</si>
  <si>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</si>
  <si>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</si>
  <si>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</si>
  <si>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</si>
  <si>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</si>
  <si>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</si>
  <si>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</si>
  <si>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PINTURA EM ESTRUTURA METÁLICA</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</si>
  <si>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</si>
  <si>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</si>
  <si>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</si>
  <si>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</si>
  <si>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</si>
  <si>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</si>
  <si>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</si>
  <si>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</si>
  <si>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PINTURA ESPECIAL</t>
  </si>
  <si>
    <t>ED-50467</t>
  </si>
  <si>
    <t>PINTURA COM  TINTA A BASE DE BORRACHA CLORADA EM REVESTIMENTO CIMENTÍCIO OU CONCRETO, DUAS (2) DEMÃOS</t>
  </si>
  <si>
    <t>ED-50466</t>
  </si>
  <si>
    <t>PINTURA COM  TINTA A BASE DE BORRACHA CLORADA EM TELHAS DE FIBROCIMENTO, DUAS (2) DEMÃOS</t>
  </si>
  <si>
    <t>ED-50465</t>
  </si>
  <si>
    <t>PINTURA COM TINTA A BASE DE BORRACHA CLORADA EM FAIXAS DE DEMARCAÇÃO DE PISO, DUAS (2) DEMÃOS, FAIXA COM LARGURA DE 5 CM, APLICAÇÃO MECÂNICA</t>
  </si>
  <si>
    <t>PINTURA PARA VAGA DE GARAGEM</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</si>
  <si>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</si>
  <si>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</si>
  <si>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</si>
  <si>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</si>
  <si>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</si>
  <si>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</si>
  <si>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</si>
  <si>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</si>
  <si>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</si>
  <si>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</si>
  <si>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ED-50464</t>
  </si>
  <si>
    <t>PINTURA COM RESINA ACRÍLICA EM PISOS CIMENTADOS, DUAS (2) DEMÃOS, INCLUSIVE LIMPEZA DA SUPERFÍCIE A SER APLICADO MATERIAL</t>
  </si>
  <si>
    <t>ED-50468</t>
  </si>
  <si>
    <t>PINTURA COM TINTA A BASE DE BORRACHA CLORADA EM FAIXAS DE DEMARCAÇÃO DE QUADRA, DUAS (2) DEMÃOS, FAIXA COM LARGURA DE 5 CM, APLICAÇÃO MECÂNICA</t>
  </si>
  <si>
    <t>ED-50490</t>
  </si>
  <si>
    <t>PINTURA EPÓXI EM FAIXAS DE DEMARCAÇÃO DE PISO, DUAS (2) DEMÃOS, FAIXA COM LARGURA DE 5 CM</t>
  </si>
  <si>
    <t>ED-50518</t>
  </si>
  <si>
    <t>PINTURA PARA SINALIZAÇÃO DE VAGA DE ESTACIONAMENTO PARA PORTADORES DE NECESSIDADES ESPECIAIS SOBRE PAVIMENTAÇÃO URBANA</t>
  </si>
  <si>
    <t>LOUÇAS, METAIS E ACESSÓRIOS</t>
  </si>
  <si>
    <t xml:space="preserve">BOJO EM AÇO INOX </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</si>
  <si>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</si>
  <si>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</si>
  <si>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</si>
  <si>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</si>
  <si>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</si>
  <si>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</si>
  <si>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CUBA</t>
  </si>
  <si>
    <t>ED-50279</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</si>
  <si>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</si>
  <si>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</si>
  <si>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</si>
  <si>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</si>
  <si>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</si>
  <si>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</si>
  <si>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</si>
  <si>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</si>
  <si>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</si>
  <si>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</si>
  <si>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</si>
  <si>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TANQUE</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</si>
  <si>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</si>
  <si>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</si>
  <si>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</si>
  <si>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</si>
  <si>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ED-50290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</si>
  <si>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</si>
  <si>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</si>
  <si>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</si>
  <si>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</si>
  <si>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</si>
  <si>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</si>
  <si>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</si>
  <si>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</si>
  <si>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</si>
  <si>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TORNEIRA</t>
  </si>
  <si>
    <t>ED-29152</t>
  </si>
  <si>
    <t>TORNEIRA METÁLICA ANTIVANDALISMO, FECHAMENTO AUTOMÁTICO, ACABAMENTO CROMADO, APLICAÇÃO DE PAREDE, INCLUSIVE FORNECIMENTO E INSTALAÇÃO</t>
  </si>
  <si>
    <t>ED-22766</t>
  </si>
  <si>
    <t>TORNEIRA METÁLICA HOSPITALAR, ABERTURA ALAVANCA 1/4 DE VOLTA, ACABAMENTO CROMADO, COM AREJADOR, APLICAÇÃO DE MESA, INCLUSIVE ENGATE FLEXÍVEL METÁLICO, INCLUSIVE FORNECIMENTO E INSTALAÇÃO</t>
  </si>
  <si>
    <t>ED-22765</t>
  </si>
  <si>
    <t>TORNEIRA METÁLICA HOSPITALAR, ABERTURA ALAVANCA 1/4 DE VOLTA, ACABAMENTO CROMADO, COM AREJADOR, APLICAÇÃO DE PAREDE, INCLUSIVE FORNECIMENTO E INSTALAÇÃO</t>
  </si>
  <si>
    <t>ED-50328</t>
  </si>
  <si>
    <t>TORNEIRA METÁLICA PARA BEBEDOURO, ACABAMENTO CROMADO, APLICAÇÃO DE PAREDE, INCLUSIVE FORNECIMENTO E INSTALAÇÃO</t>
  </si>
  <si>
    <t>ED-29992</t>
  </si>
  <si>
    <t>TORNEIRA METÁLICA PARA BEBEDOURO, FECHAMENTO AUTOMÁTICO, ACABAMENTO CROMADO, APLICAÇÃO DE PAREDE, INCLUSIVE FORNECIMENTO E INSTALAÇÃO</t>
  </si>
  <si>
    <t>ED-50323</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</si>
  <si>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</si>
  <si>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</si>
  <si>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</si>
  <si>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ED-50329</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</si>
  <si>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</si>
  <si>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</si>
  <si>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</si>
  <si>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</si>
  <si>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</si>
  <si>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</si>
  <si>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</si>
  <si>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</si>
  <si>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</si>
  <si>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</si>
  <si>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TORNEIRA METÁLICA PARA TANQUE, ACABAMENTO CROMADO, BICO COM ROSCA, INCLUSIVE FORNECIMENTO E INSTALAÇÃO</t>
  </si>
  <si>
    <t>ED-22902</t>
  </si>
  <si>
    <t>TORNEIRA METÁLICA PARA TANQUE, ACABAMENTO CROMADO, COM AREJADOR, INCLUSIVE FORNECIMENTO E INSTALAÇÃO</t>
  </si>
  <si>
    <t>LIGAÇÃO FLEXÍVEL</t>
  </si>
  <si>
    <t>ED-50317</t>
  </si>
  <si>
    <t>LIGAÇÃO FLEXÍVEL METÁLICA, DIÂMETRO 1/2" (20MM), INCLUSIVE FORNECIMENTO E INSTALAÇÃO</t>
  </si>
  <si>
    <t>VÁLVULA</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</si>
  <si>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</si>
  <si>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</si>
  <si>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</si>
  <si>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</si>
  <si>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</si>
  <si>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</si>
  <si>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</si>
  <si>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</si>
  <si>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</si>
  <si>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</si>
  <si>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</si>
  <si>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VÁLVULA PARA MICTÓRIO COM FECHAMENTO AUTOMÁTICO D = 1/2"</t>
  </si>
  <si>
    <t>SIFÃO</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</si>
  <si>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</si>
  <si>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</si>
  <si>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</si>
  <si>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</si>
  <si>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BACIA SANITÁRIA</t>
  </si>
  <si>
    <t>ED-50300</t>
  </si>
  <si>
    <t>BACIA DE LOUÇA TURCA CONVENCIONAL, COR BRANCA, INCLUSIVE ACESSÓRIOS, FORNECIMENTO, INSTALAÇÃO E REJUNTAMENTO</t>
  </si>
  <si>
    <t>ED-50297</t>
  </si>
  <si>
    <t>BACIA SANITÁRIA (VASO) DE LOUÇA COM CAIXA ACOPLADA, COR BRANCA, INCLUSIVE ACESSÓRIOS DE FIXAÇÃO/VEDAÇÃO, ENGATE FLEXÍVEL METÁLICO, FORNECIMENTO, INSTALAÇÃO E REJUNTAMENTO</t>
  </si>
  <si>
    <t>ED-50301</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</si>
  <si>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</si>
  <si>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</si>
  <si>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</si>
  <si>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</si>
  <si>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</si>
  <si>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ED-50299</t>
  </si>
  <si>
    <t>BACIA SANITÁRIA (VASO) DE LOUÇA CONVENCIONAL INFANTIL, COR BRANCA, INCLUSIVE ACESSÓRIOS DE FIXAÇÃO/VEDAÇÃO, VÁLVULA DE DESCARGA METÁLICA COM ACIONAMENTO DUPLO, TUBO DE LIGAÇÃO DE LATÃO COM CANOPLA, FORNECIMENTO, INSTALAÇÃO E REJUNTAMENTO</t>
  </si>
  <si>
    <t>MICTÓRIO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</si>
  <si>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</si>
  <si>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</si>
  <si>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</si>
  <si>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</si>
  <si>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</si>
  <si>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</si>
  <si>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VÁLVULA E CAIXA DE DESCARGA</t>
  </si>
  <si>
    <t>ED-9134</t>
  </si>
  <si>
    <t>BACIA SANITÁRIA (VASO) DE LOUÇA CONVENCIONAL INFANTIL, COR BRANCA, INCLUSIVE ACESSÓRIOS DE FIXAÇÃO/VEDAÇÃO, FORNECIMENTO, INSTALAÇÃO E REJUNTAMENTO, EXCLUSIVE VÁLVULA DE DESCARGA E TUBO DE LIGAÇÃO</t>
  </si>
  <si>
    <t>ED-49938</t>
  </si>
  <si>
    <t>CAIXA DE DESCARGA PLÁSTICA EXTERNA 12 LTS INSTALADA COM ACESSÓRIOS</t>
  </si>
  <si>
    <t>ED-9133</t>
  </si>
  <si>
    <t>VÁLVULA DE DESCARGA COM REGISTRO INTERNO, ACIONAMENTO DUPLO, DN 1.1/2" (50MM), INCLUSIVE ACABAMENTO DA VÁLVULA</t>
  </si>
  <si>
    <t>BEBEDOURO ELÉTRICO</t>
  </si>
  <si>
    <t>ED-48169</t>
  </si>
  <si>
    <t>BEBEDOURO GEMINADO MG-F 80 INOX</t>
  </si>
  <si>
    <t>ED-48170</t>
  </si>
  <si>
    <t>BEBEDOURO MF-F PINTADO</t>
  </si>
  <si>
    <t>ED-48171</t>
  </si>
  <si>
    <t>BEBEDOURO MG-F INFANTIL INOX</t>
  </si>
  <si>
    <t>ED-48172</t>
  </si>
  <si>
    <t>BEBEDOURO MG-F INFANTIL PINTADO</t>
  </si>
  <si>
    <t>DUCHA HIGIÊNICA</t>
  </si>
  <si>
    <t>ED-50316</t>
  </si>
  <si>
    <t>DUCHA HIGIÊNICA COM REGISTRO PARA CONTROLE DE FLUXO DE ÁGUA, DIÂMETRO 1/2" (20MM), INCLUSIVE FORNECIMENTO E INSTALAÇÃO</t>
  </si>
  <si>
    <t>CHUVEIRO</t>
  </si>
  <si>
    <t>ED-50310</t>
  </si>
  <si>
    <t>BRAÇO PARA CHUVEIRO, COMPRIMENTO 40 CM, DIÂMETRO NOMINAL DE 1/2" (20MM), INCLUSIVE ACABAMENTO</t>
  </si>
  <si>
    <t>ED-16344</t>
  </si>
  <si>
    <t>CHUVEIRO ELÉTRICO BRANCO, TENSÃO 127V/220V, POTÊNCIA 4600W/5500W, INCLUSIVE BRAÇO, FORNECIMENTO E INSTALAÇÃO</t>
  </si>
  <si>
    <t>ED-50314</t>
  </si>
  <si>
    <t>CHUVEIRO ELÉTRICO COM RESISTÊNCIA BLINDADA, TENSÃO 127V/220V, POTÊNCIA 5500W/6800W, INCLUSIVE BRAÇO, FORNECIMENTO E INSTALAÇÃO</t>
  </si>
  <si>
    <t>ED-50313</t>
  </si>
  <si>
    <t>CHUVEIRO ELÉTRICO CROMADO, TENSÃO 127V/220V, POTÊNCIA 5500W/6800W, INCLUSIVE BRAÇO, FORNECIMENTO E INSTALAÇÃO</t>
  </si>
  <si>
    <t>COMPLEMENTO DE LOUÇA</t>
  </si>
  <si>
    <t>ED-48156</t>
  </si>
  <si>
    <t>ASSENTO BRANCO PARA VASO</t>
  </si>
  <si>
    <t>ED-48157</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</si>
  <si>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</si>
  <si>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</si>
  <si>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</si>
  <si>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</si>
  <si>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</si>
  <si>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</si>
  <si>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</si>
  <si>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</si>
  <si>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</si>
  <si>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</si>
  <si>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</si>
  <si>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</si>
  <si>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</si>
  <si>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</si>
  <si>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</si>
  <si>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</si>
  <si>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</si>
  <si>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</si>
  <si>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</si>
  <si>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</si>
  <si>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</si>
  <si>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</si>
  <si>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</si>
  <si>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</si>
  <si>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</si>
  <si>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</si>
  <si>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</si>
  <si>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</si>
  <si>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</si>
  <si>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</si>
  <si>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</si>
  <si>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</si>
  <si>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</si>
  <si>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</si>
  <si>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</si>
  <si>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</si>
  <si>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</si>
  <si>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DISPENSADOR</t>
  </si>
  <si>
    <t>ED-48155</t>
  </si>
  <si>
    <t>DISPENSER PARA GEL/ÁLCOOL COM RESERVATORIO 800 ML</t>
  </si>
  <si>
    <t>ED-48183</t>
  </si>
  <si>
    <t>PAPELEIRA PLASTICA TIPO DISPENSER PARA PAPEL HIGIENICO ROLAO</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</si>
  <si>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</si>
  <si>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</si>
  <si>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</si>
  <si>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</si>
  <si>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</si>
  <si>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</si>
  <si>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EQUIPAMENTO PARA ACESSIBILIDADE (PMR/PCR)</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</si>
  <si>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</si>
  <si>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</si>
  <si>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</si>
  <si>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</si>
  <si>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</si>
  <si>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</si>
  <si>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</si>
  <si>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</si>
  <si>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</si>
  <si>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</si>
  <si>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ED-48163</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</si>
  <si>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</si>
  <si>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</si>
  <si>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</si>
  <si>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ED-48160</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</si>
  <si>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</si>
  <si>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</si>
  <si>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</si>
  <si>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BANCADAS E PRATELEIRAS</t>
  </si>
  <si>
    <t>BANCADA EM AÇO INOX</t>
  </si>
  <si>
    <t>ED-48337</t>
  </si>
  <si>
    <t>BANCADA EM AÇO INOXIDÁVEL</t>
  </si>
  <si>
    <t>BANCADA EM ARDÓSIA</t>
  </si>
  <si>
    <t>ED-48338</t>
  </si>
  <si>
    <t>BANCADA EM ARDÓSIA E = 3 CM, APOIADA EM ALVENARIA</t>
  </si>
  <si>
    <t>ED-48339</t>
  </si>
  <si>
    <t>BANCADA EM ARDÓSIA E = 3 CM, L = 55 CM, APOIADA EM CONSOLE DE METALON</t>
  </si>
  <si>
    <t>BANCADA EM GRANITO</t>
  </si>
  <si>
    <t>ED-48344</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</si>
  <si>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</si>
  <si>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</si>
  <si>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</si>
  <si>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</si>
  <si>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</si>
  <si>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</si>
  <si>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</si>
  <si>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BANCADA EM MÁRMORE</t>
  </si>
  <si>
    <t>ED-48346</t>
  </si>
  <si>
    <t>BANCADA EM MÁRMORE BRANCO E = 3 CM, APOIADA EM ALVENARIA</t>
  </si>
  <si>
    <t>ED-48345</t>
  </si>
  <si>
    <t>BANCADA EM MÁRMORE BRANCO E = 3 CM, APOIADA EM CONSOLE DE METALON 20 X 30 MM</t>
  </si>
  <si>
    <t>ACABAMENTO, FURO E COLAGEM DE BOJO</t>
  </si>
  <si>
    <t>ED-48342</t>
  </si>
  <si>
    <t>FURO DE BOJO EM BANCADA DE GRANITO/MÁRMORE, INCLUSIVE COLAGEM COM MASSA PLÁSTICA</t>
  </si>
  <si>
    <t>TESTEIRA E RODABANCADA EM GRANITO</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</si>
  <si>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</si>
  <si>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</si>
  <si>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</si>
  <si>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</si>
  <si>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</si>
  <si>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</si>
  <si>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</si>
  <si>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</si>
  <si>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</si>
  <si>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</si>
  <si>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</si>
  <si>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</si>
  <si>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TESTEIRA E RODABANCADA EM MÁRMORE</t>
  </si>
  <si>
    <t>ED-48350</t>
  </si>
  <si>
    <t>RODABANCADA EM MÁRMORE BRANCO H = 10 CM, E = 2 CM</t>
  </si>
  <si>
    <t>ED-48349</t>
  </si>
  <si>
    <t>RODABANCADA EM MÁRMORE BRANCO H = 7 CM, E = 2 CM</t>
  </si>
  <si>
    <t>ED-48352</t>
  </si>
  <si>
    <t>TESTEIRA EM MÁRMORE BRANCO</t>
  </si>
  <si>
    <t>BANCADA EM CONCRETO</t>
  </si>
  <si>
    <t>ED-48341</t>
  </si>
  <si>
    <t>BANCADA EM CONCRETO, APOIADA EM CONSOLE DE METALON 20 X 30 MM</t>
  </si>
  <si>
    <t>ED-48340</t>
  </si>
  <si>
    <t>BANCADA SIMPLES EM CONCRETO, APOIADA EM ALVENARIA</t>
  </si>
  <si>
    <t>PRATELEIRA DE ARDÓSIA</t>
  </si>
  <si>
    <t>ED-50688</t>
  </si>
  <si>
    <t>PRATELEIRA DE ARDÓSIA E = 2 CM APOIADA EM CONSOLE DE METALON 20 X 30 MM</t>
  </si>
  <si>
    <t>ED-50687</t>
  </si>
  <si>
    <t>PRATELEIRA DE ARDÓSIA E = 2 CM EMBUTIDA EM PAREDE</t>
  </si>
  <si>
    <t>PRATELEIRA DE GRANITO</t>
  </si>
  <si>
    <t>ED-50692</t>
  </si>
  <si>
    <t>PRATELEIRA DE GRANITO CINZA ANDORINHA, E = 2 CM, APOIADA EM CONSOLE DE METALON 20 X 30 MM</t>
  </si>
  <si>
    <t>ED-50691</t>
  </si>
  <si>
    <t>PRATELEIRA DE GRANITO CINZA ANDORINHA, E = 2 CM, APOIADA SOBRE ALVENARIA</t>
  </si>
  <si>
    <t>PRATELEIRA DE MÁRMORE</t>
  </si>
  <si>
    <t>ED-50696</t>
  </si>
  <si>
    <t>PRATELEIRA DE MÁRMORE BRANCO E = 2 CM, APOIADA EM CONSOLE DE METALON 20 X 30 MM</t>
  </si>
  <si>
    <t>ED-50695</t>
  </si>
  <si>
    <t>PRATELEIRA DE MÁRMORE BRANCO E = 2 CM, APOIADA SOBRE ALVENARIA</t>
  </si>
  <si>
    <t>PRATELEIRAS DE MADEIRA</t>
  </si>
  <si>
    <t>ED-50693</t>
  </si>
  <si>
    <t>PRATELEIRA DE MADEIRA ENVERNIZADA, EM CONSOLE DE METALON 20 X 30 MM</t>
  </si>
  <si>
    <t>ED-50694</t>
  </si>
  <si>
    <t>PRATELEIRA DE MADEIRA PINTADA DE ESMALTE, EM CONSOLE DE METALON 20 X 30 MM</t>
  </si>
  <si>
    <t>PRATELEIRA DE CONCRETO</t>
  </si>
  <si>
    <t>ED-50690</t>
  </si>
  <si>
    <t>PRATELEIRA DE CONCRETO, APOIADA EM CONSOLE DE METALON 20 X 30 MM</t>
  </si>
  <si>
    <t>ED-50689</t>
  </si>
  <si>
    <t>PRATELEIRA DE CONCRETO PRÉ- MOLDADO E = 4 CM, APOIADA SOBRE ALVENARIA</t>
  </si>
  <si>
    <t>INSTALAÇÕES ELÉTRICAS</t>
  </si>
  <si>
    <t>CABO DE COBRE FLEXÍVEL (450/750V)</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</si>
  <si>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</si>
  <si>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</si>
  <si>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</si>
  <si>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</si>
  <si>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</si>
  <si>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</si>
  <si>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</si>
  <si>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</si>
  <si>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</si>
  <si>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</si>
  <si>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</si>
  <si>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</si>
  <si>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</si>
  <si>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</si>
  <si>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</si>
  <si>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</si>
  <si>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ED-49339</t>
  </si>
  <si>
    <t>FIO RÍGIDO ISOLAÇÃO EM PVC 450/750V # 10 MM2</t>
  </si>
  <si>
    <t>ED-49335</t>
  </si>
  <si>
    <t>FIO RÍGIDO ISOLAÇÃO EM PVC 450/750V # 1,5 MM2</t>
  </si>
  <si>
    <t>ED-49336</t>
  </si>
  <si>
    <t>FIO RÍGIDO ISOLAÇÃO EM PVC 450/750V # 2,5 MM2</t>
  </si>
  <si>
    <t>ED-49337</t>
  </si>
  <si>
    <t>FIO RÍGIDO ISOLAÇÃO EM PVC 450/750V # 4 MM2</t>
  </si>
  <si>
    <t>ED-49338</t>
  </si>
  <si>
    <t>FIO RÍGIDO ISOLAÇÃO EM PVC 450/750V # 6 MM2</t>
  </si>
  <si>
    <t>CABO DE COBRE FLEXÍVEL (0,6/1KV)</t>
  </si>
  <si>
    <t>ED-48998</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</si>
  <si>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</si>
  <si>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</si>
  <si>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</si>
  <si>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</si>
  <si>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</si>
  <si>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</si>
  <si>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</si>
  <si>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ED-49001</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</si>
  <si>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</si>
  <si>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</si>
  <si>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</si>
  <si>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</si>
  <si>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</si>
  <si>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</si>
  <si>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</si>
  <si>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ED-49004</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</si>
  <si>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</si>
  <si>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</si>
  <si>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</si>
  <si>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</si>
  <si>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</si>
  <si>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</si>
  <si>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</si>
  <si>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</si>
  <si>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</si>
  <si>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</si>
  <si>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</si>
  <si>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</si>
  <si>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</si>
  <si>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ED-49016</t>
  </si>
  <si>
    <t>CABO DE COBRE FLEXÍVEL, CLASSE 5, ISOLAMENTO TIPO EPR/HEPR, NÃO HALOGENADO, ANTICHAMA, TERMOFIXO, UNIPOLAR, SEÇÃO 95 MM2, 90°C, 0,6/1KV</t>
  </si>
  <si>
    <t>CORDOALHA</t>
  </si>
  <si>
    <t>ED-49132</t>
  </si>
  <si>
    <t>CABO DE COBRE NU # 10 MM2, ENTERRADO, EXCLUSIVE ESCAVAÇÃO E REATERRO</t>
  </si>
  <si>
    <t>ED-49133</t>
  </si>
  <si>
    <t>CABO DE COBRE NU # 16 MM2, ENTERRADO, EXCLUSIVE ESCAVAÇÃO E REATERRO</t>
  </si>
  <si>
    <t>ED-49134</t>
  </si>
  <si>
    <t>CABO DE COBRE NU # 25 MM2, ENTERRADO, EXCLUSIVE ESCAVAÇÃO E REATERRO</t>
  </si>
  <si>
    <t>ED-49135</t>
  </si>
  <si>
    <t>CABO DE COBRE NU # 35 MM2, ENTERRADO, EXCLUSIVE ESCAVAÇÃO E REATERRO</t>
  </si>
  <si>
    <t>ED-49136</t>
  </si>
  <si>
    <t>CABO DE COBRE NU # 50 MM2, ENTERRADO, EXCLUSIVE ESCAVAÇÃO E REATERRO</t>
  </si>
  <si>
    <t>ED-49137</t>
  </si>
  <si>
    <t>CABO DE COBRE NU # 70 MM2, ENTERRADO, EXCLUSIVE ESCAVAÇÃO E REATERRO</t>
  </si>
  <si>
    <t>ED-49138</t>
  </si>
  <si>
    <t>CABO DE COBRE NU # 95 MM2, ENTERRADO, EXCLUSIVE ESCAVAÇÃO E REATERRO</t>
  </si>
  <si>
    <t>CAIXA EM PVC LIGAÇÃO E PASSAGEM</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</si>
  <si>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</si>
  <si>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</si>
  <si>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</si>
  <si>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</si>
  <si>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</si>
  <si>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CAIXA DE LIGAÇÃO/PASSAGEM EM PVC RÍGIDO PARA ELETRODUTO, DIMENSÕES 4"X2", EMBUTIDA EM PAREDE EM CHAPA DE GESSO ACARTONADO (DRYWALL), INCLUSIVE FORNECIMENTO E INSTALAÇÃO</t>
  </si>
  <si>
    <t>ED-49188</t>
  </si>
  <si>
    <t>CAIXA DE LIGAÇÃO/PASSAGEM EM PVC RÍGIDO PARA ELETRODUTO, DIMENSÕES 4"X4", EMBUTIDA EM ALVENARIA - FORNECIMENTO E INSTALAÇÃO</t>
  </si>
  <si>
    <t>ED-49195</t>
  </si>
  <si>
    <t>CAIXA DE LIGAÇÃO/PASSAGEM EM PVC RÍGIDO PARA ELETRODUTO, DIMENSÕES 4"X4", EMBUTIDA EM PAREDE EM CHAPA DE GESSO ACARTONADO (DRYWALL), INCLUSIVE FORNECIMENTO E INSTALAÇÃO</t>
  </si>
  <si>
    <t>ED-49191</t>
  </si>
  <si>
    <t>CAIXA DE LIGAÇÃO/PASSAGEM EM PVC RÍGIDO PARA ELETRODUTO, OCTOGONAL COM ANEL DESLIZANTE, DIMENSÕES 3"X3", EMBUTIDA EM LAJE - FORNECIMENTO E INSTALAÇÃO</t>
  </si>
  <si>
    <t>ED-49190</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</si>
  <si>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</si>
  <si>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</si>
  <si>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</si>
  <si>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</si>
  <si>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</si>
  <si>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</si>
  <si>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</si>
  <si>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</si>
  <si>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CAIXA ESTANQUE AQUATIC 4x2"</t>
  </si>
  <si>
    <t>CAIXA METÁLICA DE LIGAÇÃO E PASSAGEM</t>
  </si>
  <si>
    <t>ED-49197</t>
  </si>
  <si>
    <t>CAIXA DE INSPEÇÃO EM CONCRETO, TIPO "ZA" PASSEIO, PADRÃO CEMIG, DIMENSÃO (28X28)CM, ALTURA 40CM, COM TAMPA E ARO ARTICULADO EM FERRO FUNDIDO, INCLUSIVE ESCAVAÇÃO, APILOAMENTO, LASTRO DE BRITA, REATERRO E TRANSPORTE E RETIRADA DO MATERIAL ESCAVADO (EM CAÇAMBA)</t>
  </si>
  <si>
    <t>ED-49200</t>
  </si>
  <si>
    <t xml:space="preserve">CAIXA DE INSPEÇÃO EM CONCRETO, TIPO "ZB" GARAGEM, PADRÃO CEMIG, DIMENSÃO (52X44)CM, ALTURA 70CM, COM TAMPA E ARO ARTICULADO EM FERRO FUNDIDO, INCLUSIVE ESCAVAÇÃO, APILOAMENTO, LASTRO DE BRITA, REATERRO E TRANSPORTE E RETIRADA DO MATERIAL ESCAVADO (EM CAÇAMBA) </t>
  </si>
  <si>
    <t>ED-49199</t>
  </si>
  <si>
    <t>CAIXA DE INSPEÇÃO EM CONCRETO, TIPO "ZB" PASSEIO, PADRÃO CEMIG, DIMENSÃO (52X44)CM, ALTURA 70CM, COM TAMPA E ARO ARTICULADO EM FERRO FUNDIDO, INCLUSIVE ESCAVAÇÃO, APILOAMENTO, LASTRO DE BRITA, REATERRO E TRANSPORTE E RETIRADA DO MATERIAL ESCAVADO (EM CAÇAMBA)</t>
  </si>
  <si>
    <t>ED-49202</t>
  </si>
  <si>
    <t>CAIXA DE INSPEÇÃO EM CONCRETO, TIPO "ZC" GARAGEM, PADRÃO CEMIG, DIMENSÃO (77X67)CM, ALTURA 90CM, COM TAMPA E ARO ARTICULADO EM FERRO FUNDIDO, INCLUSIVE ESCAVAÇÃO, APILOAMENTO, LASTRO DE BRITA, REATERRO E TRANSPORTE E RETIRADA DO MATERIAL ESCAVADO (EM CAÇAMBA)</t>
  </si>
  <si>
    <t>ED-49201</t>
  </si>
  <si>
    <t>CAIXA DE INSPEÇÃO EM CONCRETO, TIPO "ZC" PASSEIO, PADRÃO CEMIG, DIMENSÃO (77X67)CM, ALTURA 90CM, COM TAMPA E ARO ARTICULADO EM FERRO FUNDIDO, INCLUSIVE ESCAVAÇÃO, APILOAMENTO, LASTRO DE BRITA, REATERRO E TRANSPORTE E RETIRADA DO MATERIAL ESCAVADO (EM CAÇAMBA)</t>
  </si>
  <si>
    <t>ED-49213</t>
  </si>
  <si>
    <t>CAIXA DE PASSAGEM CP-N2 INCLUSIVE TAMPA</t>
  </si>
  <si>
    <t>ED-49151</t>
  </si>
  <si>
    <t>CAIXA DE PASSAGEM EM CHAPA DE AÇO COM TAMPA APARAFUSADA, SOBREPOR, 102 X 102 X 82 MM</t>
  </si>
  <si>
    <t>ED-49152</t>
  </si>
  <si>
    <t>CAIXA DE PASSAGEM EM CHAPA DE AÇO COM TAMPA APARAFUSADA, SOBREPOR, 152 X 152 X 82 MM</t>
  </si>
  <si>
    <t>ED-49153</t>
  </si>
  <si>
    <t>CAIXA DE PASSAGEM EM CHAPA DE AÇO COM TAMPA APARAFUSADA, SOBREPOR, 202 X 202 X 102 MM</t>
  </si>
  <si>
    <t>ED-49154</t>
  </si>
  <si>
    <t>CAIXA DE PASSAGEM EM CHAPA DE AÇO COM TAMPA APARAFUSADA, SOBREPOR, 252 X 252 X 102 MM</t>
  </si>
  <si>
    <t>ED-49155</t>
  </si>
  <si>
    <t>CAIXA DE PASSAGEM EM CHAPA DE AÇO COM TAMPA APARAFUSADA, SOBREPOR, 302 X 302 X 122 MM</t>
  </si>
  <si>
    <t>ED-49156</t>
  </si>
  <si>
    <t>CAIXA DE PASSAGEM EM CHAPA DE AÇO COM TAMPA APARAFUSADA, SOBREPOR, 352 X 352 X 122 MM</t>
  </si>
  <si>
    <t>ED-49148</t>
  </si>
  <si>
    <t>CAIXA DE PASSAGEM EM CHAPA DE AÇO, EMBUTIR 153 X 153 X 82 MM</t>
  </si>
  <si>
    <t>ED-49149</t>
  </si>
  <si>
    <t>CAIXA DE PASSAGEM EM CHAPA DE AÇO, EMBUTIR 230 X 230 X 102 MM</t>
  </si>
  <si>
    <t>ED-49150</t>
  </si>
  <si>
    <t>CAIXA DE PASSAGEM EM CHAPA DE AÇO, EMBUTIR 330 X 330 X 122 MM</t>
  </si>
  <si>
    <t>ED-49164</t>
  </si>
  <si>
    <t>CAIXA DE PASSAGEM PARA PISO, METÁLICA, TAMPA ANTIDERRAPANTE, 100 X 100 X 60 CM</t>
  </si>
  <si>
    <t>ED-49165</t>
  </si>
  <si>
    <t>CAIXA DE PASSAGEM PARA PISO, METÁLICA, TAMPA ANTIDERRAPANTE, 200 X 200 X 100 CM</t>
  </si>
  <si>
    <t>ED-49166</t>
  </si>
  <si>
    <t>CAIXA DE PASSAGEM PARA PISO, METÁLICA, TAMPA ANTIDERRAPANTE, 300 X 300 X 120 CM</t>
  </si>
  <si>
    <t>ED-49167</t>
  </si>
  <si>
    <t>CAIXA DE PASSAGEM PARA PISO, METÁLICA, TAMPA ANTIDERRAPANTE, 400 X 400 X 200 CM</t>
  </si>
  <si>
    <t>ED-49214</t>
  </si>
  <si>
    <t>CAIXA DE PASSAGEM 15 x 15 CM EM CHAPA DE FERRO COM TAMPA CEGA</t>
  </si>
  <si>
    <t>ED-49215</t>
  </si>
  <si>
    <t>CAIXA DE PASSAGEM 20 X 20 CM EM CHAPA DE FERRO COM TAMPA CEGA</t>
  </si>
  <si>
    <t>CAIXA DE PASSAGEM EM ALVENARIA</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</si>
  <si>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</si>
  <si>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</si>
  <si>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</si>
  <si>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</si>
  <si>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</si>
  <si>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</si>
  <si>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</si>
  <si>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</si>
  <si>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CAIXA DE PASSAGEM PARA TELEFONIA</t>
  </si>
  <si>
    <t>ED-49216</t>
  </si>
  <si>
    <t>CAIXA DE PASSAGEM Nº 1 PADRÃO TELEBRÁS DIM. (10 X 10 X 5) CM EM CHAPA DE AÇO GALVANIZADO</t>
  </si>
  <si>
    <t>ED-49177</t>
  </si>
  <si>
    <t>ED-49178</t>
  </si>
  <si>
    <t>CAIXA DE PASSAGEM Nº 2 PADRÃO TELEBRÁS DIM. (20 X 20 X 12) CM EM CHAPA DE AÇO GALVANIZADO</t>
  </si>
  <si>
    <t>ED-49217</t>
  </si>
  <si>
    <t>CAIXA DE PASSAGEM Nº 2 PADRÃO TELEBRÁS DIM. (20 X 20 X 13,5) CM EM CHAPA DE AÇO GALVANIZADO - EMBUTIR, FECHO DE PLÁSTICO C/ FUNDO DE MADEIRA S/ FUNDO DE CHAPA</t>
  </si>
  <si>
    <t>ED-49179</t>
  </si>
  <si>
    <t>CAIXA DE PASSAGEM Nº 3 PADRÃO TELEBRÁS DIM. (40 X 40 X 12) CM EM CHAPA DE AÇO GALVANIZADO</t>
  </si>
  <si>
    <t>ED-49219</t>
  </si>
  <si>
    <t>CAIXA DE PASSAGEM Nº 3 PADRÃO TELEBRÁS DIM. (40 X 40 X 13,5) CM EM CHAPA DE AÇO GALVANIZADO - EMBUTIR, FECHO DE PLÁSTICO C/ FUNDO DE MADEIRA S/ FUNDO DE CHAPA</t>
  </si>
  <si>
    <t>ED-49182</t>
  </si>
  <si>
    <t>CAIXA DE PASSAGEM Nº 6 PADRÃO TELEBRÁS DIM. (120 X 120 X 12) CM EM CHAPA DE AÇO GALVANIZADO</t>
  </si>
  <si>
    <t>ED-49225</t>
  </si>
  <si>
    <t>CAIXA DE PASSAGEM Nº 6 PADRÃO TELEBRÁS DIM. (120 X 120 X 13,5) CM EM CHAPA DE AÇO GALVANIZADO - EMBUTIR, FECHO DE PLÁSTICO C/ FUNDO DE MADEIRA S/ FUNDO DE CHAPA</t>
  </si>
  <si>
    <t>ED-49218</t>
  </si>
  <si>
    <t>CAIXA DE TELEFONIA, NÚMERO 2, DIMENSÃO (20X20)CM, EM CHAPA DE AÇO GALVANIZADO, TIPO SOBREPOR COM FECHO, INCLUSIVE ACESSÓRIOS E INSTALAÇÃO</t>
  </si>
  <si>
    <t>ED-49183</t>
  </si>
  <si>
    <t>CAIXA DE TELEFONIA, NÚMERO 3, DIMENSÃO (40X40)CM, EM CHAPA DE AÇO GALVANIZADO, TIPO EMBUTIR COM FECHO, INCLUSIVE ASSENTAMENTO E ACESSÓRIOS</t>
  </si>
  <si>
    <t>ED-49220</t>
  </si>
  <si>
    <t>CAIXA DE TELEFONIA, NÚMERO 3, DIMENSÃO (40X40)CM, EM CHAPA DE AÇO GALVANIZADO, TIPO SOBREPOR COM FECHO, INCLUSIVE ACESSÓRIOS E INSTALAÇÃO</t>
  </si>
  <si>
    <t>ED-49184</t>
  </si>
  <si>
    <t>CAIXA DE TELEFONIA, NÚMERO 4, DIMENSÃO (60X60)CM, EM CHAPA DE AÇO GALVANIZADO, TIPO EMBUTIR COM FECHO, INCLUSIVE ACESSÓRIOS E INSTALAÇÃO</t>
  </si>
  <si>
    <t>ED-49222</t>
  </si>
  <si>
    <t>CAIXA DE TELEFONIA, NÚMERO 4, DIMENSÃO (60X60)CM, EM CHAPA DE AÇO GALVANIZADO, TIPO SOBREPOR COM FECHO, INCLUSIVE ACESSÓRIOS E INSTALAÇÃO</t>
  </si>
  <si>
    <t>ED-49185</t>
  </si>
  <si>
    <t>CAIXA DE TELEFONIA, NÚMERO 5, DIMENSÃO (80X80)CM, EM CHAPA DE AÇO GALVANIZADO, TIPO EMBUTIR COM FECHO, INCLUSIVE ACESSÓRIOS E INSTALAÇÃO</t>
  </si>
  <si>
    <t>ED-49224</t>
  </si>
  <si>
    <t>CAIXA DE TELEFONIA, NÚMERO 5, DIMENSÃO (80X80)CM, EM CHAPA DE AÇO GALVANIZADO, TIPO SOBREPOR COM FECHO, INCLUSIVE ACESSÓRIOS E INSTALAÇÃO</t>
  </si>
  <si>
    <t>ED-49186</t>
  </si>
  <si>
    <t>CAIXA DE TELEFONIA, NÚMERO 6, DIMENSÃO (100X100)CM, EM CHAPA DE AÇO GALVANIZADO, TIPO EMBUTIR COM FECHO, INCLUSIVE ACESSÓRIOS E INSTALAÇÃO</t>
  </si>
  <si>
    <t>ED-29066</t>
  </si>
  <si>
    <t>CAIXA DE TELEFONIA, NÚMERO 7, DIMENSÃO (120X120)CM, EM CHAPA DE AÇO GALVANIZADO, TIPO EMBUTIR COM FECHO, INCLUSIVE ACESSÓRIOS E INSTALAÇÃO</t>
  </si>
  <si>
    <t>ED-49227</t>
  </si>
  <si>
    <t>CAIXA DE TELEFONIA, NÚMERO 8, DIMENSÃO (150X150)CM, EM CHAPA DE AÇO GALVANIZADO, TIPO EMBUTIR COM FECHO, INCLUSIVE ACESSÓRIOS E INSTALAÇÃO</t>
  </si>
  <si>
    <t>ED-27189</t>
  </si>
  <si>
    <t>CAIXA PRÉ-MOLDADA PARA ENTRADA TELEFÔNICA SUBTERRÂNEA, TIPO R1, MEDIDAS INTERNAS (60X35X50)CM, INCLUSIVE ESCAVAÇÃO, APILOAMENTO, LASTRO DE BRITA, REATERRO E TRANSPORTE E RETIRADA DO MATERIAL ESCAVADO (EM CAÇAMBA)</t>
  </si>
  <si>
    <t>ED-49176</t>
  </si>
  <si>
    <t>CAIXA PRÉ-MOLDADA PARA ENTRADA TELEFÔNICA SUBTERRÂNEA, TIPO R2, MEDIDAS INTERNAS (107X52X50)CM, INCLUSIVE ESCAVAÇÃO, APILOAMENTO, LASTRO DE BRITA, REATERRO E TRANSPORTE E RETIRADA DO MATERIAL ESCAVADO (EM CAÇAMBA)</t>
  </si>
  <si>
    <t>ED-49174</t>
  </si>
  <si>
    <t>CAIXA SUBTERRÂNEA, TIPO P20, EM FERRO FUNDIDO COM TAMPA, INCLUSIVE ESCAVAÇÃO, REATERRO E TRANSPORTE E RETIRADA DO MATERIAL ESCAVADO (EM CAÇAMBA</t>
  </si>
  <si>
    <t>INTERRUPTOR, TOMADA E ACESSÓRIOS</t>
  </si>
  <si>
    <t>ED-49058</t>
  </si>
  <si>
    <t>CAMPAINHA DE EMBUTIR EM CAIXA 2x4", DO TIPO CIGARRA, 127V</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</si>
  <si>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</si>
  <si>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</si>
  <si>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</si>
  <si>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</si>
  <si>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</si>
  <si>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</si>
  <si>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</si>
  <si>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</si>
  <si>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</si>
  <si>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</si>
  <si>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</si>
  <si>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</si>
  <si>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</si>
  <si>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</si>
  <si>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</si>
  <si>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</si>
  <si>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</si>
  <si>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</si>
  <si>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</si>
  <si>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</si>
  <si>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</si>
  <si>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</si>
  <si>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</si>
  <si>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</si>
  <si>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</si>
  <si>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</si>
  <si>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</si>
  <si>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</si>
  <si>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</si>
  <si>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</si>
  <si>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</si>
  <si>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</si>
  <si>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</si>
  <si>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</si>
  <si>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</si>
  <si>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</si>
  <si>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</si>
  <si>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</si>
  <si>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</si>
  <si>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</si>
  <si>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</si>
  <si>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</si>
  <si>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</si>
  <si>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</si>
  <si>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</si>
  <si>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</si>
  <si>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</si>
  <si>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</si>
  <si>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</si>
  <si>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</si>
  <si>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</si>
  <si>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</si>
  <si>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</si>
  <si>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</si>
  <si>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</si>
  <si>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</si>
  <si>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</si>
  <si>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</si>
  <si>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</si>
  <si>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</si>
  <si>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</si>
  <si>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</si>
  <si>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</si>
  <si>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</si>
  <si>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</si>
  <si>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</si>
  <si>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</si>
  <si>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</si>
  <si>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</si>
  <si>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</si>
  <si>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</si>
  <si>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</si>
  <si>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</si>
  <si>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</si>
  <si>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</si>
  <si>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</si>
  <si>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</si>
  <si>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</si>
  <si>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</si>
  <si>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</si>
  <si>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</si>
  <si>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</si>
  <si>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</si>
  <si>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</si>
  <si>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</si>
  <si>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</si>
  <si>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</si>
  <si>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</si>
  <si>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</si>
  <si>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</si>
  <si>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</si>
  <si>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</si>
  <si>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</si>
  <si>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</si>
  <si>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ED-49483</t>
  </si>
  <si>
    <t>CONJUNTO DE UMA (1) PLACA CEGA 3"X3", TIPO REDONDA, INCLUSIVE FORNECIMENTO, INSTALAÇÃO, SUPORTE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</si>
  <si>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</si>
  <si>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</si>
  <si>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</si>
  <si>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</si>
  <si>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</si>
  <si>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</si>
  <si>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</si>
  <si>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</si>
  <si>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</si>
  <si>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</si>
  <si>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</si>
  <si>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</si>
  <si>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</si>
  <si>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</si>
  <si>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</si>
  <si>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</si>
  <si>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</si>
  <si>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</si>
  <si>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</si>
  <si>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</si>
  <si>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</si>
  <si>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</si>
  <si>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</si>
  <si>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</si>
  <si>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</si>
  <si>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</si>
  <si>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</si>
  <si>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</si>
  <si>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</si>
  <si>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</si>
  <si>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</si>
  <si>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</si>
  <si>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</si>
  <si>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</si>
  <si>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</si>
  <si>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</si>
  <si>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</si>
  <si>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</si>
  <si>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</si>
  <si>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</si>
  <si>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</si>
  <si>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</si>
  <si>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</si>
  <si>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</si>
  <si>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</si>
  <si>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</si>
  <si>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</si>
  <si>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</si>
  <si>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</si>
  <si>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</si>
  <si>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</si>
  <si>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</si>
  <si>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</si>
  <si>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</si>
  <si>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</si>
  <si>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</si>
  <si>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</si>
  <si>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</si>
  <si>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</si>
  <si>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</si>
  <si>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</si>
  <si>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</si>
  <si>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</si>
  <si>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</si>
  <si>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</si>
  <si>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</si>
  <si>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</si>
  <si>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</si>
  <si>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</si>
  <si>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</si>
  <si>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</si>
  <si>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</si>
  <si>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MANGUEIRA PVC FLEXÍVEL CORRUGADO</t>
  </si>
  <si>
    <t>ED-49415</t>
  </si>
  <si>
    <t>ELETRODUTO FLEXÍVEL CORRUGADO, PVC, ANTI-CHAMA, DN 32MM (1"), APLICADO EM ALVENARIA, INCLUSIVE RASGO</t>
  </si>
  <si>
    <t>CONDULETE EM ALUMÍNIO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</si>
  <si>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</si>
  <si>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</si>
  <si>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</si>
  <si>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</si>
  <si>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</si>
  <si>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</si>
  <si>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</si>
  <si>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</si>
  <si>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</si>
  <si>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</si>
  <si>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</si>
  <si>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</si>
  <si>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</si>
  <si>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</si>
  <si>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</si>
  <si>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</si>
  <si>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</si>
  <si>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</si>
  <si>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</si>
  <si>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</si>
  <si>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</si>
  <si>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</si>
  <si>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</si>
  <si>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</si>
  <si>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</si>
  <si>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</si>
  <si>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</si>
  <si>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</si>
  <si>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</si>
  <si>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</si>
  <si>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</si>
  <si>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</si>
  <si>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</si>
  <si>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</si>
  <si>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</si>
  <si>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</si>
  <si>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</si>
  <si>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</si>
  <si>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</si>
  <si>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</si>
  <si>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</si>
  <si>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</si>
  <si>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</si>
  <si>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</si>
  <si>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</si>
  <si>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</si>
  <si>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</si>
  <si>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</si>
  <si>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</si>
  <si>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</si>
  <si>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</si>
  <si>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</si>
  <si>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</si>
  <si>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</si>
  <si>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</si>
  <si>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</si>
  <si>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</si>
  <si>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</si>
  <si>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</si>
  <si>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</si>
  <si>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</si>
  <si>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</si>
  <si>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</si>
  <si>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</si>
  <si>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</si>
  <si>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</si>
  <si>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</si>
  <si>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</si>
  <si>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</si>
  <si>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</si>
  <si>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</si>
  <si>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</si>
  <si>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</si>
  <si>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</si>
  <si>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</si>
  <si>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</si>
  <si>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</si>
  <si>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</si>
  <si>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</si>
  <si>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</si>
  <si>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ED-49098</t>
  </si>
  <si>
    <t>CONDULETE DE ALUMÍNIO, TIPO "X", DIÂMETRO DE SAÍDA 1" (25MM), EXCLUSIVE MÓDULO E PLACA, INCLUSIVE FIXAÇÃO</t>
  </si>
  <si>
    <t>ED-49100</t>
  </si>
  <si>
    <t>CONDULETE DE ALUMÍNIO, TIPO "X", DIÂMETRO DE SAÍDA 1.1/2" (40MM), EXCLUSIVE MÓDULO E PLACA, INCLUSIVE FIXAÇÃO</t>
  </si>
  <si>
    <t>ED-49099</t>
  </si>
  <si>
    <t>CONDULETE DE ALUMÍNIO, TIPO "X", DIÂMETRO DE SAÍDA 1.1/4" (32MM), EXCLUSIVE MÓDULO E PLACA, INCLUSIVE FIXAÇÃO</t>
  </si>
  <si>
    <t>ED-49101</t>
  </si>
  <si>
    <t>CONDULETE DE ALUMÍNIO, TIPO "X", DIÂMETRO DE SAÍDA 2" (50MM), EXCLUSIVE MÓDULO E PLACA, INCLUSIVE FIXAÇÃO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</si>
  <si>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</si>
  <si>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</si>
  <si>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</si>
  <si>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</si>
  <si>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</si>
  <si>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</si>
  <si>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</si>
  <si>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</si>
  <si>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</si>
  <si>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</si>
  <si>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</si>
  <si>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</si>
  <si>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</si>
  <si>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</si>
  <si>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</si>
  <si>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</si>
  <si>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</si>
  <si>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</si>
  <si>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</si>
  <si>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</si>
  <si>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</si>
  <si>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</si>
  <si>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</si>
  <si>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</si>
  <si>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</si>
  <si>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</si>
  <si>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</si>
  <si>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</si>
  <si>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</si>
  <si>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</si>
  <si>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</si>
  <si>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</si>
  <si>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</si>
  <si>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</si>
  <si>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</si>
  <si>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</si>
  <si>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</si>
  <si>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</si>
  <si>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</si>
  <si>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</si>
  <si>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</si>
  <si>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</si>
  <si>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</si>
  <si>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</si>
  <si>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</si>
  <si>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</si>
  <si>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</si>
  <si>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</si>
  <si>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</si>
  <si>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</si>
  <si>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</si>
  <si>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ELETRODUTO RÍGIDO EM PVC</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</si>
  <si>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</si>
  <si>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</si>
  <si>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</si>
  <si>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</si>
  <si>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</si>
  <si>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</si>
  <si>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</si>
  <si>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</si>
  <si>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</si>
  <si>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</si>
  <si>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</si>
  <si>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</si>
  <si>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</si>
  <si>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</si>
  <si>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</si>
  <si>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</si>
  <si>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</si>
  <si>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</si>
  <si>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</si>
  <si>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</si>
  <si>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ELETRODUTO RÍGIDO EM AÇO GALVANIZADO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</si>
  <si>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</si>
  <si>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</si>
  <si>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</si>
  <si>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</si>
  <si>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</si>
  <si>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</si>
  <si>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</si>
  <si>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</si>
  <si>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</si>
  <si>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</si>
  <si>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</si>
  <si>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</si>
  <si>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</si>
  <si>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</si>
  <si>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</si>
  <si>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</si>
  <si>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</si>
  <si>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</si>
  <si>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</si>
  <si>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</si>
  <si>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</si>
  <si>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</si>
  <si>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</si>
  <si>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</si>
  <si>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</si>
  <si>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</si>
  <si>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</si>
  <si>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</si>
  <si>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</si>
  <si>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</si>
  <si>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</si>
  <si>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</si>
  <si>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</si>
  <si>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</si>
  <si>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</si>
  <si>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</si>
  <si>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PERFILADO LISO E PERFURADO</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</si>
  <si>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</si>
  <si>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</si>
  <si>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</si>
  <si>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</si>
  <si>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</si>
  <si>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</si>
  <si>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</si>
  <si>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</si>
  <si>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</si>
  <si>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</si>
  <si>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ED-19583</t>
  </si>
  <si>
    <t>FIXAÇÃO DE PERFILADO HORIZONTAL, INCLUSIVE SUPORTE, VERGALHÃO E ACESSÓRIOS, EXCLUSIVE PERFILADO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</si>
  <si>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</si>
  <si>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</si>
  <si>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</si>
  <si>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</si>
  <si>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</si>
  <si>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</si>
  <si>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ED-49451</t>
  </si>
  <si>
    <t>PERFILADO PERFURADO (38X38)MM EM CHAPA DE AÇO GALVANIZADO #18, COM TRATAMENTO PRÉ-ZINCADO, INCLUSIVE FIXAÇÃO SUPERIOR, CONEXÕES E ACESSÓRIOS, EXCLUSIVE TAMPA DE ENCAIXE</t>
  </si>
  <si>
    <t>ED-49450</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</si>
  <si>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</si>
  <si>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</si>
  <si>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</si>
  <si>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</si>
  <si>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</si>
  <si>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ELETROCALHA LISA</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</si>
  <si>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</si>
  <si>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</si>
  <si>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</si>
  <si>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</si>
  <si>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</si>
  <si>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</si>
  <si>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</si>
  <si>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</si>
  <si>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</si>
  <si>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</si>
  <si>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</si>
  <si>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</si>
  <si>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</si>
  <si>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</si>
  <si>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</si>
  <si>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</si>
  <si>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</si>
  <si>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</si>
  <si>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ELETROCALHA PERFURADA</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</si>
  <si>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</si>
  <si>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</si>
  <si>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</si>
  <si>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</si>
  <si>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</si>
  <si>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</si>
  <si>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</si>
  <si>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</si>
  <si>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</si>
  <si>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</si>
  <si>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</si>
  <si>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</si>
  <si>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</si>
  <si>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</si>
  <si>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</si>
  <si>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</si>
  <si>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</si>
  <si>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</si>
  <si>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VERGALHÃO DE AÇO COM ROSCA TOTAL</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</si>
  <si>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</si>
  <si>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</si>
  <si>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</si>
  <si>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</si>
  <si>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</si>
  <si>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</si>
  <si>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</si>
  <si>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</si>
  <si>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</si>
  <si>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</si>
  <si>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</si>
  <si>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</si>
  <si>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</si>
  <si>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</si>
  <si>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</si>
  <si>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</si>
  <si>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</si>
  <si>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</si>
  <si>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</si>
  <si>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</si>
  <si>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</si>
  <si>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</si>
  <si>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</si>
  <si>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</si>
  <si>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</si>
  <si>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</si>
  <si>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</si>
  <si>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</si>
  <si>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</si>
  <si>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</si>
  <si>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</si>
  <si>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</si>
  <si>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</si>
  <si>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</si>
  <si>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</si>
  <si>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</si>
  <si>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</si>
  <si>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</si>
  <si>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</si>
  <si>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</si>
  <si>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</si>
  <si>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</si>
  <si>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</si>
  <si>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</si>
  <si>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</si>
  <si>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</si>
  <si>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</si>
  <si>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</si>
  <si>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</si>
  <si>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</si>
  <si>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</si>
  <si>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</si>
  <si>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</si>
  <si>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</si>
  <si>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</si>
  <si>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</si>
  <si>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</si>
  <si>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</si>
  <si>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</si>
  <si>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</si>
  <si>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</si>
  <si>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</si>
  <si>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</si>
  <si>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ED-27082</t>
  </si>
  <si>
    <t>LUMINÁRIA COMERCIAL COM ALETAS DE EMBUTIR COMPLETA, PARA DUAS (2) LÂMPADAS TUBULARES LED 2X18W-ØT8, TEMPERATURA DA COR 6500K, FORNECIMENTO E INSTALAÇÃO, INCLUSIVE BASE E LÂMPADA</t>
  </si>
  <si>
    <t>ED-27080</t>
  </si>
  <si>
    <t>LUMINÁRIA COMERCIAL COM ALETAS DE EMBUTIR COMPLETA, PARA DUAS (2) LÂMPADAS TUBULARES LED 2X9W-ØT8, TEMPERATURA DA COR 6500K, FORNECIMENTO E INSTALAÇÃO, INCLUSIVE BASE E LÂMPADA</t>
  </si>
  <si>
    <t>ED-27084</t>
  </si>
  <si>
    <t>LUMINÁRIA COMERCIAL COM ALETAS DE EMBUTIR COMPLETA, PARA QUATRO (4) LÂMPADAS TUBULARES LED 4X18W-ØT8, TEMPERATURA DA COR 6500K, FORNECIMENTO E INSTALAÇÃO, INCLUSIVE BASE E LÂMPADA</t>
  </si>
  <si>
    <t>ED-27078</t>
  </si>
  <si>
    <t>LUMINÁRIA COMERCIAL COM ALETAS DE EMBUTIR COMPLETA, PARA QUATRO (4) LÂMPADAS TUBULARES LED 4X9W-ØT8, TEMPERATURA DA COR 6500K, FORNECIMENTO E INSTALAÇÃO, INCLUSIVE BASE E LÂMPADA</t>
  </si>
  <si>
    <t>ED-27081</t>
  </si>
  <si>
    <t>LUMINÁRIA COMERCIAL COM ALETAS DE EMBUTIR, PARA DUAS (2) LÂMPADAS TUBULARES LED 2X18W-ØT8, FORNECIMENTO E INSTALAÇÃO, EXCLUSIVE BASE E LÂMPADA</t>
  </si>
  <si>
    <t>ED-27079</t>
  </si>
  <si>
    <t>LUMINÁRIA COMERCIAL COM ALETAS DE EMBUTIR, PARA DUAS (2) LÂMPADAS TUBULARES LED 2X9W-ØT8, FORNECIMENTO E INSTALAÇÃO, EXCLUSIVE BASE E LÂMPADA</t>
  </si>
  <si>
    <t>ED-27083</t>
  </si>
  <si>
    <t>LUMINÁRIA COMERCIAL COM ALETAS DE EMBUTIR, PARA QUATRO (4) LÂMPADAS TUBULARES LED 4X18W-ØT8, FORNECIMENTO E INSTALAÇÃO, EXCLUSIVE BASE E LÂMPADA</t>
  </si>
  <si>
    <t>ED-27077</t>
  </si>
  <si>
    <t>LUMINÁRIA COMERCIAL COM ALETAS DE EMBUTIR, PARA QUATRO (4) LÂMPADAS TUBULARES LED 4X9W-ØT8, FORNECIMENTO E INSTALAÇÃO, EXCLUSIVE BASE E LÂMPADA</t>
  </si>
  <si>
    <t>ED-27090</t>
  </si>
  <si>
    <t>LUMINÁRIA COMERCIAL COM ALETAS DE SOBREPOR COMPLETA, PARA DUAS (2) LÂMPADAS TUBULARES LED 2X18W-ØT8, TEMPERATURA DA COR 6500K, FORNECIMENTO E INSTALAÇÃO, INCLUSIVE BASE E LÂMPADA</t>
  </si>
  <si>
    <t>ED-27086</t>
  </si>
  <si>
    <t>LUMINÁRIA COMERCIAL COM ALETAS DE SOBREPOR COMPLETA, PARA DUAS (2) LÂMPADAS TUBULARES LED 2X9W-ØT8, TEMPERATURA DA COR 6500K, FORNECIMENTO E INSTALAÇÃO, INCLUSIVE BASE E LÂMPADA</t>
  </si>
  <si>
    <t>ED-27092</t>
  </si>
  <si>
    <t>LUMINÁRIA COMERCIAL COM ALETAS DE SOBREPOR COMPLETA, PARA QUATRO (4) LÂMPADAS TUBULARES LED 4X18W-ØT8, TEMPERATURA DA COR 6500K, FORNECIMENTO E INSTALAÇÃO, INCLUSIVE BASE E LÂMPADA</t>
  </si>
  <si>
    <t>ED-27088</t>
  </si>
  <si>
    <t>LUMINÁRIA COMERCIAL COM ALETAS DE SOBREPOR COMPLETA, PARA QUATRO (4) LÂMPADAS TUBULARES LED 4X9W-ØT8, TEMPERATURA DA COR 6500K, FORNECIMENTO E INSTALAÇÃO, INCLUSIVE BASE E LÂMPADA</t>
  </si>
  <si>
    <t>ED-27089</t>
  </si>
  <si>
    <t>LUMINÁRIA COMERCIAL COM ALETAS DE SOBREPOR, PARA DUAS (2) LÂMPADAS TUBULARES LED 2X18W-ØT8, FORNECIMENTO E INSTALAÇÃO, EXCLUSIVE BASE E LÂMPADA</t>
  </si>
  <si>
    <t>ED-27085</t>
  </si>
  <si>
    <t>LUMINÁRIA COMERCIAL COM ALETAS DE SOBREPOR, PARA DUAS (2) LÂMPADAS TUBULARES LED 2X9W-ØT8, FORNECIMENTO E INSTALAÇÃO, EXCLUSIVE BASE E LÂMPADA</t>
  </si>
  <si>
    <t>ED-27091</t>
  </si>
  <si>
    <t>LUMINÁRIA COMERCIAL COM ALETAS DE SOBREPOR, PARA QUATRO (4) LÂMPADAS TUBULARES LED 4X18W-ØT8, FORNECIMENTO E INSTALAÇÃO, EXCLUSIVE BASE E LÂMPADA</t>
  </si>
  <si>
    <t>ED-27087</t>
  </si>
  <si>
    <t>LUMINÁRIA COMERCIAL COM ALETAS DE SOBREPOR, PARA QUATRO (4) LÂMPADAS TUBULARES LED 4X9W-ØT8, FORNECIMENTO E INSTALAÇÃO, EXCLUSIVE BASE E LÂMPADA</t>
  </si>
  <si>
    <t>ED-27074</t>
  </si>
  <si>
    <t>LUMINÁRIA COMERCIAL COM DIFUSOR DE EMBUTIR COMPLETA, PARA DUAS (2) LÂMPADAS TUBULARES LED 2X18W-ØT8, TEMPERATURA DA COR 6500K, FORNECIMENTO E INSTALAÇÃO, INCLUSIVE BASE E LÂMPADA</t>
  </si>
  <si>
    <t>ED-27072</t>
  </si>
  <si>
    <t>LUMINÁRIA COMERCIAL COM DIFUSOR DE EMBUTIR COMPLETA, PARA DUAS (2) LÂMPADAS TUBULARES LED 2X9W-ØT8, TEMPERATURA DA COR 6500K, FORNECIMENTO E INSTALAÇÃO, INCLUSIVE BASE E LÂMPADA</t>
  </si>
  <si>
    <t>ED-27076</t>
  </si>
  <si>
    <t>LUMINÁRIA COMERCIAL COM DIFUSOR DE EMBUTIR COMPLETA, PARA QUATRO (4) LÂMPADAS TUBULARES LED 4X9W-ØT8, TEMPERATURA DA COR 6500K, FORNECIMENTO E INSTALAÇÃO, INCLUSIVE BASE E LÂMPADA</t>
  </si>
  <si>
    <t>ED-27073</t>
  </si>
  <si>
    <t>LUMINÁRIA COMERCIAL COM DIFUSOR DE EMBUTIR, PARA DUAS (2) LÂMPADAS TUBULARES LED 2X18W-ØT8, FORNECIMENTO E INSTALAÇÃO, EXCLUSIVE BASE E LÂMPADA</t>
  </si>
  <si>
    <t>ED-27071</t>
  </si>
  <si>
    <t>LUMINÁRIA COMERCIAL COM DIFUSOR DE EMBUTIR, PARA DUAS (2) LÂMPADAS TUBULARES LED 2X9W-ØT8, FORNECIMENTO E INSTALAÇÃO, EXCLUSIVE BASE E LÂMPADA</t>
  </si>
  <si>
    <t>ED-27075</t>
  </si>
  <si>
    <t>LUMINÁRIA COMERCIAL COM DIFUSOR DE EMBUTIR, PARA QUATRO (4) LÂMPADAS TUBULARES LED 4X9W-ØT8, FORNECIMENTO E INSTALAÇÃO, EXCLUSIVE BASE E LÂMPADA</t>
  </si>
  <si>
    <t>ED-27068</t>
  </si>
  <si>
    <t>LUMINÁRIA COMERCIAL COM DIFUSOR DE SOBREPOR COMPLETA, PARA DUAS (2) LÂMPADAS TUBULARES LED 2X18W-ØT8, TEMPERATURA DA COR 6500K, FORNECIMENTO E INSTALAÇÃO, INCLUSIVE BASE E LÂMPADA</t>
  </si>
  <si>
    <t>ED-27066</t>
  </si>
  <si>
    <t>LUMINÁRIA COMERCIAL COM DIFUSOR DE SOBREPOR COMPLETA, PARA DUAS (2) LÂMPADAS TUBULARES LED 2X9W-ØT8, TEMPERATURA DA COR 6500K, FORNECIMENTO E INSTALAÇÃO, INCLUSIVE BASE E LÂMPADA</t>
  </si>
  <si>
    <t>ED-27070</t>
  </si>
  <si>
    <t>LUMINÁRIA COMERCIAL COM DIFUSOR DE SOBREPOR COMPLETA, PARA QUATRO (4) LÂMPADAS TUBULARES LED 4X9W-ØT8, TEMPERATURA DA COR 6500K, FORNECIMENTO E INSTALAÇÃO, INCLUSIVE BASE E LÂMPADA</t>
  </si>
  <si>
    <t>ED-27064</t>
  </si>
  <si>
    <t>LUMINÁRIA COMERCIAL COM DIFUSOR DE SOBREPOR COMPLETA, PARA UMA (1) LÂMPADA TUBULAR LED 1X18W-ØT8, TEMPERATURA DA COR 6500K, FORNECIMENTO E INSTALAÇÃO, INCLUSIVE BASE E LÂMPADA</t>
  </si>
  <si>
    <t>ED-27062</t>
  </si>
  <si>
    <t>LUMINÁRIA COMERCIAL COM DIFUSOR DE SOBREPOR COMPLETA, PARA UMA (1) LÂMPADA TUBULAR LED 1X9W-ØT8, TEMPERATURA DA COR 6500K, FORNECIMENTO E INSTALAÇÃO, INCLUSIVE BASE E LÂMPADA</t>
  </si>
  <si>
    <t>ED-27067</t>
  </si>
  <si>
    <t>LUMINÁRIA COMERCIAL COM DIFUSOR DE SOBREPOR, PARA DUAS (2) LÂMPADAS TUBULARES LED 2X18W-ØT8, FORNECIMENTO E INSTALAÇÃO, EXCLUSIVE BASE E LÂMPADA</t>
  </si>
  <si>
    <t>ED-27065</t>
  </si>
  <si>
    <t>LUMINÁRIA COMERCIAL COM DIFUSOR DE SOBREPOR, PARA DUAS (2) LÂMPADAS TUBULARES LED 2X9W-ØT8, FORNECIMENTO E INSTALAÇÃO, EXCLUSIVE BASE E LÂMPADA</t>
  </si>
  <si>
    <t>ED-27069</t>
  </si>
  <si>
    <t>LUMINÁRIA COMERCIAL COM DIFUSOR DE SOBREPOR, PARA QUATRO (4) LÂMPADAS TUBULARES LED 4X9W-ØT8, FORNECIMENTO E INSTALAÇÃO, EXCLUSIVE BASE E LÂMPADA</t>
  </si>
  <si>
    <t>ED-27063</t>
  </si>
  <si>
    <t>LUMINÁRIA COMERCIAL COM DIFUSOR DE SOBREPOR, PARA UMA (1) LÂMPADA TUBULAR LED 1X18W-ØT8, FORNECIMENTO E INSTALAÇÃO, EXCLUSIVE BASE E LÂMPADA</t>
  </si>
  <si>
    <t>ED-27061</t>
  </si>
  <si>
    <t>LUMINÁRIA COMERCIAL COM DIFUSOR DE SOBREPOR, PARA UMA (1) LÂMPADA TUBULAR LED 1X9W-ØT8,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</si>
  <si>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</si>
  <si>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</si>
  <si>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</si>
  <si>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</si>
  <si>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</si>
  <si>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</si>
  <si>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</si>
  <si>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</si>
  <si>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</si>
  <si>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</si>
  <si>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</si>
  <si>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</si>
  <si>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</si>
  <si>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</si>
  <si>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</si>
  <si>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</si>
  <si>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</si>
  <si>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</si>
  <si>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</si>
  <si>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</si>
  <si>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</si>
  <si>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</si>
  <si>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</si>
  <si>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</si>
  <si>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ED-49496</t>
  </si>
  <si>
    <t>PROJETOR EXTERNO PARA LÂMPADA A VAPOR DE MERCÚRIO , DE IODETO METÁLICO OU DE SÓDIO, COM ÂNGULO REGULÁVEL, COM ALOJAMENTO PARA REATOR, COMPLETO</t>
  </si>
  <si>
    <t>REATOR ELETRÔNICO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</si>
  <si>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</si>
  <si>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</si>
  <si>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</si>
  <si>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</si>
  <si>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</si>
  <si>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</si>
  <si>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</si>
  <si>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</si>
  <si>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</si>
  <si>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</si>
  <si>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</si>
  <si>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</si>
  <si>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</si>
  <si>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</si>
  <si>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</si>
  <si>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</si>
  <si>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LÂMPADA E ACESSÓRIOS</t>
  </si>
  <si>
    <t>ED-49371</t>
  </si>
  <si>
    <t>LÂMPADA COMPACTA ELETRÔNICA FLUORESCENTE, BASE E27, POTÊNCIA 11W, TENSÃO 110-127V, FORNECIMENTO E INSTALAÇÃO, EXCLUSIVE LUMINÁRIA</t>
  </si>
  <si>
    <t>ED-49372</t>
  </si>
  <si>
    <t>LÂMPADA COMPACTA ELETRÔNICA FLUORESCENTE, BASE E27, POTÊNCIA 15W, TENSÃO 110-127V, FORNECIMENTO E INSTALAÇÃO, EXCLUSIVE LUMINÁRIA</t>
  </si>
  <si>
    <t>ED-49373</t>
  </si>
  <si>
    <t>LÂMPADA COMPACTA ELETRÔNICA FLUORESCENTE, BASE E27, POTÊNCIA 20W, TENSÃO 110-127V, FORNECIMENTO E INSTALAÇÃO, EXCLUSIVE LUMINÁRIA</t>
  </si>
  <si>
    <t>ED-49374</t>
  </si>
  <si>
    <t>LÂMPADA COMPACTA ELETRÔNICA FLUORESCENTE, BASE E27, POTÊNCIA 23W, TENSÃO 110-127V, FORNECIMENTO E INSTALAÇÃO, EXCLUSIVE LUMINÁRIA</t>
  </si>
  <si>
    <t>ED-49370</t>
  </si>
  <si>
    <t>LÂMPADA COMPACTA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</si>
  <si>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</si>
  <si>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</si>
  <si>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</si>
  <si>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</si>
  <si>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</si>
  <si>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</si>
  <si>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</si>
  <si>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</si>
  <si>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</si>
  <si>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</si>
  <si>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</si>
  <si>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</si>
  <si>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</si>
  <si>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</si>
  <si>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</si>
  <si>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</si>
  <si>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</si>
  <si>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</si>
  <si>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</si>
  <si>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</si>
  <si>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</si>
  <si>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</si>
  <si>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</si>
  <si>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</si>
  <si>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DUTO CORRUGADO EM PEAD</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</si>
  <si>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</si>
  <si>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</si>
  <si>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</si>
  <si>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</si>
  <si>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</si>
  <si>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</si>
  <si>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</si>
  <si>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</si>
  <si>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</si>
  <si>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</si>
  <si>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</si>
  <si>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</si>
  <si>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</si>
  <si>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</si>
  <si>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ENTRADA DE ENERGIA</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</si>
  <si>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</si>
  <si>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</si>
  <si>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</si>
  <si>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</si>
  <si>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</si>
  <si>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</si>
  <si>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</si>
  <si>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</si>
  <si>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</si>
  <si>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</si>
  <si>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</si>
  <si>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</si>
  <si>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</si>
  <si>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</si>
  <si>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</si>
  <si>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</si>
  <si>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</si>
  <si>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</si>
  <si>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</si>
  <si>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</si>
  <si>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</si>
  <si>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</si>
  <si>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</si>
  <si>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</si>
  <si>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</si>
  <si>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</si>
  <si>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</si>
  <si>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</si>
  <si>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</si>
  <si>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</si>
  <si>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</si>
  <si>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</si>
  <si>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</si>
  <si>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</si>
  <si>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</si>
  <si>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</si>
  <si>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</si>
  <si>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</si>
  <si>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</si>
  <si>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</si>
  <si>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</si>
  <si>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</si>
  <si>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CANALETA EM PVC</t>
  </si>
  <si>
    <t>ED-49060</t>
  </si>
  <si>
    <t>CANALETA EM PVC PARA INSTALAÇÃO ELÉTRICA APARENTE, INCLUSIVE CONEXÕES, DIMENSÕES 20 X 10 MM</t>
  </si>
  <si>
    <t>ED-49061</t>
  </si>
  <si>
    <t>CANALETA EM PVC PARA INSTALAÇÃO ELÉTRICA APARENTE, INCLUSIVE CONEXÕES, DIMENSÕES 50 X 20 MM</t>
  </si>
  <si>
    <t>CAIXA DE MEDIÇÃO</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</si>
  <si>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</si>
  <si>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</si>
  <si>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</si>
  <si>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</si>
  <si>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</si>
  <si>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</si>
  <si>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</si>
  <si>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</si>
  <si>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</si>
  <si>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</si>
  <si>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</si>
  <si>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</si>
  <si>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</si>
  <si>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</si>
  <si>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</si>
  <si>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</si>
  <si>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ED-49203</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</si>
  <si>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</si>
  <si>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</si>
  <si>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</si>
  <si>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</si>
  <si>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</si>
  <si>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ED-28593</t>
  </si>
  <si>
    <t>CAIXA PARA PROTEÇÃO GERAL, TIPO CM-8, DIMENSÕES CONFORME PADRÃO CEMIG, EXCLUSIVE BARRAMENTO E DISJUNTOR, INCLUSIVE INSTALAÇÃO</t>
  </si>
  <si>
    <t>QUADRO DE DISTRIBUIÇÃO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</si>
  <si>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</si>
  <si>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</si>
  <si>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</si>
  <si>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</si>
  <si>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</si>
  <si>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</si>
  <si>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</si>
  <si>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</si>
  <si>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</si>
  <si>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</si>
  <si>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ED-49502</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</si>
  <si>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</si>
  <si>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</si>
  <si>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</si>
  <si>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</si>
  <si>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</si>
  <si>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</si>
  <si>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</si>
  <si>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DISJUNTOR</t>
  </si>
  <si>
    <t>ED-49248</t>
  </si>
  <si>
    <t>DISJUNTOR BIPOLAR TERMOMAGNÉTICO 10KA, DE 100A</t>
  </si>
  <si>
    <t>ED-49249</t>
  </si>
  <si>
    <t>DISJUNTOR BIPOLAR TERMOMAGNÉTICO 10KA, DE 120A</t>
  </si>
  <si>
    <t>ED-49250</t>
  </si>
  <si>
    <t>DISJUNTOR BIPOLAR TERMOMAGNÉTICO 10KA, DE 125A</t>
  </si>
  <si>
    <t>ED-49251</t>
  </si>
  <si>
    <t>DISJUNTOR BIPOLAR TERMOMAGNÉTICO 10KA, DE 200A</t>
  </si>
  <si>
    <t>ED-49240</t>
  </si>
  <si>
    <t>DISJUNTOR BIPOLAR TERMOMAGNÉTICO 10KA, DE 25A</t>
  </si>
  <si>
    <t>ED-49241</t>
  </si>
  <si>
    <t>DISJUNTOR BIPOLAR TERMOMAGNÉTICO 10KA, DE 30A</t>
  </si>
  <si>
    <t>ED-49242</t>
  </si>
  <si>
    <t>DISJUNTOR BIPOLAR TERMOMAGNÉTICO 10KA, DE 35A</t>
  </si>
  <si>
    <t>ED-49243</t>
  </si>
  <si>
    <t>DISJUNTOR BIPOLAR TERMOMAGNÉTICO 10KA, DE 40A</t>
  </si>
  <si>
    <t>ED-49244</t>
  </si>
  <si>
    <t>DISJUNTOR BIPOLAR TERMOMAGNÉTICO 10KA, DE 50A</t>
  </si>
  <si>
    <t>ED-49245</t>
  </si>
  <si>
    <t>DISJUNTOR BIPOLAR TERMOMAGNÉTICO 10KA, DE 60A</t>
  </si>
  <si>
    <t>ED-49246</t>
  </si>
  <si>
    <t>DISJUNTOR BIPOLAR TERMOMAGNÉTICO 10KA, DE 70A</t>
  </si>
  <si>
    <t>ED-49247</t>
  </si>
  <si>
    <t>DISJUNTOR BIPOLAR TERMOMAGNÉTICO 10KA, DE 90A</t>
  </si>
  <si>
    <t>ED-49268</t>
  </si>
  <si>
    <t>DISJUNTOR BIPOLAR TERMOMAGNÉTICO 5KA, DE 10A</t>
  </si>
  <si>
    <t>ED-49281</t>
  </si>
  <si>
    <t>DISJUNTOR BIPOLAR TERMOMAGNÉTICO 5KA, DE 100A</t>
  </si>
  <si>
    <t>ED-49269</t>
  </si>
  <si>
    <t>DISJUNTOR BIPOLAR TERMOMAGNÉTICO 5KA, DE 15A</t>
  </si>
  <si>
    <t>ED-49270</t>
  </si>
  <si>
    <t>DISJUNTOR BIPOLAR TERMOMAGNÉTICO 5KA, DE 16A</t>
  </si>
  <si>
    <t>ED-49271</t>
  </si>
  <si>
    <t>DISJUNTOR BIPOLAR TERMOMAGNÉTICO 5KA, DE 20A</t>
  </si>
  <si>
    <t>ED-49272</t>
  </si>
  <si>
    <t>DISJUNTOR BIPOLAR TERMOMAGNÉTICO 5KA, DE 25A</t>
  </si>
  <si>
    <t>ED-49273</t>
  </si>
  <si>
    <t>DISJUNTOR BIPOLAR TERMOMAGNÉTICO 5KA, DE 30A</t>
  </si>
  <si>
    <t>ED-49274</t>
  </si>
  <si>
    <t>DISJUNTOR BIPOLAR TERMOMAGNÉTICO 5KA, DE 32A</t>
  </si>
  <si>
    <t>ED-49275</t>
  </si>
  <si>
    <t>DISJUNTOR BIPOLAR TERMOMAGNÉTICO 5KA, DE 35A</t>
  </si>
  <si>
    <t>ED-49276</t>
  </si>
  <si>
    <t>DISJUNTOR BIPOLAR TERMOMAGNÉTICO 5KA, DE 40A</t>
  </si>
  <si>
    <t>ED-49277</t>
  </si>
  <si>
    <t>DISJUNTOR BIPOLAR TERMOMAGNÉTICO 5KA, DE 50A</t>
  </si>
  <si>
    <t>ED-49278</t>
  </si>
  <si>
    <t>DISJUNTOR BIPOLAR TERMOMAGNÉTICO 5KA, DE 60A</t>
  </si>
  <si>
    <t>ED-49279</t>
  </si>
  <si>
    <t>DISJUNTOR BIPOLAR TERMOMAGNÉTICO 5KA, DE 70A</t>
  </si>
  <si>
    <t>ED-49280</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</si>
  <si>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</si>
  <si>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</si>
  <si>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</si>
  <si>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</si>
  <si>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</si>
  <si>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</si>
  <si>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</si>
  <si>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</si>
  <si>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</si>
  <si>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ED-49228</t>
  </si>
  <si>
    <t>DISJUNTOR MONOPOLAR TERMOMAGNÉTICO 5KA, DE 10A</t>
  </si>
  <si>
    <t>ED-49229</t>
  </si>
  <si>
    <t>DISJUNTOR MONOPOLAR TERMOMAGNÉTICO 5KA, DE 15A</t>
  </si>
  <si>
    <t>ED-49230</t>
  </si>
  <si>
    <t>DISJUNTOR MONOPOLAR TERMOMAGNÉTICO 5KA, DE 16A</t>
  </si>
  <si>
    <t>ED-49231</t>
  </si>
  <si>
    <t>DISJUNTOR MONOPOLAR TERMOMAGNÉTICO 5KA, DE 20A</t>
  </si>
  <si>
    <t>ED-49232</t>
  </si>
  <si>
    <t>DISJUNTOR MONOPOLAR TERMOMAGNÉTICO 5KA, DE 25A</t>
  </si>
  <si>
    <t>ED-49233</t>
  </si>
  <si>
    <t>DISJUNTOR MONOPOLAR TERMOMAGNÉTICO 5KA, DE 30A</t>
  </si>
  <si>
    <t>ED-49234</t>
  </si>
  <si>
    <t>DISJUNTOR MONOPOLAR TERMOMAGNÉTICO 5KA, DE 32A</t>
  </si>
  <si>
    <t>ED-49235</t>
  </si>
  <si>
    <t>DISJUNTOR MONOPOLAR TERMOMAGNÉTICO 5KA, DE 35A</t>
  </si>
  <si>
    <t>ED-49236</t>
  </si>
  <si>
    <t>DISJUNTOR MONOPOLAR TERMOMAGNÉTICO 5KA, DE 40A</t>
  </si>
  <si>
    <t>ED-49237</t>
  </si>
  <si>
    <t>DISJUNTOR MONOPOLAR TERMOMAGNÉTICO 5KA, DE 50A</t>
  </si>
  <si>
    <t>ED-49238</t>
  </si>
  <si>
    <t>DISJUNTOR MONOPOLAR TERMOMAGNÉTICO 5KA, DE 60A</t>
  </si>
  <si>
    <t>ED-49239</t>
  </si>
  <si>
    <t>DISJUNTOR MONOPOLAR TERMOMAGNÉTICO 5KA, DE 70A</t>
  </si>
  <si>
    <t>ED-49294</t>
  </si>
  <si>
    <t>DISJUNTOR TERMOMAGNÉTICO 150A PARA MEDIDOR</t>
  </si>
  <si>
    <t>ED-49252</t>
  </si>
  <si>
    <t>DISJUNTOR TRIPOLAR TERMOMAGNÉTICO 10KA, DE 10A</t>
  </si>
  <si>
    <t>ED-49263</t>
  </si>
  <si>
    <t>DISJUNTOR TRIPOLAR TERMOMAGNÉTICO 10KA, DE 100A</t>
  </si>
  <si>
    <t>ED-49264</t>
  </si>
  <si>
    <t>DISJUNTOR TRIPOLAR TERMOMAGNÉTICO 10KA, DE 120A</t>
  </si>
  <si>
    <t>ED-49265</t>
  </si>
  <si>
    <t>DISJUNTOR TRIPOLAR TERMOMAGNÉTICO 10KA, DE 125A</t>
  </si>
  <si>
    <t>ED-49253</t>
  </si>
  <si>
    <t>DISJUNTOR TRIPOLAR TERMOMAGNÉTICO 10KA, DE 15A</t>
  </si>
  <si>
    <t>ED-49267</t>
  </si>
  <si>
    <t>DISJUNTOR TRIPOLAR TERMOMAGNÉTICO 10KA, DE 175A</t>
  </si>
  <si>
    <t>ED-49254</t>
  </si>
  <si>
    <t>DISJUNTOR TRIPOLAR TERMOMAGNÉTICO 10KA, DE 20A</t>
  </si>
  <si>
    <t>ED-49266</t>
  </si>
  <si>
    <t>DISJUNTOR TRIPOLAR TERMOMAGNÉTICO 10KA, DE 200A</t>
  </si>
  <si>
    <t>ED-49255</t>
  </si>
  <si>
    <t>DISJUNTOR TRIPOLAR TERMOMAGNÉTICO 10KA, DE 25A</t>
  </si>
  <si>
    <t>ED-49256</t>
  </si>
  <si>
    <t>DISJUNTOR TRIPOLAR TERMOMAGNÉTICO 10KA, DE 30A</t>
  </si>
  <si>
    <t>ED-49257</t>
  </si>
  <si>
    <t>DISJUNTOR TRIPOLAR TERMOMAGNÉTICO 10KA, DE 35A</t>
  </si>
  <si>
    <t>ED-49258</t>
  </si>
  <si>
    <t>DISJUNTOR TRIPOLAR TERMOMAGNÉTICO 10KA, DE 40A</t>
  </si>
  <si>
    <t>ED-49259</t>
  </si>
  <si>
    <t>DISJUNTOR TRIPOLAR TERMOMAGNÉTICO 10KA, DE 50A</t>
  </si>
  <si>
    <t>ED-49260</t>
  </si>
  <si>
    <t>DISJUNTOR TRIPOLAR TERMOMAGNÉTICO 10KA, DE 60A</t>
  </si>
  <si>
    <t>ED-49261</t>
  </si>
  <si>
    <t>DISJUNTOR TRIPOLAR TERMOMAGNÉTICO 10KA, DE 70A</t>
  </si>
  <si>
    <t>ED-49262</t>
  </si>
  <si>
    <t>DISJUNTOR TRIPOLAR TERMOMAGNÉTICO 10KA, DE 90A</t>
  </si>
  <si>
    <t>ED-49282</t>
  </si>
  <si>
    <t>DISJUNTOR TRIPOLAR TERMOMAGNÉTICO 5KA, DE 10A</t>
  </si>
  <si>
    <t>ED-49293</t>
  </si>
  <si>
    <t>DISJUNTOR TRIPOLAR TERMOMAGNÉTICO 5KA, DE 100A</t>
  </si>
  <si>
    <t>ED-49283</t>
  </si>
  <si>
    <t>DISJUNTOR TRIPOLAR TERMOMAGNÉTICO 5KA, DE 15A</t>
  </si>
  <si>
    <t>ED-49284</t>
  </si>
  <si>
    <t>DISJUNTOR TRIPOLAR TERMOMAGNÉTICO 5KA, DE 20A</t>
  </si>
  <si>
    <t>ED-49285</t>
  </si>
  <si>
    <t>DISJUNTOR TRIPOLAR TERMOMAGNÉTICO 5KA, DE 25A</t>
  </si>
  <si>
    <t>ED-49286</t>
  </si>
  <si>
    <t>DISJUNTOR TRIPOLAR TERMOMAGNÉTICO 5KA, DE 30A</t>
  </si>
  <si>
    <t>ED-49287</t>
  </si>
  <si>
    <t>DISJUNTOR TRIPOLAR TERMOMAGNÉTICO 5KA, DE 35A</t>
  </si>
  <si>
    <t>ED-49288</t>
  </si>
  <si>
    <t>DISJUNTOR TRIPOLAR TERMOMAGNÉTICO 5KA, DE 40A</t>
  </si>
  <si>
    <t>ED-49289</t>
  </si>
  <si>
    <t>DISJUNTOR TRIPOLAR TERMOMAGNÉTICO 5KA, DE 50A</t>
  </si>
  <si>
    <t>ED-49290</t>
  </si>
  <si>
    <t>DISJUNTOR TRIPOLAR TERMOMAGNÉTICO 5KA, DE 60A</t>
  </si>
  <si>
    <t>ED-49291</t>
  </si>
  <si>
    <t>DISJUNTOR TRIPOLAR TERMOMAGNÉTICO 5KA, DE 70A</t>
  </si>
  <si>
    <t>ED-49292</t>
  </si>
  <si>
    <t>DISJUNTOR TRIPOLAR TERMOMAGNÉTICO 5KA, DE 90A</t>
  </si>
  <si>
    <t>SUPRESSOR DE SURTO</t>
  </si>
  <si>
    <t>ED-49528</t>
  </si>
  <si>
    <t>SUPRESSOR DE SURTO PARA PROTEÇÃO DE CENTRAL DE TELECOMUNICAÇÕES</t>
  </si>
  <si>
    <t>ED-49527</t>
  </si>
  <si>
    <t>SUPRESSOR DE SURTO PARA PROTEÇÃO PRIMÁRIA EM QGD, ATÉ 1,5 KV - 5 KA</t>
  </si>
  <si>
    <t>QUADRO DE COMANDO</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</si>
  <si>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</si>
  <si>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</si>
  <si>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</si>
  <si>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</si>
  <si>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</si>
  <si>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</si>
  <si>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</si>
  <si>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</si>
  <si>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</si>
  <si>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</si>
  <si>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</si>
  <si>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</si>
  <si>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ED-50184</t>
  </si>
  <si>
    <t>QUADRO DE FORÇA PARA MOTOR DE 3,0 CV, 220V, TRIFÁSICO, CONTENDO DISPOSITIVO PARA PARTIDA MANUAL E AUTOMÁTICA ATRAVÉS DE PRESSOSTATO E SAÍDA PARA ALARME DE BOMBA EM FUNCIONAMENTO</t>
  </si>
  <si>
    <t>CONECTOR</t>
  </si>
  <si>
    <t>ED-48701</t>
  </si>
  <si>
    <t>TERMINAL PARA ATERRAMENTO E CONEXÃO DE QUADRO/PAINEL ELÉTRICO, TIPO PARAFUSO FENDIDO DE APERTO, EM LATÃO ESTANHADO, DIÂMETRO DERIVAÇÃO 2,5MM2-25MM2, INCLUSIVE INSTALAÇÃO</t>
  </si>
  <si>
    <t>ILUMINAÇÃO PÚBLICA E EXTERNA</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</si>
  <si>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</si>
  <si>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</si>
  <si>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</si>
  <si>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</si>
  <si>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</si>
  <si>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</si>
  <si>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</si>
  <si>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</si>
  <si>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</si>
  <si>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</si>
  <si>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SIRENE</t>
  </si>
  <si>
    <t>ED-49526</t>
  </si>
  <si>
    <t>SIRENE DE ALTA POTÊNCIA, TIMBRE Ø 150MM, 100DCB</t>
  </si>
  <si>
    <t>ED-49525</t>
  </si>
  <si>
    <t>SIRENE PARA ALCANCE ATÉ 500 M REF. RT-10</t>
  </si>
  <si>
    <t>SISTEMA DE NOBREAK</t>
  </si>
  <si>
    <t>ED-48371</t>
  </si>
  <si>
    <t>ESTABILIZADOR 127V, 60HZ - 5,0KVA</t>
  </si>
  <si>
    <t>COMPONENTES PARA QUADROS ELÉTRICOS</t>
  </si>
  <si>
    <t>ED-51066</t>
  </si>
  <si>
    <t>FUSÍVEL DIAZED RETARDADO 35A</t>
  </si>
  <si>
    <t>ED-51065</t>
  </si>
  <si>
    <t>FUSÍVEL DIAZED RETARDADO 63A</t>
  </si>
  <si>
    <t>FITA DE SINALIZAÇÃO SUBTERRÂNEA</t>
  </si>
  <si>
    <t>ED-24042</t>
  </si>
  <si>
    <t>FORNECIMENTO E INSTALAÇÃO DE FITA SUBTERRÂNEA PARA SINALIZAÇÃO DE REDES OU TUBULAÇÕES</t>
  </si>
  <si>
    <t>INSTALAÇÕES DE REDE LÓGICA E TELEFONIA</t>
  </si>
  <si>
    <t>FIO E CABO PARA REDE LÓGICA</t>
  </si>
  <si>
    <t>ED-48365</t>
  </si>
  <si>
    <t>CABO UTP 4 PARES CATEGORIA 6 COM REVESTIMENTO EXTERNO NÃO PROPAGANTE A CHAMA</t>
  </si>
  <si>
    <t>FIO E CABO TELEFÔNICO</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</si>
  <si>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</si>
  <si>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</si>
  <si>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</si>
  <si>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</si>
  <si>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</si>
  <si>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</si>
  <si>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</si>
  <si>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</si>
  <si>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</si>
  <si>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</si>
  <si>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</si>
  <si>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</si>
  <si>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</si>
  <si>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</si>
  <si>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</si>
  <si>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</si>
  <si>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</si>
  <si>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</si>
  <si>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</si>
  <si>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</si>
  <si>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</si>
  <si>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</si>
  <si>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</si>
  <si>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</si>
  <si>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</si>
  <si>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</si>
  <si>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</si>
  <si>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</si>
  <si>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</si>
  <si>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</si>
  <si>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</si>
  <si>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</si>
  <si>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</si>
  <si>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</si>
  <si>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TOMADA PARA REDE LÓGICA E TELEFONIA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</si>
  <si>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</si>
  <si>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</si>
  <si>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</si>
  <si>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</si>
  <si>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</si>
  <si>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</si>
  <si>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</si>
  <si>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</si>
  <si>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</si>
  <si>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</si>
  <si>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</si>
  <si>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</si>
  <si>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</si>
  <si>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</si>
  <si>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</si>
  <si>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</si>
  <si>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</si>
  <si>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</si>
  <si>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</si>
  <si>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</si>
  <si>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</si>
  <si>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</si>
  <si>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CERTIFICAÇÃO DE REDE LÓGICA</t>
  </si>
  <si>
    <t>ED-48367</t>
  </si>
  <si>
    <t>CERTIFICAÇÃO DE GARANTIA DE TRANSMISSÃO DE CABOS LÓGICOS - CATEGORIA 5E</t>
  </si>
  <si>
    <t>ED-48368</t>
  </si>
  <si>
    <t>CERTIFICAÇÃO DE GARANTIA DE TRANSMISSÃO DE CABOS LÓGICOS CAT. 5/6</t>
  </si>
  <si>
    <t>RACK E  ACESSÓRIOS</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</si>
  <si>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</si>
  <si>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</si>
  <si>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</si>
  <si>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</si>
  <si>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</si>
  <si>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</si>
  <si>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</si>
  <si>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</si>
  <si>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ED-32151</t>
  </si>
  <si>
    <t>PATCH CORD RJ45/RJ45 UTP-4P METÁLICO CATEGORIA 6, PINAGEM T568A NA COR AZUL (VOZ), COMPRIMENTO 2 METROS</t>
  </si>
  <si>
    <t>ED-48372</t>
  </si>
  <si>
    <t>PATCH CORD RJ45/RJ45 UTP-4P METÁLICO CATEGORIA 6, PINAGEM T568A NA COR AZUL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</si>
  <si>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</si>
  <si>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</si>
  <si>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</si>
  <si>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</si>
  <si>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</si>
  <si>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</si>
  <si>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</si>
  <si>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</si>
  <si>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SISTEMAS DE CFTV</t>
  </si>
  <si>
    <t>FIO E CABO PARA CFTV</t>
  </si>
  <si>
    <t>ED-48364</t>
  </si>
  <si>
    <t>CABO COAXIAL RG-59, IMPEDÂNCIA 75 OHM, CONDUTOR EM FIO DE COBRE NU, BLINDAGEM TRANÇA FORMADA POR FIOS DE COBRE MALHA 90%</t>
  </si>
  <si>
    <t>ED-48363</t>
  </si>
  <si>
    <t>CABO COAXIAL RG-59-75 OHMS</t>
  </si>
  <si>
    <t>INSTALAÇÕES DE SPDA</t>
  </si>
  <si>
    <t>HASTE PARA ATERRAMENTO</t>
  </si>
  <si>
    <t>ED-49343</t>
  </si>
  <si>
    <t>HASTE DE AÇO COBREADA PARA ATERRAMENTO DIÂMETRO 3/4"X 2400 MM,CONFORME PADRÕES TELEBRÁS</t>
  </si>
  <si>
    <t>ED-49342</t>
  </si>
  <si>
    <t>HASTE DE AÇO COBREADA PARA ATERRAMENTO DIÂMETRO 3/4"X 3000 MM,CONFORME PADRÕES TELEBRÁS</t>
  </si>
  <si>
    <t>ED-51067</t>
  </si>
  <si>
    <t>HASTE PARA ATERRAMENTO, ALTA CAMADA, 3/4" X 3M</t>
  </si>
  <si>
    <t>CAIXA DE INSPEÇÃO</t>
  </si>
  <si>
    <t>ED-51056</t>
  </si>
  <si>
    <t>CAIXA DE INSPEÇÃO EM CIMENTO AGREGADO 300X300 MM COM TAPA EM FERRO FUNDIDO</t>
  </si>
  <si>
    <t>ED-51055</t>
  </si>
  <si>
    <t>CAIXA DE INSPEÇÃO EM PVC, DIÂMETRO DE 30CM, ALTURA DE 30CM, COM TAMPA EM FERRO FUNDIDO, EXCLUSIVE HASTE DE ATERRAMENTO, INCLUSIVE INSTALAÇÃO</t>
  </si>
  <si>
    <t>ATERRAMENTO</t>
  </si>
  <si>
    <t>ED-48700</t>
  </si>
  <si>
    <t>ATERRAMENTO COM HASTES COPPERWELD, DIÂMETRO DE  5/8", COMPRIMENTO DE 240CM, EXCLUSIVE CABO E CAIXA PARA ATERRAMENTO, INCLUSIVE GRAMPO PARA HASTE E INSTALAÇÃO</t>
  </si>
  <si>
    <t>ED-48702</t>
  </si>
  <si>
    <t>CAIXA PRÉ MOLDADA PARA ATERRAMENTO COM TAMPA DE CONCRETO 25 x 25 x 50 CM, INCLUSIVE ESCAVAÇÃO E BOTA FORA</t>
  </si>
  <si>
    <t>CAIXA DE EQUALIZAÇÃO</t>
  </si>
  <si>
    <t>ED-51052</t>
  </si>
  <si>
    <t>CAIXA DE EQUALIZAÇÃO DE EMBUTIR COM SAIDAS NAS PARTES SUPERIOR E INFERIOR PARA ELETRODUTO DE 25MM (1"), 20 X 20 X 14 MM, COM NOVE TERMINAIS</t>
  </si>
  <si>
    <t>ED-51053</t>
  </si>
  <si>
    <t>CAIXA DE EQUALIZAÇÃO PARA USO INTERNO COM 9 TERMINAIS 210X210X90MM EM AÇO</t>
  </si>
  <si>
    <t>ED-51054</t>
  </si>
  <si>
    <t>CAIXA DE EQUALIZAÇÃO PARA USO INTERNO E EXTERNO COM 9 TERMINAIS 380X320X175MM EM AÇO E ACABAMENTO EM EPOXI</t>
  </si>
  <si>
    <t>PROTEÇÃO CONTRA SURTO</t>
  </si>
  <si>
    <t>ED-51092</t>
  </si>
  <si>
    <t>VLC SLIM CLASSE 1 275V 12,5/60kA</t>
  </si>
  <si>
    <t>BARRA CHATA,CHAPA E FITA METÁLICA</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</si>
  <si>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</si>
  <si>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</si>
  <si>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</si>
  <si>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</si>
  <si>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</si>
  <si>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</si>
  <si>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</si>
  <si>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</si>
  <si>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</si>
  <si>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</si>
  <si>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BARRA REDONDA DE AÇO GALVANIZADA À FOGO</t>
  </si>
  <si>
    <t>ED-51022</t>
  </si>
  <si>
    <t>RE-BAR 10MM X 3M COM 3 CLIPS PARA EMENDA 8-10MM</t>
  </si>
  <si>
    <t>ED-51023</t>
  </si>
  <si>
    <t>RE-BAR 3/8" X 3,4M COM 3 CLIPS PARA EMENDA 8-10MM</t>
  </si>
  <si>
    <t>ED-51021</t>
  </si>
  <si>
    <t>RE-BAR 8MM X 4M COM 3 CLIPS PARA EMENDA 8-10MM</t>
  </si>
  <si>
    <t>CABO DE ALUMÍNIO NÚ</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</si>
  <si>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</si>
  <si>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</si>
  <si>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</si>
  <si>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</si>
  <si>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CABO DE COBRE NÚ</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</si>
  <si>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</si>
  <si>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</si>
  <si>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</si>
  <si>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</si>
  <si>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</si>
  <si>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</si>
  <si>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</si>
  <si>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</si>
  <si>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</si>
  <si>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</si>
  <si>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</si>
  <si>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</si>
  <si>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</si>
  <si>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</si>
  <si>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</si>
  <si>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</si>
  <si>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CORDOALHA FLEXÍVEL</t>
  </si>
  <si>
    <t>ED-51033</t>
  </si>
  <si>
    <t>CORDOALHA EM AÇO GALVANIZADO 3/8" SM COM 7 FIOS</t>
  </si>
  <si>
    <t>ED-51034</t>
  </si>
  <si>
    <t>CORDOALHA FLEXÍVEL DE COBRE ESTANHADO 25 X 100 MM COM 4 FUROS D = 11 MM</t>
  </si>
  <si>
    <t>ED-51035</t>
  </si>
  <si>
    <t>CORDOALHA FLEXÍVEL DE COBRE ESTANHADO 25 X 235 MM COM 4 FUROS D = 11 MM</t>
  </si>
  <si>
    <t>ED-51036</t>
  </si>
  <si>
    <t>CORDOALHA FLEXÍVEL DE COBRE ESTANHADO 25 X 300 MM COM 4 FUROS D = 11 MM</t>
  </si>
  <si>
    <t>ED-51037</t>
  </si>
  <si>
    <t>CORDOALHA FLEXÍVEL DE COBRE ESTANHADO 25 X 500 MM COM 4 FUROS D = 11 MM</t>
  </si>
  <si>
    <t>SISTEMA DE PARA-RAIO</t>
  </si>
  <si>
    <t>ED-51015</t>
  </si>
  <si>
    <t>APARELHO SINALIZADOR NOTURNO DE OBSTÁCULOS AÉREO, SIMPLES, COM CÉLULA FOTOELÉTRICA, INCLUSIVE UMA (1) LÂMPADA LED, POTÊNCIA 9W, BULBO A60, E SUPORTE DE TOPO PARA MASTRO, EXCLUSIVE MASTRO</t>
  </si>
  <si>
    <t>ED-51017</t>
  </si>
  <si>
    <t>ATERRAMENTO COMPLETO PARA PÁRA-RAIOS , COM HASTES DE COBRE COM ALMA DE AÇO TIPO "COPPERWELD"</t>
  </si>
  <si>
    <t>ED-51068</t>
  </si>
  <si>
    <t>MASTRO SIMPLES DE FERRO GALVANIZADO PARA PÁRA-RAIOS, ALTURA DE 3 M, Ø 40 MM (1 1/2") OU 50 MM (2"), COMPLETO</t>
  </si>
  <si>
    <t>ED-51073</t>
  </si>
  <si>
    <t>PARA-RAIO DE LATAO CROMADO, COBRE CROMADO OU ACO INOXIDAVEL, TIPO FRANKLIN</t>
  </si>
  <si>
    <t>TERMINAL E CONECTOR</t>
  </si>
  <si>
    <t>ED-51084</t>
  </si>
  <si>
    <t>TERMINAL A COMPRESSAO EM COBRE ESTANHADO 1 FURO PARA CABO 16 MM2</t>
  </si>
  <si>
    <t>ED-51083</t>
  </si>
  <si>
    <t>TERMINAL A COMPRESSAO EM COBRE ESTANHADO 1 FURO PARA CABO 2,5 MM2</t>
  </si>
  <si>
    <t>ED-51085</t>
  </si>
  <si>
    <t>TERMINAL A COMPRESSAO EM COBRE ESTANHADO 1 FURO PARA CABO 25 MM2</t>
  </si>
  <si>
    <t>ED-51086</t>
  </si>
  <si>
    <t>TERMINAL A COMPRESSAO EM COBRE ESTANHADO 1 FURO PARA CABO 35 MM2</t>
  </si>
  <si>
    <t>ED-51087</t>
  </si>
  <si>
    <t>TERMINAL A COMPRESSAO EM COBRE ESTANHADO 1 FURO PARA CABO 50 MM2</t>
  </si>
  <si>
    <t>ED-51088</t>
  </si>
  <si>
    <t>TERMINAL A COMPRESSAO EM COBRE ESTANHADO 2 FUROS PARA CABO 16 MM2</t>
  </si>
  <si>
    <t>ED-51089</t>
  </si>
  <si>
    <t>TERMINAL A COMPRESSAO EM COBRE ESTANHADO 2 FUROS PARA CABO 25 MM2</t>
  </si>
  <si>
    <t>ED-51090</t>
  </si>
  <si>
    <t>TERMINAL A COMPRESSAO EM COBRE ESTANHADO 2 FUROS PARA CABO 35 MM2</t>
  </si>
  <si>
    <t>ED-51091</t>
  </si>
  <si>
    <t>TERMINAL A COMPRESSAO EM COBRE ESTANHADO 2 FUROS PARA CABO 50 MM2</t>
  </si>
  <si>
    <t>ABRAÇADEIRA</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</si>
  <si>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</si>
  <si>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</si>
  <si>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</si>
  <si>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</si>
  <si>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</si>
  <si>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</si>
  <si>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</si>
  <si>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</si>
  <si>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SINALIZADOR</t>
  </si>
  <si>
    <t>ED-51016</t>
  </si>
  <si>
    <t>APARELHO SINALIZADOR NOTURNO DE OBSTÁCULOS AÉREO, DUPLO, COM CÉLULA FOTOELÉTRICA, INCLUSIVE DUAS (2) LÂMPADAS LED, POTÊNCIA 9W, BULBO A60, E SUPORTE DE TOPO PARA MASTRO, EXCLUSIVE MASTRO</t>
  </si>
  <si>
    <t>INSTALAÇÕES HIDROSSANITÁRIAS</t>
  </si>
  <si>
    <t>HIDRÔMETRO E CAVALETE</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</si>
  <si>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</si>
  <si>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</si>
  <si>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</si>
  <si>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</si>
  <si>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</si>
  <si>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</si>
  <si>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</si>
  <si>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</si>
  <si>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TUBULAÇÃO PARA ESGOTO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</si>
  <si>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</si>
  <si>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</si>
  <si>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</si>
  <si>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</si>
  <si>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</si>
  <si>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</si>
  <si>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</si>
  <si>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</si>
  <si>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</si>
  <si>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</si>
  <si>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</si>
  <si>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</si>
  <si>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</si>
  <si>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</si>
  <si>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</si>
  <si>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</si>
  <si>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</si>
  <si>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</si>
  <si>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</si>
  <si>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</si>
  <si>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</si>
  <si>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</si>
  <si>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</si>
  <si>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</si>
  <si>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</si>
  <si>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</si>
  <si>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</si>
  <si>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</si>
  <si>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</si>
  <si>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</si>
  <si>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</si>
  <si>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</si>
  <si>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</si>
  <si>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</si>
  <si>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</si>
  <si>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</si>
  <si>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</si>
  <si>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</si>
  <si>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</si>
  <si>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</si>
  <si>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</si>
  <si>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</si>
  <si>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TUBULAÇÃO DE PVC SOLDÁVEL</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</si>
  <si>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</si>
  <si>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</si>
  <si>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</si>
  <si>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</si>
  <si>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</si>
  <si>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</si>
  <si>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</si>
  <si>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</si>
  <si>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</si>
  <si>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</si>
  <si>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</si>
  <si>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</si>
  <si>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</si>
  <si>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</si>
  <si>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</si>
  <si>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</si>
  <si>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</si>
  <si>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</si>
  <si>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</si>
  <si>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</si>
  <si>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</si>
  <si>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</si>
  <si>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</si>
  <si>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</si>
  <si>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</si>
  <si>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</si>
  <si>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</si>
  <si>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</si>
  <si>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</si>
  <si>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</si>
  <si>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TUBULAÇÃO DE PVC ROSCÁVEL</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</si>
  <si>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</si>
  <si>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</si>
  <si>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</si>
  <si>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</si>
  <si>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</si>
  <si>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</si>
  <si>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</si>
  <si>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</si>
  <si>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</si>
  <si>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</si>
  <si>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</si>
  <si>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</si>
  <si>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</si>
  <si>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</si>
  <si>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</si>
  <si>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</si>
  <si>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</si>
  <si>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</si>
  <si>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TUBULAÇÃO DE POLIPROPILENO (PPR)</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</si>
  <si>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</si>
  <si>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</si>
  <si>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</si>
  <si>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</si>
  <si>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</si>
  <si>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</si>
  <si>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</si>
  <si>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</si>
  <si>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</si>
  <si>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</si>
  <si>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</si>
  <si>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</si>
  <si>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</si>
  <si>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</si>
  <si>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</si>
  <si>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</si>
  <si>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</si>
  <si>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</si>
  <si>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</si>
  <si>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</si>
  <si>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</si>
  <si>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</si>
  <si>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</si>
  <si>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</si>
  <si>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</si>
  <si>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</si>
  <si>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</si>
  <si>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</si>
  <si>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</si>
  <si>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</si>
  <si>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</si>
  <si>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</si>
  <si>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</si>
  <si>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</si>
  <si>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</si>
  <si>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</si>
  <si>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</si>
  <si>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</si>
  <si>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</si>
  <si>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</si>
  <si>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</si>
  <si>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</si>
  <si>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</si>
  <si>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</si>
  <si>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</si>
  <si>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</si>
  <si>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TUBULAÇÃO DE PEX</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</si>
  <si>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</si>
  <si>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</si>
  <si>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</si>
  <si>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</si>
  <si>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</si>
  <si>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</si>
  <si>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</si>
  <si>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</si>
  <si>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TUBULAÇÃO DE CPVC</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</si>
  <si>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</si>
  <si>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</si>
  <si>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</si>
  <si>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</si>
  <si>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</si>
  <si>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</si>
  <si>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</si>
  <si>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</si>
  <si>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</si>
  <si>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</si>
  <si>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</si>
  <si>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</si>
  <si>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</si>
  <si>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</si>
  <si>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</si>
  <si>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</si>
  <si>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</si>
  <si>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</si>
  <si>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TUBULAÇÃO DE COBRE</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</si>
  <si>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</si>
  <si>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</si>
  <si>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</si>
  <si>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</si>
  <si>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</si>
  <si>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</si>
  <si>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</si>
  <si>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</si>
  <si>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</si>
  <si>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</si>
  <si>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</si>
  <si>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</si>
  <si>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</si>
  <si>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</si>
  <si>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</si>
  <si>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</si>
  <si>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</si>
  <si>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</si>
  <si>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</si>
  <si>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</si>
  <si>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</si>
  <si>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</si>
  <si>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</si>
  <si>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</si>
  <si>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</si>
  <si>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</si>
  <si>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</si>
  <si>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</si>
  <si>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</si>
  <si>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</si>
  <si>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</si>
  <si>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</si>
  <si>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</si>
  <si>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</si>
  <si>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</si>
  <si>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</si>
  <si>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TUBULAÇÃO DE AÇO GALVANIZADO</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</si>
  <si>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</si>
  <si>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</si>
  <si>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</si>
  <si>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</si>
  <si>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</si>
  <si>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</si>
  <si>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</si>
  <si>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</si>
  <si>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</si>
  <si>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</si>
  <si>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</si>
  <si>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</si>
  <si>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</si>
  <si>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</si>
  <si>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REGISTRO E VÁLVULA</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</si>
  <si>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</si>
  <si>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</si>
  <si>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</si>
  <si>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</si>
  <si>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</si>
  <si>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</si>
  <si>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</si>
  <si>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</si>
  <si>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</si>
  <si>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</si>
  <si>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</si>
  <si>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</si>
  <si>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</si>
  <si>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REGISTRO DE GAVETA, TIPO BASE, ROSCÁVEL 1" (PARA TUBO SOLDÁVEL OU PPR DN 32MM/CPVC DN 28MM), INCLUSIVE ACABAMENTO (PADRÃO MÉDIO) E CANOPLA CROMADOS</t>
  </si>
  <si>
    <t>ED-49992</t>
  </si>
  <si>
    <t>REGISTRO DE GAVETA, TIPO BASE, ROSCÁVEL 1" (PARA TUBO SOLDÁVEL OU PPR DN 32MM/CPVC DN 28MM), INCLUSIVE ACABAMENTO (PADRÃO POPULAR) E CANOPLA CROMADOS</t>
  </si>
  <si>
    <t>ED-49995</t>
  </si>
  <si>
    <t>REGISTRO DE GAVETA, TIPO BASE, ROSCÁVEL 1.1/2" (PARA TUBO SOLDÁVEL OU PPR DN 50MM/CPVC DN 42MM), INCLUSIVE ACABAMENTO (PADRÃO MÉDIO) E CANOPLA CROMADOS</t>
  </si>
  <si>
    <t>ED-49996</t>
  </si>
  <si>
    <t>REGISTRO DE GAVETA, TIPO BASE, ROSCÁVEL 1.1/2" (PARA TUBO SOLDÁVEL OU PPR DN 50MM/CPVC DN 42MM), INCLUSIVE ACABAMENTO (PADRÃO POPULAR) E CANOPLA CROMADOS</t>
  </si>
  <si>
    <t>ED-49993</t>
  </si>
  <si>
    <t>REGISTRO DE GAVETA, TIPO BASE, ROSCÁVEL 1.1/4" (PARA TUBO SOLDÁVEL OU PPR DN 40MM/CPVC DN 35MM), INCLUSIVE ACABAMENTO (PADRÃO MÉDIO) E CANOPLA CROMADOS</t>
  </si>
  <si>
    <t>ED-49994</t>
  </si>
  <si>
    <t>REGISTRO DE GAVETA, TIPO BASE, ROSCÁVEL 1.1/4" (PARA TUBO SOLDÁVEL OU PPR DN 40MM/CPVC DN 35MM), INCLUSIVE ACABAMENTO (PADRÃO POPULAR) E CANOPLA CROMADOS</t>
  </si>
  <si>
    <t>ED-49987</t>
  </si>
  <si>
    <t>REGISTRO DE GAVETA, TIPO BASE, ROSCÁVEL 1/2" (PARA TUBO SOLDÁVEL OU PPR DN 20MM/CPVC DN 15MM), INCLUSIVE ACABAMENTO (PADRÃO MÉDIO) E CANOPLA CROMADOS</t>
  </si>
  <si>
    <t>ED-49988</t>
  </si>
  <si>
    <t>REGISTRO DE GAVETA, TIPO BASE, ROSCÁVEL 1/2" (PARA TUBO SOLDÁVEL OU PPR DN 20MM/CPVC DN 15MM), INCLUSIVE ACABAMENTO (PADRÃO POPULAR) E CANOPLA CROMADOS</t>
  </si>
  <si>
    <t>ED-49989</t>
  </si>
  <si>
    <t>REGISTRO DE GAVETA, TIPO BASE, ROSCÁVEL 3/4" (PARA TUBO SOLDÁVEL OU PPR DN 25MM/CPVC DN 22MM), INCLUSIVE ACABAMENTO (PADRÃO MÉDIO) E CANOPLA CROMADO</t>
  </si>
  <si>
    <t>ED-49990</t>
  </si>
  <si>
    <t>REGISTRO DE GAVETA, TIPO BASE, ROSCÁVEL 3/4" (PARA TUBO SOLDÁVEL OU PPR DN 25MM/CPVC DN 22MM), INCLUSIVE ACABAMENTO (PADRÃO POPULAR) E CANOPLA CROMADOS</t>
  </si>
  <si>
    <t>ED-49974</t>
  </si>
  <si>
    <t>REGISTRO DE GAVETA, TIPO BRUTO, ROSCÁVEL 1" (PARA TUBO SOLDÁVEL OU PPR DN 32MM/CPVC DN 28MM), INCLUSIVE VOLANTE PARA ACIONAMENTO</t>
  </si>
  <si>
    <t>ED-49978</t>
  </si>
  <si>
    <t>REGISTRO DE GAVETA, TIPO BRUTO, ROSCÁVEL 1.1/2" (PARA TUBO SOLDÁVEL OU PPR DN 50MM/CPVC DN 42MM), INCLUSIVE VOLANTE PARA ACIONAMENTO</t>
  </si>
  <si>
    <t>ED-49976</t>
  </si>
  <si>
    <t>REGISTRO DE GAVETA, TIPO BRUTO, ROSCÁVEL 1.1/4" (PARA TUBO SOLDÁVEL OU PPR DN 40MM/CPVC DN 35MM), INCLUSIVE VOLANTE PARA ACIONAMENTO</t>
  </si>
  <si>
    <t>ED-49970</t>
  </si>
  <si>
    <t>REGISTRO DE GAVETA, TIPO BRUTO, ROSCÁVEL 1/2" (PARA TUBO SOLDÁVEL OU PPR DN 20MM/CPVC DN 15MM), INCLUSIVE VOLANTE PARA ACIONAMENTO</t>
  </si>
  <si>
    <t>ED-49980</t>
  </si>
  <si>
    <t>REGISTRO DE GAVETA, TIPO BRUTO, ROSCÁVEL 2" (PARA TUBO SOLDÁVEL OU PPR DN 60MM/CPVC DN 54MM), INCLUSIVE VOLANTE PARA ACIONAMENTO</t>
  </si>
  <si>
    <t>ED-49982</t>
  </si>
  <si>
    <t>REGISTRO DE GAVETA, TIPO BRUTO, ROSCÁVEL 2.1/2" (PARA TUBO SOLDÁVEL OU PPR DN 75MM/CPVC DN 73MM), INCLUSIVE VOLANTE PARA ACIONAMENTO</t>
  </si>
  <si>
    <t>ED-49984</t>
  </si>
  <si>
    <t>REGISTRO DE GAVETA, TIPO BRUTO, ROSCÁVEL 3" (PARA TUBO SOLDÁVEL OU PPR DN 85MM/CPVC DN 89MM), INCLUSIVE VOLANTE PARA ACIONAMENTO</t>
  </si>
  <si>
    <t>ED-49972</t>
  </si>
  <si>
    <t>REGISTRO DE GAVETA, TIPO BRUTO, ROSCÁVEL 3/4" (PARA TUBO SOLDÁVEL OU PPR DN 25MM/CPVC DN 22MM), INCLUSIVE VOLANTE PARA ACIONAMENTO</t>
  </si>
  <si>
    <t>ED-49986</t>
  </si>
  <si>
    <t>REGISTRO DE GAVETA, TIPO BRUTO, ROSCÁVEL 4" (PARA TUBO SOLDÁVEL OU PPR DN 110MM/CPVC DN 114MM), INCLUSIVE VOLANTE PARA ACIONAMENTO</t>
  </si>
  <si>
    <t>ED-49963</t>
  </si>
  <si>
    <t>REGISTRO DE PRESSÃO, TIPO BASE, ROSCÁVEL 1/2" (PARA TUBO SOLDÁVEL OU PPR DN 20MM/CPVC DN 15MM), INCLUSIVE ACABAMENTO (PADRÃO MÉDIO) E CANOPLA CROMADOS</t>
  </si>
  <si>
    <t>ED-49964</t>
  </si>
  <si>
    <t>REGISTRO DE PRESSÃO, TIPO BASE, ROSCÁVEL 1/2" (PARA TUBO SOLDÁVEL OU PPR DN 20MM/CPVC DN 15MM), INCLUSIVE ACABAMENTO (PADRÃO POPULAR) E CANOPLA CROMADOS</t>
  </si>
  <si>
    <t>ED-49965</t>
  </si>
  <si>
    <t>REGISTRO DE PRESSÃO, TIPO BASE, ROSCÁVEL 3/4" (PARA TUBO SOLDÁVEL OU PPR DN 25MM/CPVC DN 22MM), INCLUSIVE ACABAMENTO (PADRÃO MÉDIO) E CANOPLA CROMADOS</t>
  </si>
  <si>
    <t>ED-49966</t>
  </si>
  <si>
    <t>REGISTRO DE PRESSÃO, TIPO BASE, ROSCÁVEL 3/4" (PARA TUBO SOLDÁVEL OU PPR DN 25MM/CPVC DN 22MM), INCLUSIVE ACABAMENTO (PADRÃO POPULAR) E CANOPLA CROMADOS</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</si>
  <si>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</si>
  <si>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</si>
  <si>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</si>
  <si>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</si>
  <si>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</si>
  <si>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</si>
  <si>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</si>
  <si>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</si>
  <si>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</si>
  <si>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</si>
  <si>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</si>
  <si>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</si>
  <si>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</si>
  <si>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</si>
  <si>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</si>
  <si>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</si>
  <si>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</si>
  <si>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</si>
  <si>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</si>
  <si>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</si>
  <si>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</si>
  <si>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</si>
  <si>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</si>
  <si>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</si>
  <si>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</si>
  <si>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</si>
  <si>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</si>
  <si>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</si>
  <si>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</si>
  <si>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</si>
  <si>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</si>
  <si>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</si>
  <si>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ED-50356</t>
  </si>
  <si>
    <t>VÁLVULA DE RETENÇÃO HORIZONTAL OU VERTICAL, Ø 65 MM (2 1/2")</t>
  </si>
  <si>
    <t>ED-50357</t>
  </si>
  <si>
    <t>VÁLVULA DE RETENÇÃO HORIZONTAL OU VERTICAL, Ø 80 MM (3")</t>
  </si>
  <si>
    <t>CAIXA SIFONADA E RALO EM PVC</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</si>
  <si>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</si>
  <si>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</si>
  <si>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</si>
  <si>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</si>
  <si>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</si>
  <si>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</si>
  <si>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</si>
  <si>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</si>
  <si>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</si>
  <si>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</si>
  <si>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</si>
  <si>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</si>
  <si>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</si>
  <si>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</si>
  <si>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</si>
  <si>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</si>
  <si>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</si>
  <si>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</si>
  <si>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</si>
  <si>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</si>
  <si>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</si>
  <si>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</si>
  <si>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ED-49955</t>
  </si>
  <si>
    <t>RALO SECO PVC CÔNICO 100 X 40 MM COM GRELHA QUADRADA</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</si>
  <si>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</si>
  <si>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</si>
  <si>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</si>
  <si>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</si>
  <si>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</si>
  <si>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</si>
  <si>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</si>
  <si>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</si>
  <si>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</si>
  <si>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</si>
  <si>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</si>
  <si>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</si>
  <si>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</si>
  <si>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</si>
  <si>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GRELHA E RALO METÁLICO</t>
  </si>
  <si>
    <t>ED-49944</t>
  </si>
  <si>
    <t>GRELHA DE FERRO FUNDIDO 30 X 30 CM</t>
  </si>
  <si>
    <t>ED-49942</t>
  </si>
  <si>
    <t>GRELHA FUNDIDA 571-C, 10 X 10 CM</t>
  </si>
  <si>
    <t>ED-49943</t>
  </si>
  <si>
    <t>GRELHA FUNDIDA 571-C, 15 X 15 CM</t>
  </si>
  <si>
    <t>ED-49945</t>
  </si>
  <si>
    <t>GRELHA/PORTA GRELHA AÇO INOX, FECHO GIRATÓRIO 100 X 100 MM</t>
  </si>
  <si>
    <t>ED-49946</t>
  </si>
  <si>
    <t>GRELHA/PORTA GRELHA AÇO INOX, FECHO GIRATÓRIO 150 X 150 MM</t>
  </si>
  <si>
    <t>TERMINAL DE VENTILAÇÃO</t>
  </si>
  <si>
    <t>ED-49951</t>
  </si>
  <si>
    <t>MITRA PVC RÍGIDO (TERMINAL DE VENTILAÇÃO TIPO) 75 MM</t>
  </si>
  <si>
    <t>CAIXA DE GORDURA</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</si>
  <si>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</si>
  <si>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</si>
  <si>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</si>
  <si>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</si>
  <si>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CAIXA DE ALVENARIA PARA ESGOTO</t>
  </si>
  <si>
    <t>ED-49903</t>
  </si>
  <si>
    <t>CAIXA DE ESGOTO DE INSPEÇÃO/PASSAGEM EM ALVENARIA (100X100X50CM), REVESTIMENTO EM ARGAMASSA COM ADITIVO IMPERMEABILIZANTE, COM TAMPA DE CONCRETO, INCLUSIVE ESCAVAÇÃO, REATERRO E TRANSPORTE E RETIRADA DO MATERIAL ESCAVADO (EM CAÇAMBA)</t>
  </si>
  <si>
    <t>ED-49904</t>
  </si>
  <si>
    <t>CAIXA DE ESGOTO DE INSPEÇÃO/PASSAGEM EM ALVENARIA (100X100X80CM), REVESTIMENTO EM ARGAMASSA COM ADITIVO IMPERMEABILIZANTE, COM TAMPA DE CONCRETO, INCLUSIVE ESCAVAÇÃO, REATERRO E TRANSPORTE E RETIRADA DO MATERIAL ESCAVADO (EM CAÇAMBA)</t>
  </si>
  <si>
    <t>ED-49870</t>
  </si>
  <si>
    <t>CAIXA DE ESGOTO DE INSPEÇÃO/PASSAGEM EM ALVENARIA (30X30X30CM), REVESTIMENTO EM ARGAMASSA COM ADITIVO IMPERMEABILIZANTE, COM TAMPA DE CONCRETO, INCLUSIVE ESCAVAÇÃO, REATERRO E TRANSPORTE E RETIRADA DO MATERIAL ESCAVADO (EM CAÇAMBA)</t>
  </si>
  <si>
    <t>ED-49871</t>
  </si>
  <si>
    <t>CAIXA DE ESGOTO DE INSPEÇÃO/PASSAGEM EM ALVENARIA (30X30X40CM), REVESTIMENTO EM ARGAMASSA COM ADITIVO IMPERMEABILIZANTE, COM TAMPA DE CONCRETO, INCLUSIVE ESCAVAÇÃO, REATERRO E TRANSPORTE E RETIRADA DO MATERIAL ESCAVADO (EM CAÇAMBA)</t>
  </si>
  <si>
    <t>ED-49872</t>
  </si>
  <si>
    <t>CAIXA DE ESGOTO DE INSPEÇÃO/PASSAGEM EM ALVENARIA (30X30X60CM), REVESTIMENTO EM ARGAMASSA COM ADITIVO IMPERMEABILIZANTE, COM TAMPA DE CONCRETO, INCLUSIVE ESCAVAÇÃO, REATERRO E TRANSPORTE E RETIRADA DO MATERIAL ESCAVADO (EM CAÇAMBA)</t>
  </si>
  <si>
    <t>ED-49876</t>
  </si>
  <si>
    <t>CAIXA DE ESGOTO DE INSPEÇÃO/PASSAGEM EM ALVENARIA (40X40X100CM), REVESTIMENTO EM ARGAMASSA COM ADITIVO IMPERMEABILIZANTE, COM TAMPA DE CONCRETO, INCLUSIVE ESCAVAÇÃO, REATERRO E TRANSPORTE E RETIRADA DO MATERIAL ESCAVADO (EM CAÇAMBA)</t>
  </si>
  <si>
    <t>ED-49873</t>
  </si>
  <si>
    <t>CAIXA DE ESGOTO DE INSPEÇÃO/PASSAGEM EM ALVENARIA (40X40X40CM), REVESTIMENTO EM ARGAMASSA COM ADITIVO IMPERMEABILIZANTE, COM TAMPA DE CONCRETO, INCLUSIVE ESCAVAÇÃO, REATERRO E TRANSPORTE E RETIRADA DO MATERIAL ESCAVADO (EM CAÇAMBA)</t>
  </si>
  <si>
    <t>ED-49874</t>
  </si>
  <si>
    <t>CAIXA DE ESGOTO DE INSPEÇÃO/PASSAGEM EM ALVENARIA (40X40X60CM), REVESTIMENTO EM ARGAMASSA COM ADITIVO IMPERMEABILIZANTE, COM TAMPA DE CONCRETO, INCLUSIVE ESCAVAÇÃO, REATERRO E TRANSPORTE E RETIRADA DO MATERIAL ESCAVADO (EM CAÇAMBA)</t>
  </si>
  <si>
    <t>ED-49875</t>
  </si>
  <si>
    <t>CAIXA DE ESGOTO DE INSPEÇÃO/PASSAGEM EM ALVENARIA (40X40X80CM), REVESTIMENTO EM ARGAMASSA COM ADITIVO IMPERMEABILIZANTE, COM TAMPA DE CONCRETO, INCLUSIVE ESCAVAÇÃO, REATERRO E TRANSPORTE E RETIRADA DO MATERIAL ESCAVADO (EM CAÇAMBA)</t>
  </si>
  <si>
    <t>ED-49881</t>
  </si>
  <si>
    <t>CAIXA DE ESGOTO DE INSPEÇÃO/PASSAGEM EM ALVENARIA (50X50X100CM), REVESTIMENTO EM ARGAMASSA COM ADITIVO IMPERMEABILIZANTE, COM TAMPA DE CONCRETO, INCLUSIVE ESCAVAÇÃO, REATERRO E TRANSPORTE E RETIRADA DO MATERIAL ESCAVADO (EM CAÇAMBA)</t>
  </si>
  <si>
    <t>ED-49877</t>
  </si>
  <si>
    <t>CAIXA DE ESGOTO DE INSPEÇÃO/PASSAGEM EM ALVENARIA (50X50X40CM), REVESTIMENTO EM ARGAMASSA COM ADITIVO IMPERMEABILIZANTE, COM TAMPA DE CONCRETO, INCLUSIVE ESCAVAÇÃO, REATERRO E TRANSPORTE E RETIRADA DO MATERIAL ESCAVADO (EM CAÇAMBA)</t>
  </si>
  <si>
    <t>ED-49878</t>
  </si>
  <si>
    <t>CAIXA DE ESGOTO DE INSPEÇÃO/PASSAGEM EM ALVENARIA (50X50X45CM), REVESTIMENTO EM ARGAMASSA COM ADITIVO IMPERMEABILIZANTE, COM TAMPA DE CONCRETO, INCLUSIVE ESCAVAÇÃO, REATERRO E TRANSPORTE E RETIRADA DO MATERIAL ESCAVADO (EM CAÇAMBA)</t>
  </si>
  <si>
    <t>ED-49879</t>
  </si>
  <si>
    <t>CAIXA DE ESGOTO DE INSPEÇÃO/PASSAGEM EM ALVENARIA (50X50X60CM), REVESTIMENTO EM ARGAMASSA COM ADITIVO IMPERMEABILIZANTE, COM TAMPA DE CONCRETO, INCLUSIVE ESCAVAÇÃO, REATERRO E TRANSPORTE E RETIRADA DO MATERIAL ESCAVADO (EM CAÇAMBA)</t>
  </si>
  <si>
    <t>ED-49880</t>
  </si>
  <si>
    <t>CAIXA DE ESGOTO DE INSPEÇÃO/PASSAGEM EM ALVENARIA (50X50X80CM), REVESTIMENTO EM ARGAMASSA COM ADITIVO IMPERMEABILIZANTE, COM TAMPA DE CONCRETO, INCLUSIVE ESCAVAÇÃO, REATERRO E TRANSPORTE E RETIRADA DO MATERIAL ESCAVADO (EM CAÇAMBA)</t>
  </si>
  <si>
    <t>ED-49889</t>
  </si>
  <si>
    <t>CAIXA DE ESGOTO DE INSPEÇÃO/PASSAGEM EM ALVENARIA (60X60X100CM), REVESTIMENTO EM ARGAMASSA COM ADITIVO IMPERMEABILIZANTE, COM TAMPA DE CONCRETO, INCLUSIVE ESCAVAÇÃO, REATERRO E TRANSPORTE E RETIRADA DO MATERIAL ESCAVADO (EM CAÇAMBA)</t>
  </si>
  <si>
    <t>ED-49882</t>
  </si>
  <si>
    <t>CAIXA DE ESGOTO DE INSPEÇÃO/PASSAGEM EM ALVENARIA (60X60X40CM), REVESTIMENTO EM ARGAMASSA COM ADITIVO IMPERMEABILIZANTE, COM TAMPA DE CONCRETO, INCLUSIVE ESCAVAÇÃO, REATERRO E TRANSPORTE E RETIRADA DO MATERIAL ESCAVADO (EM CAÇAMBA)</t>
  </si>
  <si>
    <t>ED-49883</t>
  </si>
  <si>
    <t>CAIXA DE ESGOTO DE INSPEÇÃO/PASSAGEM EM ALVENARIA (60X60X60CM), REVESTIMENTO EM ARGAMASSA COM ADITIVO IMPERMEABILIZANTE, COM TAMPA DE CONCRETO, INCLUSIVE ESCAVAÇÃO, REATERRO E TRANSPORTE E RETIRADA DO MATERIAL ESCAVADO (EM CAÇAMBA)</t>
  </si>
  <si>
    <t>ED-49884</t>
  </si>
  <si>
    <t>CAIXA DE ESGOTO DE INSPEÇÃO/PASSAGEM EM ALVENARIA (60X60X65CM), REVESTIMENTO EM ARGAMASSA COM ADITIVO IMPERMEABILIZANTE, COM TAMPA DE CONCRETO, INCLUSIVE ESCAVAÇÃO, REATERRO E TRANSPORTE E RETIRADA DO MATERIAL ESCAVADO (EM CAÇAMBA)</t>
  </si>
  <si>
    <t>ED-49885</t>
  </si>
  <si>
    <t>CAIXA DE ESGOTO DE INSPEÇÃO/PASSAGEM EM ALVENARIA (60X60X70CM), REVESTIMENTO EM ARGAMASSA COM ADITIVO IMPERMEABILIZANTE, COM TAMPA DE CONCRETO, INCLUSIVE ESCAVAÇÃO, REATERRO E TRANSPORTE E RETIRADA DO MATERIAL ESCAVADO (EM CAÇAMBA)</t>
  </si>
  <si>
    <t>ED-49886</t>
  </si>
  <si>
    <t>CAIXA DE ESGOTO DE INSPEÇÃO/PASSAGEM EM ALVENARIA (60X60X75CM), REVESTIMENTO EM ARGAMASSA COM ADITIVO IMPERMEABILIZANTE, COM TAMPA DE CONCRETO, INCLUSIVE ESCAVAÇÃO, REATERRO E TRANSPORTE E RETIRADA DO MATERIAL ESCAVADO (EM CAÇAMBA)</t>
  </si>
  <si>
    <t>ED-49887</t>
  </si>
  <si>
    <t>CAIXA DE ESGOTO DE INSPEÇÃO/PASSAGEM EM ALVENARIA (60X60X80CM), REVESTIMENTO EM ARGAMASSA COM ADITIVO IMPERMEABILIZANTE, COM TAMPA DE CONCRETO, INCLUSIVE ESCAVAÇÃO, REATERRO E TRANSPORTE E RETIRADA DO MATERIAL ESCAVADO (EM CAÇAMBA)</t>
  </si>
  <si>
    <t>ED-49888</t>
  </si>
  <si>
    <t>CAIXA DE ESGOTO DE INSPEÇÃO/PASSAGEM EM ALVENARIA (60X60X85CM), REVESTIMENTO EM ARGAMASSA COM ADITIVO IMPERMEABILIZANTE, COM TAMPA DE CONCRETO, INCLUSIVE ESCAVAÇÃO, REATERRO E TRANSPORTE E RETIRADA DO MATERIAL ESCAVADO (EM CAÇAMBA)</t>
  </si>
  <si>
    <t>ED-49893</t>
  </si>
  <si>
    <t>CAIXA DE ESGOTO DE INSPEÇÃO/PASSAGEM EM ALVENARIA (70X70X110CM), REVESTIMENTO EM ARGAMASSA COM ADITIVO IMPERMEABILIZANTE, COM TAMPA DE CONCRETO, INCLUSIVE ESCAVAÇÃO, REATERRO E TRANSPORTE E RETIRADA DO MATERIAL ESCAVADO (EM CAÇAMBA)</t>
  </si>
  <si>
    <t>ED-49890</t>
  </si>
  <si>
    <t>CAIXA DE ESGOTO DE INSPEÇÃO/PASSAGEM EM ALVENARIA (70X70X40CM), REVESTIMENTO EM ARGAMASSA COM ADITIVO IMPERMEABILIZANTE, COM TAMPA DE CONCRETO, INCLUSIVE ESCAVAÇÃO, REATERRO E TRANSPORTE E RETIRADA DO MATERIAL ESCAVADO (EM CAÇAMBA)</t>
  </si>
  <si>
    <t>ED-49891</t>
  </si>
  <si>
    <t>CAIXA DE ESGOTO DE INSPEÇÃO/PASSAGEM EM ALVENARIA (70X70X60CM), REVESTIMENTO EM ARGAMASSA COM ADITIVO IMPERMEABILIZANTE, COM TAMPA DE CONCRETO, INCLUSIVE ESCAVAÇÃO, REATERRO E TRANSPORTE E RETIRADA DO MATERIAL ESCAVADO (EM CAÇAMBA)</t>
  </si>
  <si>
    <t>ED-49892</t>
  </si>
  <si>
    <t>CAIXA DE ESGOTO DE INSPEÇÃO/PASSAGEM EM ALVENARIA (70X70X80CM), REVESTIMENTO EM ARGAMASSA COM ADITIVO IMPERMEABILIZANTE, COM TAMPA DE CONCRETO, INCLUSIVE ESCAVAÇÃO, REATERRO E TRANSPORTE E RETIRADA DO MATERIAL ESCAVADO (EM CAÇAMBA)</t>
  </si>
  <si>
    <t>ED-49897</t>
  </si>
  <si>
    <t>CAIXA DE ESGOTO DE INSPEÇÃO/PASSAGEM EM ALVENARIA (80X80X100CM), REVESTIMENTO EM ARGAMASSA COM ADITIVO IMPERMEABILIZANTE, COM TAMPA DE CONCRETO, INCLUSIVE ESCAVAÇÃO, REATERRO E TRANSPORTE E RETIRADA DO MATERIAL ESCAVADO (EM CAÇAMBA)</t>
  </si>
  <si>
    <t>ED-49898</t>
  </si>
  <si>
    <t>CAIXA DE ESGOTO DE INSPEÇÃO/PASSAGEM EM ALVENARIA (80X80X140CM), REVESTIMENTO EM ARGAMASSA COM ADITIVO IMPERMEABILIZANTE, COM TAMPA DE CONCRETO, INCLUSIVE ESCAVAÇÃO, REATERRO E TRANSPORTE E RETIRADA DO MATERIAL ESCAVADO (EM CAÇAMBA)</t>
  </si>
  <si>
    <t>ED-49894</t>
  </si>
  <si>
    <t>CAIXA DE ESGOTO DE INSPEÇÃO/PASSAGEM EM ALVENARIA (80X80X40CM), REVESTIMENTO EM ARGAMASSA COM ADITIVO IMPERMEABILIZANTE, COM TAMPA DE CONCRETO, INCLUSIVE ESCAVAÇÃO, REATERRO E TRANSPORTE E RETIRADA DO MATERIAL ESCAVADO (EM CAÇAMBA)</t>
  </si>
  <si>
    <t>ED-49895</t>
  </si>
  <si>
    <t>CAIXA DE ESGOTO DE INSPEÇÃO/PASSAGEM EM ALVENARIA (80X80X60CM), REVESTIMENTO EM ARGAMASSA COM ADITIVO IMPERMEABILIZANTE, COM TAMPA DE CONCRETO, INCLUSIVE ESCAVAÇÃO, REATERRO E TRANSPORTE E RETIRADA DO MATERIAL ESCAVADO (EM CAÇAMBA)</t>
  </si>
  <si>
    <t>ED-49896</t>
  </si>
  <si>
    <t>CAIXA DE ESGOTO DE INSPEÇÃO/PASSAGEM EM ALVENARIA (80X80X80CM), REVESTIMENTO EM ARGAMASSA COM ADITIVO IMPERMEABILIZANTE, COM TAMPA DE CONCRETO, INCLUSIVE ESCAVAÇÃO, REATERRO E TRANSPORTE E RETIRADA DO MATERIAL ESCAVADO (EM CAÇAMBA)</t>
  </si>
  <si>
    <t>ED-49901</t>
  </si>
  <si>
    <t>CAIXA DE ESGOTO DE INSPEÇÃO/PASSAGEM EM ALVENARIA (90X90X100CM), REVESTIMENTO EM ARGAMASSA COM ADITIVO IMPERMEABILIZANTE, COM TAMPA DE CONCRETO, INCLUSIVE ESCAVAÇÃO, REATERRO E TRANSPORTE E RETIRADA DO MATERIAL ESCAVADO (EM CAÇAMBA)</t>
  </si>
  <si>
    <t>ED-49902</t>
  </si>
  <si>
    <t>CAIXA DE ESGOTO DE INSPEÇÃO/PASSAGEM EM ALVENARIA (90X90X140CM), REVESTIMENTO EM ARGAMASSA COM ADITIVO IMPERMEABILIZANTE, COM TAMPA DE CONCRETO, INCLUSIVE ESCAVAÇÃO, REATERRO E TRANSPORTE E RETIRADA DO MATERIAL ESCAVADO (EM CAÇAMBA)</t>
  </si>
  <si>
    <t>ED-49899</t>
  </si>
  <si>
    <t>CAIXA DE ESGOTO DE INSPEÇÃO/PASSAGEM EM ALVENARIA (90X90X60CM), REVESTIMENTO EM ARGAMASSA COM ADITIVO IMPERMEABILIZANTE, COM TAMPA DE CONCRETO, INCLUSIVE ESCAVAÇÃO, REATERRO E TRANSPORTE E RETIRADA DO MATERIAL ESCAVADO (EM CAÇAMBA)</t>
  </si>
  <si>
    <t>ED-49900</t>
  </si>
  <si>
    <t>CAIXA DE ESGOTO DE INSPEÇÃO/PASSAGEM EM ALVENARIA (90X90X80CM), REVESTIMENTO EM ARGAMASSA COM ADITIVO IMPERMEABILIZANTE, COM TAMPA DE CONCRETO, INCLUSIVE ESCAVAÇÃO, REATERRO E TRANSPORTE E RETIRADA DO MATERIAL ESCAVADO (EM CAÇAMBA)</t>
  </si>
  <si>
    <t>CAIXA DE ALVENARIA PARA DRENAGEM</t>
  </si>
  <si>
    <t>ED-49931</t>
  </si>
  <si>
    <t>CAIXA DE DRENAGEM DE INSPEÇÃO/PASSAGEM EM ALVENARIA (100X100X50CM), REVESTIMENTO EM ARGAMASSA COM ADITIVO IMPERMEABILIZANTE, COM TAMPA EM GRELHA, INCLUSIVE ESCAVAÇÃO, REATERRO E TRANSPORTE E RETIRADA DO MATERIAL ESCAVADO (EM CAÇAMBA)</t>
  </si>
  <si>
    <t>ED-49932</t>
  </si>
  <si>
    <t>CAIXA DE DRENAGEM DE INSPEÇÃO/PASSAGEM EM ALVENARIA (100X100X80CM), REVESTIMENTO EM ARGAMASSA COM ADITIVO IMPERMEABILIZANTE, COM TAMPA EM GRELHA, INCLUSIVE ESCAVAÇÃO, REATERRO E TRANSPORTE E RETIRADA DO MATERIAL ESCAVADO (EM CAÇAMBA)</t>
  </si>
  <si>
    <t>ED-49905</t>
  </si>
  <si>
    <t>CAIXA DE DRENAGEM DE INSPEÇÃO/PASSAGEM EM ALVENARIA (30X30X30CM), REVESTIMENTO EM ARGAMASSA COM ADITIVO IMPERMEABILIZANTE, COM TAMPA EM GRELHA, INCLUSIVE ESCAVAÇÃO, REATERRO E TRANSPORTE E RETIRADA DO MATERIAL ESCAVADO (EM CAÇAMBA)</t>
  </si>
  <si>
    <t>ED-49906</t>
  </si>
  <si>
    <t>CAIXA DE DRENAGEM DE INSPEÇÃO/PASSAGEM EM ALVENARIA (30X30X40CM), REVESTIMENTO EM ARGAMASSA COM ADITIVO IMPERMEABILIZANTE, COM TAMPA EM GRELHA, INCLUSIVE ESCAVAÇÃO, REATERRO E TRANSPORTE E RETIRADA DO MATERIAL ESCAVADO (EM CAÇAMBA)</t>
  </si>
  <si>
    <t>ED-49907</t>
  </si>
  <si>
    <t>CAIXA DE DRENAGEM DE INSPEÇÃO/PASSAGEM EM ALVENARIA (30X30X60CM), REVESTIMENTO EM ARGAMASSA COM ADITIVO IMPERMEABILIZANTE, COM TAMPA EM GRELHA, INCLUSIVE ESCAVAÇÃO, REATERRO E TRANSPORTE E RETIRADA DO MATERIAL ESCAVADO (EM CAÇAMBA)</t>
  </si>
  <si>
    <t>ED-49908</t>
  </si>
  <si>
    <t>CAIXA DE DRENAGEM DE INSPEÇÃO/PASSAGEM EM ALVENARIA (40X40X40CM), REVESTIMENTO EM ARGAMASSA COM ADITIVO IMPERMEABILIZANTE, COM TAMPA EM GRELHA, INCLUSIVE ESCAVAÇÃO, REATERRO E TRANSPORTE E RETIRADA DO MATERIAL ESCAVADO (EM CAÇAMBA)</t>
  </si>
  <si>
    <t>ED-49909</t>
  </si>
  <si>
    <t>CAIXA DE DRENAGEM DE INSPEÇÃO/PASSAGEM EM ALVENARIA (40X40X60CM), REVESTIMENTO EM ARGAMASSA COM ADITIVO IMPERMEABILIZANTE, COM TAMPA EM GRELHA, INCLUSIVE ESCAVAÇÃO, REATERRO E TRANSPORTE E RETIRADA DO MATERIAL ESCAVADO (EM CAÇAMBA)</t>
  </si>
  <si>
    <t>ED-49910</t>
  </si>
  <si>
    <t>CAIXA DE DRENAGEM DE INSPEÇÃO/PASSAGEM EM ALVENARIA (40X40X80CM), REVESTIMENTO EM ARGAMASSA COM ADITIVO IMPERMEABILIZANTE, COM TAMPA EM GRELHA, INCLUSIVE ESCAVAÇÃO, REATERRO E TRANSPORTE E RETIRADA DO MATERIAL ESCAVADO (EM CAÇAMBA)</t>
  </si>
  <si>
    <t>ED-49913</t>
  </si>
  <si>
    <t>CAIXA DE DRENAGEM DE INSPEÇÃO/PASSAGEM EM ALVENARIA (50X50X100CM), REVESTIMENTO EM ARGAMASSA COM ADITIVO IMPERMEABILIZANTE, COM TAMPA EM GRELHA, INCLUSIVE ESCAVAÇÃO, REATERRO E TRANSPORTE E RETIRADA DO MATERIAL ESCAVADO (EM CAÇAMBA)</t>
  </si>
  <si>
    <t>ED-49911</t>
  </si>
  <si>
    <t>CAIXA DE DRENAGEM DE INSPEÇÃO/PASSAGEM EM ALVENARIA (50X50X40CM), REVESTIMENTO EM ARGAMASSA COM ADITIVO IMPERMEABILIZANTE, COM TAMPA EM GRELHA, INCLUSIVE ESCAVAÇÃO, REATERRO E TRANSPORTE E RETIRADA DO MATERIAL ESCAVADO (EM CAÇAMBA)</t>
  </si>
  <si>
    <t>ED-49912</t>
  </si>
  <si>
    <t>CAIXA DE DRENAGEM DE INSPEÇÃO/PASSAGEM EM ALVENARIA (50X50X60CM), REVESTIMENTO EM ARGAMASSA COM ADITIVO IMPERMEABILIZANTE, COM TAMPA EM GRELHA, INCLUSIVE ESCAVAÇÃO, REATERRO E TRANSPORTE E RETIRADA DO MATERIAL ESCAVADO (EM CAÇAMBA)</t>
  </si>
  <si>
    <t>ED-49917</t>
  </si>
  <si>
    <t>CAIXA DE DRENAGEM DE INSPEÇÃO/PASSAGEM EM ALVENARIA (60X60X100CM), REVESTIMENTO EM ARGAMASSA COM ADITIVO IMPERMEABILIZANTE, COM TAMPA EM GRELHA, INCLUSIVE ESCAVAÇÃO, REATERRO E TRANSPORTE E RETIRADA DO MATERIAL ESCAVADO (EM CAÇAMBA)</t>
  </si>
  <si>
    <t>ED-49914</t>
  </si>
  <si>
    <t>CAIXA DE DRENAGEM DE INSPEÇÃO/PASSAGEM EM ALVENARIA (60X60X40CM), REVESTIMENTO EM ARGAMASSA COM ADITIVO IMPERMEABILIZANTE, COM TAMPA EM GRELHA, INCLUSIVE ESCAVAÇÃO, REATERRO E TRANSPORTE E RETIRADA DO MATERIAL ESCAVADO (EM CAÇAMBA)</t>
  </si>
  <si>
    <t>ED-49915</t>
  </si>
  <si>
    <t>CAIXA DE DRENAGEM DE INSPEÇÃO/PASSAGEM EM ALVENARIA (60X60X60CM), REVESTIMENTO EM ARGAMASSA COM ADITIVO IMPERMEABILIZANTE, COM TAMPA EM GRELHA, INCLUSIVE ESCAVAÇÃO, REATERRO E TRANSPORTE E RETIRADA DO MATERIAL ESCAVADO (EM CAÇAMBA)</t>
  </si>
  <si>
    <t>ED-49916</t>
  </si>
  <si>
    <t>CAIXA DE DRENAGEM DE INSPEÇÃO/PASSAGEM EM ALVENARIA (60X60X80CM), REVESTIMENTO EM ARGAMASSA COM ADITIVO IMPERMEABILIZANTE, COM TAMPA EM GRELHA, INCLUSIVE ESCAVAÇÃO, REATERRO E TRANSPORTE E RETIRADA DO MATERIAL ESCAVADO (EM CAÇAMBA)</t>
  </si>
  <si>
    <t>ED-49921</t>
  </si>
  <si>
    <t>CAIXA DE DRENAGEM DE INSPEÇÃO/PASSAGEM EM ALVENARIA (70X70X110CM), REVESTIMENTO EM ARGAMASSA COM ADITIVO IMPERMEABILIZANTE, COM TAMPA EM GRELHA, INCLUSIVE ESCAVAÇÃO, REATERRO E TRANSPORTE E RETIRADA DO MATERIAL ESCAVADO (EM CAÇAMBA)</t>
  </si>
  <si>
    <t>ED-49918</t>
  </si>
  <si>
    <t>CAIXA DE DRENAGEM DE INSPEÇÃO/PASSAGEM EM ALVENARIA (70X70X40CM), REVESTIMENTO EM ARGAMASSA COM ADITIVO IMPERMEABILIZANTE, COM TAMPA EM GRELHA, INCLUSIVE ESCAVAÇÃO, REATERRO E TRANSPORTE E RETIRADA DO MATERIAL ESCAVADO (EM CAÇAMBA)</t>
  </si>
  <si>
    <t>ED-49919</t>
  </si>
  <si>
    <t>CAIXA DE DRENAGEM DE INSPEÇÃO/PASSAGEM EM ALVENARIA (70X70X60CM), REVESTIMENTO EM ARGAMASSA COM ADITIVO IMPERMEABILIZANTE, COM TAMPA EM GRELHA, INCLUSIVE ESCAVAÇÃO, REATERRO E TRANSPORTE E RETIRADA DO MATERIAL ESCAVADO (EM CAÇAMBA)</t>
  </si>
  <si>
    <t>ED-49920</t>
  </si>
  <si>
    <t>CAIXA DE DRENAGEM DE INSPEÇÃO/PASSAGEM EM ALVENARIA (70X70X80CM), REVESTIMENTO EM ARGAMASSA COM ADITIVO IMPERMEABILIZANTE, COM TAMPA EM GRELHA, INCLUSIVE ESCAVAÇÃO, REATERRO E TRANSPORTE E RETIRADA DO MATERIAL ESCAVADO (EM CAÇAMBA)</t>
  </si>
  <si>
    <t>ED-49925</t>
  </si>
  <si>
    <t>CAIXA DE DRENAGEM DE INSPEÇÃO/PASSAGEM EM ALVENARIA (80X80X100CM), REVESTIMENTO EM ARGAMASSA COM ADITIVO IMPERMEABILIZANTE, COM TAMPA EM GRELHA, INCLUSIVE ESCAVAÇÃO, REATERRO E TRANSPORTE E RETIRADA DO MATERIAL ESCAVADO (EM CAÇAMBA)</t>
  </si>
  <si>
    <t>ED-49926</t>
  </si>
  <si>
    <t>CAIXA DE DRENAGEM DE INSPEÇÃO/PASSAGEM EM ALVENARIA (80X80X140CM), REVESTIMENTO EM ARGAMASSA COM ADITIVO IMPERMEABILIZANTE, COM TAMPA EM GRELHA, INCLUSIVE ESCAVAÇÃO, REATERRO E TRANSPORTE E RETIRADA DO MATERIAL ESCAVADO (EM CAÇAMBA)</t>
  </si>
  <si>
    <t>ED-49922</t>
  </si>
  <si>
    <t>CAIXA DE DRENAGEM DE INSPEÇÃO/PASSAGEM EM ALVENARIA (80X80X40CM), REVESTIMENTO EM ARGAMASSA COM ADITIVO IMPERMEABILIZANTE, COM TAMPA EM GRELHA, INCLUSIVE ESCAVAÇÃO, REATERRO E TRANSPORTE E RETIRADA DO MATERIAL ESCAVADO (EM CAÇAMBA)</t>
  </si>
  <si>
    <t>ED-49923</t>
  </si>
  <si>
    <t>CAIXA DE DRENAGEM DE INSPEÇÃO/PASSAGEM EM ALVENARIA (80X80X60CM), REVESTIMENTO EM ARGAMASSA COM ADITIVO IMPERMEABILIZANTE, COM TAMPA EM GRELHA, INCLUSIVE ESCAVAÇÃO, REATERRO E TRANSPORTE E RETIRADA DO MATERIAL ESCAVADO (EM CAÇAMBA)</t>
  </si>
  <si>
    <t>ED-49924</t>
  </si>
  <si>
    <t>CAIXA DE DRENAGEM DE INSPEÇÃO/PASSAGEM EM ALVENARIA (80X80X80CM), REVESTIMENTO EM ARGAMASSA COM ADITIVO IMPERMEABILIZANTE, COM TAMPA EM GRELHA, INCLUSIVE ESCAVAÇÃO, REATERRO E TRANSPORTE E RETIRADA DO MATERIAL ESCAVADO (EM CAÇAMBA)</t>
  </si>
  <si>
    <t>ED-49929</t>
  </si>
  <si>
    <t>CAIXA DE DRENAGEM DE INSPEÇÃO/PASSAGEM EM ALVENARIA (90X90X100CM), REVESTIMENTO EM ARGAMASSA COM ADITIVO IMPERMEABILIZANTE, COM TAMPA EM GRELHA, INCLUSIVE ESCAVAÇÃO, REATERRO E TRANSPORTE E RETIRADA DO MATERIAL ESCAVADO (EM CAÇAMBA)</t>
  </si>
  <si>
    <t>ED-49930</t>
  </si>
  <si>
    <t>CAIXA DE DRENAGEM DE INSPEÇÃO/PASSAGEM EM ALVENARIA (90X90X140CM), REVESTIMENTO EM ARGAMASSA COM ADITIVO IMPERMEABILIZANTE, COM TAMPA EM GRELHA, INCLUSIVE ESCAVAÇÃO, REATERRO E TRANSPORTE E RETIRADA DO MATERIAL ESCAVADO (EM CAÇAMBA)</t>
  </si>
  <si>
    <t>ED-49927</t>
  </si>
  <si>
    <t>CAIXA DE DRENAGEM DE INSPEÇÃO/PASSAGEM EM ALVENARIA (90X90X60CM), REVESTIMENTO EM ARGAMASSA COM ADITIVO IMPERMEABILIZANTE, COM TAMPA EM GRELHA, INCLUSIVE ESCAVAÇÃO, REATERRO E TRANSPORTE E RETIRADA DO MATERIAL ESCAVADO (EM CAÇAMBA)</t>
  </si>
  <si>
    <t>ED-49928</t>
  </si>
  <si>
    <t>CAIXA DE DRENAGEM DE INSPEÇÃO/PASSAGEM EM ALVENARIA (90X90X80CM), REVESTIMENTO EM ARGAMASSA COM ADITIVO IMPERMEABILIZANTE, COM TAMPA EM GRELHA, INCLUSIVE ESCAVAÇÃO, REATERRO E TRANSPORTE E RETIRADA DO MATERIAL ESCAVADO (EM CAÇAMBA)</t>
  </si>
  <si>
    <t>RESERVATÓRIO DE ÁGUA</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</si>
  <si>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</si>
  <si>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</si>
  <si>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</si>
  <si>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</si>
  <si>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</si>
  <si>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</si>
  <si>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ED-29741</t>
  </si>
  <si>
    <t>CAIXA D´ÁGUA DE POLIETILENO, CAPACIDADE DE 3.000L, INCLUSIVE TAMPA, TORNEIRA DE BOIA, EXTRAVASOR, TUBO DE LIMPEZA E ACESSÓRIOS, EXCLUSIVE TUBULAÇÃO DE ENTRADA/SAÍDA DE ÁGUA</t>
  </si>
  <si>
    <t>ED-29762</t>
  </si>
  <si>
    <t>CAIXA D´ÁGUA DE POLIETILENO, CAPACIDADE DE 310L,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</si>
  <si>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</si>
  <si>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</si>
  <si>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ED-29742</t>
  </si>
  <si>
    <t>CAIXA D´ÁGUA DE POLIETILENO, CAPACIDADE DE 5.000L, INCLUSIVE TAMPA, TORNEIRA DE BOIA, EXTRAVASOR, TUBO DE LIMPEZA E ACESSÓRIOS, EXCLUSIVE TUBULAÇÃO DE ENTRADA/SAÍDA DE ÁGUA</t>
  </si>
  <si>
    <t>ED-9941</t>
  </si>
  <si>
    <t>RESERVATÓRIO DE ÁGUA ENTERRADO, CAPACIDADE DE 15M3, EM CONCRETO ARMADO COM CASAS DE BOMBAS, INCLUSIVE ALÇAPÃO, ESCAVAÇÃO, REATERRO E TRANSPORTE E RETIRADA DO MATERIAL ESCAVADO (EM CAÇAMBA), EXCLUSIVE TUBULAÇÕES, BOMBAS E QUADROS</t>
  </si>
  <si>
    <t>ELETROBOMBA DE RECALQUE</t>
  </si>
  <si>
    <t>ED-49858</t>
  </si>
  <si>
    <t>BOMBA CENTRÍFUGA DE SUCÇÃO E RECALQUE 1/2 HP D = 2"</t>
  </si>
  <si>
    <t>ED-49869</t>
  </si>
  <si>
    <t>CONJUNTO ELEVATÓRIO MOTOR-BOMBA (CENTRÍFUGA) DE 10 HP</t>
  </si>
  <si>
    <t>ED-49863</t>
  </si>
  <si>
    <t>CONJUNTO ELEVATÓRIO MOTOR-BOMBA (CENTRÍFUGA) DE 1/2 HP</t>
  </si>
  <si>
    <t>ED-49862</t>
  </si>
  <si>
    <t>CONJUNTO ELEVATÓRIO MOTOR-BOMBA (CENTRÍFUGA) DE 1/3 HP</t>
  </si>
  <si>
    <t>ED-49865</t>
  </si>
  <si>
    <t>CONJUNTO ELEVATÓRIO MOTOR-BOMBA (CENTRÍFUGA) DE 2 HP</t>
  </si>
  <si>
    <t>ED-49866</t>
  </si>
  <si>
    <t>CONJUNTO ELEVATÓRIO MOTOR-BOMBA (CENTRÍFUGA) DE 3 HP</t>
  </si>
  <si>
    <t>ED-49867</t>
  </si>
  <si>
    <t>CONJUNTO ELEVATÓRIO MOTOR-BOMBA (CENTRÍFUGA) DE 5 HP</t>
  </si>
  <si>
    <t>ED-49868</t>
  </si>
  <si>
    <t>CONJUNTO ELEVATÓRIO MOTOR-BOMBA (CENTRÍFUGA) DE 7,5 HP</t>
  </si>
  <si>
    <t>ED-49864</t>
  </si>
  <si>
    <t>CONJUNTO MOTO BOMBA 3/4" CV MONOFÁSICA, CENTRÍFUGA, 1 ESTAGIO</t>
  </si>
  <si>
    <t>ED-49861</t>
  </si>
  <si>
    <t>MOTO-BOMBA 1 CV SUCÇÃO = 1 1/2" R = 1 1/4", VM = 5M3/H, HM = 16 M</t>
  </si>
  <si>
    <t>TORNEIRA DE BOIA</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</si>
  <si>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</si>
  <si>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</si>
  <si>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</si>
  <si>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</si>
  <si>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</si>
  <si>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</si>
  <si>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</si>
  <si>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</si>
  <si>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</si>
  <si>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</si>
  <si>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</si>
  <si>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</si>
  <si>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</si>
  <si>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</si>
  <si>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ABERTURA DE POÇO</t>
  </si>
  <si>
    <t>ED-48152</t>
  </si>
  <si>
    <t>ABERTURA MANUAL DE POÇO COM PROFUNDIDADE MAIOR QUE 2,0M, DIÂMETRO DE 1,20M, INCLUSIVE AFASTAMENTO DO MATERIAL ESCAVADO</t>
  </si>
  <si>
    <t>ED-48151</t>
  </si>
  <si>
    <t>ABERTURA MANUAL DE POÇO COM PROFUNDIDADE MENOR OU IGUAL 2,0M, DIÂMETRO DE 1,20M, INCLUSIVE AFASTAMENTO DO MATERIAL ESCAVADO</t>
  </si>
  <si>
    <t>FOSSA SÉPTICA</t>
  </si>
  <si>
    <t>ED-48145</t>
  </si>
  <si>
    <t>FILTROS ANAERÓBICOS COM DIÂMETRO 250 CM E PROFUNDIDADE ÚTIL DE 160 CM, INSTALADOS, INCLUSIVE BOTA FORA DE MATERIAL ESCAVADO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</si>
  <si>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</si>
  <si>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</si>
  <si>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</si>
  <si>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</si>
  <si>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</si>
  <si>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</si>
  <si>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</si>
  <si>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</si>
  <si>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DRENAGEM</t>
  </si>
  <si>
    <t>CANALETA PRÉ-MOLDADA</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</si>
  <si>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</si>
  <si>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</si>
  <si>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</si>
  <si>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</si>
  <si>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</si>
  <si>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</si>
  <si>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</si>
  <si>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</si>
  <si>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</si>
  <si>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</si>
  <si>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CANALETA DE CONCRETO MOLDADA IN-LOCO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</si>
  <si>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</si>
  <si>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</si>
  <si>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</si>
  <si>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</si>
  <si>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</si>
  <si>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</si>
  <si>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</si>
  <si>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</si>
  <si>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</si>
  <si>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</si>
  <si>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</si>
  <si>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</si>
  <si>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</si>
  <si>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</si>
  <si>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</si>
  <si>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</si>
  <si>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</si>
  <si>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</si>
  <si>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</si>
  <si>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</si>
  <si>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</si>
  <si>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</si>
  <si>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</si>
  <si>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</si>
  <si>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</si>
  <si>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</si>
  <si>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</si>
  <si>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</si>
  <si>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</si>
  <si>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</si>
  <si>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</si>
  <si>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</si>
  <si>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</si>
  <si>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</si>
  <si>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</si>
  <si>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</si>
  <si>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</si>
  <si>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</si>
  <si>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</si>
  <si>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</si>
  <si>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</si>
  <si>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</si>
  <si>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</si>
  <si>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</si>
  <si>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TUBULAÇÃO PARA DRENAGEM</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</si>
  <si>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</si>
  <si>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</si>
  <si>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</si>
  <si>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</si>
  <si>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</si>
  <si>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</si>
  <si>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</si>
  <si>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</si>
  <si>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</si>
  <si>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</si>
  <si>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TUBULAÇÃO PERFURADO EM PVC FLEXÍVEL CORRUGADO</t>
  </si>
  <si>
    <t>ED-48689</t>
  </si>
  <si>
    <t>FORNECIMENTO E ASSENTAMENTO DE TUBO PVC FLEXÍVEL CORRUGADO, PERFURADO, DN 100 MM (4"), PARA DRENAGEM</t>
  </si>
  <si>
    <t>ED-48688</t>
  </si>
  <si>
    <t>FORNECIMENTO E ASSENTAMENTO DE TUBO PVC FLEXÍVEL CORRUGADO, PERFURADO, DN 65 MM (2.1/2"), PARA DRENAGEM</t>
  </si>
  <si>
    <t>ED-48690</t>
  </si>
  <si>
    <t>FORNECIMENTO E ASSENTAMENTO DE TUBO PVC RÍGIDO CORRUGADO, PERFURADO, DN 160 MM (6"), PARA DRENAGEM</t>
  </si>
  <si>
    <t>TUBULAÇÃO DE CONCRETO SIMPLES</t>
  </si>
  <si>
    <t>ED-48687</t>
  </si>
  <si>
    <t>TUBO DE CONCRETO para dreno simples ou poroso, Ø 150 mm</t>
  </si>
  <si>
    <t>ED-48675</t>
  </si>
  <si>
    <t>TUBO DE CONCRETO SIMPLES, CLASSE PS1, DIÂMETRO 300MM, INCLUSIVE FORNECIMENTO, ASSENTAMENTO E REJUNTAMENTO, EXCLUSIVE ESCAVAÇÃO</t>
  </si>
  <si>
    <t>ED-48676</t>
  </si>
  <si>
    <t>TUBO DE CONCRETO SIMPLES, CLASSE PS1, DIÂMETRO 400MM, INCLUSIVE FORNECIMENTO, ASSENTAMENTO E REJUNTAMENTO, EXCLUSIVE ESCAVAÇÃO</t>
  </si>
  <si>
    <t>ED-48677</t>
  </si>
  <si>
    <t>TUBO DE CONCRETO SIMPLES, CLASSE PS1, DIÂMETRO 500MM, INCLUSIVE FORNECIMENTO, ASSENTAMENTO E REJUNTAMENTO, EXCLUSIVE ESCAVAÇÃO</t>
  </si>
  <si>
    <t>ED-48678</t>
  </si>
  <si>
    <t>TUBO DE CONCRETO SIMPLES, CLASSE PS1, DIÂMETRO 600MM, INCLUSIVE FORNECIMENTO, ASSENTAMENTO E REJUNTAMENTO, EXCLUSIVE ESCAVAÇÃO</t>
  </si>
  <si>
    <t>TUBULAÇÃO DE CONCRETO ARMADO</t>
  </si>
  <si>
    <t>ED-48684</t>
  </si>
  <si>
    <t>TUBO DE CONCRETO ARMADO, CLASSE PA1, DIÂMETRO 1000MM, INCLUSIVE FORNECIMENTO, ASSENTAMENTO E REJUNTAMENTO, EXCLUSIVE ESCAVAÇÃO</t>
  </si>
  <si>
    <t>ED-48685</t>
  </si>
  <si>
    <t>TUBO DE CONCRETO ARMADO, CLASSE PA1, DIÂMETRO 1200MM, INCLUSIVE FORNECIMENTO, ASSENTAMENTO E REJUNTAMENTO, EXCLUSIVE ESCAVAÇÃO</t>
  </si>
  <si>
    <t>ED-48686</t>
  </si>
  <si>
    <t>TUBO DE CONCRETO ARMADO, CLASSE PA1, DIÂMETRO 1500MM, INCLUSIVE FORNECIMENTO, ASSENTAMENTO E REJUNTAMENTO, EXCLUSIVE ESCAVAÇÃO</t>
  </si>
  <si>
    <t xml:space="preserve">TUBO DE CONCRETO ARMADO, CLASSE PA1, DIÂMETRO 400MM, INCLUSIVE FORNECIMENTO, ASSENTAMENTO E REJUNTAMENTO, EXCLUSIVE ESCAVAÇÃO
</t>
  </si>
  <si>
    <t>ED-48681</t>
  </si>
  <si>
    <t>TUBO DE CONCRETO ARMADO, CLASSE PA1, DIÂMETRO 500MM, INCLUSIVE FORNECIMENTO, ASSENTAMENTO E REJUNTAMENTO, EXCLUSIVE ESCAVAÇÃO</t>
  </si>
  <si>
    <t>TUBO DE CONCRETO ARMADO, CLASSE PA1, DIÂMETRO 600MM, INCLUSIVE FORNECIMENTO, ASSENTAMENTO E REJUNTAMENTO, EXCLUSIVE ESCAVAÇÃO</t>
  </si>
  <si>
    <t>ED-48683</t>
  </si>
  <si>
    <t>TUBO DE CONCRETO ARMADO, CLASSE PA1, DIÂMETRO 800MM, INCLUSIVE FORNECIMENTO, ASSENTAMENTO E REJUNTAMENTO, EXCLUSIVE ESCAVAÇÃO</t>
  </si>
  <si>
    <t>GALERIA CELULAR</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</si>
  <si>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</si>
  <si>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</si>
  <si>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</si>
  <si>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</si>
  <si>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</si>
  <si>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</si>
  <si>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</si>
  <si>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</si>
  <si>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</si>
  <si>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</si>
  <si>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</si>
  <si>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</si>
  <si>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</si>
  <si>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</si>
  <si>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</si>
  <si>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</si>
  <si>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</si>
  <si>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</si>
  <si>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</si>
  <si>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</si>
  <si>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</si>
  <si>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</si>
  <si>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</si>
  <si>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</si>
  <si>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</si>
  <si>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</si>
  <si>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</si>
  <si>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</si>
  <si>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</si>
  <si>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</si>
  <si>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</si>
  <si>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</si>
  <si>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</si>
  <si>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</si>
  <si>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</si>
  <si>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</si>
  <si>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</si>
  <si>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</si>
  <si>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</si>
  <si>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</si>
  <si>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</si>
  <si>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</si>
  <si>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</si>
  <si>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</si>
  <si>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</si>
  <si>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</si>
  <si>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</si>
  <si>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</si>
  <si>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</si>
  <si>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</si>
  <si>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ED-48541</t>
  </si>
  <si>
    <t>ALA DE REDE TUBULAR DN 700, EXCLUSIVE BOTA FORA</t>
  </si>
  <si>
    <t>ED-48542</t>
  </si>
  <si>
    <t>ALA DE REDE TUBULAR DN 800, EXCLUSIVE BOTA FORA</t>
  </si>
  <si>
    <t>ED-48543</t>
  </si>
  <si>
    <t>ALA DE REDE TUBULAR DN 900, EXCLUSIVE BOTA FORA</t>
  </si>
  <si>
    <t xml:space="preserve">CHAMINÉ DE POÇO DE VISITA </t>
  </si>
  <si>
    <t>ED-48568</t>
  </si>
  <si>
    <t>CHAMINÉ DE POÇO DE VISITA TIPO "A", EM ALVENARIA COM DEGRAUS DE AÇO CA-50</t>
  </si>
  <si>
    <t>ED-48569</t>
  </si>
  <si>
    <t>CHAMINÉ DE POÇO DE VISITA TIPO "B", EM ANEL DE CONCRETO CA-1 COM DEGRAUS DE AÇO CA-50</t>
  </si>
  <si>
    <t>POÇO DE VISITA PARA REDE TUBULAR</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</si>
  <si>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</si>
  <si>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</si>
  <si>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</si>
  <si>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</si>
  <si>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</si>
  <si>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</si>
  <si>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</si>
  <si>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</si>
  <si>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</si>
  <si>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</si>
  <si>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</si>
  <si>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</si>
  <si>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</si>
  <si>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</si>
  <si>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</si>
  <si>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</si>
  <si>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</si>
  <si>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</si>
  <si>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</si>
  <si>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</si>
  <si>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</si>
  <si>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</si>
  <si>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</si>
  <si>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</si>
  <si>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</si>
  <si>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</si>
  <si>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</si>
  <si>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</si>
  <si>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</si>
  <si>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</si>
  <si>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</si>
  <si>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</si>
  <si>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</si>
  <si>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</si>
  <si>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</si>
  <si>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</si>
  <si>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</si>
  <si>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</si>
  <si>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</si>
  <si>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</si>
  <si>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</si>
  <si>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</si>
  <si>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</si>
  <si>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</si>
  <si>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</si>
  <si>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</si>
  <si>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</si>
  <si>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</si>
  <si>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</si>
  <si>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</si>
  <si>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</si>
  <si>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</si>
  <si>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</si>
  <si>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</si>
  <si>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</si>
  <si>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</si>
  <si>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</si>
  <si>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</si>
  <si>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</si>
  <si>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</si>
  <si>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TAMPÃO PARA POÇO DE VISITA</t>
  </si>
  <si>
    <t>ED-48666</t>
  </si>
  <si>
    <t>TAMPÃO CIRCULAR EM FERRO FUNDIDO PARA POÇO DE VISITA, ARTICULADO COM DIÂMETRO DE 60CM, CLASSE 400, INCLUSIVE ASSENTAMENTO, EXCLUSIVE POÇO DE VISITA</t>
  </si>
  <si>
    <t>BOCA DE LOBO</t>
  </si>
  <si>
    <t>ED-48551</t>
  </si>
  <si>
    <t>BOCA DE LOBO DUPLA (TIPO B - CONCRETO), QUADRO, GRELHA E CANTONEIRA, INCLUSIVE ESCAVAÇÃO, REATERRO E BOTA-FORA</t>
  </si>
  <si>
    <t>ED-48549</t>
  </si>
  <si>
    <t>BOCA DE LOBO SIMPLES (TIPO A - FERRO FUNDIDO), QUADRO, GRELHA E CANTONEIRA, INCLUSIVE ESCAVAÇÃO, REATERRO E BOTA-FORA</t>
  </si>
  <si>
    <t xml:space="preserve">CAIXA DE CAPTAÇÃO E DRENAGEM </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</si>
  <si>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</si>
  <si>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</si>
  <si>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</si>
  <si>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</si>
  <si>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</si>
  <si>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</si>
  <si>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</si>
  <si>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</si>
  <si>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</si>
  <si>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</si>
  <si>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</si>
  <si>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</si>
  <si>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</si>
  <si>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</si>
  <si>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</si>
  <si>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</si>
  <si>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</si>
  <si>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</si>
  <si>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</si>
  <si>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</si>
  <si>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</si>
  <si>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</si>
  <si>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</si>
  <si>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</si>
  <si>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</si>
  <si>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</si>
  <si>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CAIXA DE AREIA</t>
  </si>
  <si>
    <t>ED-48587</t>
  </si>
  <si>
    <t>CAIXA DE AREIA 100 X 100 X 100 CM</t>
  </si>
  <si>
    <t>ED-48586</t>
  </si>
  <si>
    <t>CAIXA DE AREIA 50 X 60 X 70 CM</t>
  </si>
  <si>
    <t xml:space="preserve">DESCIDA D´ÁGUA TIPO CALHA </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</si>
  <si>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</si>
  <si>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</si>
  <si>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</si>
  <si>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</si>
  <si>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</si>
  <si>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</si>
  <si>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</si>
  <si>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</si>
  <si>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</si>
  <si>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</si>
  <si>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</si>
  <si>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</si>
  <si>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</si>
  <si>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</si>
  <si>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</si>
  <si>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</si>
  <si>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</si>
  <si>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</si>
  <si>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</si>
  <si>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</si>
  <si>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 xml:space="preserve">DESCIDA D´ÁGUA TIPO DEGRAU </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</si>
  <si>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</si>
  <si>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</si>
  <si>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</si>
  <si>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</si>
  <si>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</si>
  <si>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</si>
  <si>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</si>
  <si>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</si>
  <si>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</si>
  <si>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</si>
  <si>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</si>
  <si>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</si>
  <si>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</si>
  <si>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</si>
  <si>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</si>
  <si>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</si>
  <si>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</si>
  <si>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</si>
  <si>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</si>
  <si>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</si>
  <si>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VALA DE INFILTRAÇÃO</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</si>
  <si>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</si>
  <si>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</si>
  <si>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</si>
  <si>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</si>
  <si>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</si>
  <si>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</si>
  <si>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</si>
  <si>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</si>
  <si>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</si>
  <si>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</si>
  <si>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</si>
  <si>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</si>
  <si>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</si>
  <si>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</si>
  <si>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SARJETA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</si>
  <si>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</si>
  <si>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</si>
  <si>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</si>
  <si>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</si>
  <si>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</si>
  <si>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</si>
  <si>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PREVENÇÃO E COMBATE A INCÊNDIO</t>
  </si>
  <si>
    <t>ELETROBOMBA E ACESSÓRIOS</t>
  </si>
  <si>
    <t>ED-50186</t>
  </si>
  <si>
    <t>CILINDRO DE PRESSÃO OU MOLA PNEUMÁTICA DE DIÂMETRO 150mm, COMPRIMENTO DE 1,20m COM GARRAS PARA FIXAÇÃO NA PAREDE</t>
  </si>
  <si>
    <t>ED-50198</t>
  </si>
  <si>
    <t>MANÔMETRO WILLY, MOD. 2 1/2", ESCALA DE LEITURA DE 0 A 100 PSI</t>
  </si>
  <si>
    <t>ED-50185</t>
  </si>
  <si>
    <t>PRESSOSTATO TELEMECANIQUE, MODELO XML B004 A2S11, COM ESCALA DE 3 A 58 PSI</t>
  </si>
  <si>
    <t>ED-50187</t>
  </si>
  <si>
    <t>SIRENE PARA ALARME DE BOMBA EM FUNCIONAMENTO, 220V</t>
  </si>
  <si>
    <t>ABRIGO, HIDRANTE, MANGUEIRA E EXTINTOR</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</si>
  <si>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</si>
  <si>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</si>
  <si>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</si>
  <si>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</si>
  <si>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</si>
  <si>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</si>
  <si>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</si>
  <si>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</si>
  <si>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</si>
  <si>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</si>
  <si>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</si>
  <si>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ADAPTADOR EM LATÃO PARA INSTALAÇÃO PREDIAL DE COMBATE A INCÊNDIO ENGATE RÁPIDO 2.1/2" X ROSCA INTERNA 5 FIOS 2.1/2", FORNECIMENTO E INSTALAÇÃO</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</si>
  <si>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</si>
  <si>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</si>
  <si>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</si>
  <si>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</si>
  <si>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</si>
  <si>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</si>
  <si>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</si>
  <si>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</si>
  <si>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</si>
  <si>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</si>
  <si>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ED-50193</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</si>
  <si>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</si>
  <si>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</si>
  <si>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</si>
  <si>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</si>
  <si>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</si>
  <si>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</si>
  <si>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</si>
  <si>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</si>
  <si>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</si>
  <si>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REGISTRO GLOBO</t>
  </si>
  <si>
    <t>ED-50208</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</si>
  <si>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</si>
  <si>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</si>
  <si>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</si>
  <si>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</si>
  <si>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</si>
  <si>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</si>
  <si>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</si>
  <si>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LUMINÁRIA DE EMERGÊNCIA</t>
  </si>
  <si>
    <t>ED-26993</t>
  </si>
  <si>
    <t>LUMINÁRIA DE EMERGÊNCIA AUTÔNOMA, TIPO LED COM DOIS FARÓIS, POTÊNCIA TOTAL DE 8W, FORNECIMENTO E INSTALAÇÃO</t>
  </si>
  <si>
    <t>ED-26989</t>
  </si>
  <si>
    <t>LUMINÁRIA DE EMERGÊNCIA AUTÔNOMA, TIPO LED POTÊNCIA TOTAL DE 2W, FORNECIMENTO E INSTALAÇÃO</t>
  </si>
  <si>
    <t>PLACA DE SINALIZAÇÃO</t>
  </si>
  <si>
    <t>ED-29386</t>
  </si>
  <si>
    <t>PLACA FOTOLUMINESCENTE PARA SINALIZAÇÃO DE EMERGÊNCIA, TIPO "A1", DIMENSÃO DA BASE 300MM, INCLUSIVE FIXAÇÃO</t>
  </si>
  <si>
    <t>ED-50206</t>
  </si>
  <si>
    <t>PLACA FOTOLUMINESCENTE PARA SINALIZAÇÃO DE EMERGÊNCIA, TIPO "A2", DIMENSÃO DA BASE 300MM, INCLUSIVE FIXAÇÃO</t>
  </si>
  <si>
    <t>ED-29387</t>
  </si>
  <si>
    <t>PLACA FOTOLUMINESCENTE PARA SINALIZAÇÃO DE EMERGÊNCIA, TIPO "A5", DIMENSÃO DA BASE 300MM, INCLUSIVE FIXAÇÃO</t>
  </si>
  <si>
    <t>ED-29388</t>
  </si>
  <si>
    <t>PLACA FOTOLUMINESCENTE PARA SINALIZAÇÃO DE EMERGÊNCIA, TIPO "E1", DIMENSÃO (300X300)MM, INCLUSIVE FIXAÇÃO</t>
  </si>
  <si>
    <t>ED-29393</t>
  </si>
  <si>
    <t>PLACA FOTOLUMINESCENTE PARA SINALIZAÇÃO DE EMERGÊNCIA, TIPO "E10", DIMENSÃO (300X300)MM, INCLUSIVE FIXAÇÃO</t>
  </si>
  <si>
    <t>ED-29394</t>
  </si>
  <si>
    <t>PLACA FOTOLUMINESCENTE PARA SINALIZAÇÃO DE EMERGÊNCIA, TIPO "E11", DIMENSÃO (300X300)MM, INCLUSIVE FIXAÇÃO</t>
  </si>
  <si>
    <t>ED-29395</t>
  </si>
  <si>
    <t>PLACA FOTOLUMINESCENTE PARA SINALIZAÇÃO DE EMERGÊNCIA, TIPO "E12", INSTALADA EM PISO, DIMENSÃO (100X100)CM, INCLUSIVE FIXAÇÃO</t>
  </si>
  <si>
    <t>ED-29396</t>
  </si>
  <si>
    <t>PLACA FOTOLUMINESCENTE PARA SINALIZAÇÃO DE EMERGÊNCIA, TIPO "E13", DIMENSÃO (300X300)MM, INCLUSIVE FIXAÇÃO</t>
  </si>
  <si>
    <t>ED-29397</t>
  </si>
  <si>
    <t>PLACA FOTOLUMINESCENTE PARA SINALIZAÇÃO DE EMERGÊNCIA, TIPO "E14", DIMENSÃO (300X300)MM, INCLUSIVE FIXAÇÃO</t>
  </si>
  <si>
    <t>ED-29398</t>
  </si>
  <si>
    <t>PLACA FOTOLUMINESCENTE PARA SINALIZAÇÃO DE EMERGÊNCIA, TIPO "E15", DIMENSÃO (300X300)MM, INCLUSIVE FIXAÇÃO</t>
  </si>
  <si>
    <t>ED-29399</t>
  </si>
  <si>
    <t>PLACA FOTOLUMINESCENTE PARA SINALIZAÇÃO DE EMERGÊNCIA, TIPO "E16", DIMENSÃO (300X300)MM, INCLUSIVE FIXAÇÃO</t>
  </si>
  <si>
    <t>ED-29389</t>
  </si>
  <si>
    <t>PLACA FOTOLUMINESCENTE PARA SINALIZAÇÃO DE EMERGÊNCIA, TIPO "E2", DIMENSÃO (150X100)MM, INCLUSIVE FIXAÇÃO</t>
  </si>
  <si>
    <t>ED-29390</t>
  </si>
  <si>
    <t>PLACA FOTOLUMINESCENTE PARA SINALIZAÇÃO DE EMERGÊNCIA, TIPO "E3", DIMENSÃO (150X100)MM, INCLUSIVE FIXAÇÃO</t>
  </si>
  <si>
    <t>ED-50199</t>
  </si>
  <si>
    <t>PLACA FOTOLUMINESCENTE PARA SINALIZAÇÃO DE EMERGÊNCIA, TIPO "E5", DIMENSÃO (300X300)MM, INCLUSIVE FIXAÇÃO</t>
  </si>
  <si>
    <t>ED-29391</t>
  </si>
  <si>
    <t>PLACA FOTOLUMINESCENTE PARA SINALIZAÇÃO DE EMERGÊNCIA, TIPO "E7", DIMENSÃO (300X300)MM, INCLUSIVE FIXAÇÃO</t>
  </si>
  <si>
    <t>ED-50200</t>
  </si>
  <si>
    <t>PLACA FOTOLUMINESCENTE PARA SINALIZAÇÃO DE EMERGÊNCIA, TIPO "E8", DIMENSÃO (300X300)MM, INCLUSIVE FIXAÇÃO</t>
  </si>
  <si>
    <t>ED-29392</t>
  </si>
  <si>
    <t>PLACA FOTOLUMINESCENTE PARA SINALIZAÇÃO DE EMERGÊNCIA, TIPO "E9", DIMENSÃO (300X300)MM, INCLUSIVE FIXAÇÃO</t>
  </si>
  <si>
    <t>ED-50207</t>
  </si>
  <si>
    <t>PLACA FOTOLUMINESCENTE PARA SINALIZAÇÃO DE EMERGÊNCIA, TIPO "P2", DIÂMETRO DE 300MM, INCLUSIVE FIXAÇÃO</t>
  </si>
  <si>
    <t>ED-50202</t>
  </si>
  <si>
    <t>PLACA FOTOLUMINESCENTE PARA SINALIZAÇÃO DE EMERGÊNCIA, TIPO "S1", DIMENSÃO (380X190)MM, INCLUSIVE FIXAÇÃO</t>
  </si>
  <si>
    <t>ED-50204</t>
  </si>
  <si>
    <t>PLACA FOTOLUMINESCENTE PARA SINALIZAÇÃO DE EMERGÊNCIA, TIPO "S10", DIMENSÃO (380X190)MM, INCLUSIVE FIXAÇÃO</t>
  </si>
  <si>
    <t>ED-29406</t>
  </si>
  <si>
    <t>PLACA FOTOLUMINESCENTE PARA SINALIZAÇÃO DE EMERGÊNCIA, TIPO "S11", DIMENSÃO (380X190)MM, INCLUSIVE FIXAÇÃO</t>
  </si>
  <si>
    <t>ED-50205</t>
  </si>
  <si>
    <t>PLACA FOTOLUMINESCENTE PARA SINALIZAÇÃO DE EMERGÊNCIA, TIPO "S12", DIMENSÃO (380X190)MM, INCLUSIVE FIXAÇÃO</t>
  </si>
  <si>
    <t>ED-29407</t>
  </si>
  <si>
    <t>PLACA FOTOLUMINESCENTE PARA SINALIZAÇÃO DE EMERGÊNCIA, TIPO "S13", DIMENSÃO (380X190)MM, INCLUSIVE FIXAÇÃO</t>
  </si>
  <si>
    <t>ED-29408</t>
  </si>
  <si>
    <t>PLACA FOTOLUMINESCENTE PARA SINALIZAÇÃO DE EMERGÊNCIA, TIPO "S14", DIMENSÃO (380X190)MM, INCLUSIVE FIXAÇÃO</t>
  </si>
  <si>
    <t>ED-29409</t>
  </si>
  <si>
    <t>PLACA FOTOLUMINESCENTE PARA SINALIZAÇÃO DE EMERGÊNCIA, TIPO "S15", DIMENSÃO (380X190)MM, INCLUSIVE FIXAÇÃO</t>
  </si>
  <si>
    <t>ED-29410</t>
  </si>
  <si>
    <t>PLACA FOTOLUMINESCENTE PARA SINALIZAÇÃO DE EMERGÊNCIA, TIPO "S16", DIMENSÃO (400X100)MM, INCLUSIVE FIXAÇÃO</t>
  </si>
  <si>
    <t>ED-29411</t>
  </si>
  <si>
    <t>PLACA FOTOLUMINESCENTE PARA SINALIZAÇÃO DE EMERGÊNCIA, TIPO "S17", DIMENSÃO (150X150)MM, INCLUSIVE FIXAÇÃO</t>
  </si>
  <si>
    <t>ED-29412</t>
  </si>
  <si>
    <t>PLACA FOTOLUMINESCENTE PARA SINALIZAÇÃO DE EMERGÊNCIA, TIPO "S18", DIMENSÃO (400X120)MM, INCLUSIVE FIXAÇÃO</t>
  </si>
  <si>
    <t>ED-29413</t>
  </si>
  <si>
    <t>PLACA FOTOLUMINESCENTE PARA SINALIZAÇÃO DE EMERGÊNCIA, TIPO "S19", DIMENSÃO (150X150)MM, INCLUSIVE FIXAÇÃO</t>
  </si>
  <si>
    <t>ED-50201</t>
  </si>
  <si>
    <t>PLACA FOTOLUMINESCENTE PARA SINALIZAÇÃO DE EMERGÊNCIA, TIPO "S2", DIMENSÃO (380X190)MM, INCLUSIVE FIXAÇÃO</t>
  </si>
  <si>
    <t>ED-29414</t>
  </si>
  <si>
    <t>PLACA FOTOLUMINESCENTE PARA SINALIZAÇÃO DE EMERGÊNCIA, TIPO "S20", DIMENSÃO (150X150)MM, INCLUSIVE FIXAÇÃO</t>
  </si>
  <si>
    <t>ED-29415</t>
  </si>
  <si>
    <t>PLACA FOTOLUMINESCENTE PARA SINALIZAÇÃO DE EMERGÊNCIA, TIPO "S21", DIMENSÃO (150X150)MM, INCLUSIVE FIXAÇÃO</t>
  </si>
  <si>
    <t>ED-29400</t>
  </si>
  <si>
    <t>PLACA FOTOLUMINESCENTE PARA SINALIZAÇÃO DE EMERGÊNCIA, TIPO "S3", DIMENSÃO (380X190)MM, INCLUSIVE FIXAÇÃO</t>
  </si>
  <si>
    <t>ED-29401</t>
  </si>
  <si>
    <t>PLACA FOTOLUMINESCENTE PARA SINALIZAÇÃO DE EMERGÊNCIA, TIPO "S4", DIMENSÃO (380X190)MM, INCLUSIVE FIXAÇÃO</t>
  </si>
  <si>
    <t>ED-29402</t>
  </si>
  <si>
    <t>PLACA FOTOLUMINESCENTE PARA SINALIZAÇÃO DE EMERGÊNCIA, TIPO "S5", DIMENSÃO (380X190)MM, INCLUSIVE FIXAÇÃO</t>
  </si>
  <si>
    <t>ED-29403</t>
  </si>
  <si>
    <t>PLACA FOTOLUMINESCENTE PARA SINALIZAÇÃO DE EMERGÊNCIA, TIPO "S6", DIMENSÃO (380X190)MM, INCLUSIVE FIXAÇÃO</t>
  </si>
  <si>
    <t>ED-29404</t>
  </si>
  <si>
    <t>PLACA FOTOLUMINESCENTE PARA SINALIZAÇÃO DE EMERGÊNCIA, TIPO "S7", DIMENSÃO (380X190)MM, INCLUSIVE FIXAÇÃO</t>
  </si>
  <si>
    <t>ED-29405</t>
  </si>
  <si>
    <t>PLACA FOTOLUMINESCENTE PARA SINALIZAÇÃO DE EMERGÊNCIA, TIPO "S8", DIMENSÃO (380X190)MM, INCLUSIVE FIXAÇÃO</t>
  </si>
  <si>
    <t>ED-50203</t>
  </si>
  <si>
    <t>PLACA FOTOLUMINESCENTE PARA SINALIZAÇÃO DE EMERGÊNCIA, TIPO "S9", DIMENSÃO (380X190)MM, INCLUSIVE FIXAÇÃO</t>
  </si>
  <si>
    <t>SISTEMA DE DETECÇÃO E ALARME DE INCÊNDIO (SDAI)</t>
  </si>
  <si>
    <t>ED-50180</t>
  </si>
  <si>
    <t>ACIONADOR MANUAL DE ALARME DE INCÊNDIO</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</si>
  <si>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</si>
  <si>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</si>
  <si>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</si>
  <si>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</si>
  <si>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</si>
  <si>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</si>
  <si>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</si>
  <si>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</si>
  <si>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</si>
  <si>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</si>
  <si>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INSTALAÇÕES DE GASES</t>
  </si>
  <si>
    <t>TUBULAÇÃO DE AÇO CARBONO</t>
  </si>
  <si>
    <t>ED-49832</t>
  </si>
  <si>
    <t>TUBO AÇO PRETO SCH-40, D = 1/2" SEM COSTURA</t>
  </si>
  <si>
    <t>ED-49833</t>
  </si>
  <si>
    <t>TUBO AÇO PRETO SCH-40, D = 3/4" SEM COSTURA</t>
  </si>
  <si>
    <t>ED-49831</t>
  </si>
  <si>
    <t>TUBO AÇO PRETO SCH-40, D = 3/8" SEM COSTURA</t>
  </si>
  <si>
    <t>REGISTRO</t>
  </si>
  <si>
    <t>ED-49827</t>
  </si>
  <si>
    <t>REGISTRO DE BLOQUEIO EM LATÃO, DIÂMETRO DE 1/2"X1/2", ROSCA NPT, BAIXA PRESSÃO, INCLUSIVE ACESSÓRIOS DE VEDAÇÃO</t>
  </si>
  <si>
    <t>ED-49826</t>
  </si>
  <si>
    <t>REGISTRO REGULADOR DE GÁS EM LATÃO, DIÂMETRO ENTRADA DE 1/4" COM ROSCA NPT, SAÍDA EM TERMINAL DE MANGUEIRA DE 3/8", INCLUSIVE ACESSÓRIOS DE VEDAÇÃO</t>
  </si>
  <si>
    <t>ED-49841</t>
  </si>
  <si>
    <t>VÁLVULA DE ESFERA TRIPARTIDA COM ROSCA NPT, CLASSE 300lbs - 1/2"</t>
  </si>
  <si>
    <t>ED-49842</t>
  </si>
  <si>
    <t>VÁLVULA DE ESFERA TRIPARTIDA COM ROSCA NPT, CLASSE 300lbs - 3/4"</t>
  </si>
  <si>
    <t>VÁLVULA DA ALÍVIO</t>
  </si>
  <si>
    <t>ED-48290</t>
  </si>
  <si>
    <t>VÁLVULA DE ALÍVIO E SEGURANÇA, DIÂMETRO DE 1" NPT</t>
  </si>
  <si>
    <t>ED-48292</t>
  </si>
  <si>
    <t>VÁLVULA DE ALÍVIO E SEGURANÇA, DIÂMETRO DE 1 1/2" NPT</t>
  </si>
  <si>
    <t>ED-48291</t>
  </si>
  <si>
    <t>VÁLVULA DE ALÍVIO E SEGURANÇA, DIÂMETRO DE 1 1/4" NPT</t>
  </si>
  <si>
    <t>ED-48288</t>
  </si>
  <si>
    <t>VÁLVULA DE ALÍVIO E SEGURANÇA, DIÂMETRO DE 1/2" NPT</t>
  </si>
  <si>
    <t>ED-48293</t>
  </si>
  <si>
    <t>VÁLVULA DE ALÍVIO E SEGURANÇA, DIÂMETRO DE 2" NPT</t>
  </si>
  <si>
    <t>ED-48294</t>
  </si>
  <si>
    <t>VÁLVULA DE ALÍVIO E SEGURANÇA, DIÂMETRO DE 2 1/2" NPT</t>
  </si>
  <si>
    <t>ED-48289</t>
  </si>
  <si>
    <t>VÁLVULA DE ALÍVIO E SEGURANÇA, DIÂMETRO DE 3/4" NPT</t>
  </si>
  <si>
    <t>VÁLVULA DE ESFERA</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</si>
  <si>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</si>
  <si>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</si>
  <si>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</si>
  <si>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</si>
  <si>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</si>
  <si>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</si>
  <si>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</si>
  <si>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</si>
  <si>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</si>
  <si>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</si>
  <si>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</si>
  <si>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</si>
  <si>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ED-48275</t>
  </si>
  <si>
    <t>VÁLVULA DE ESFERA EM LATÃO, DIÂMETRO DE 3/4" NPT</t>
  </si>
  <si>
    <t>VÁLVULA DE RETENÇÃO</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</si>
  <si>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</si>
  <si>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</si>
  <si>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</si>
  <si>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</si>
  <si>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</si>
  <si>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</si>
  <si>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</si>
  <si>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</si>
  <si>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</si>
  <si>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</si>
  <si>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</si>
  <si>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</si>
  <si>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</si>
  <si>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</si>
  <si>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VÁLVULA SOLENÓIDE</t>
  </si>
  <si>
    <t>ED-48273</t>
  </si>
  <si>
    <t>VÁLVULA SOLENÓIDE 2/3 VIAS NF. AÇÃO DIRETA 1/2" BSP</t>
  </si>
  <si>
    <t>ED-48272</t>
  </si>
  <si>
    <t>VÁLVULA SOLENÓIDE 2/3 VIAS NF. AÇÃO DIRETA 3/8" BSP</t>
  </si>
  <si>
    <t>MANÔMETRO E PRESSOSTATO</t>
  </si>
  <si>
    <t>ED-48262</t>
  </si>
  <si>
    <t>MANÔMETRO DE PRESSÃO PARA AR COMPRIMIDO 15 A 600 mBAR, COM ROSCA, 1/2 NPT</t>
  </si>
  <si>
    <t>ED-48261</t>
  </si>
  <si>
    <t>MANÔMETRO DE PRESSÃO PARA AR COMPRIMIDO 15 A 600 mBAR, COM ROSCA, 1/4 NPT</t>
  </si>
  <si>
    <t>ED-48253</t>
  </si>
  <si>
    <t>PRESSOSTATO PARA COMPRESSOR DE 125 A 175 PSI</t>
  </si>
  <si>
    <t>ED-48252</t>
  </si>
  <si>
    <t>PRESSOSTATO PARA COMPRESSOR DE 80 A 125 PSI</t>
  </si>
  <si>
    <t>CILINDRO</t>
  </si>
  <si>
    <t>ED-49817</t>
  </si>
  <si>
    <t>CILINDRO DE AÇO COM GÁS GLP CAPACIDADE 45 KG</t>
  </si>
  <si>
    <t>CENTRAL DE GÁS</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</si>
  <si>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</si>
  <si>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</si>
  <si>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ACESSÓRIOS E COMPLEMENTOS PARA GÁS</t>
  </si>
  <si>
    <t>ED-49818</t>
  </si>
  <si>
    <t xml:space="preserve">COLETOR DE GÁS COM DUAS (2) SAÍDAS, EM AÇO PRETO, SCHEDULE 40, DIÂMETRO SAÍDA 1/2" (21,34MM), COM ACABAMENTO EM PINTURA ELETROSTÁTICA, INCLUSIVE ACESSÓRIOS DE VEDAÇÃO
</t>
  </si>
  <si>
    <t>ED-49819</t>
  </si>
  <si>
    <t>COLETOR DE GÁS COM TRÊS (3) SAÍDAS, EM AÇO PRETO, SCHEDULE 40, DIÂMETRO SAÍDA 1/2" (21,34MM), COM ACABAMENTO EM PINTURA ELETROSTÁTICA, INCLUSIVE ACESSÓRIOS DE VEDAÇÃO</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</si>
  <si>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</si>
  <si>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</si>
  <si>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</si>
  <si>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</si>
  <si>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</si>
  <si>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</si>
  <si>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</si>
  <si>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</si>
  <si>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</si>
  <si>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</si>
  <si>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</si>
  <si>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</si>
  <si>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ED-49821</t>
  </si>
  <si>
    <t>MANGUEIRA PLÁSTICA PARA GÁS D = 3/8" X 1,50 M</t>
  </si>
  <si>
    <t>ED-49822</t>
  </si>
  <si>
    <t>NIPLE DE REDUÇÃO 1/2"X1/8" EM LATÃO, ROSCA NPT, INCLUSIVE ACESSÓRIOS DE VEDAÇÃO</t>
  </si>
  <si>
    <t>ED-49823</t>
  </si>
  <si>
    <t>NIPLE DE REDUÇÃO 1/2"X3/8" EM LATÃO, ROSCA NPT, INCLUSIVE ACESSÓRIOS DE VEDAÇÃO</t>
  </si>
  <si>
    <t>ED-49824</t>
  </si>
  <si>
    <t>NIPLE DUPLO EM FERRO MALEÁVEL, DIÂMETRO 1/2"(15MM), COM ACABAMENTO GALVANIZADO, CLASSE DE PRESSÃO 300LBS, ROSCA NPT, INCLUSIVE ACESSÓRIOS DE VEDAÇÃO</t>
  </si>
  <si>
    <t>ED-49830</t>
  </si>
  <si>
    <t>TAMPÃO EM FERRO MALEÁVEL, DIÂMETRO 1/2"(15MM), COM ACABAMENTO GALVANIZADO, CLASSE DE PRESSÃO 300LBS, ROSCA NPT, INCLUSIVE ACESSÓRIOS DE VEDAÇÃO</t>
  </si>
  <si>
    <t>VIDROS E ESPELHOS</t>
  </si>
  <si>
    <t>ESPELHO</t>
  </si>
  <si>
    <t>ED-51151</t>
  </si>
  <si>
    <t>ESPELHO CRISTAL COM MOLDURA EM ALUMÍNIO, DIMENSÃO (60X90)CM, COM ESP. 4MM, INCLUSIVE FIXAÇÃO COM ADESIVO/SELANTE A BASE DE POLIURETANO, FORNECIMENTO E INSTALAÇÃO</t>
  </si>
  <si>
    <t>ED-51152</t>
  </si>
  <si>
    <t>ESPELHO CRISTAL, DIMENSÃO (40X60)CM, COM ESP. 4MM, EM ACABAMENTO LAPIDADO, INCLUSIVE FIXAÇÃO COM PARAFUSO TIPO FINESSON, FORNECIMENTO E INSTALAÇÃO</t>
  </si>
  <si>
    <t>ED-51150</t>
  </si>
  <si>
    <t>ESPELHO CRISTAL, DIMENSÃO (60X90)CM, COM ESP. 4MM, EM ACABAMENTO LAPIDADO, INCLUSIVE FIXAÇÃO COM PARAFUSO TIPO FINESSON, FORNECIMENTO E INSTALAÇÃO</t>
  </si>
  <si>
    <t>VIDRO ARAMADO</t>
  </si>
  <si>
    <t>ED-29734</t>
  </si>
  <si>
    <t>VIDRO ARAMADO TRANSLÚCIDO INCOLOR, ESP. 6MM, INCLUSIVE FIXAÇÃO E VEDAÇÃO COM GUARNIÇÃO/GAXETA DE BORRACHA NEOPRENE, FORNECIMENTO E INSTALAÇÃO, EXCLUSIVE CAIXILHO/PERFIL</t>
  </si>
  <si>
    <t>VIDRO LISOS TRANSPARENTES</t>
  </si>
  <si>
    <t>ED-51155</t>
  </si>
  <si>
    <t>VIDRO COMUM TRANSPARENTE INCOLOR, ESP. 3MM, INCLUSIVE FIXAÇÃO E VEDAÇÃO COM GUARNIÇÃO/GAXETA DE BORRACHA NEOPRENE, FORNECIMENTO E INSTALAÇÃO, EXCLUSIVE CAIXILHO/PERFIL</t>
  </si>
  <si>
    <t>ED-51156</t>
  </si>
  <si>
    <t>VIDRO COMUM TRANSPARENTE INCOLOR, ESP. 4MM, INCLUSIVE FIXAÇÃO E VEDAÇÃO COM GUARNIÇÃO/GAXETA DE BORRACHA NEOPRENE, FORNECIMENTO E INSTALAÇÃO, EXCLUSIVE CAIXILHO/PERFIL</t>
  </si>
  <si>
    <t>ED-51157</t>
  </si>
  <si>
    <t>VIDRO COMUM TRANSPARENTE INCOLOR, ESP. 6MM, INCLUSIVE FIXAÇÃO E VEDAÇÃO COM GUARNIÇÃO/GAXETA DE BORRACHA NEOPRENE, FORNECIMENTO E INSTALAÇÃO, EXCLUSIVE CAIXILHO/PERFIL</t>
  </si>
  <si>
    <t>VIDRO FANTASIA</t>
  </si>
  <si>
    <t>ED-51153</t>
  </si>
  <si>
    <t>VIDRO IMPRESSO (FANTASIA) TRANSLÚCIDO INCOLOR, ESP. 3MM, INCLUSIVE FIXAÇÃO E VEDAÇÃO COM GUARNIÇÃO/GAXETA DE BORRACHA NEOPRENE, FORNECIMENTO E INSTALAÇÃO, EXCLUSIVE CAIXILHO/PERFIL</t>
  </si>
  <si>
    <t>ED-29731</t>
  </si>
  <si>
    <t>VIDRO IMPRESSO (FANTASIA) TRANSLÚCIDO INCOLOR, ESP. 4MM, INCLUSIVE FIXAÇÃO E VEDAÇÃO COM GUARNIÇÃO/GAXETA DE BORRACHA NEOPRENE, FORNECIMENTO E INSTALAÇÃO, EXCLUSIVE CAIXILHO/PERFIL</t>
  </si>
  <si>
    <t>VIDRO TEMPERADOS</t>
  </si>
  <si>
    <t>ED-51160</t>
  </si>
  <si>
    <t>VIDRO TEMPERADO TRANSPARENTE INCOLOR, ESP. 10MM, INCLUSIVE FIXAÇÃO E VEDAÇÃO COM GUARNIÇÃO/GAXETA DE BORRACHA NEOPRENE, FORNECIMENTO E INSTALAÇÃO, EXCLUSIVE CAIXILHO/PERFIL</t>
  </si>
  <si>
    <t>ED-51158</t>
  </si>
  <si>
    <t>VIDRO TEMPERADO TRANSPARENTE INCOLOR, ESP. 6MM, INCLUSIVE FIXAÇÃO E VEDAÇÃO COM GUARNIÇÃO/GAXETA DE BORRACHA NEOPRENE, FORNECIMENTO E INSTALAÇÃO, EXCLUSIVE CAIXILHO/PERFIL</t>
  </si>
  <si>
    <t>ED-51159</t>
  </si>
  <si>
    <t>VIDRO TEMPERADO TRANSPARENTE INCOLOR, ESP. 8MM, INCLUSIVE FIXAÇÃO E VEDAÇÃO COM GUARNIÇÃO/GAXETA DE BORRACHA NEOPRENE, FORNECIMENTO E INSTALAÇÃO, EXCLUSIVE CAIXILHO/PERFIL</t>
  </si>
  <si>
    <t>PLACAS E SINALIZAÇÕES VISUAIS</t>
  </si>
  <si>
    <t>PLACA DE INAUGURAÇÃO</t>
  </si>
  <si>
    <t>ED-50634</t>
  </si>
  <si>
    <t>PLACA DE ALUMÍNIO FUNDIDO, DIMENSÃO (60X40)CM, PARA INAUGURAÇÃO, INCLUSIVE FIXAÇÃO</t>
  </si>
  <si>
    <t>ED-50635</t>
  </si>
  <si>
    <t>PLACA DE ALUMÍNIO FUNDIDO, DIMENSÃO (85X50)CM, PARA INAUGURAÇÃO, INCLUSIVE FIXAÇÃO</t>
  </si>
  <si>
    <t>PLACA EM ALUMÍNIO</t>
  </si>
  <si>
    <t>ED-50642</t>
  </si>
  <si>
    <t>PLACA DE ALUMÍNIO ANODIZADO, DIMENSÃO (25X25)CM, PARA IDENTIFICAÇÃO, INCLUSIVE FIXAÇÃO</t>
  </si>
  <si>
    <t>ED-50643</t>
  </si>
  <si>
    <t>PLACA DE ALUMÍNIO ANODIZADO, DIMENSÃO (70X60)CM, INCLUSIVE FIXAÇÃO</t>
  </si>
  <si>
    <t>ED-50644</t>
  </si>
  <si>
    <t>PLACA DE ALUMÍNIO, DIMENSÃO (15X15)CM, COM PICTOGRAMA EM PELÍCULA ADESIVA, INCLUSIVE FIXAÇÃO</t>
  </si>
  <si>
    <t>ED-50637</t>
  </si>
  <si>
    <t>PLACA DE ALUMÍNIO FUNDIDO, DIMENSÃO (20X4)CM, PARA DENOMINAÇÃO DE CÔMODOS, INCLUSIVE FIXAÇÃO</t>
  </si>
  <si>
    <t>ED-50636</t>
  </si>
  <si>
    <t>PLACA DE ALUMÍNIO FUNDIDO, DIMENSÃO (20X5)CM, PARA DENOMINAÇÃO DE CÔMODOS, INCLUSIVE FIXAÇÃO</t>
  </si>
  <si>
    <t>ED-50639</t>
  </si>
  <si>
    <t>PLACA DE ALUMÍNIO FUNDIDO, DIMENSÃO (3X3)CM, PARA NUMERAÇÃO DE PORTAS, INCLUSIVE FIXAÇÃO</t>
  </si>
  <si>
    <t>ED-50640</t>
  </si>
  <si>
    <t>PLACA DE ALUMÍNIO FUNDIDO, DIMENSÃO (5X5)CM, PARA NUMERAÇÃO DE PORTAS, INCLUSIVE FIXAÇÃO</t>
  </si>
  <si>
    <t>PLACA EM AÇO ESCOVADO</t>
  </si>
  <si>
    <t>ED-50633</t>
  </si>
  <si>
    <t>PLACA DE CHAPA DE AÇO ESCOVADO, DIMENSÃO (25X12)CM, INCLUSIVE FIXAÇÃO</t>
  </si>
  <si>
    <t>PONTOS DE INSTALAÇÕES</t>
  </si>
  <si>
    <t>PONTO DE ESGOTO</t>
  </si>
  <si>
    <t>ED-50223</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</si>
  <si>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</si>
  <si>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ED-50225</t>
  </si>
  <si>
    <t>PONTO DE EMBUTIR PARA ESGOTO EM TUBO PVC RÍGIDO, PBV - SÉRIE NORMAL, DN 100MM (4"), EMBUTIDO EM PISO COM DISTÂNCIA DE ATÉ CINCO (5) METROS DA RAMAL DE ESGOTO, INCLUSIVE CONEXÕES E FIXAÇÃO DO TUBO COM ENCHIMENTO DO RASGO NO CONCRETO COM ARGAMASSA</t>
  </si>
  <si>
    <t>ED-50224</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</si>
  <si>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</si>
  <si>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PONTO DE ÁGUA FRIA</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</si>
  <si>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</si>
  <si>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</si>
  <si>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</si>
  <si>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</si>
  <si>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PONTO DE TOMADA/INTERRUPTOR/LUZ</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</si>
  <si>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</si>
  <si>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</si>
  <si>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</si>
  <si>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</si>
  <si>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</si>
  <si>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</si>
  <si>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</si>
  <si>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</si>
  <si>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</si>
  <si>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</si>
  <si>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</si>
  <si>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</si>
  <si>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</si>
  <si>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</si>
  <si>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PONTO DE REDE (LÓGICA/SOM/CFT)</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</si>
  <si>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</si>
  <si>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</si>
  <si>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</si>
  <si>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</si>
  <si>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PONTO DE TELEFONIA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</si>
  <si>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</si>
  <si>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</si>
  <si>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PONTO DE GÁS (GLP)</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</si>
  <si>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</si>
  <si>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</si>
  <si>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</si>
  <si>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</si>
  <si>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SERVIÇOS DE PAISAGISMO</t>
  </si>
  <si>
    <t>PLANTIO DE GRAMA</t>
  </si>
  <si>
    <t>ED-50435</t>
  </si>
  <si>
    <t>PLANTIO DE GRAMA BATATAIS EM PLACAS, INCLUSIVE TERRA VEGETAL E CONSERVAÇÃO POR TRINTA (30) DIAS</t>
  </si>
  <si>
    <t>ED-50437</t>
  </si>
  <si>
    <t>PLANTIO DE GRAMA ESMERALDA EM PLACAS, INCLUSIVE TERRA VEGETAL E CONSERVAÇÃO POR TRINTA (30) DIAS</t>
  </si>
  <si>
    <t>ED-50436</t>
  </si>
  <si>
    <t>PLANTIO DE GRAMA SÃO CARLOS EM PLACAS, INCLUSIVE TERRA VEGETAL E CONSERVAÇÃO POR TRINTA (30) DIAS</t>
  </si>
  <si>
    <t>PLANTIO E PREPARO DE COVA PARA ÁRVORE</t>
  </si>
  <si>
    <t>ED-50433</t>
  </si>
  <si>
    <t>PLANTIO E PREPARO DE COVAS DE ARBUSTOS ORNAMENTAIS EM GERAL, EXCETO FORNECIMENTO DAS MUDAS</t>
  </si>
  <si>
    <t>ED-50434</t>
  </si>
  <si>
    <t>PLANTIO E PREPARO DE COVAS DE FORRAÇÃO, EXCETO FORNECIMENTO DAS MUDAS</t>
  </si>
  <si>
    <t>ED-50432</t>
  </si>
  <si>
    <t>PLANTIO E PREPARO DE COVAS PARA ÁRVORES COM ALTURA MÉDIA DE 2,00M, DIMENSÕES (60X60X60)CM , EXCLUSIVE FORNECIMENTO DAS MUDAS</t>
  </si>
  <si>
    <t>FORNECIMENTO DE MUDA</t>
  </si>
  <si>
    <t>ED-50446</t>
  </si>
  <si>
    <t>FORNECIMENTO DE ARBUSTO BELA EMÍLIA COM ALTURA MÍNIMA DE 15CM, EXCLUSIVE PLANTIO</t>
  </si>
  <si>
    <t>ED-50447</t>
  </si>
  <si>
    <t>FORNECIMENTO DE ARBUSTO CAMARÁ COM ALTURA MÍNIMA DE 15CM, EXCLUSIVE PLANTIO</t>
  </si>
  <si>
    <t>ED-50441</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</si>
  <si>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</si>
  <si>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</si>
  <si>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</si>
  <si>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</si>
  <si>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</si>
  <si>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</si>
  <si>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</si>
  <si>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</si>
  <si>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</si>
  <si>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ED-50439</t>
  </si>
  <si>
    <t>FORNECIMENTO DE ÁRVORE IPÊ-ROSA COM ALTURA MÉDIA DE 2,00M, EXCLUSIVE PLANTIO</t>
  </si>
  <si>
    <t>ED-25244</t>
  </si>
  <si>
    <t>FORNECIMENTO DE ÁRVORE IPÊ-ROXO COM ALTURA MÉDIA DE 2,00M, EXCLUSIVE PLANTIO</t>
  </si>
  <si>
    <t>ED-50442</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</si>
  <si>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</si>
  <si>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</si>
  <si>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</si>
  <si>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</si>
  <si>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</si>
  <si>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</si>
  <si>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</si>
  <si>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</si>
  <si>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</si>
  <si>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</si>
  <si>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</si>
  <si>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ED-50440</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</si>
  <si>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</si>
  <si>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</si>
  <si>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</si>
  <si>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</si>
  <si>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</si>
  <si>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</si>
  <si>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</si>
  <si>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ED-50438</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</si>
  <si>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</si>
  <si>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</si>
  <si>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</si>
  <si>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</si>
  <si>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</si>
  <si>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</si>
  <si>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</si>
  <si>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</si>
  <si>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</si>
  <si>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</si>
  <si>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</si>
  <si>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ED-50449</t>
  </si>
  <si>
    <t>FORNECIMENTO DE PALMEIRA ARECA-BAMBU COM ALTURA MÍNIMA DE 50CM, EXCLUSIVE PLANTIO</t>
  </si>
  <si>
    <t>ED-25243</t>
  </si>
  <si>
    <t>FORNECIMENTO DE PALMEIRA JERIVÁ COM ALTURA MÉDIA DE 2,00M, EXCLUSIVE PLANTIO</t>
  </si>
  <si>
    <t>ED-50448</t>
  </si>
  <si>
    <t>FORNECIMENTO DE PALMEIRA LICURI COM ALTURA MÉDIA DE 2,00M, EXCLUSIVE PLANTIO</t>
  </si>
  <si>
    <t>SUBSTRATOS E SERVIÇOS AUXILIARES</t>
  </si>
  <si>
    <t>ED-31449</t>
  </si>
  <si>
    <t>ARGILA EXPANDIDA, INCLUSIVE FORNECIMENTO E ESPALHAMENTO MANUAL</t>
  </si>
  <si>
    <t>ED-50431</t>
  </si>
  <si>
    <t>CERCA TRIANGULAR EM AÇO PARA PROTEÇÃO DE MUDAS, FORNECIMENTO E INSTALAÇÃO</t>
  </si>
  <si>
    <t>ED-31453</t>
  </si>
  <si>
    <t>TUTOR DE MADEIRA DE EUCALIPTO TRATADO PARA PLANTIO DE MUDAS</t>
  </si>
  <si>
    <t>SERVIÇOS COMPLEMENTARES</t>
  </si>
  <si>
    <t>RASGO E ENCHIMENTO EM PAREDE</t>
  </si>
  <si>
    <t>ED-50704</t>
  </si>
  <si>
    <t>ENCHIMENTO DE RASGO EM ALVENARIA/CONCRETO COM ARGAMASSA, DIÂMETRO DE 15MM A 25MM (1/2" A 1"), INCLUSIVE ARGAMASSA, TRAÇO 1:2:8 (CIMENTO, CAL E AREIA), COM PREPARO MECANIZADO</t>
  </si>
  <si>
    <t>ED-50705</t>
  </si>
  <si>
    <t>ENCHIMENTO DE RASGO EM ALVENARIA/CONCRETO COM ARGAMASSA, DIÂMETRO DE 32MM A 50MM (1.1/4" A 2"), INCLUSIVE ARGAMASSA, TRAÇO 1:2:8 (CIMENTO, CAL E AREIA), COM PREPARO MECANIZADO</t>
  </si>
  <si>
    <t>ED-50706</t>
  </si>
  <si>
    <t>ENCHIMENTO DE RASGO EM ALVENARIA/CONCRETO COM ARGAMASSA, DIÂMETRO DE 65MM A 100MM (2.1/2" A 4"), INCLUSIVE ARGAMASSA, TRAÇO 1:2:8 (CIMENTO, CAL E AREIA), PREPARO MECÂNICO</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</si>
  <si>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</si>
  <si>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</si>
  <si>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</si>
  <si>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</si>
  <si>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</si>
  <si>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</si>
  <si>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</si>
  <si>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</si>
  <si>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</si>
  <si>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</si>
  <si>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</si>
  <si>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</si>
  <si>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JUNTA DE DILATAÇÃO E TRINCA</t>
  </si>
  <si>
    <t>ED-8005</t>
  </si>
  <si>
    <t>COSTURA DE TRINCA COM GRAMPO, BARRA DE AÇO CA-60 Ø4,2MM, COMPRIMENTO TOTAL 40CM, ESPAÇAMENTO DE 10CM, INCLUSIVE CORTE, DOBRA E ARGAMASSA, TRAÇO 1:4 (CIMENTO E AREIA), COM PREPARO MECANIZADO</t>
  </si>
  <si>
    <t>ED-8004</t>
  </si>
  <si>
    <t>COSTURA DE TRINCA COM GRAMPO, BARRA DE AÇO CA-60 Ø4,2MM, COMPRIMENTO TOTAL 40CM, ESPAÇAMENTO DE 15CM, INCLUSIVE CORTE, DOBRA E ARGAMASSA, TRAÇO 1:4 (CIMENTO E AREIA), COM PREPARO MECANIZADO</t>
  </si>
  <si>
    <t>ED-8003</t>
  </si>
  <si>
    <t>COSTURA DE TRINCA COM GRAMPO, BARRA DE AÇO CA-60 Ø4,2MM, COMPRIMENTO TOTAL 40CM, ESPAÇAMENTO DE 20CM, INCLUSIVE CORTE, DOBRA E ARGAMASSA, TRAÇO 1:4 (CIMENTO E AREIA), COM PREPARO MECANIZADO</t>
  </si>
  <si>
    <t>ED-50234</t>
  </si>
  <si>
    <t>COSTURA DE TRINCA COM GRAMPO, BARRA DE AÇO CA-60 Ø4,2MM, COMPRIMENTO TOTAL 40CM, ESPAÇAMENTO DE 30CM, INCLUSIVE CORTE, DOBRA E ARGAMASSA, TRAÇO 1:4 (CIMENTO E AREIA), COM PREPARO MECANIZADO</t>
  </si>
  <si>
    <t>ED-50236</t>
  </si>
  <si>
    <t>ENTELAMENTO CORRETIVO DE SUPERFÍCIE COM TRINCA POR RETRAÇÃO OU DILATAÇÃO, REVESTIDA COM ARGAMASSA DE CAL HIDRATADA, TRAÇO 1:3 (CAL E AREIA), PREPARO MANUAL, INCLUSIVE TELA DE POLIÉSTER ESTRUTURANTE, LARGURA DE 15CM</t>
  </si>
  <si>
    <t>ED-50237</t>
  </si>
  <si>
    <t>ENTELAMENTO PREVENTIVO DE SUPERFÍCIE SUJEITA A TRINCA, INCLUSIVE TELA DE POLIÉSTER ESTRUTURANTE, LARGURA DE 25CM, EXCLUSIVE REVESTIMENTO DE ACABAMENTO</t>
  </si>
  <si>
    <t>ED-31468</t>
  </si>
  <si>
    <t>ENTELAMENTO PREVENTIVO OU CORRETIVO DE SUPERFÍCIE SUJEITA A TRINCA, INCLUSIVE TELA DE POLIÉSTER ESTRUTURANTE, EXCLUSIVE REVESTIMENTO DE ACABAMENTO</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</si>
  <si>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</si>
  <si>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</si>
  <si>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</si>
  <si>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</si>
  <si>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</si>
  <si>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</si>
  <si>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</si>
  <si>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</si>
  <si>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</si>
  <si>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</si>
  <si>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</si>
  <si>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</si>
  <si>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</si>
  <si>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</si>
  <si>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ENSAIO DE SOLO E AGREGADO</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</si>
  <si>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</si>
  <si>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</si>
  <si>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</si>
  <si>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</si>
  <si>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</si>
  <si>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</si>
  <si>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</si>
  <si>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</si>
  <si>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</si>
  <si>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</si>
  <si>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</si>
  <si>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</si>
  <si>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</si>
  <si>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</si>
  <si>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</si>
  <si>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</si>
  <si>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</si>
  <si>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</si>
  <si>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</si>
  <si>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</si>
  <si>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</si>
  <si>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</si>
  <si>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</si>
  <si>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</si>
  <si>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</si>
  <si>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</si>
  <si>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</si>
  <si>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</si>
  <si>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</si>
  <si>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</si>
  <si>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</si>
  <si>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</si>
  <si>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</si>
  <si>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</si>
  <si>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</si>
  <si>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</si>
  <si>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</si>
  <si>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</si>
  <si>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</si>
  <si>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</si>
  <si>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ENSAIO DE CONCRETO E AÇO</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</si>
  <si>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</si>
  <si>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</si>
  <si>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</si>
  <si>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</si>
  <si>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</si>
  <si>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</si>
  <si>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</si>
  <si>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</si>
  <si>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</si>
  <si>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</si>
  <si>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ED-49543</t>
  </si>
  <si>
    <t>ENSAIO DE TRAÇÃO, DOBRAMENTO E VERIFICAÇÃO DE BITOLAS EM BARRAS DE AÇO ACIMA DE 1"</t>
  </si>
  <si>
    <t>ED-49542</t>
  </si>
  <si>
    <t>ENSAIO DE TRAÇÃO, DOBRAMENTO E VERIFICAÇÃO DE BITOLAS EM BARRAS DE AÇO ATÉ 1"</t>
  </si>
  <si>
    <t>FURO EM CONCRETO</t>
  </si>
  <si>
    <t>ED-29127</t>
  </si>
  <si>
    <t>FURO EM CONCRETO, PARA ELEMENTO ESTRUTURAL DE LAJE, COM DIÂMETRO MAIORES QUE 110MM (4.1/4") E MENORES QUE 158MM(6.1/4"), EXCLUSIVE FORNECIMENTO DE ANDAIME OU PLATAFORMA</t>
  </si>
  <si>
    <t>ED-29128</t>
  </si>
  <si>
    <t>FURO EM CONCRETO, PARA ELEMENTO ESTRUTURAL DE LAJE, COM DIÂMETRO MAIORES QUE 158MM (6.1/4") E MENORES QUE 210MM(8.1/4"), EXCLUSIVE FORNECIMENTO DE ANDAIME OU PLATAFORMA</t>
  </si>
  <si>
    <t>ED-29123</t>
  </si>
  <si>
    <t>FURO EM CONCRETO, PARA ELEMENTO ESTRUTURAL DE LAJE, COM DIÂMETRO MAIORES QUE 25MM (1") E MENORES QUE 32MM(1.1/4"), EXCLUSIVE FORNECIMENTO DE ANDAIME OU PLATAFORMA</t>
  </si>
  <si>
    <t>ED-29124</t>
  </si>
  <si>
    <t>FURO EM CONCRETO, PARA ELEMENTO ESTRUTURAL DE LAJE, COM DIÂMETRO MAIORES QUE 32MM (1.1/4") E MENORES QUE 56MM(2.1/4"), EXCLUSIVE FORNECIMENTO DE ANDAIME OU PLATAFORMA</t>
  </si>
  <si>
    <t>ED-29125</t>
  </si>
  <si>
    <t>FURO EM CONCRETO, PARA ELEMENTO ESTRUTURAL DE LAJE, COM DIÂMETRO MAIORES QUE 56MM (2.1/4") E MENORES QUE 82MM(3.1/4"), EXCLUSIVE FORNECIMENTO DE ANDAIME OU PLATAFORMA</t>
  </si>
  <si>
    <t>ED-29126</t>
  </si>
  <si>
    <t>FURO EM CONCRETO, PARA ELEMENTO ESTRUTURAL DE LAJE, COM DIÂMETRO MAIORES QUE 82MM (3.1/4") E MENORES QUE 110MM(4.1/4"), EXCLUSIVE FORNECIMENTO DE ANDAIME OU PLATAFORMA</t>
  </si>
  <si>
    <t>ED-29121</t>
  </si>
  <si>
    <t>FURO EM CONCRETO, PARA ELEMENTO ESTRUTURAL DE VIGA, COM DIÂMETRO MAIORES QUE 110MM (4.1/4") E MENORES QUE 158MM(6.1/4"), EXCLUSIVE FORNECIMENTO DE ANDAIME OU PLATAFORMA</t>
  </si>
  <si>
    <t>ED-29122</t>
  </si>
  <si>
    <t>FURO EM CONCRETO, PARA ELEMENTO ESTRUTURAL DE VIGA, COM DIÂMETRO MAIORES QUE 158MM (6.1/4") E MENORES QUE 210MM(8.1/4"), EXCLUSIVE FORNECIMENTO DE ANDAIME OU PLATAFORMA</t>
  </si>
  <si>
    <t>ED-29117</t>
  </si>
  <si>
    <t>FURO EM CONCRETO, PARA ELEMENTO ESTRUTURAL DE VIGA, COM DIÂMETRO MAIORES QUE 25MM (1") E MENORES QUE 32MM(1.1/4"), EXCLUSIVE FORNECIMENTO DE ANDAIME OU PLATAFORMA</t>
  </si>
  <si>
    <t>ED-29118</t>
  </si>
  <si>
    <t>FURO EM CONCRETO, PARA ELEMENTO ESTRUTURAL DE VIGA, COM DIÂMETRO MAIORES QUE 32MM (1.1/4") E MENORES QUE 56MM(2.1/4"), EXCLUSIVE FORNECIMENTO DE ANDAIME OU PLATAFORMA</t>
  </si>
  <si>
    <t>ED-29119</t>
  </si>
  <si>
    <t>FURO EM CONCRETO, PARA ELEMENTO ESTRUTURAL DE VIGA, COM DIÂMETRO MAIORES QUE 56MM (2.1/4") E MENORES QUE 82MM(3.1/4"), EXCLUSIVE FORNECIMENTO DE ANDAIME OU PLATAFORMA</t>
  </si>
  <si>
    <t>ED-29120</t>
  </si>
  <si>
    <t>FURO EM CONCRETO, PARA ELEMENTO ESTRUTURAL DE VIGA, COM DIÂMETRO MAIORES QUE 82MM (3.1/4") E MENORES QUE 110MM(4.1/4"), EXCLUSIVE FORNECIMENTO DE ANDAIME OU PLATAFORMA</t>
  </si>
  <si>
    <t>SERVIÇOS DE CARTOGRAFIA E AGRIMENSURA</t>
  </si>
  <si>
    <t>ED-31369</t>
  </si>
  <si>
    <t>GEORREFERENCIAMENTO DE IMÓVEIS RURAIS COM EQUIPAMENTO GNSS, EXCLUSIVE MATERIALIZAÇÃO DE MARCO TOPOGRÁFICO</t>
  </si>
  <si>
    <t>ha</t>
  </si>
  <si>
    <t>ED-31389</t>
  </si>
  <si>
    <t>MATERIALIZAÇÃO DE MARCO TOPOGRÁFICO/GEODÉSICO INCLUSIVE FORNECIMENTO E INSTALAÇÃO</t>
  </si>
  <si>
    <t>URBANIZAÇÃO E OBRAS COMPLEMENTARES</t>
  </si>
  <si>
    <t>CALÇADA E PASSEIO</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</si>
  <si>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</si>
  <si>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</si>
  <si>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</si>
  <si>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</si>
  <si>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</si>
  <si>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</si>
  <si>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ED-50539</t>
  </si>
  <si>
    <t>PISO EM PEDRA PORTUGUESA, INCLUSIVE FORNECIMENTO, ARGAMASSA SECA, TIPO FAROFA COM PREPARO MECANIZADO, COM ASSENTAMENTO EM COLCHÃO DE AREIA E CIMENTO, ESPESSURA DE 6CM, REJUNTAMENTO E ACABAMENTO</t>
  </si>
  <si>
    <t>RAMPA DE ACESSO</t>
  </si>
  <si>
    <t>ED-51148</t>
  </si>
  <si>
    <t>RAMPA PARA ACESSO DE DEFICIENTE, EM CONCRETO SIMPLES FCK = 25 MPA, DESEMPENADA, COM PINTURA INDICATIVA, 02 DEMÃOS</t>
  </si>
  <si>
    <t>MURO DIVISÓRIO</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</si>
  <si>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</si>
  <si>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</si>
  <si>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</si>
  <si>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</si>
  <si>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</si>
  <si>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</si>
  <si>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</si>
  <si>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</si>
  <si>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</si>
  <si>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MURO DIVISÓRIO TIJOLO FURADO E = 10 CM, REBOCADO E PINTADO A LATEX H = 1,80 M, INCLUSIVE SAPATA DE CONCRETO ARMADO FCK = 15 MPA, 50 x 55 CM</t>
  </si>
  <si>
    <t>ED-50408</t>
  </si>
  <si>
    <t>MURO DIVISÓRIO TIJOLO FURADO E = 10 CM, REBOCADO E PINTADO A LATEX H = 2,20 A 2,50 M, INCLUSIVE SAPATA DE CONCRETO ARMADO FCK = 15 MPA, 50 x 55 CM</t>
  </si>
  <si>
    <t>ED-50407</t>
  </si>
  <si>
    <t>MURO DIVISÓRIO TIJOLO FURADO E = 10 CM, REBOCADO E PINTADO A LATEX H = 2,20 M, INCLUSIVE SAPATA DE CONCRETO ARMADO FCK = 15 MPA, 50 x 55 CM</t>
  </si>
  <si>
    <t>CONCERTINA</t>
  </si>
  <si>
    <t>ED-50401</t>
  </si>
  <si>
    <t>CONCERTINA CLIPADA MODELO ESPIRAL HELICOIDAL DUPLA D = 450 MM</t>
  </si>
  <si>
    <t>ED-50402</t>
  </si>
  <si>
    <t>CONCERTINA CLIPADA MODELO ESPIRAL HELICOIDAL DUPLA D = 610 MM</t>
  </si>
  <si>
    <t>ED-50403</t>
  </si>
  <si>
    <t>CONCERTINA CLIPADA MODELO ESPIRAL HELICOIDAL DUPLA D = 730 MM</t>
  </si>
  <si>
    <t>DEFENSA</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</si>
  <si>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</si>
  <si>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</si>
  <si>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</si>
  <si>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</si>
  <si>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MEIO-FIO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</si>
  <si>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</si>
  <si>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</si>
  <si>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</si>
  <si>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</si>
  <si>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</si>
  <si>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</si>
  <si>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</si>
  <si>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</si>
  <si>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ED-51143</t>
  </si>
  <si>
    <t>REMOÇÃO E REASSENTAMENTO DE MEIO-FIO DE GNAISSE COM REAPROVEITAMENTO</t>
  </si>
  <si>
    <t>ED-51142</t>
  </si>
  <si>
    <t>REMOÇÃO E REASSENTAMENTO DE MEIO-FIO PRÉ-MOLDADO DE CONCRETO COM REAPROVEITAMENTO</t>
  </si>
  <si>
    <t>ED-50540</t>
  </si>
  <si>
    <t>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t>
  </si>
  <si>
    <t>CORDÃO DE CONCRETO</t>
  </si>
  <si>
    <t>ED-51135</t>
  </si>
  <si>
    <t>GUIA DE CORDÃO BOLEADO, EM CONCRETO COM FCK 20MPA, PRÉ-MOLDADA, 10X10CM (ALTURA X LARGURA), INCLUSIVE UMA (1) FIADA DE BLOCO DE CONCRETO, ESP. 9CM, ESCAVAÇÃO, APILOAMENTO E TRANSPORTE COM RETIRADA DO MATERIAL ESCAVADO (EM CAÇAMBA)</t>
  </si>
  <si>
    <t>CERCA DE MOURÃO</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</si>
  <si>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</si>
  <si>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</si>
  <si>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</si>
  <si>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</si>
  <si>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</si>
  <si>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</si>
  <si>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BANCO E MESA EM CONCRETO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</si>
  <si>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</si>
  <si>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</si>
  <si>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</si>
  <si>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</si>
  <si>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</si>
  <si>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</si>
  <si>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</si>
  <si>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</si>
  <si>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</si>
  <si>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</si>
  <si>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</si>
  <si>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</si>
  <si>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</si>
  <si>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</si>
  <si>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</si>
  <si>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</si>
  <si>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</si>
  <si>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</si>
  <si>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</si>
  <si>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</si>
  <si>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</si>
  <si>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</si>
  <si>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EQUIPAMENTO ESPORTIVO</t>
  </si>
  <si>
    <t>ED-49573</t>
  </si>
  <si>
    <t>REDE DE PETECA COM MASTROS EM TUBO AÇO GALVANIZADO D = 76 MM</t>
  </si>
  <si>
    <t>ED-49572</t>
  </si>
  <si>
    <t>REDE DE VÔLEI COM MASTRO EM TUBO GALVANIZADO SEM PEDESTAL</t>
  </si>
  <si>
    <t>ED-49571</t>
  </si>
  <si>
    <t>REDE DE VÔLEI COM PEDESTAL PARA JUIZ</t>
  </si>
  <si>
    <t>ED-49574</t>
  </si>
  <si>
    <t>TABELA DE BASQUETE EM POSTE METÁLICO E SUPORTE DE PISO</t>
  </si>
  <si>
    <t>ED-49569</t>
  </si>
  <si>
    <t>TRAVE DE GOL EM TUBO GALVANIZADO PARA QUADRA, INCLUSIVE REDE E PINTURA</t>
  </si>
  <si>
    <t>ED-49570</t>
  </si>
  <si>
    <t>TRAVE DE GOL PARA CAMPO DE FUTEBOL , INCLUSIVE REDE E PINTURA</t>
  </si>
  <si>
    <t>EQUIPAMENTO PARA PARQUE INFANTIL</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</si>
  <si>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</si>
  <si>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</si>
  <si>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</si>
  <si>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</si>
  <si>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</si>
  <si>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</si>
  <si>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</si>
  <si>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</si>
  <si>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</si>
  <si>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</si>
  <si>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</si>
  <si>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</si>
  <si>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</si>
  <si>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</si>
  <si>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ENVELOPAMENTO DE DUTO E ELETRODUTO</t>
  </si>
  <si>
    <t>ED-49334</t>
  </si>
  <si>
    <t>ENVELOPE DE CONCRETO PARA PROTEÇÃO DE TUBOS DE PVC ENTERRADO - CONCRETO TIPO A FCK = 13,5 MPA</t>
  </si>
  <si>
    <t>LIMPEZA DE OBRA</t>
  </si>
  <si>
    <t>LIMPEZA GERAL</t>
  </si>
  <si>
    <t>ED-50265</t>
  </si>
  <si>
    <t>LAVAGEM DE FACHADA COM HIDROJATEAMENTO, EXCLUSIVE ANDAIME METÁLICO, TIPO FIXO/TORRE/SUSPENSO, PARA FACHADA</t>
  </si>
  <si>
    <t>ED-50263</t>
  </si>
  <si>
    <t>LIMPEZA DE CALHA EM CHAPA GALVANIZADA OU EM PVC, INCLUSIVE DESOBSTRUÇÃO</t>
  </si>
  <si>
    <t>ED-50264</t>
  </si>
  <si>
    <t>LIMPEZA DE MATERIAL CERÂMICO</t>
  </si>
  <si>
    <t>ED-50271</t>
  </si>
  <si>
    <t>LIMPEZA DE RODAPÉ</t>
  </si>
  <si>
    <t>ED-50272</t>
  </si>
  <si>
    <t>LIMPEZA DE VIDROS E ESPELHOS</t>
  </si>
  <si>
    <t>ED-50270</t>
  </si>
  <si>
    <t>LIMPEZA PERMANENTE DA OBRA - 01 SERVENTE X 4 HORAS DIÁRIAS</t>
  </si>
  <si>
    <t>ED-50269</t>
  </si>
  <si>
    <t>LIMPEZA PERMANENTE DA OBRA - 01 SERVENTE X 8 HORAS DIÁRIAS</t>
  </si>
  <si>
    <t>LIMPEZA FINAL PARA ENTREGA DA OBRA</t>
  </si>
  <si>
    <t>ED-50266</t>
  </si>
  <si>
    <t>OBRAS VIÁRIAS</t>
  </si>
  <si>
    <t>ESTABILIZAÇÃO DE SOLO</t>
  </si>
  <si>
    <t>ED-50411</t>
  </si>
  <si>
    <t>GEOTÊXTIL NÃO TECIDO PARA ESTABILIZAÇÃO DE SOLOS</t>
  </si>
  <si>
    <t>PAVIMENTO INTERTRAVADO</t>
  </si>
  <si>
    <t>ED-9837</t>
  </si>
  <si>
    <t xml:space="preserve">APLICAÇÃO E REGULARIZAÇÃO DE COLCHÃO DE AREIA </t>
  </si>
  <si>
    <t>ED-51146</t>
  </si>
  <si>
    <t>EXECUÇÃO DE PAVIMENTO INTERTRAVADO ECOLÓGICO, ESPESSURA 6CM, FCK 35MPA, INCLUINDO FORNECIMENTO E TRANSPORTE DE TODOS OS MATERIAIS E COLCHÃO DE ASSENTAMENTO COM ESPESSURA 6CM</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</si>
  <si>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</si>
  <si>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</si>
  <si>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</si>
  <si>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</si>
  <si>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ED-50420</t>
  </si>
  <si>
    <t>EXECUÇÃO DE PAVIMENTO INTERTRAVADO, ESPESSURA 10CM, FCK 40MPA, INCLUINDO FORNECIMENTO E TRANSPORTE DE TODOS OS MATERIAIS E COLCHÃO DE ASSENTAMENTO COM ESPESSURA 6CM</t>
  </si>
  <si>
    <t>ED-50417</t>
  </si>
  <si>
    <t>EXECUÇÃO DE PAVIMENTO INTERTRAVADO, ESPESSURA 6CM, FCK 35MPA, INCLUINDO FORNECIMENTO E TRANSPORTE DE TODOS OS MATERIAIS E COLCHÃO DE ASSENTAMENTO COM ESPESSURA 6CM</t>
  </si>
  <si>
    <t>ED-50418</t>
  </si>
  <si>
    <t>EXECUÇÃO DE PAVIMENTO INTERTRAVADO, ESPESSURA 8CM, FCK 35MPA, INCLUINDO FORNECIMENTO E TRANSPORTE DE TODOS OS MATERIAIS E COLCHÃO DE ASSENTAMENTO COM ESPESSURA 6CM</t>
  </si>
  <si>
    <t>PAVIMENTAÇÃO</t>
  </si>
  <si>
    <t>ED-50413</t>
  </si>
  <si>
    <t>ALVENARIA POLIÉDRICA, RETIRADA E REASSENTAMENTO SOBRE COXIM DE AREIA</t>
  </si>
  <si>
    <t>ED-50421</t>
  </si>
  <si>
    <t>ASSENTAMENTO DE MATA-BURRO DE CONCRETO</t>
  </si>
  <si>
    <t>ED-50416</t>
  </si>
  <si>
    <t>EXECUÇÃO DE PAVIMENTO INTERTRAVADO EM BLOCO SEXTAVADO, ESPESSURA 8CM, FCK 35MPA, INCLUINDO FORNECIMENTO E TRANSPORTE DE TODOS OS MATERIAIS E COLCHÃO DE ASSENTAMENTO COM ESPESSURA 6CM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</si>
  <si>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</si>
  <si>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</si>
  <si>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</si>
  <si>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</si>
  <si>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ED-50414</t>
  </si>
  <si>
    <t>REMOÇÃO E REASSENTAMENTO DE CALÇAMENTO EM BLOCO DE CONCRETO INTERTRAVADO OU SEXTAVADO, COM REAPROVEITAMENTO DOS BLOCOS, INCLUSIVE FORNECIMENTO COM APLICAÇÃO E REGULARIZAÇÃO MECANIZADA DE COLCHÃO DE AREIA</t>
  </si>
  <si>
    <t>ENSECADEIRA</t>
  </si>
  <si>
    <t>ED-50423</t>
  </si>
  <si>
    <t>ENSECADEIRA INCLUSIVE RETIRADA DO MADEIRAMENTO , PAREDE DUPLA</t>
  </si>
  <si>
    <t>ED-50422</t>
  </si>
  <si>
    <t>ENSECADEIRA INCLUSIVE RETIRADA DO MADEIRAMENTO , PAREDE SIMPLES</t>
  </si>
  <si>
    <t>PONTE E TRAVESSIA</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</si>
  <si>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</si>
  <si>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</si>
  <si>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</si>
  <si>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</si>
  <si>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ED-50428</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</si>
  <si>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</si>
  <si>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</si>
  <si>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</si>
  <si>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</si>
  <si>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</si>
  <si>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TxKM</t>
  </si>
  <si>
    <t>TRANSPORTES</t>
  </si>
  <si>
    <t>CARGA DE MATERIAL</t>
  </si>
  <si>
    <t>ED-51131</t>
  </si>
  <si>
    <t>CARGA MANUAL DE MATERIAL DE QUALQUER NATUREZA SOBRE CAMINHÃO, EXCLUSIVE TRANSPORTE</t>
  </si>
  <si>
    <t>ED-51132</t>
  </si>
  <si>
    <t>CARGA MECÂNICA DE MATERIAL DE QUALQUER NATUREZA SOBRE CAMINHÃO, EXCLUSIVE TRANSPORTE</t>
  </si>
  <si>
    <t>TRANSPORTE DE MATERIAL</t>
  </si>
  <si>
    <t>ED-51134</t>
  </si>
  <si>
    <t>TRANSPORTE DE MATERIAL DE QUALQUER NATUREZA COM CARRINHO DE MÃO, COM DISTÂNCIAS MAIORES QUE 50M E MENORES OU IGUAIS A 100M, INCLUSIVE CARGA/DESGARGA</t>
  </si>
  <si>
    <t>ED-51133</t>
  </si>
  <si>
    <t>TRANSPORTE DE MATERIAL DE QUALQUER NATUREZA COM CARRINHO DE MÃO, COM DISTÂNCIAS MENORES OU IGUAIS A 50M, INCLUSIVE CARGA/DESCARGA</t>
  </si>
  <si>
    <t>ED-29230</t>
  </si>
  <si>
    <t>TRANSPORTE DE MATERIAL DE QUALQUER NATUREZA EM CAMINHÃO, DISTÂNCIA MAIOR QUE 1KM E MENOR OU IGUAL A 2KM, DENTRO DO PERÍMETRO URBANO, EXCLUSIVE CARGA, INCLUSIVE DESCARGA</t>
  </si>
  <si>
    <t>M3xKM</t>
  </si>
  <si>
    <t>ED-29233</t>
  </si>
  <si>
    <t>TRANSPORTE DE MATERIAL DE QUALQUER NATUREZA EM CAMINHÃO, DISTÂNCIA MAIOR QUE 10KM E MENOR OU IGUAL A 20KM, DENTRO DO PERÍMETRO URBANO, EXCLUSIVE CARGA, INCLUSIVE DESCARGA</t>
  </si>
  <si>
    <t>ED-29231</t>
  </si>
  <si>
    <t>TRANSPORTE DE MATERIAL DE QUALQUER NATUREZA EM CAMINHÃO, DISTÂNCIA MAIOR QUE 2KM E MENOR OU IGUAL A 5KM, DENTRO DO PERÍMETRO URBANO, EXCLUSIVE CARGA, INCLUSIVE DESCARGA</t>
  </si>
  <si>
    <t>ED-29234</t>
  </si>
  <si>
    <t>TRANSPORTE DE MATERIAL DE QUALQUER NATUREZA EM CAMINHÃO, DISTÂNCIA MAIOR QUE 20KM E MENOR OU IGUAL A 30KM, DENTRO DO PERÍMETRO URBANO, EXCLUSIVE CARGA, INCLUSIVE DESCARGA</t>
  </si>
  <si>
    <t>ED-29232</t>
  </si>
  <si>
    <t>TRANSPORTE DE MATERIAL DE QUALQUER NATUREZA EM CAMINHÃO, DISTÂNCIA MAIOR QUE 5KM E MENOR OU IGUAL A 10KM, DENTRO DO PERÍMETRO URBANO, EXCLUSIVE CARGA, INCLUSIVE DESCARGA</t>
  </si>
  <si>
    <t>ED-29235</t>
  </si>
  <si>
    <t>TRANSPORTE DE MATERIAL DE QUALQUER NATUREZA EM CAMINHÃO, DISTÂNCIA MAIORES QUE 30KM, DENTRO DO PERÍMETRO URBANO, EXCLUSIVE CARGA, INCLUSIVE DESCARGA</t>
  </si>
  <si>
    <t>ED-29229</t>
  </si>
  <si>
    <t>TRANSPORTE DE MATERIAL DE QUALQUER NATUREZA EM CAMINHÃO, DISTÂNCIA MENOR OU IGUAL A 1KM, DENTRO DO PERÍMETRO URBANO, EXCLUSIVE CARGA, INCLUSIVE DESCARGA</t>
  </si>
  <si>
    <t>ED-51125</t>
  </si>
  <si>
    <t>TRANSPORTE DE MATERIAL DEMOLIDO EM CAÇAMBA, EXCLUSIVE CARGA MANUAL OU MECÂNICA</t>
  </si>
  <si>
    <t>ED-51126</t>
  </si>
  <si>
    <t>TRANSPORTE DE MATERIAL DEMOLIDO EM CAÇAMBA (MUNICÍPIO: BELO HORIZONTE), EXCLUSIVE CARGA MANUAL OU MECÂNICA</t>
  </si>
  <si>
    <t>PROJETO PADRÃO ESCOLAR</t>
  </si>
  <si>
    <t>ALAMBRADO E MURO</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</si>
  <si>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</si>
  <si>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</si>
  <si>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</si>
  <si>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</si>
  <si>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</si>
  <si>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</si>
  <si>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ESQUADRIA</t>
  </si>
  <si>
    <t>ED-31446</t>
  </si>
  <si>
    <t>ALÇAPÃO (100X98)CM COM QUADRO DE CANTONEIRA METÁLICA 1"X1/8", TAMPA EM CHAPA METÁLICA Nº18 VINCADA, INCLUSIVE CADEADO E PINTURA ANTICORROSIVA, CONFORME DETALHE 06 (PADRÃO PRÉDIOS ESCOLARES)</t>
  </si>
  <si>
    <t>ED-50831</t>
  </si>
  <si>
    <t>ALÇAPÃO (60X100)CM COM QUADRO DE CANTONEIRA METÁLICA 1"X1/8", TAMPA EM CANTONEIRA 7/8"X1/8" E CHAPA METÁLICA Nº18 VINCADA, INCLUSIVE FERROLHO, CADEADO E PINTURA ANTICORROSIVA (PADRÃO PRÉDIOS ESCOLARES)</t>
  </si>
  <si>
    <t>ED-50840</t>
  </si>
  <si>
    <t>COMPENSADO PINTADO PARA FECHAMENTO BALCÃO SECRETARIA, INCLUSO CANTONEIRAS PARA FIXAÇÃO NA ALVENARIA E TAMPO. CONFORME DETALHE 33-D AGOSTO 2001 PROJETO PADRÃO DER-MG</t>
  </si>
  <si>
    <t>ED-50950</t>
  </si>
  <si>
    <t>FECHAMENTO DE EMPENA COM QUADRO EM PERFIL, CANTONEIRA 2" X 2", SOLDADO, E TELA FIO 12 MALHA 1/2" (CONFORME DETALHE DE PRÉDIO ESCOLAR, INCLUSIVE PINTURA ESMALTE)</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</si>
  <si>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</si>
  <si>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</si>
  <si>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</si>
  <si>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</si>
  <si>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</si>
  <si>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</si>
  <si>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</si>
  <si>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</si>
  <si>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</si>
  <si>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</si>
  <si>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</si>
  <si>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</si>
  <si>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</si>
  <si>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</si>
  <si>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</si>
  <si>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</si>
  <si>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</si>
  <si>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</si>
  <si>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</si>
  <si>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</si>
  <si>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</si>
  <si>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</si>
  <si>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</si>
  <si>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</si>
  <si>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</si>
  <si>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</si>
  <si>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</si>
  <si>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</si>
  <si>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</si>
  <si>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</si>
  <si>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</si>
  <si>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</si>
  <si>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</si>
  <si>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</si>
  <si>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</si>
  <si>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</si>
  <si>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</si>
  <si>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</si>
  <si>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</si>
  <si>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</si>
  <si>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</si>
  <si>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</si>
  <si>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</si>
  <si>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</si>
  <si>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</si>
  <si>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</si>
  <si>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</si>
  <si>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</si>
  <si>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</si>
  <si>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</si>
  <si>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</si>
  <si>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</si>
  <si>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</si>
  <si>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</si>
  <si>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</si>
  <si>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JC1 - (340 x 145 CM) BASCULANTE DE FERRO ASSENTADA COM PARAFUSOS E BUCHA, CONFORME DETALHE E ESPECIFICAÇÕES</t>
  </si>
  <si>
    <t>ED-50877</t>
  </si>
  <si>
    <t>JC1 - (345 x 145 CM) BASCULANTE DE FERRO ASSENTADA COM PARAFUSOS E BUCHA, CONFORME DETALHE E ESPECIFICAÇÕES</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</si>
  <si>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</si>
  <si>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</si>
  <si>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</si>
  <si>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</si>
  <si>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</si>
  <si>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JT - (150 X 75 CM) PAINEL FIXO EM TELA METÁLICA FIO 12 #5mm</t>
  </si>
  <si>
    <t>ED-50906</t>
  </si>
  <si>
    <t>JT - (150 X 80 CM) PAINEL FIXO EM TELA METÁLICA FIO 12 #5mm</t>
  </si>
  <si>
    <t>ED-50917</t>
  </si>
  <si>
    <t>J6 - (140 cm x 140 cm) GRADE FIXA DE FERRO ASSENTADA COM PARAFUSOS E BUCHA, CONFORME DETALHE E ESPECIFICAÇÕES</t>
  </si>
  <si>
    <t>ED-50918</t>
  </si>
  <si>
    <t>J9 - (140 cm x 175 cm) DE ABRIR, DUAS PORTAS, EM CHAPA METÁLICA DE FERRO ASSENTADA COM PARAFUSOS E BUCHA, CONFORME DETALHE E ESPECIFICAÇÕES</t>
  </si>
  <si>
    <t>ED-50907</t>
  </si>
  <si>
    <t>PG - (70 X 70 CM) PORTA COMPLETA, ESTRUTURA EM CHAPA, ASSENTADA , CONFORME DETALHES E ESPECIFICAÇÕES</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</si>
  <si>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</si>
  <si>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</si>
  <si>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</si>
  <si>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</si>
  <si>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</si>
  <si>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</si>
  <si>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</si>
  <si>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</si>
  <si>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</si>
  <si>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PV - (165 x 90 CM) PORTA COMPLETA, 2 FOLHAS, ESTRUTURA EM CHAPA, MARCO EM CHAPA DOBRADA, ASSENTADA , CONFORME DETALHES E ESPECIFICAÇÕES</t>
  </si>
  <si>
    <t>ED-50841</t>
  </si>
  <si>
    <t>P8 (83 cm x 60 cm) PORTINHOLA EM COMPENSADO PINTADO COM TRINCO, CONFORME DETALHE 33-D AGOSTO 2001 PROJETO PADRÃO DER-MG</t>
  </si>
  <si>
    <t>ELEMENTO PRÉ-MOLDADO</t>
  </si>
  <si>
    <t>ED-50835</t>
  </si>
  <si>
    <t>ARMÁRIO PARA VASSOURAS - D.M.L.</t>
  </si>
  <si>
    <t>ED-50834</t>
  </si>
  <si>
    <t>ARMÁRIO SOB BANCADA LABORATÓRIO (0,52x0,71x7,05)+(0,52x0,71x3,05) EM ESTRUTURA DE MADEIRA E PORTAS EM COMPENSADO 20 MM, REVESTIDO EM LAMINADO MELAMÍNICO NAS DUAS FACES, CONFORME DETALHES PROJETO PADRÃO DER-MG</t>
  </si>
  <si>
    <t>ED-50859</t>
  </si>
  <si>
    <t>BLOCO ARMADO EM CONCRETO 20 MPa, INCLUSIVE LASTRO 5 CM EM CONCRETO MAGRO 9 MPa, FÔRMAS LATERAIS E DESFORMA</t>
  </si>
  <si>
    <t>ED-50860</t>
  </si>
  <si>
    <t>CINTA ARMADA EM CONCRETO 20 MPa, INCLUSIVE LASTRO 5 CM EM CONCRETO MAGRO 9 MPa, FÔRMAS LATERAIS E DESFORMA</t>
  </si>
  <si>
    <t>ED-50851</t>
  </si>
  <si>
    <t>CINTA DE CONCRETO ARMADO APARENTE (17x10CM), 20MPA, EM GUARDA-CORPO E PEITORIL, NAS CIRCULAÇÕES, INCLUSIVE FORMA E ARMAÇÃO</t>
  </si>
  <si>
    <t>ED-50844</t>
  </si>
  <si>
    <t>CINTA DE CONCRETO ARMADO (10 x 10 CM) 20 MPa, EM GUARDA- CORPO, INCLUSIVE FORMA E AÇO, NAS CIRCULAÇÕES</t>
  </si>
  <si>
    <t>ED-50846</t>
  </si>
  <si>
    <t>ESCADA DE CONCRETO 20 MPa, APARENTE, ESPELHO = 16,3 CM, ARMAÇÃO, FÔRMA PLASTIFICADA, ESCORAMENTO E DESFORMA</t>
  </si>
  <si>
    <t>ED-50852</t>
  </si>
  <si>
    <t>ESCADA SOBRE O SOLO DEGRAUS APROXIMADAMENTE 50 X 16,5 CM</t>
  </si>
  <si>
    <t>ED-50847</t>
  </si>
  <si>
    <t>LAJE MACIÇA 15 CM DE CONCRETO 13,5 MPa COM ADITIVO IMPERMEABILIZANTE, ARMAÇÃO, FÔRMA , DESFORMA ( FUNDO CAIXA DÁGUA E COBERTURA)</t>
  </si>
  <si>
    <t>ED-50848</t>
  </si>
  <si>
    <t>LAJE 10 CM MACIÇA DE CONCRETO 20 MPa, COM ARMAÇÃO, FÔRMA RESINADA, ESCORAMENTO E DESFORMA</t>
  </si>
  <si>
    <t>ED-50849</t>
  </si>
  <si>
    <t>LAJE 8 CM MACIÇA DE CONCRETO 20MPa, COM ARMAÇÃO, FÔRMA RESINADA. ESCORAMENTO E DESFORMA</t>
  </si>
  <si>
    <t>ED-50845</t>
  </si>
  <si>
    <t>PAREDE 15 CM CONCRETO 20 MPa COM ADITIVO IMPERMEABILIZANTE, ARMAÇÃO, FÔRMA, DESFORMA (PAREDE DA CAIXA DÁGUA)</t>
  </si>
  <si>
    <t>ED-50842</t>
  </si>
  <si>
    <t>PILAR EM CONCRETO APARENTE 20 MPa, INCLUSIVE ARMAÇÃO, FÔRMA PLASTIFICADA E DESFORMA</t>
  </si>
  <si>
    <t>ED-50843</t>
  </si>
  <si>
    <t>PILARETE DE CONCRETO 17 X 20 CM CONCRETO 20 Mpa, APARENTE NA FACE EXTERNA , INCLUSIVE FORMA E AÇO, EM GUARDA - CORPO NAS CIRCULAÇÕES</t>
  </si>
  <si>
    <t>ED-50850</t>
  </si>
  <si>
    <t>VIGA DE 0,21 A 0,35 M DE LARGURA EM CONCRETO 20MPa, APARENTE, ARMAÇÃO, FÔRMA PLASTIFICADA, ESCORAMENTO E DESFORMA</t>
  </si>
  <si>
    <t>ED-50919</t>
  </si>
  <si>
    <t>TF- (350 X 72 CM) TELA FIXA SOLDADA ENTRE PILARETES METÁLICOS DE SUSTENTAÇÃO DAS TERÇAS EM PERFIL CANTONEIRA E TELA CORRUGADA</t>
  </si>
  <si>
    <t>ED-50854</t>
  </si>
  <si>
    <t>FOSSA SÉPTICA TIPO "A" EM CONCRETO E ALVENARIA, CONFORME DETALHE 31 (PADRÃO PRÉDIOS ESCOLARES), INCLUSIVE POÇO ABSORVENTE, CAIXA E BOTA FORA DE MATERIAL ESCAVADO</t>
  </si>
  <si>
    <t>ED-50855</t>
  </si>
  <si>
    <t>FOSSA SÉPTICA TIPO "B" EM CONCRETO E ALVENARIA, CONFORME DETALHE 31 (PADRÃO PRÉDIOS ESCOLARES), INCLUSIVE POÇO ABSORVENTE, CAIXA E BOTA FORA DE MATERIAL ESCAVADO</t>
  </si>
  <si>
    <t>ED-50856</t>
  </si>
  <si>
    <t>FOSSA SÉPTICA TIPO "C" EM CONCRETO E ALVENARIA, CONFORME DETALHE 31 (PADRÃO PRÉDIOS ESCOLARES), INCLUSIVE POÇO ABSORVENTE, CAIXA E BOTA FORA DE MATERIAL ESCAVADO</t>
  </si>
  <si>
    <t>ED-50857</t>
  </si>
  <si>
    <t>FOSSA SÉPTICA TIPO "D" EM CONCRETO E ALVENARIA, CONFORME DETALHE 31 (PADRÃO PRÉDIOS ESCOLARES), INCLUSIVE POÇO ABSORVENTE, CAIXA E BOTA FORA DE MATERIAL ESCAVADO</t>
  </si>
  <si>
    <t>ED-50858</t>
  </si>
  <si>
    <t>FOSSA SÉPTICA TIPO "E" EM CONCRETO E ALVENARIA, CONFORME DETALHE 31 (PADRÃO PRÉDIOS ESCOLARES), INCLUSIVE POÇO ABSORVENTE, CAIXA E BOTA FORA DE MATERIAL ESCAVADO</t>
  </si>
  <si>
    <t>ED-50864</t>
  </si>
  <si>
    <t>POÇO ABSORVENTE DE D = 150 CM x 3 M, REVESTIDO EM ALVENARIA DE TIJOLO REQUEIMADO, FUNDO DE AREIA E BRITA E TAMPA EM LAJE ESP. = 8 CM, INCLUSIVE BOTA FORA DE MATERIAL ESCAVADO</t>
  </si>
  <si>
    <t>LAVATÓRIO E BANCADA</t>
  </si>
  <si>
    <t>ED-50838</t>
  </si>
  <si>
    <t>BANCADA DE LABORATÓRIO COMPLETA, INCLUSIVE ARMÁRIO EM COMPENSADO 20 MM, COM PORTA REVESTIDA EM LAMINADO MELAMÍNICO BRANCO NAS DUAS FACES, H = 75 CM, PRATELEIRA REVESTIDA, BANCADA L = 60 CM E RODABANCADA DE GRANITO CINZA ANDORINHA,</t>
  </si>
  <si>
    <t>BEBEDOURO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</si>
  <si>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</si>
  <si>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</si>
  <si>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MOBILIÁRIO</t>
  </si>
  <si>
    <t>ED-50832</t>
  </si>
  <si>
    <t>AC-ARMÁRIO (71 x 52 x 350 cm) EM MADEIRA MACIÇA, COM PORTAS E PUXADORES, SOB BANCADA DO LABORATORIO COM PRATELEIRA, REVESTIDO EM LAMINADO MELAMÍNICO</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</si>
  <si>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</si>
  <si>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</si>
  <si>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</si>
  <si>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</si>
  <si>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</si>
  <si>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</si>
  <si>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</si>
  <si>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</si>
  <si>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QUADRO ESCOLAR</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</si>
  <si>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</si>
  <si>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</si>
  <si>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</si>
  <si>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</si>
  <si>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</si>
  <si>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</si>
  <si>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</si>
  <si>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</si>
  <si>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</si>
  <si>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</si>
  <si>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</si>
  <si>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</si>
  <si>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</si>
  <si>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</si>
  <si>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</si>
  <si>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</si>
  <si>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</si>
  <si>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</si>
  <si>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</si>
  <si>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</si>
  <si>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</si>
  <si>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</si>
  <si>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</si>
  <si>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QUADRO PARA PINCEL ATÔMICO, EM CHAPA RESINADA (310 x 131 cm), COMPLETO</t>
  </si>
  <si>
    <t>RÉGUA E BARRAMENTO DE MADEIRA</t>
  </si>
  <si>
    <t>ED-50839</t>
  </si>
  <si>
    <t>BARRAMENTO DE MADEIRA IPÊ PARA SALA DE AULA, L = 7 CM</t>
  </si>
  <si>
    <t>ED-50876</t>
  </si>
  <si>
    <t>RÉGUA PARA PROTEÇÃO DE PAREDE, LARGURA 10CM, EM MADEIRA, COM ACABAMENTO EM CANTO BOLEADO, EXCLUSIVE APLICAÇÃO DE VERNIZ, INCLUSIVE ACESSÓRIOS PARA FIXAÇÃO</t>
  </si>
  <si>
    <t>PROJETO PADRÃO PENITENCIÁRIA</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</si>
  <si>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</si>
  <si>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</si>
  <si>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</si>
  <si>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</si>
  <si>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</si>
  <si>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</si>
  <si>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</si>
  <si>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</si>
  <si>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</si>
  <si>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</si>
  <si>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ED-32033</t>
  </si>
  <si>
    <t>JANELA BASCULANTE (JF), CONFORME CADERNO DE PROJETO PADRÃO PENITENCIÁRIA-MG (DETALHE EQ14), INCLUSIVE FORNECIMENTO E INSTALAÇÃO, VIDRO ESP. 3MM E PINTURA ESMALTE SINTÉTICO, DUAS (2) DEMÃOS COM UMA (1) DEMÃO DE FUNDO ANTICORROSIVO</t>
  </si>
  <si>
    <t>ED-32020</t>
  </si>
  <si>
    <t>JANELA DE CORRER COM VIDRO LISO, CONFORME CADERNO DE PROJETO PADRÃO PENITENCIÁRIA-MG (DETALHE EQ15), INCLUSIVE FORNECIMENTO, INSTALAÇÃO E PINTURA ESMALTE SINTÉTICO, DUAS (2) DEMÃOS COM UMA (1) DEMÃO DE FUNDO ANTICORROSIVO</t>
  </si>
  <si>
    <t>ED-32030</t>
  </si>
  <si>
    <t>JANELA DE CORRER VENEZIANA (JV), CONFORME CADERNO DE PROJETO PADRÃO PENITENCIÁRIA-MG (DETALHE EQ16), INCLUSIVE FORNECIMENTO, INSTALAÇÃO E PINTURA ESMALTE SINTÉTICO, DUAS (2) DEMÃOS COM UMA (1) DEMÃO DE FUNDO ANTICORROSIVO</t>
  </si>
  <si>
    <t>ED-32018</t>
  </si>
  <si>
    <t>JANELA DE GRADE DE CELA EXTERNA (JG), CONFORME CADERNO DE PROJETO PADRÃO PENITENCIÁRIA-MG (DETALHE EQ12B), INCLUSIVE FORNECIMENTO, INSTALAÇÃO E PINTURA ESMALTE SINTÉTICO, DUAS (2) DEMÃOS COM UMA (1) DEMÃO DE FUNDO ANTICORROSIVO</t>
  </si>
  <si>
    <t>ED-32016</t>
  </si>
  <si>
    <t>JANELA DE GRADE DE CELA (JG1), CONFORME CADERNO DE PROJETO PADRÃO PENITENCIÁRIA-MG (DETALHE EQ12/EQ12A), INCLUSIVE FORNECIMENTO, INSTALAÇÃO E PINTURA ESMALTE SINTÉTICO, DUAS (2) DEMÃOS COM UMA (1) DEMÃO DE FUNDO ANTICORROSIVO</t>
  </si>
  <si>
    <t>ED-32019</t>
  </si>
  <si>
    <t>JANELA DE GRADE E TELA (JGT), MEDIDAS (150X130)CM, CONFORME CADERNO DE PROJETO PADRÃO PENITENCIÁRIA-MG (DETALHE EQ13), INCLUSIVE FORNECIMENTO, INSTALAÇÃO E PINTURA ESMALTE SINTÉTICO, DUAS (2) DEMÃOS COM UMA (1) DEMÃO DE FUNDO ANTICORROSIVO</t>
  </si>
  <si>
    <t>ED-32023</t>
  </si>
  <si>
    <t>JANELA DE GRADE E TELA, MEDIDAS (24X95)CM, CONFORME CADERNO DE PROJETO PADRÃO PENITENCIÁRIA-MG (DETALHE EQ17C), INCLUSIVE FORNECIMENTO, INSTALAÇÃO E PINTURA ESMALTE SINTÉTICO, DUAS (2) DEMÃOS COM UMA (1) DEMÃO DE FUNDO ANTICORROSIVO</t>
  </si>
  <si>
    <t>ED-32017</t>
  </si>
  <si>
    <t>JANELA DE GRADE EXTERNA (JG), CONFORME CADERNO DE PROJETO PADRÃO PENITENCIÁRIA-MG (DETALHE EQ12B), INCLUSIVE FORNECIMENTO, INSTALAÇÃO E PINTURA ESMALTE SINTÉTICO, DUAS (2) DEMÃOS COM UMA (1) DEMÃO DE FUNDO ANTICORROSIVO</t>
  </si>
  <si>
    <t>ED-32015</t>
  </si>
  <si>
    <t>JANELA DE GRADE (JG), CONFORME CADERNO DE PROJETO PADRÃO PENITENCIÁRIA-MG (DETALHE EQ12/EQ12A), INCLUSIVE FORNECIMENTO, INSTALAÇÃO E PINTURA ESMALTE SINTÉTICO, DUAS (2) DEMÃOS COM UMA (1) DEMÃO DE FUNDO ANTICORROSIVO</t>
  </si>
  <si>
    <t>ED-32026</t>
  </si>
  <si>
    <t>JANELA DE TELA MOSQUITEIRO (JTM), ALTURA DE 90CM, CONFORME CADERNO DE PROJETO PADRÃO PENITENCIÁRIA-MG (DETALHE EQ25), INCLUSIVE FORNECIMENTO, EXCLUSIVE PINTURA</t>
  </si>
  <si>
    <t>ED-32032</t>
  </si>
  <si>
    <t>JANELA VENEZIANA FIXA (JV), CONFORME CADERNO DE PROJETO PADRÃO PENITENCIÁRIA-MG (DETALHE EQ18), INCLUSIVE FORNECIMENTO, INSTALAÇÃO E PINTURA ESMALTE SINTÉTICO, DUAS (2) DEMÃOS COM UMA (1) DEMÃO DE FUNDO ANTICORROSIVO</t>
  </si>
  <si>
    <t>ED-32024</t>
  </si>
  <si>
    <t>JANELA VENEZIANA FIXA (JV), MEDIDAS (22X120)CM, CONFORME CADERNO DE PROJETO PADRÃO PENITENCIÁRIA-MG (DETALHE EQ17D), INCLUSIVE FORNECIMENTO, INSTALAÇÃO E PINTURA ESMALTE SINTÉTICO, DUAS (2) DEMÃOS COM UMA (1) DEMÃO DE FUNDO ANTICORROSIVO</t>
  </si>
  <si>
    <t>ED-32025</t>
  </si>
  <si>
    <t>JANELA VENEZIANA (JV2), MEDIDAS (120X60)CM, CONFORME CADERNO DE PROJETO PADRÃO PENITENCIÁRIA-MG (DETALHE EQ18A), INCLUSIVE FORNECIMENTO, INSTALAÇÃO E PINTURA ESMALTE SINTÉTICO, DUAS (2) DEMÃOS COM UMA (1) DEMÃO DE FUNDO ANTICORROSIVO</t>
  </si>
  <si>
    <t>ED-29255</t>
  </si>
  <si>
    <t>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t>
  </si>
  <si>
    <t>ED-29249</t>
  </si>
  <si>
    <t>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t>
  </si>
  <si>
    <t>ED-50802</t>
  </si>
  <si>
    <t>PORTA DE ABRIR EM BARRAS TRANSVERSAIS DE FERRO CHATO SAE 1045 2" x 5/16" REVESTIDA EM CHAPA 14 SAE 1020 - PADRÃO SEDS</t>
  </si>
  <si>
    <t>ED-50803</t>
  </si>
  <si>
    <t>PORTA DE ABRIR EM FERRO E TELA FIO 6 - PADRÃO SEDS</t>
  </si>
  <si>
    <t>ED-50808</t>
  </si>
  <si>
    <t>PORTA DE ABRIR EM GRADE E TELA - PADRÃO SEDS</t>
  </si>
  <si>
    <t>ED-50794</t>
  </si>
  <si>
    <t>PORTA DE ABRIR, 01 FOLHA, EM CHAPA 14 SAE 1020 - PADRÃO SEDS</t>
  </si>
  <si>
    <t>ED-50796</t>
  </si>
  <si>
    <t>PORTA DE ABRIR, 02 FOLHAS, EM CHAPA 14 SAE 1020 - PADRÃO SEDS</t>
  </si>
  <si>
    <t>ED-29569</t>
  </si>
  <si>
    <t>PORTA DE CELA (PG1), MEDIDAS (60X210)CM, CONFORME CADERNO DE PROJETO PADRÃO PENITENCIÁRIA-MG (DETALHE EQ5A), INCLUSIVE FORNECIMENTO, INSTALAÇÃO, FERRAGENS, MARCO E PINTURA ESMALTE SINTÉTICO, DUAS (2) DEMÃOS COM UMA (1) DEMÃO DE FUNDO ANTICORROSIVO</t>
  </si>
  <si>
    <t>ED-29570</t>
  </si>
  <si>
    <t>PORTA DE CELA (PG1), MEDIDAS (70X210)CM, CONFORME CADERNO DE PROJETO PADRÃO PENITENCIÁRIA-MG (DETALHE EQ5A), INCLUSIVE FORNECIMENTO, INSTALAÇÃO, FERRAGENS, MARCO E PINTURA ESMALTE SINTÉTICO, DUAS (2) DEMÃOS COM UMA (1) DEMÃO DE FUNDO ANTICORROSIVO</t>
  </si>
  <si>
    <t>ED-29571</t>
  </si>
  <si>
    <t>PORTA DE CELA (PG1), MEDIDAS (80X210)CM, CONFORME CADERNO DE PROJETO PADRÃO PENITENCIÁRIA-MG (DETALHE EQ5A), INCLUSIVE FORNECIMENTO, INSTALAÇÃO, FERRAGENS, MARCO E PINTURA ESMALTE SINTÉTICO, DUAS (2) DEMÃOS COM UMA (1) DEMÃO DE FUNDO ANTICORROSIVO</t>
  </si>
  <si>
    <t>ED-29578</t>
  </si>
  <si>
    <t>PORTA DE GRADE (PG), CONFORME CADERNO DE PROJETO PADRÃO PENITENCIÁRIA-MG (DETALHE EQ6), INCLUSIVE FORNECIMENTO, INSTALAÇÃO, FERRAGENS E PINTURA ESMALTE SINTÉTICO, DUAS (2) DEMÃOS COM UMA (1) DEMÃO DE FUNDO ANTICORROSIVO</t>
  </si>
  <si>
    <t>ED-29576</t>
  </si>
  <si>
    <t>PORTA DE GRADE (PG), MEDIDAS (80X210)CM, CONFORME CADERNO DE PROJETO PADRÃO PENITENCIÁRIA-MG (DETALHE EQ6A), INCLUSIVE FORNECIMENTO, INSTALAÇÃO, FERRAGENS, MARCO E PINTURA ESMALTE SINTÉTICO, DUAS (2) DEMÃOS COM UMA (1) DEMÃO DE FUNDO ANTICORROSIVO</t>
  </si>
  <si>
    <t>ED-50804</t>
  </si>
  <si>
    <t>PORTA EM TELA ONDULADA ARTÍSTICA MALHA 30 X 30 CM, FIO 10 - PADRÃO SEDS</t>
  </si>
  <si>
    <t>ED-29279</t>
  </si>
  <si>
    <t>PORTÃO DE GRADE E TELA (PGT), DIMENSÃO (80X210)CM, CONFORME CADERNO DE PROJETO PADRÃO PENITENCIÁRIA-MG (DETALHE EQ6B), INCLUSIVE FORNECIMENTO, INSTALAÇÃO, FERRAGENS E PINTURA ESMALTE SINTÉTICO, DUAS (2) DEMÃOS COM UMA (1) DEMÃO DE FUNDO ANTICORROSIVO</t>
  </si>
  <si>
    <t>ED-27563</t>
  </si>
  <si>
    <t xml:space="preserve">PROTEÇÃO DE LUMINÁRIA TIPO CALHA DE SOBREPOR GRANDE, COMPRIMENTO 130CM, CONFORME CADERNO DE PROJETO PADRÃO PENITENCIÁRIA-MG - (DETALHE E10), INCLUSIVE PINTURA ESMALTE SINTÉTICO EM SUPERFÍCIES GALVANIZADAS, DUAS (2) DEMÃOS COM UMA (1) DEMÃO DE FUNDO ANTICORROSIVO
</t>
  </si>
  <si>
    <t>ED-29273</t>
  </si>
  <si>
    <t>PROTEÇÃO PARA VÁLVULA DESCARGA, DIMENSÃO (12X12)CM, CONFORME CADERNO DE PROJETO PADRÃO PENITENCIÁRIA-MG (DETALHE D41), INCLUSIVE CHUMBADORES, FIXAÇÃO  E PINTURA ESMALTE SINTÉTICO EM SUPERFÍCIES GALVANIZADAS, DUAS (2) DEMÃOS COM UMA (1) DEMÃO DE FUNDO ANTICORROSIVO</t>
  </si>
  <si>
    <t>ED-32022</t>
  </si>
  <si>
    <t>SETEIRA DE GRADE COM TELA (ST), ALTURA DE 12CM, CONFORME CADERNO DE PROJETO PADRÃO PENITENCIÁRIA-MG (DETALHE EQ17A), INCLUSIVE FORNECIMENTO, INSTALAÇÃO E PINTURA ESMALTE SINTÉTICO, DUAS (2) DEMÃOS COM UMA (1) DEMÃO DE FUNDO ANTICORROSIVO</t>
  </si>
  <si>
    <t>ED-32021</t>
  </si>
  <si>
    <t>SETEIRA DE GRADE (S), ALTURA DE 12CM, CONFORME CADERNO DE PROJETO PADRÃO PENITENCIÁRIA-MG (DETALHE EQ17), INCLUSIVE FORNECIMENTO, INSTALAÇÃO E PINTURA ESMALTE SINTÉTICO, DUAS (2) DEMÃOS COM UMA (1) DEMÃO DE FUNDO ANTICORROSIVO</t>
  </si>
  <si>
    <t>ED-29275</t>
  </si>
  <si>
    <t>SETEIRA DE GRADE TIPO S, COMPRIMENTO DE 115CM, CONFORME CADERNO DE PROJETO PADRÃO PENITENCIÁRIA-MG (DETALHE EQ17B), INCLUSIVE FORNECIMENTO, INSTALAÇÃO E PINTURA ESMALTE SINTÉTICO, DUAS (2) DEMÃOS COM UMA (1) DEMÃO DE FUNDO ANTICORROSIVO</t>
  </si>
  <si>
    <t>ED-29253</t>
  </si>
  <si>
    <t>TRAVA DE SEGURANÇA, INSTALADA EM ALVENARIA, CONFORME CADERNO DE PROJETO PADRÃO PENITENCIÁRIA-MG (DETALHE E5), INCLUSIVE INSTALAÇÃO E PINTURA ESMALTE SINTÉTICO EM SUPERFÍCIES GALVANIZADAS, DUAS (2) DEMÃOS COM UMA (1) DEMÃO DE FUNDO ANTICORROSIVO</t>
  </si>
  <si>
    <t>ED-32116</t>
  </si>
  <si>
    <t>GUARDA-CORPO, ALTURA 100CM COM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t>
  </si>
  <si>
    <t>ED-32115</t>
  </si>
  <si>
    <t>GUARDA-CORPO, ALTURA 130CM SEM MURETA,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t>
  </si>
  <si>
    <t>ED-50789</t>
  </si>
  <si>
    <t>BELICHE SIMPLES, EXCETO ESCADA - PADRÃO SEDS</t>
  </si>
  <si>
    <t>ED-50790</t>
  </si>
  <si>
    <t>CAMA INDIVIDUAL - D5-A - PADRÃO SEDS</t>
  </si>
  <si>
    <t>ED-50793</t>
  </si>
  <si>
    <t>ESCADA PARA BELICHE - PADRÃO SEDS</t>
  </si>
  <si>
    <t>ED-50817</t>
  </si>
  <si>
    <t>MESA DE CABECEIRA EM CONCRETO, EXCETO BANCO DE CONCRETO E PINTURA - D6-A - PADRÃO SEDS</t>
  </si>
  <si>
    <t>ED-50816</t>
  </si>
  <si>
    <t>MESA DE CABECEIRA EM CONCRETO, EXCETO PINTURA - D6 - PADRÃO SEDS</t>
  </si>
  <si>
    <t>ED-50819</t>
  </si>
  <si>
    <t>PRATELEIRA DE CONCRETO, ACABAMENTO NATADO VERDE L = 40 CM - PADRÃO SEDS</t>
  </si>
  <si>
    <t>ED-50820</t>
  </si>
  <si>
    <t>PRATELEIRA DE CONCRETO COM DRAMIX, L = 40 CM COM APOIO EM METALON</t>
  </si>
  <si>
    <t>ED-50815</t>
  </si>
  <si>
    <t>MARCO DE CONCRETO ARMADO JUNTO ÀS PORTAS DE CELA E/OU ALOJAMENTO - INCLUSO FÔRMA, DESFORMA, AÇO E CONCRETO FCK = 20 MPA</t>
  </si>
  <si>
    <t>ED-50824</t>
  </si>
  <si>
    <t>BANCADA COM TANQUE EM CONCRETO 140 X 55 CM, (D12), EXCETO ALVENARIA, BARRADO EM AZULEJO E PINTURA - PADRÃO SEDS</t>
  </si>
  <si>
    <t>ED-50814</t>
  </si>
  <si>
    <t>LAVATÓRIO DE ALVENARIA E CONCRETO 60 X 40 CM (D1) - PADRÃO SEDS</t>
  </si>
  <si>
    <t>LOUÇA SANITÁRIA</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</si>
  <si>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</si>
  <si>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</si>
  <si>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</si>
  <si>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</si>
  <si>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</si>
  <si>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GRELHA METÁLICA 20 X 20 CM - PADRÃO SEDS</t>
  </si>
  <si>
    <t>ALVENARIAS DEFESA SOCIAL</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</si>
  <si>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</si>
  <si>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</si>
  <si>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</si>
  <si>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</si>
  <si>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</si>
  <si>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</si>
  <si>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</si>
  <si>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</si>
  <si>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</si>
  <si>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</si>
  <si>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</si>
  <si>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</si>
  <si>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</si>
  <si>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</si>
  <si>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</si>
  <si>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</si>
  <si>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</si>
  <si>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</si>
  <si>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307 - AUX-001  - COMPOSIÇÕES AUXILIARES</t>
  </si>
  <si>
    <t>ED-8506</t>
  </si>
  <si>
    <t>APLICAÇÃO DE CONCRETO EM ESTRUTURA, INCLUSIVE ESPALHAMENTO, ADENSAMENTO E ACABAMENTO</t>
  </si>
  <si>
    <t>ED-8505</t>
  </si>
  <si>
    <t>APLICAÇÃO DE CONCRETO EM FUNDAÇÃO OU LASTRO,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</si>
  <si>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</si>
  <si>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</si>
  <si>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</si>
  <si>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</si>
  <si>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</si>
  <si>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</si>
  <si>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</si>
  <si>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COM PREPARO MECANIZADO</t>
  </si>
  <si>
    <t>ED-48308</t>
  </si>
  <si>
    <t>ARGAMASSA, TRAÇO 1:2:9 (CIMENTO, CAL E AREIA), COM PREPARO MECANIZADO</t>
  </si>
  <si>
    <t>ED-48302</t>
  </si>
  <si>
    <t>ARGAMASSA, TRAÇO 1:3 (CIMENTO E AREIA), COM PREPARO MECANIZADO</t>
  </si>
  <si>
    <t>ED-48303</t>
  </si>
  <si>
    <t>ARGAMASSA, TRAÇO 1:4 (CIMENTO E AREIA), COM PREPARO MECANIZADO</t>
  </si>
  <si>
    <t>ED-48304</t>
  </si>
  <si>
    <t>ARGAMASSA, TRAÇO 1:5 (CIMENTO E AREIA), COM PREPARO MECANIZADO</t>
  </si>
  <si>
    <t>ED-48305</t>
  </si>
  <si>
    <t>ARGAMASSA, TRAÇO 1:6 (CIMENTO E AREIA), COM PREPARO MECANIZADO</t>
  </si>
  <si>
    <t>ED-48306</t>
  </si>
  <si>
    <t>ARGAMASSA, TRAÇO 1:7 (CIMENTO E AREIA), COM PREPARO MECANIZADO</t>
  </si>
  <si>
    <t>ED-48309</t>
  </si>
  <si>
    <t>BANCADA EM CONCRETO L = 40 CM COM DRAMIX</t>
  </si>
  <si>
    <t>ED-8494</t>
  </si>
  <si>
    <t>CONCRETO ESTRUTURAL, PREPARADO EM OBRA COM BETONEIRA, CONTROLE "A", COM FCK 20MPA, BRITA Nº (1), CONSISTÊNCIA PARA VIBRAÇÃO (FABRICAÇÃO)</t>
  </si>
  <si>
    <t>ED-8486</t>
  </si>
  <si>
    <t>CONCRETO ESTRUTURAL, PREPARADO EM OBRA COM BETONEIRA, CONTROLE "A", COM FCK 20MPA, BRITA Nº (1 E 2), CONSISTÊNCIA PARA VIBRAÇÃO (FABRICAÇÃO)</t>
  </si>
  <si>
    <t>ED-8495</t>
  </si>
  <si>
    <t>CONCRETO ESTRUTURAL, PREPARADO EM OBRA COM BETONEIRA, CONTROLE "A", COM FCK 25MPA, BRITA Nº (1), CONSISTÊNCIA PARA VIBRAÇÃO (FABRICAÇÃO)</t>
  </si>
  <si>
    <t>ED-8487</t>
  </si>
  <si>
    <t>CONCRETO ESTRUTURAL, PREPARADO EM OBRA COM BETONEIRA, CONTROLE "A", COM FCK 25MPA, BRITA Nº (1 E 2), CONSISTÊNCIA PARA VIBRAÇÃO (FABRICAÇÃO)</t>
  </si>
  <si>
    <t>ED-8496</t>
  </si>
  <si>
    <t>CONCRETO ESTRUTURAL, PREPARADO EM OBRA COM BETONEIRA, CONTROLE "A", COM FCK 30MPA, BRITA Nº (1), CONSISTÊNCIA PARA VIBRAÇÃO (FABRICAÇÃO)</t>
  </si>
  <si>
    <t>ED-48319</t>
  </si>
  <si>
    <t>CONCRETO ESTRUTURAL, PREPARADO EM OBRA COM BETONEIRA, CONTROLE "A", COM FCK 30MPA, BRITA Nº (1 E 2), CONSISTÊNCIA PARA VIBRAÇÃO (FABRICAÇÃO)</t>
  </si>
  <si>
    <t>ED-8497</t>
  </si>
  <si>
    <t>CONCRETO ESTRUTURAL, PREPARADO EM OBRA COM BETONEIRA, CONTROLE "A", COM FCK 35MPA, BRITA Nº (1), CONSISTÊNCIA PARA VIBRAÇÃO (FABRICAÇÃO)</t>
  </si>
  <si>
    <t>ED-48320</t>
  </si>
  <si>
    <t>CONCRETO ESTRUTURAL, PREPARADO EM OBRA COM BETONEIRA, CONTROLE "A", COM FCK 35MPA, BRITA Nº (1 E 2), CONSISTÊNCIA PARA VIBRAÇÃO (FABRICAÇÃO)</t>
  </si>
  <si>
    <t>ED-8498</t>
  </si>
  <si>
    <t>CONCRETO ESTRUTURAL, PREPARADO EM OBRA COM BETONEIRA, CONTROLE "A", COM FCK 40MPA, BRITA Nº (1), CONSISTÊNCIA PARA VIBRAÇÃO (FABRICAÇÃO)</t>
  </si>
  <si>
    <t>ED-48321</t>
  </si>
  <si>
    <t>CONCRETO ESTRUTURAL, PREPARADO EM OBRA COM BETONEIRA, CONTROLE "A", COM FCK 40MPA, BRITA Nº (1 E 2), CONSISTÊNCIA PARA VIBRAÇÃO (FABRICAÇÃO)</t>
  </si>
  <si>
    <t>ED-48317</t>
  </si>
  <si>
    <t>CONCRETO ESTRUTURAL, PREPARADO EM OBRA COM BETONEIRA, CONTROLE "B", COM FCK 20MPA, BRITA Nº (1 E 2), CONSISTÊNCIA PARA VIBRAÇÃO (FABRICAÇÃO)</t>
  </si>
  <si>
    <t>ED-48318</t>
  </si>
  <si>
    <t>CONCRETO ESTRUTURAL, PREPARADO EM OBRA COM BETONEIRA, CONTROLE "B", COM FCK 25MPA,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</si>
  <si>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</si>
  <si>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</si>
  <si>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</si>
  <si>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</si>
  <si>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</si>
  <si>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15MPA, BRITA Nº (1), CONSISTÊNCIA PARA VIBRAÇÃO (FABRICAÇÃO)</t>
  </si>
  <si>
    <t>ED-8485</t>
  </si>
  <si>
    <t>CONCRETO NÃO ESTRUTURAL, PREPARADO EM OBRA COM BETONEIRA, CONTROLE "A", COM FCK 15MPA, BRITA Nº (1 E 2), CONSISTÊNCIA PARA VIBRAÇÃO (FABRICAÇÃO)</t>
  </si>
  <si>
    <t>ED-48313</t>
  </si>
  <si>
    <t>CONCRETO NÃO ESTRUTURAL, PREPARADO EM OBRA COM BETONEIRA, CONTROLE "B", COM FCK 10MPA, BRITA Nº (1 E 2), CONSISTÊNCIA PARA VIBRAÇÃO (FABRICAÇÃO)</t>
  </si>
  <si>
    <t>ED-48314</t>
  </si>
  <si>
    <t>CONCRETO NÃO ESTRUTURAL, PREPARADO EM OBRA COM BETONEIRA, CONTROLE "B", COM FCK 13,5MPA, BRITA Nº (1 E 2), CONSISTÊNCIA PARA VIBRAÇÃO (FABRICAÇÃO)</t>
  </si>
  <si>
    <t>ED-48315</t>
  </si>
  <si>
    <t>CONCRETO NÃO ESTRUTURAL, PREPARADO EM OBRA COM BETONEIRA, CONTROLE "B", COM FCK 15MPA, BRITA Nº (1 E 2), CONSISTÊNCIA PARA VIBRAÇÃO (FABRICAÇÃO)</t>
  </si>
  <si>
    <t>ED-48316</t>
  </si>
  <si>
    <t>CONCRETO NÃO ESTRUTURAL, PREPARADO EM OBRA COM BETONEIRA, CONTROLE "B", COM FCK 18MPA, BRITA Nº (1 E 2), CONSISTÊNCIA PARA VIBRAÇÃO (FABRICAÇÃO)</t>
  </si>
  <si>
    <t>ED-48312</t>
  </si>
  <si>
    <t>CONCRETO NÃO ESTRUTURAL, PREPARADO EM OBRA COM BETONEIRA, CONTROLE "B", COM FCK 9MPA, BRITA Nº (1 E 2), CONSISTÊNCIA PARA VIBRAÇÃO (FABRICAÇÃO)</t>
  </si>
  <si>
    <t>ED-8562</t>
  </si>
  <si>
    <t>FÔRMA PARA VIGA-CINTA/BLOCO COM CHAPA DE COMPENSADO PLASTIFICADO, ESP. 12MM (DESMONTAGEM)</t>
  </si>
  <si>
    <t>ED-8560</t>
  </si>
  <si>
    <t>FÔRMA PARA VIGA-CINTA/BLOCO COM CHAPA DE COMPENSADO PLASTIFICADO, ESP. 12MM (FABRICAÇÃO)</t>
  </si>
  <si>
    <t>ED-8561</t>
  </si>
  <si>
    <t>FÔRMA PARA VIGA-CINTA/BLOCO COM CHAPA DE COMPENSADO PLASTIFICADO, ESP. 12MM (MONTAGEM)</t>
  </si>
  <si>
    <t>ED-8569</t>
  </si>
  <si>
    <t>FÔRMA PARA VIGA-CINTA/BLOCO COM CHAPA DE COMPENSADO RESINADO, ESP. 12MM (DESMONTAGEM)</t>
  </si>
  <si>
    <t>ED-8567</t>
  </si>
  <si>
    <t>FÔRMA PARA VIGA-CINTA/BLOCO COM CHAPA DE COMPENSADO RESINADO, ESP. 12MM (FABRICAÇÃO)</t>
  </si>
  <si>
    <t>ED-8568</t>
  </si>
  <si>
    <t>FÔRMA PARA VIGA-CINTA/BLOCO COM CHAPA DE COMPENSADO RESINADO, ESP. 12MM (MONTAGEM)</t>
  </si>
  <si>
    <t>ED-8565</t>
  </si>
  <si>
    <t>FÔRMA PARA VIGA-CINTA/BLOCO DE MADEIRA COM TÁBUA E SARRAFO (DESMONTAGEM)</t>
  </si>
  <si>
    <t>ED-8563</t>
  </si>
  <si>
    <t>FÔRMA PARA VIGA-CINTA/BLOCO DE MADEIRA COM TÁBUA E SARRAFO (FABRICAÇÃO)</t>
  </si>
  <si>
    <t>ED-8564</t>
  </si>
  <si>
    <t>FÔRMA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</si>
  <si>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</si>
  <si>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</si>
  <si>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</si>
  <si>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</si>
  <si>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</si>
  <si>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</si>
  <si>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</si>
  <si>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OU LASTRO, INCLUSIVE TRANSPORTE ATÉ O LOCAL DE APLICAÇÃO, EXCLUSIVE APLICAÇÃO</t>
  </si>
  <si>
    <t>ED-48328</t>
  </si>
  <si>
    <t>LIXAMENTO DE SUPERFÍCIE DE CONCRETO manual para preparação e conservação</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</si>
  <si>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</si>
  <si>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</si>
  <si>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</si>
  <si>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</si>
  <si>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</si>
  <si>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</si>
  <si>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</si>
  <si>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</si>
  <si>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ED-48334</t>
  </si>
  <si>
    <t>TAMPA EM CONCRETO COM FCK 15MPA, MOLDADA IN LOCO, PARA CANALETA COM LARGURA 30CM, ESP. 8CM, INCLUSIVE ARMAÇÃO CA-50 DIÂMETRO (6,3MM)</t>
  </si>
  <si>
    <t>ED-48324</t>
  </si>
  <si>
    <t>TRANSPORTE, LANÇAMENTO E ADENSAMENTO DE CONCRETO EM RADIER, PISO OU ELEMENTO PRÉ-MOLDADO, INCLUSIVE ACABAMENTO</t>
  </si>
  <si>
    <t>ED-48336</t>
  </si>
  <si>
    <t>VIGA 0,10 A 0,20 M DE LARGURA, CONCRETO 1:2:4 COM ARMAÇÃO E FORMA RESINADA</t>
  </si>
  <si>
    <t>MÃO DE OBRA COM ENCARGOS COMPLEMENTARES</t>
  </si>
  <si>
    <t>OFICIAL E AJUDANTE</t>
  </si>
  <si>
    <t>ED-50360</t>
  </si>
  <si>
    <t>AJUDANTE DE ARMADOR COM ENCARGOS COMPLEMENTARES</t>
  </si>
  <si>
    <t>hora</t>
  </si>
  <si>
    <t>ED-50363</t>
  </si>
  <si>
    <t>AJUDANTE DE BOMBEIRO/ENCANADOR COM ENCARGOS COMPLEMENTARES</t>
  </si>
  <si>
    <t>ED-50361</t>
  </si>
  <si>
    <t>AJUDANTE DE CARPINTEIRO COM ENCARGOS COMPLEMENTARES</t>
  </si>
  <si>
    <t>ED-50362</t>
  </si>
  <si>
    <t>AJUDANTE DE ELETRICISTA COM ENCARGOS COMPLEMENTARES</t>
  </si>
  <si>
    <t>ED-50365</t>
  </si>
  <si>
    <t>AJUDANTE DE PINTOR COM ENCARGOS COMPLEMENTARES</t>
  </si>
  <si>
    <t>ED-50364</t>
  </si>
  <si>
    <t>AJUDANTE DE TELHADISTA COM ENCARGOS COMPLEMENTARES</t>
  </si>
  <si>
    <t>ED-50366</t>
  </si>
  <si>
    <t>AJUDANTE ESPECIALIZADO COM ENCARGOS COMPLEMENTARES</t>
  </si>
  <si>
    <t>ED-52306</t>
  </si>
  <si>
    <t>AJUDANTE IMPERMEABILIZADOR COM ENCARGOS COMPLEMENTARES</t>
  </si>
  <si>
    <t>ED-21774</t>
  </si>
  <si>
    <t>ALMOXARIFE COM ENCARGOS COMPLEMENTARES</t>
  </si>
  <si>
    <t>ED-21779</t>
  </si>
  <si>
    <t>APONTADOR OU APROPRIADOR DE MAO DE OBRA COM ENCARGOS COMPLEMENTARES</t>
  </si>
  <si>
    <t>ED-50375</t>
  </si>
  <si>
    <t>ARMADOR COM ENCARGOS COMPLEMENTARES</t>
  </si>
  <si>
    <t>ED-21775</t>
  </si>
  <si>
    <t>AUXILIAR DE ALMOXARIFE COM ENCARGOS COMPLEMENTARES</t>
  </si>
  <si>
    <t>ED-28562</t>
  </si>
  <si>
    <t>AUXILIAR DE TOPÓGRAFO COM ENCARGOS COMPLEMENTARES</t>
  </si>
  <si>
    <t>ED-50369</t>
  </si>
  <si>
    <t>AZULEJISTA COM ENCARGOS COMPLEMENTARES</t>
  </si>
  <si>
    <t>ED-50374</t>
  </si>
  <si>
    <t>BOMBEIRO/ENCANADOR COM ENCARGOS COMPLEMENTARES</t>
  </si>
  <si>
    <t>ED-50370</t>
  </si>
  <si>
    <t>CALCETEIRO COM ENCARGOS COMPLEMENTARES</t>
  </si>
  <si>
    <t>ED-50371</t>
  </si>
  <si>
    <t>CARPINTEIRO DE ESQUADRIA COM ENCARGOS COMPLEMENTARES</t>
  </si>
  <si>
    <t>ED-50372</t>
  </si>
  <si>
    <t>CARPINTEIRO DE FORMA COM ENCARGOS COMPLEMENTARES</t>
  </si>
  <si>
    <t>ED-50373</t>
  </si>
  <si>
    <t>ELETRICISTA COM ENCARGOS COMPLEMENTARES</t>
  </si>
  <si>
    <t>ED-21776</t>
  </si>
  <si>
    <t>ENCARREGADO GERAL DE OBRAS COM ENCARGOS COMPLEMENTARES</t>
  </si>
  <si>
    <t>ED-21769</t>
  </si>
  <si>
    <t>ENGENHEIRO CIVIL DE OBRA JÚNIOR COM ENCARGOS COMPLEMENTARES</t>
  </si>
  <si>
    <t>ED-21770</t>
  </si>
  <si>
    <t>ENGENHEIRO CIVIL DE OBRA PLENO COM ENCARGOS COMPLEMENTARES</t>
  </si>
  <si>
    <t>ED-21771</t>
  </si>
  <si>
    <t>ENGENHEIRO CIVIL DE OBRA SÊNIOR COM ENCARGOS COMPLEMENTARES</t>
  </si>
  <si>
    <t>ED-21772</t>
  </si>
  <si>
    <t>ENGENHEIRO ELETRICISTA/MECÂNICO COM ENCARGOS COMPLEMENTARES</t>
  </si>
  <si>
    <t>ED-21773</t>
  </si>
  <si>
    <t>ENGENHEIRO SANITARISTA COM ENCARGOS COMPLEMENTARES</t>
  </si>
  <si>
    <t>ED-50387</t>
  </si>
  <si>
    <t>ESTUCADOR COM ENCARGOS COMPLEMENTARES</t>
  </si>
  <si>
    <t>ED-50376</t>
  </si>
  <si>
    <t>GESSEIRO COM ENCARGOS COMPLEMENTARES</t>
  </si>
  <si>
    <t>ED-50377</t>
  </si>
  <si>
    <t>GRANITEIRO/MARMORISTA COM ENCARGOS COMPLEMENTARES</t>
  </si>
  <si>
    <t>ED-52307</t>
  </si>
  <si>
    <t>IMPERMEABILIZADOR COM ENCARGOS COMPLEMENTARES</t>
  </si>
  <si>
    <t>ED-50378</t>
  </si>
  <si>
    <t>JARDINEIRO COM ENCARGOS COMPLEMENTARES</t>
  </si>
  <si>
    <t>ED-50379</t>
  </si>
  <si>
    <t>LADRILHISTA COM ENCARGOS COMPLEMENTARES</t>
  </si>
  <si>
    <t>ED-50388</t>
  </si>
  <si>
    <t>MARCENEIRO COM ENCARGOS COMPLEMENTARES</t>
  </si>
  <si>
    <t>ED-21778</t>
  </si>
  <si>
    <t>MESTRE DE OBRAS COM ENCARGOS COMPLEMENTARES</t>
  </si>
  <si>
    <t>ED-50380</t>
  </si>
  <si>
    <t>MONTADOR COM ENCARGOS COMPLEMENTARES</t>
  </si>
  <si>
    <t>ED-8501</t>
  </si>
  <si>
    <t>OPERADOR DE BETONEIRA ESTACIONÁRIA COM ENCARGOS COMPLEMENTARES</t>
  </si>
  <si>
    <t>ED-50381</t>
  </si>
  <si>
    <t>PEDREIRO COM ENCARGOS COMPLEMENTARES</t>
  </si>
  <si>
    <t>ED-50382</t>
  </si>
  <si>
    <t>PINTOR COM ENCARGOS COMPLEMENTARES</t>
  </si>
  <si>
    <t>ED-50383</t>
  </si>
  <si>
    <t>POCEIRO COM ENCARGOS COMPLEMENTARES</t>
  </si>
  <si>
    <t>ED-50384</t>
  </si>
  <si>
    <t>RASPADOR COM ENCARGOS COMPLEMENTARES</t>
  </si>
  <si>
    <t>ED-7607</t>
  </si>
  <si>
    <t>RASTELEIRO COM ENCARGOS COMPLEMENTARES</t>
  </si>
  <si>
    <t>ED-50368</t>
  </si>
  <si>
    <t>REJUNTADOR COM ENCARGOS COMPLEMENTARES</t>
  </si>
  <si>
    <t>ED-7830</t>
  </si>
  <si>
    <t>SERRALHEIRO COM ENCARGOS COMPLEMENTARES</t>
  </si>
  <si>
    <t>ED-50367</t>
  </si>
  <si>
    <t>SERVENTE COM ENCARGOS COMPLEMENTARES</t>
  </si>
  <si>
    <t>ED-50385</t>
  </si>
  <si>
    <t>TAQUEIRO COM ENCARGOS COMPLEMENTARES</t>
  </si>
  <si>
    <t>ED-21777</t>
  </si>
  <si>
    <t>TÉCNICO EM SEGURANÇA DO TRABALHO COM ENCARGOS COMPLEMENTARES</t>
  </si>
  <si>
    <t>ED-50386</t>
  </si>
  <si>
    <t>TELHADISTA COM ENCARGOS COMPLEMENTARES</t>
  </si>
  <si>
    <t>ED-28561</t>
  </si>
  <si>
    <t>TOPÓGRAFO COM ENCARGOS COMPLEMENTARES</t>
  </si>
  <si>
    <t>ED-9199</t>
  </si>
  <si>
    <t>VIDRACEIRO COM ENCARGOS COMPLEMENTARES</t>
  </si>
  <si>
    <t>ED-29739</t>
  </si>
  <si>
    <t>VIGIA DIURNO COM ENCARGOS COMPLEMENTARES</t>
  </si>
  <si>
    <t>ED-21780</t>
  </si>
  <si>
    <t>VIGIA NOTURNO COM ENCARGOS COMPLEMENTARES</t>
  </si>
  <si>
    <t>TABELA REFERENCIAL DE PREÇOS UNITÁRIOS PARA OBRAS RODOVIÁRIAS</t>
  </si>
  <si>
    <t>Consultoria</t>
  </si>
  <si>
    <t>RO-44617</t>
  </si>
  <si>
    <t>Apoio Logístico - Veículo 1.0 Turbo ou similar, com motorista</t>
  </si>
  <si>
    <t>RO-44124</t>
  </si>
  <si>
    <t>Apoio Logístico - Veículo 1.0 Turbo ou similar, sem motorista</t>
  </si>
  <si>
    <t>Terraplenagem</t>
  </si>
  <si>
    <t>RO-40239</t>
  </si>
  <si>
    <t>Apiloamento de fundo de valas</t>
  </si>
  <si>
    <t>RO-40199</t>
  </si>
  <si>
    <t>Carga, transporte e descarga de material de 1ª categoria, com caminhão. Distância média de transporte  de 201 a 400 m</t>
  </si>
  <si>
    <t>RO-40201</t>
  </si>
  <si>
    <t>Carga, transporte e descarga de material de 1ª categoria, com caminhão. Distância média de transporte  de 601 a 800 m</t>
  </si>
  <si>
    <t>RO-40198</t>
  </si>
  <si>
    <t>Carga, transporte e descarga de material de 1ª categoria, com caminhão. Distância média de transporte &lt;= 200 m</t>
  </si>
  <si>
    <t>RO-43681</t>
  </si>
  <si>
    <t>Carga, transporte e descarga de material de 1ª categoria, com caminhão. Distância média de transporte de 2.001 a 2.500 m</t>
  </si>
  <si>
    <t>RO-40202</t>
  </si>
  <si>
    <t>Carga, transporte e descarga de material de 1ª categoria, com caminhão. Distância média de transporte de 801 a 1.000 m</t>
  </si>
  <si>
    <t>RO-40200</t>
  </si>
  <si>
    <t>Carga ,transporte e descarga de material de 1ª categoria, com caminhão. Distância média de transporte 401 a 600 m</t>
  </si>
  <si>
    <t>RO-42767</t>
  </si>
  <si>
    <t>Carga, transporte e descarga de material de 1ª categoria, com caminhão.Distância média de transporte de 1.201 a 1.400 m</t>
  </si>
  <si>
    <t>RO-43901</t>
  </si>
  <si>
    <t>Carga, transporte e descarga de material de 1ª categoria, com Caminhão.Distância média de transporte de 1.401 a 1.600 m</t>
  </si>
  <si>
    <t>RO-43902</t>
  </si>
  <si>
    <t>Carga, transporte e descarga de material de 1ª categoria, com caminhão.Distância média de transporte de 1.601 a 1.800 m</t>
  </si>
  <si>
    <t>RO-43398</t>
  </si>
  <si>
    <t>Carga, transporte e descarga de material de 1ª categoria, com caminhão.Distância média de transporte de 1.801 a 2.000 m</t>
  </si>
  <si>
    <t>RO-43886</t>
  </si>
  <si>
    <t>Carga, transporte e descarga de material de 1ª categoria, com caminhão.Distância média de transporte de 2.501 a 3.000  m</t>
  </si>
  <si>
    <t>RO-43394</t>
  </si>
  <si>
    <t>Carga, transporte e descarga de material de 1ª categoria, com caminhão.Distância média de transporte 1.001 a 1.200 m</t>
  </si>
  <si>
    <t>RO-40252</t>
  </si>
  <si>
    <t>Compactação de aterro a 100% do proctor intermediário</t>
  </si>
  <si>
    <t>RO-40253</t>
  </si>
  <si>
    <t>Compactação de aterro a 100% proctor internormal (150%proctor normal)</t>
  </si>
  <si>
    <t>RO-40251</t>
  </si>
  <si>
    <t>Compactação de aterro a 100% proctor normal</t>
  </si>
  <si>
    <t>RO-40254</t>
  </si>
  <si>
    <t>Compactação de aterro a 100% proctor normal com interferência de filtro vertical</t>
  </si>
  <si>
    <t>RO-40255</t>
  </si>
  <si>
    <t>Compactação de aterro a 100% proctor normal, com interferência de solo envelopado</t>
  </si>
  <si>
    <t>RO-40249</t>
  </si>
  <si>
    <t>Compactação de aterro a 95% proctor normal</t>
  </si>
  <si>
    <t>RO-40241</t>
  </si>
  <si>
    <t>Compactação de bota-fora a 80% proctor normal</t>
  </si>
  <si>
    <t>RO-40238</t>
  </si>
  <si>
    <t>Compactação manual de aterros</t>
  </si>
  <si>
    <t>RO-43420</t>
  </si>
  <si>
    <t>Corte de árvore nativa com moto-serra   Ø &gt;= 0,30m - acima de 1.000 unidades (incluindo, desgalhamento, corte em toras e empilhamento)</t>
  </si>
  <si>
    <t>RO-43419</t>
  </si>
  <si>
    <t>Corte de árvore nativa com moto-serra  0,15m =&lt; Ø &lt; 0,30m - acima de 1.000 unidades (incluindo, desgalhamento, corte em toras e empilhamento)</t>
  </si>
  <si>
    <t>RO-40108</t>
  </si>
  <si>
    <t>Corte de árvore nativa com moto-serra  0,15m =&lt; Ø &lt; 0,30m - até 1.000 unidades (incluindo, desgalhamento, corte em toras e empilhamento)</t>
  </si>
  <si>
    <t>RO-42488</t>
  </si>
  <si>
    <t>Corte de árvore nativa com moto-serra Ø &gt;= 0,30m - até 1.000 unidades (incluindo, desgalhamento, corte em toras e empilhamento)</t>
  </si>
  <si>
    <t>RO-40222</t>
  </si>
  <si>
    <t>Demolição de muro de arrimo em gabião</t>
  </si>
  <si>
    <t>RO-43333</t>
  </si>
  <si>
    <t>Desmatamento, destocamento e limpeza de árvores, arbustos e vegetação rasteira. (execução na espessura de até 30cm, incluindo remanejamento para fora da linha de offsets e acerto do material)</t>
  </si>
  <si>
    <t>RO-40229</t>
  </si>
  <si>
    <t>Enrocamento de pedra de mão jogada (Execução incluindo o fornecimento de todos os materiais)</t>
  </si>
  <si>
    <t>RO-40242</t>
  </si>
  <si>
    <t>Escalonamento de taludes de aterro</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</si>
  <si>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</si>
  <si>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</si>
  <si>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</si>
  <si>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</si>
  <si>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</si>
  <si>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</si>
  <si>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</si>
  <si>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</si>
  <si>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</si>
  <si>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</si>
  <si>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</si>
  <si>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</si>
  <si>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</si>
  <si>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</si>
  <si>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</si>
  <si>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</si>
  <si>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</si>
  <si>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</si>
  <si>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</si>
  <si>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</si>
  <si>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</si>
  <si>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</si>
  <si>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</si>
  <si>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</si>
  <si>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RO-40149</t>
  </si>
  <si>
    <t>Escavação, carga, descarga, espalhamento e transporte de material de 1ª categoria, com caminhão. Distância média de transporte  de 201 a 400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</si>
  <si>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</si>
  <si>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</si>
  <si>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</si>
  <si>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</si>
  <si>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</si>
  <si>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</si>
  <si>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</si>
  <si>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</si>
  <si>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</si>
  <si>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</si>
  <si>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</si>
  <si>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</si>
  <si>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</si>
  <si>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</si>
  <si>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</si>
  <si>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</si>
  <si>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</si>
  <si>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</si>
  <si>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</si>
  <si>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</si>
  <si>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RO-40162</t>
  </si>
  <si>
    <t>Escavação, carga, descarga, espalhamento e transporte de material de 2ª. categoria com caminhão. Distância média de transporte  &lt;= 200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</si>
  <si>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</si>
  <si>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</si>
  <si>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</si>
  <si>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</si>
  <si>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</si>
  <si>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</si>
  <si>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</si>
  <si>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</si>
  <si>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</si>
  <si>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</si>
  <si>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</si>
  <si>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</si>
  <si>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RO-40163</t>
  </si>
  <si>
    <t>Escavação, carga, descarga, espalhamento e transporte de material de 2ª. categoria com caminhão. Distância média de transporte  de 201 a 400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</si>
  <si>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</si>
  <si>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</si>
  <si>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</si>
  <si>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</si>
  <si>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</si>
  <si>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</si>
  <si>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</si>
  <si>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</si>
  <si>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</si>
  <si>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</si>
  <si>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RO-42329</t>
  </si>
  <si>
    <t>Escavação, carga, descarga, espalhamento e transporte de material de 3ª. categoria . Distância média de transporte  de 2.501 a 3.000 m</t>
  </si>
  <si>
    <t>RO-40182</t>
  </si>
  <si>
    <t>Escavação, carga, descarga, espalhamento e transporte de material de 3ª categoria. Distância média de transporte  &lt;= 200 m</t>
  </si>
  <si>
    <t>RO-41777</t>
  </si>
  <si>
    <t>Escavação, carga, descarga, espalhamento e transporte de material de 3ª categoria. Distância média de transporte  de 1.001 a 1.200 m</t>
  </si>
  <si>
    <t>RO-40183</t>
  </si>
  <si>
    <t>Escavação, carga, descarga, espalhamento e transporte de material de 3ª categoria. Distância média de transporte  de 201 a 400 m</t>
  </si>
  <si>
    <t>RO-42330</t>
  </si>
  <si>
    <t>Escavação, carga, descarga, espalhamento e transporte de material de 3ª. categoria. Distância média de transporte  de 3.001 a 4.000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</si>
  <si>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</si>
  <si>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</si>
  <si>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</si>
  <si>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</si>
  <si>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</si>
  <si>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</si>
  <si>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</si>
  <si>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</si>
  <si>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</si>
  <si>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</si>
  <si>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</si>
  <si>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</si>
  <si>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</si>
  <si>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</si>
  <si>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RO-41776</t>
  </si>
  <si>
    <t>Escavação, carga, descarga, espalhamento e transporte de material de 3ª categoria. Distância média de transporte de 801 a 1.000 m</t>
  </si>
  <si>
    <t>RO-40192</t>
  </si>
  <si>
    <t>Escavação e carga com trator e carregadeira (material de 1ª categoria)</t>
  </si>
  <si>
    <t>RO-40193</t>
  </si>
  <si>
    <t>Escavação e transporte com trator  de material de 2ª categoria.Distância média de transporte &lt;=50 m</t>
  </si>
  <si>
    <t>RO-40194</t>
  </si>
  <si>
    <t>Escavação e transporte com trator de material de 1ª categoria.Distância média de transporte &lt;= 50 m</t>
  </si>
  <si>
    <t>RO-40217</t>
  </si>
  <si>
    <t>Escavação em material de 3ª categoria com esgotamento de àgua</t>
  </si>
  <si>
    <t>RO-40211</t>
  </si>
  <si>
    <t>Escavação manual de valas em solo, com altura de 0 a 1,50 m</t>
  </si>
  <si>
    <t>RO-40213</t>
  </si>
  <si>
    <t>Escavação manual de valas em solo, com altura de 1,50 m a 3,00 m</t>
  </si>
  <si>
    <t>RO-40216</t>
  </si>
  <si>
    <t>Escavação manual em material de 1ª categoria com esgotamento de àgua</t>
  </si>
  <si>
    <t>RO-40218</t>
  </si>
  <si>
    <t>Escavação mecânica de valas em material de 1ª categoria (Execução, incluindo remoção para fora do leito estradal)</t>
  </si>
  <si>
    <t>RO-40215</t>
  </si>
  <si>
    <t>Escavação mecânica de valas em material de 1ª e 2ª categoria (Execução, incluindo remoção para fora do leito estradal)</t>
  </si>
  <si>
    <t>RO-40219</t>
  </si>
  <si>
    <t>Escavação mecânica de valas em material de 2ª categoria (Execução, incluindo remoção para fora do leito estradal)</t>
  </si>
  <si>
    <t>RO-40220</t>
  </si>
  <si>
    <t>Escavação mecânica de valas em rocha (Execução, incluindo remoção para fora do leito estradal)</t>
  </si>
  <si>
    <t>RO-42263</t>
  </si>
  <si>
    <t>Espalhamento de material em bota-fora</t>
  </si>
  <si>
    <t>RO-40231</t>
  </si>
  <si>
    <t>Gabião tipo colchão reno espessura = 0,30 m, tela  revestida com  PVC (Execução, incluindo fornecimento de todos os materiais)</t>
  </si>
  <si>
    <t>RO-40230</t>
  </si>
  <si>
    <t>Muro de arrimo em gabião caixa, tela galvanizada (Execução, incluindo fornecimento de todos os materiais)</t>
  </si>
  <si>
    <t>RO-40221</t>
  </si>
  <si>
    <t>Muro de arrimo em gabião caixa, tela revestida com PVC (Execução, incluindo fornecimento de todos os materiais)</t>
  </si>
  <si>
    <t>RO-40233</t>
  </si>
  <si>
    <t>Muro de arrimo em rip-rap, com enchimento de areia e cimento. Traço - 1:10 (execução, incluindo fornecimento e transporte de todos os materiais)</t>
  </si>
  <si>
    <t>RO-40232</t>
  </si>
  <si>
    <t>Muro de arrimo em rip-rap (vegetativo)</t>
  </si>
  <si>
    <t>RO-40240</t>
  </si>
  <si>
    <t>Patrolamento (Reconformação mecânica da plataforma)</t>
  </si>
  <si>
    <t>RO-40114</t>
  </si>
  <si>
    <t>Raspagem e limpeza de vegetação com regularização do terreno</t>
  </si>
  <si>
    <t>RO-40234</t>
  </si>
  <si>
    <t>Reaterro e compactação manual de vala</t>
  </si>
  <si>
    <t>RO-40118</t>
  </si>
  <si>
    <t>Remoção, transporte e espalhamento de solo mole. Distância média de transporte  &lt;= 200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</si>
  <si>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</si>
  <si>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</si>
  <si>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</si>
  <si>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</si>
  <si>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</si>
  <si>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</si>
  <si>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</si>
  <si>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</si>
  <si>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</si>
  <si>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</si>
  <si>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</si>
  <si>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</si>
  <si>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</si>
  <si>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</si>
  <si>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RO-43144</t>
  </si>
  <si>
    <t>Remoção, transporte e espalhamento de solo mole. Distância média de transporte de 3.001 a 4.000 m</t>
  </si>
  <si>
    <t>RO-40210</t>
  </si>
  <si>
    <t>Revestimento primário (Execução, incluindo escavação, carga, descarga, espalhamento e compactação do material)</t>
  </si>
  <si>
    <t>Drenagem</t>
  </si>
  <si>
    <t>RO-42910</t>
  </si>
  <si>
    <t>Bacia de acumulação tipo I - A (Jusante de saídas d'água e valetas de proteção)</t>
  </si>
  <si>
    <t>RO-42379</t>
  </si>
  <si>
    <t>Bacia de acumulação tipo I (Jusante de saídas d'água e valetas de proteção)</t>
  </si>
  <si>
    <t>RO-42911</t>
  </si>
  <si>
    <t>Bacia de acumulação tipo II - A (Jusante de bueiros de greide)</t>
  </si>
  <si>
    <t>RO-42380</t>
  </si>
  <si>
    <t>Bacia de acumulação tipo II (Jusante de bueiros de greide)</t>
  </si>
  <si>
    <t>RO-40472</t>
  </si>
  <si>
    <t>Bueiro duplo celular de concreto Padrão DER/MG.  Para altura de aterro de 5,10 a 10,00 m. BDCC (2,50 x 2,00)m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</si>
  <si>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</si>
  <si>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</si>
  <si>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</si>
  <si>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</si>
  <si>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</si>
  <si>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</si>
  <si>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</si>
  <si>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</si>
  <si>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</si>
  <si>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</si>
  <si>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</si>
  <si>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</si>
  <si>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</si>
  <si>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</si>
  <si>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</si>
  <si>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</si>
  <si>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</si>
  <si>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</si>
  <si>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</si>
  <si>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</si>
  <si>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</si>
  <si>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</si>
  <si>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</si>
  <si>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</si>
  <si>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</si>
  <si>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</si>
  <si>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</si>
  <si>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</si>
  <si>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</si>
  <si>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</si>
  <si>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</si>
  <si>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</si>
  <si>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</si>
  <si>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</si>
  <si>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</si>
  <si>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</si>
  <si>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</si>
  <si>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</si>
  <si>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</si>
  <si>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</si>
  <si>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</si>
  <si>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</si>
  <si>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</si>
  <si>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</si>
  <si>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</si>
  <si>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</si>
  <si>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</si>
  <si>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</si>
  <si>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</si>
  <si>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</si>
  <si>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</si>
  <si>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</si>
  <si>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</si>
  <si>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</si>
  <si>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</si>
  <si>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</si>
  <si>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</si>
  <si>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</si>
  <si>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</si>
  <si>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</si>
  <si>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</si>
  <si>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</si>
  <si>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</si>
  <si>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</si>
  <si>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</si>
  <si>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</si>
  <si>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</si>
  <si>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</si>
  <si>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</si>
  <si>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</si>
  <si>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</si>
  <si>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</si>
  <si>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</si>
  <si>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</si>
  <si>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</si>
  <si>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</si>
  <si>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</si>
  <si>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</si>
  <si>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</si>
  <si>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</si>
  <si>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</si>
  <si>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</si>
  <si>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</si>
  <si>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</si>
  <si>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</si>
  <si>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</si>
  <si>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</si>
  <si>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</si>
  <si>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</si>
  <si>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</si>
  <si>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</si>
  <si>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</si>
  <si>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</si>
  <si>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</si>
  <si>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</si>
  <si>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</si>
  <si>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</si>
  <si>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</si>
  <si>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</si>
  <si>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</si>
  <si>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</si>
  <si>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</si>
  <si>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</si>
  <si>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</si>
  <si>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</si>
  <si>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</si>
  <si>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</si>
  <si>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</si>
  <si>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</si>
  <si>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</si>
  <si>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</si>
  <si>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</si>
  <si>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</si>
  <si>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</si>
  <si>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</si>
  <si>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</si>
  <si>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</si>
  <si>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</si>
  <si>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</si>
  <si>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</si>
  <si>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</si>
  <si>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</si>
  <si>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</si>
  <si>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</si>
  <si>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</si>
  <si>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</si>
  <si>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</si>
  <si>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</si>
  <si>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</si>
  <si>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</si>
  <si>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</si>
  <si>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</si>
  <si>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</si>
  <si>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</si>
  <si>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</si>
  <si>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</si>
  <si>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</si>
  <si>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</si>
  <si>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</si>
  <si>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</si>
  <si>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</si>
  <si>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</si>
  <si>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</si>
  <si>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</si>
  <si>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</si>
  <si>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</si>
  <si>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</si>
  <si>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</si>
  <si>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</si>
  <si>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</si>
  <si>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</si>
  <si>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</si>
  <si>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</si>
  <si>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</si>
  <si>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</si>
  <si>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</si>
  <si>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</si>
  <si>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</si>
  <si>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RO-40354</t>
  </si>
  <si>
    <t>Bueiro simples celular de concreto Padrão DER/MG. Para altura de aterro de 0 a 5,00 m. BSCC (1,00 x 1,00)m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</si>
  <si>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</si>
  <si>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</si>
  <si>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</si>
  <si>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</si>
  <si>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</si>
  <si>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</si>
  <si>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</si>
  <si>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</si>
  <si>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</si>
  <si>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</si>
  <si>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</si>
  <si>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</si>
  <si>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</si>
  <si>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</si>
  <si>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</si>
  <si>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</si>
  <si>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</si>
  <si>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</si>
  <si>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</si>
  <si>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</si>
  <si>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</si>
  <si>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</si>
  <si>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</si>
  <si>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</si>
  <si>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</si>
  <si>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</si>
  <si>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</si>
  <si>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</si>
  <si>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</si>
  <si>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</si>
  <si>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</si>
  <si>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</si>
  <si>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</si>
  <si>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</si>
  <si>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</si>
  <si>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</si>
  <si>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</si>
  <si>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</si>
  <si>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</si>
  <si>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</si>
  <si>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</si>
  <si>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</si>
  <si>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</si>
  <si>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</si>
  <si>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</si>
  <si>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</si>
  <si>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</si>
  <si>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</si>
  <si>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</si>
  <si>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</si>
  <si>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</si>
  <si>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</si>
  <si>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</si>
  <si>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</si>
  <si>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</si>
  <si>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</si>
  <si>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</si>
  <si>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</si>
  <si>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</si>
  <si>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</si>
  <si>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</si>
  <si>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</si>
  <si>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</si>
  <si>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</si>
  <si>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</si>
  <si>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</si>
  <si>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</si>
  <si>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</si>
  <si>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</si>
  <si>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</si>
  <si>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</si>
  <si>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</si>
  <si>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</si>
  <si>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</si>
  <si>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</si>
  <si>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</si>
  <si>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</si>
  <si>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</si>
  <si>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</si>
  <si>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</si>
  <si>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</si>
  <si>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</si>
  <si>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</si>
  <si>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</si>
  <si>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</si>
  <si>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</si>
  <si>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</si>
  <si>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</si>
  <si>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</si>
  <si>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</si>
  <si>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</si>
  <si>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</si>
  <si>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</si>
  <si>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</si>
  <si>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</si>
  <si>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</si>
  <si>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</si>
  <si>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</si>
  <si>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</si>
  <si>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</si>
  <si>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</si>
  <si>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</si>
  <si>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</si>
  <si>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</si>
  <si>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</si>
  <si>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</si>
  <si>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</si>
  <si>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</si>
  <si>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</si>
  <si>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</si>
  <si>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</si>
  <si>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</si>
  <si>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</si>
  <si>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</si>
  <si>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</si>
  <si>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</si>
  <si>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</si>
  <si>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</si>
  <si>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</si>
  <si>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</si>
  <si>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</si>
  <si>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</si>
  <si>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</si>
  <si>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</si>
  <si>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</si>
  <si>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</si>
  <si>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</si>
  <si>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</si>
  <si>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</si>
  <si>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</si>
  <si>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</si>
  <si>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</si>
  <si>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</si>
  <si>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</si>
  <si>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</si>
  <si>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</si>
  <si>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</si>
  <si>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</si>
  <si>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</si>
  <si>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</si>
  <si>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</si>
  <si>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</si>
  <si>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</si>
  <si>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</si>
  <si>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</si>
  <si>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</si>
  <si>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</si>
  <si>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</si>
  <si>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</si>
  <si>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</si>
  <si>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</si>
  <si>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</si>
  <si>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</si>
  <si>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</si>
  <si>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</si>
  <si>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</si>
  <si>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</si>
  <si>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</si>
  <si>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</si>
  <si>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</si>
  <si>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</si>
  <si>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</si>
  <si>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</si>
  <si>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</si>
  <si>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</si>
  <si>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</si>
  <si>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</si>
  <si>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</si>
  <si>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</si>
  <si>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</si>
  <si>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</si>
  <si>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</si>
  <si>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</si>
  <si>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</si>
  <si>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</si>
  <si>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</si>
  <si>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</si>
  <si>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</si>
  <si>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</si>
  <si>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</si>
  <si>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</si>
  <si>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</si>
  <si>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</si>
  <si>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</si>
  <si>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</si>
  <si>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</si>
  <si>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</si>
  <si>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</si>
  <si>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</si>
  <si>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</si>
  <si>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</si>
  <si>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</si>
  <si>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</si>
  <si>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</si>
  <si>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</si>
  <si>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</si>
  <si>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</si>
  <si>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</si>
  <si>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</si>
  <si>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</si>
  <si>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</si>
  <si>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</si>
  <si>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</si>
  <si>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</si>
  <si>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</si>
  <si>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</si>
  <si>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</si>
  <si>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</si>
  <si>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</si>
  <si>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</si>
  <si>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</si>
  <si>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</si>
  <si>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</si>
  <si>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</si>
  <si>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</si>
  <si>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</si>
  <si>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</si>
  <si>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</si>
  <si>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</si>
  <si>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</si>
  <si>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</si>
  <si>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</si>
  <si>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RO-40988</t>
  </si>
  <si>
    <t>Colchão drenante de areia (Execução,  incluindo  espalhamento e fornecimento de todos os materiais, exceto transporte dos agregados)</t>
  </si>
  <si>
    <t>RO-43118</t>
  </si>
  <si>
    <t>Colchão drenante de brita com geotextil não tecido (Execução,  incluindo  espalhamento e fornecimento de todos os materiais, exceto transporte dos agregados)</t>
  </si>
  <si>
    <t>RO-40935</t>
  </si>
  <si>
    <t>Dreno de alivio de pavimento, tipo DR.DA-01 (Execução incluindo  escavação ,fornecimento de todos os materiais, exceto transporte dos agregados)</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</si>
  <si>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</si>
  <si>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</si>
  <si>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</si>
  <si>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</si>
  <si>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</si>
  <si>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</si>
  <si>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</si>
  <si>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</si>
  <si>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</si>
  <si>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</si>
  <si>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</si>
  <si>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</si>
  <si>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</si>
  <si>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</si>
  <si>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</si>
  <si>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</si>
  <si>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</si>
  <si>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</si>
  <si>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</si>
  <si>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</si>
  <si>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RO-40956</t>
  </si>
  <si>
    <t>Dreno vertical de areia (Execução incluindo  escavação ,fornecimento de todos os materiais, exceto transporte dos agregados)</t>
  </si>
  <si>
    <t>RO-40955</t>
  </si>
  <si>
    <t>Dreno vertical de brita (Execução incluindo  escavação ,fornecimento de todos os materiais, exceto transporte dos agregados)</t>
  </si>
  <si>
    <t>RO-41037</t>
  </si>
  <si>
    <t>Enrocamento de talude, tipo OC.ET-01 (Execução, incluindo  fornecimento de todos os materiais, exclui transporte do agregado)</t>
  </si>
  <si>
    <t>RO-40345</t>
  </si>
  <si>
    <t>Gigante de sustentação para bueiro duplo tubular de concreto - BDTC Ø 0,80 m (Execução, incluindo fornecimento e transporte de todos os materiais,exclusive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</si>
  <si>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</si>
  <si>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</si>
  <si>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</si>
  <si>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</si>
  <si>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</si>
  <si>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</si>
  <si>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</si>
  <si>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</si>
  <si>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RO-41034</t>
  </si>
  <si>
    <t>Guarda-corpo, tipo OC.NJ-S1 (Execução incluindo  fornecimento e transporte de todos os materiais)</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</si>
  <si>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</si>
  <si>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</si>
  <si>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</si>
  <si>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</si>
  <si>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</si>
  <si>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</si>
  <si>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RO-40982</t>
  </si>
  <si>
    <t>Manta geotêxtil não tecida, A/500, OP/60 ou similar, resistência à tração de 39 KN/m2 (Execução, incluindo fornecimento, transporte e colocação)</t>
  </si>
  <si>
    <t>RO-43147</t>
  </si>
  <si>
    <t>Manta geotêxtil não tecida, OP/40 ou similar, resistência à tração de 27 KN/m2 (Execução, incluindo fornecimento, transporte e colocação)</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</si>
  <si>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</si>
  <si>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</si>
  <si>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</si>
  <si>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</si>
  <si>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</si>
  <si>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</si>
  <si>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RO-40638</t>
  </si>
  <si>
    <t>Meio-fio de concreto, tipo DR.MF-01 (Execução, incluindo escavação, fornecimento e transporte de todos os materiais)</t>
  </si>
  <si>
    <t>RO-40553</t>
  </si>
  <si>
    <t>Mureta de proteção,  tipo DR.MP-01 (Execução,  fornecimento e transporte de todos os materiais)</t>
  </si>
  <si>
    <t>RO-41031</t>
  </si>
  <si>
    <t>Passagem de gado, tipo OC.PG-01 - boca (Execução, incluindo guardad-corpo, fornecimento e transporte de todos os materiais, exclusive escavação, compactação e fundação para a passagem de gado)</t>
  </si>
  <si>
    <t>RO-41030</t>
  </si>
  <si>
    <t>Passagem de gado, tipo OC.PG-01 -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</si>
  <si>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</si>
  <si>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</si>
  <si>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</si>
  <si>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</si>
  <si>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</si>
  <si>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</si>
  <si>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</si>
  <si>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</si>
  <si>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RO-41057</t>
  </si>
  <si>
    <t>Remoção de bueiro duplo tubular de concreto. BDTC Ø 0,60 m - boca</t>
  </si>
  <si>
    <t>RO-41052</t>
  </si>
  <si>
    <t>Remoção de bueiro duplo tubular de concreto. BDTC Ø 0,60 m - corpo</t>
  </si>
  <si>
    <t>RO-41058</t>
  </si>
  <si>
    <t>Remoção de bueiro duplo tubular de concreto. BDTC Ø 0,80 m - boca</t>
  </si>
  <si>
    <t>RO-41053</t>
  </si>
  <si>
    <t>Remoção de bueiro duplo tubular de concreto. BDTC Ø 0,80 m - corpo</t>
  </si>
  <si>
    <t>RO-41059</t>
  </si>
  <si>
    <t>Remoção de bueiro duplo tubular de concreto. BDTC Ø 1.00 m - boca</t>
  </si>
  <si>
    <t>RO-41054</t>
  </si>
  <si>
    <t>Remoção de bueiro duplo tubular de concreto. BDTC Ø 1,00 m - corpo</t>
  </si>
  <si>
    <t>RO-41060</t>
  </si>
  <si>
    <t>Remoção de bueiro duplo tubular de concreto. BDTC Ø 1,20 m - boca</t>
  </si>
  <si>
    <t>RO-41055</t>
  </si>
  <si>
    <t>Remoção de bueiro duplo tubular de concreto. BDTC Ø 1,20 m - corpo</t>
  </si>
  <si>
    <t>RO-41061</t>
  </si>
  <si>
    <t>Remoção de bueiro duplo tubular de concreto. BDTC Ø 1,50 m - boca</t>
  </si>
  <si>
    <t>RO-41056</t>
  </si>
  <si>
    <t>Remoção de bueiro duplo tubular de concreto. BDTC Ø 1,50 m - corpo</t>
  </si>
  <si>
    <t>RO-41046</t>
  </si>
  <si>
    <t>Remoção de bueiro simples tubular de concreto. BSTC Ø 0,40 m - boca</t>
  </si>
  <si>
    <t>RO-41040</t>
  </si>
  <si>
    <t>Remoção de bueiro simples tubular de concreto. BSTC Ø 0,40 m - corpo</t>
  </si>
  <si>
    <t>RO-41047</t>
  </si>
  <si>
    <t>Remoção de bueiro simples tubular de concreto. BSTC Ø 0,60 m - boca</t>
  </si>
  <si>
    <t>RO-41041</t>
  </si>
  <si>
    <t>Remoção de bueiro simples tubular de concreto. BSTC Ø 0,60 m - corpo</t>
  </si>
  <si>
    <t>RO-41048</t>
  </si>
  <si>
    <t>Remoção de bueiro simples tubular de concreto. BSTC Ø 0,80 m - boca</t>
  </si>
  <si>
    <t>RO-41042</t>
  </si>
  <si>
    <t>Remoção de bueiro simples tubular de concreto. BSTC Ø 0,80 m - corpo</t>
  </si>
  <si>
    <t>RO-41049</t>
  </si>
  <si>
    <t>Remoção de bueiro simples tubular de concreto. BSTC Ø 1,00 m - boca</t>
  </si>
  <si>
    <t>RO-41043</t>
  </si>
  <si>
    <t>Remoção de bueiro simples tubular de concreto. BSTC Ø 1,00 m - corpo</t>
  </si>
  <si>
    <t>RO-41050</t>
  </si>
  <si>
    <t>Remoção de bueiro simples tubular de concreto. BSTC Ø 1,20 m - boca</t>
  </si>
  <si>
    <t>RO-41044</t>
  </si>
  <si>
    <t>Remoção de bueiro simples tubular de concreto. BSTC Ø 1,20 m - corpo</t>
  </si>
  <si>
    <t>RO-41051</t>
  </si>
  <si>
    <t>Remoção de bueiro simples tubular de concreto. BSTC Ø 1,50 m - boca</t>
  </si>
  <si>
    <t>RO-41045</t>
  </si>
  <si>
    <t>Remoção de bueiro simples tubular de concreto. BSTC Ø 1,50 m - corpo</t>
  </si>
  <si>
    <t>RO-41067</t>
  </si>
  <si>
    <t>Remoção de bueiro triplo tubular de concreto. BTTC Ø 0,60 m - boca</t>
  </si>
  <si>
    <t>RO-41062</t>
  </si>
  <si>
    <t>Remoção de bueiro triplo tubular de concreto. BTTC Ø 0,60 m - corpo</t>
  </si>
  <si>
    <t>RO-41068</t>
  </si>
  <si>
    <t>Remoção de bueiro triplo tubular de concreto. BTTC Ø 0,80 m - boca</t>
  </si>
  <si>
    <t>RO-41063</t>
  </si>
  <si>
    <t>Remoção de bueiro triplo tubular de concreto. BTTC Ø 0,80 m - corpo</t>
  </si>
  <si>
    <t>RO-41069</t>
  </si>
  <si>
    <t>Remoção de bueiro triplo tubular de concreto. BTTC Ø 1,00 m - boca</t>
  </si>
  <si>
    <t>RO-41064</t>
  </si>
  <si>
    <t>Remoção de bueiro triplo tubular de concreto. BTTC Ø 1,00 m - corpo</t>
  </si>
  <si>
    <t>RO-41070</t>
  </si>
  <si>
    <t>Remoção de bueiro triplo tubular de concreto. BTTC Ø 1.20 m - boca</t>
  </si>
  <si>
    <t>RO-41065</t>
  </si>
  <si>
    <t>Remoção de bueiro triplo tubular de concreto. BTTC Ø 1,20 m - corpo</t>
  </si>
  <si>
    <t>RO-41071</t>
  </si>
  <si>
    <t>Remoção de bueiro triplo tubular de concreto. BTTC Ø 1,50 m - boca</t>
  </si>
  <si>
    <t>RO-41066</t>
  </si>
  <si>
    <t>Remoção de bueiro triplo tubular de concreto. BTTC Ø 1,50 m - corpo</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</si>
  <si>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</si>
  <si>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</si>
  <si>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</si>
  <si>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</si>
  <si>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</si>
  <si>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</si>
  <si>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</si>
  <si>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</si>
  <si>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</si>
  <si>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</si>
  <si>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</si>
  <si>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</si>
  <si>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</si>
  <si>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</si>
  <si>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</si>
  <si>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</si>
  <si>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</si>
  <si>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</si>
  <si>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</si>
  <si>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</si>
  <si>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</si>
  <si>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</si>
  <si>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</si>
  <si>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</si>
  <si>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</si>
  <si>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</si>
  <si>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</si>
  <si>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</si>
  <si>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</si>
  <si>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</si>
  <si>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</si>
  <si>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</si>
  <si>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</si>
  <si>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</si>
  <si>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</si>
  <si>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</si>
  <si>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</si>
  <si>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</si>
  <si>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</si>
  <si>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</si>
  <si>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</si>
  <si>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</si>
  <si>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</si>
  <si>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</si>
  <si>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</si>
  <si>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</si>
  <si>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</si>
  <si>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</si>
  <si>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</si>
  <si>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</si>
  <si>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</si>
  <si>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</si>
  <si>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</si>
  <si>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</si>
  <si>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</si>
  <si>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</si>
  <si>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</si>
  <si>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</si>
  <si>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</si>
  <si>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</si>
  <si>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</si>
  <si>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</si>
  <si>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</si>
  <si>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</si>
  <si>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</si>
  <si>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</si>
  <si>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</si>
  <si>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</si>
  <si>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</si>
  <si>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</si>
  <si>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</si>
  <si>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</si>
  <si>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</si>
  <si>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</si>
  <si>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</si>
  <si>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</si>
  <si>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</si>
  <si>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</si>
  <si>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</si>
  <si>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</si>
  <si>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</si>
  <si>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</si>
  <si>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</si>
  <si>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</si>
  <si>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</si>
  <si>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</si>
  <si>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</si>
  <si>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</si>
  <si>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</si>
  <si>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</si>
  <si>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</si>
  <si>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</si>
  <si>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</si>
  <si>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</si>
  <si>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</si>
  <si>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</si>
  <si>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</si>
  <si>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</si>
  <si>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</si>
  <si>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</si>
  <si>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</si>
  <si>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</si>
  <si>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</si>
  <si>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</si>
  <si>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</si>
  <si>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</si>
  <si>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</si>
  <si>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</si>
  <si>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</si>
  <si>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</si>
  <si>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</si>
  <si>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</si>
  <si>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</si>
  <si>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</si>
  <si>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</si>
  <si>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</si>
  <si>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</si>
  <si>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</si>
  <si>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</si>
  <si>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</si>
  <si>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</si>
  <si>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</si>
  <si>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</si>
  <si>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</si>
  <si>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</si>
  <si>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</si>
  <si>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</si>
  <si>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</si>
  <si>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</si>
  <si>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</si>
  <si>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</si>
  <si>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</si>
  <si>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</si>
  <si>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</si>
  <si>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</si>
  <si>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</si>
  <si>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</si>
  <si>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</si>
  <si>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</si>
  <si>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</si>
  <si>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</si>
  <si>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</si>
  <si>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</si>
  <si>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</si>
  <si>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</si>
  <si>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</si>
  <si>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</si>
  <si>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</si>
  <si>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</si>
  <si>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</si>
  <si>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</si>
  <si>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</si>
  <si>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</si>
  <si>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</si>
  <si>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</si>
  <si>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</si>
  <si>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</si>
  <si>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</si>
  <si>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</si>
  <si>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</si>
  <si>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</si>
  <si>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</si>
  <si>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</si>
  <si>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</si>
  <si>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</si>
  <si>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</si>
  <si>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</si>
  <si>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</si>
  <si>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</si>
  <si>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</si>
  <si>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</si>
  <si>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</si>
  <si>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RO-40984</t>
  </si>
  <si>
    <t>Terminal de dreno de alivio, tipo DR.DA-01 (Execução,  incluindo  escavação,  fornecimento e transporte de todos os materiais)</t>
  </si>
  <si>
    <t>RO-40975</t>
  </si>
  <si>
    <t>Terminal de dreno profundo de corte em rocha para DR.DPR (Execução, incluindo  escavação, fornecimento e transporte  de todos os materiais)</t>
  </si>
  <si>
    <t>RO-40974</t>
  </si>
  <si>
    <t>Terminal de dreno profundo, tipo DR.TDP (Execução,  incluindo  escavação, fornecimento e transporte de todos os materiais)</t>
  </si>
  <si>
    <t>RO-40514</t>
  </si>
  <si>
    <t>Valeta de proteção de aterro tipo DR.VPA (Execução, incluindo escavação)</t>
  </si>
  <si>
    <t>RO-40528</t>
  </si>
  <si>
    <t>Valeta de proteção de corte, tipo DR.VP-01., tipo 105/100 (Execução, incluindo escavação)</t>
  </si>
  <si>
    <t>RO-40529</t>
  </si>
  <si>
    <t>Valeta de proteção de corte, tipo DR.VP-01., tipo 105/80 (Execução, incluindo escavação)</t>
  </si>
  <si>
    <t>RO-40530</t>
  </si>
  <si>
    <t>Valeta de proteção de corte, tipo DR.VP-01., tipo 105/90 (Execução, incluindo escavação)</t>
  </si>
  <si>
    <t>RO-40531</t>
  </si>
  <si>
    <t>Valeta de proteção de corte, tipo DR.VP-01., tipo 115/100 (Execução, incluindo escavação)</t>
  </si>
  <si>
    <t>RO-40532</t>
  </si>
  <si>
    <t>Valeta de proteção de corte, tipo DR.VP-01., tipo 115/80 (Execução, incluindo escavação)</t>
  </si>
  <si>
    <t>RO-40533</t>
  </si>
  <si>
    <t>Valeta de proteção de corte, tipo DR.VP-01., tipo 115/90 (Execução, incluindo escavação)</t>
  </si>
  <si>
    <t>RO-40534</t>
  </si>
  <si>
    <t>Valeta de proteção de corte, tipo DR.VP-01., tipo 125/100 (Execução, incluindo escavação)</t>
  </si>
  <si>
    <t>RO-40535</t>
  </si>
  <si>
    <t>Valeta de proteção de corte, tipo DR.VP-01., tipo 125/90 (Execução, incluindo escavação)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</si>
  <si>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</si>
  <si>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</si>
  <si>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</si>
  <si>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</si>
  <si>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</si>
  <si>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</si>
  <si>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</si>
  <si>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</si>
  <si>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</si>
  <si>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</si>
  <si>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</si>
  <si>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</si>
  <si>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</si>
  <si>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</si>
  <si>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</si>
  <si>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</si>
  <si>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</si>
  <si>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</si>
  <si>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RO-40545</t>
  </si>
  <si>
    <t>Valeta de proteção de corte, tipo DR.VP-02., tipo 105/100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</si>
  <si>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</si>
  <si>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</si>
  <si>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</si>
  <si>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</si>
  <si>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RO-40548</t>
  </si>
  <si>
    <t>Valeta de proteção de corte, tipo DR.VP-02., tipo 115/100 (Execução, incluindo escavação,fornecimento,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</si>
  <si>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</si>
  <si>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</si>
  <si>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</si>
  <si>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</si>
  <si>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RO-40551</t>
  </si>
  <si>
    <t>Valeta de proteção de corte, tipo DR.VP-02., tipo 125/100 (Execução, incluindo escavação,fornecimento, transporte e plantio da grama)</t>
  </si>
  <si>
    <t>RO-40552</t>
  </si>
  <si>
    <t>Valeta de proteção de corte, tipo DR.VP-02., tipo 125/90 (Execução, incluindo escavação,fornecimento, transporte e plantio da grama)</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</si>
  <si>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</si>
  <si>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</si>
  <si>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</si>
  <si>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</si>
  <si>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</si>
  <si>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</si>
  <si>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</si>
  <si>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</si>
  <si>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</si>
  <si>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</si>
  <si>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</si>
  <si>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</si>
  <si>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</si>
  <si>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</si>
  <si>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</si>
  <si>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</si>
  <si>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</si>
  <si>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</si>
  <si>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RO-40563</t>
  </si>
  <si>
    <t>Valeta de proteção de corte, tipo DR.VP-03., tipo 105/100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</si>
  <si>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</si>
  <si>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</si>
  <si>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</si>
  <si>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</si>
  <si>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RO-40566</t>
  </si>
  <si>
    <t>Valeta de proteção de corte, tipo DR.VP-03., tipo 115/100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</si>
  <si>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</si>
  <si>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</si>
  <si>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</si>
  <si>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</si>
  <si>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RO-40569</t>
  </si>
  <si>
    <t>Valeta de proteção de corte, tipo DR.VP-03., tipo 125/100 (Execução, incluindo escavação,fornecimento e transporte de todos os materiais)</t>
  </si>
  <si>
    <t>RO-40570</t>
  </si>
  <si>
    <t>Valeta de proteção de corte, tipo DR.VP-03., tipo 125/90 (Execução, incluindo escavação,fornecimento e transporte de todos os materiais)</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</si>
  <si>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</si>
  <si>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</si>
  <si>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</si>
  <si>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</si>
  <si>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</si>
  <si>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</si>
  <si>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</si>
  <si>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</si>
  <si>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</si>
  <si>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</si>
  <si>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</si>
  <si>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</si>
  <si>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</si>
  <si>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</si>
  <si>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</si>
  <si>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</si>
  <si>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</si>
  <si>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</si>
  <si>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Pavimentação</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</si>
  <si>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</si>
  <si>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</si>
  <si>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</si>
  <si>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</si>
  <si>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</si>
  <si>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</si>
  <si>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</si>
  <si>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</si>
  <si>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</si>
  <si>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</si>
  <si>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</si>
  <si>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</si>
  <si>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</si>
  <si>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</si>
  <si>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</si>
  <si>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</si>
  <si>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</si>
  <si>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</si>
  <si>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</si>
  <si>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</si>
  <si>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</si>
  <si>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</si>
  <si>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</si>
  <si>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</si>
  <si>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</si>
  <si>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</si>
  <si>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</si>
  <si>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</si>
  <si>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</si>
  <si>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</si>
  <si>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</si>
  <si>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</si>
  <si>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</si>
  <si>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</si>
  <si>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</si>
  <si>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t</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</si>
  <si>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</si>
  <si>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</si>
  <si>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</si>
  <si>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</si>
  <si>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RO-41087</t>
  </si>
  <si>
    <t>Escavação e carga de material de jazida (inclusive expurgo e capeamento)</t>
  </si>
  <si>
    <t>RO-42650</t>
  </si>
  <si>
    <t>Fresagem contínua de pavimento asfáltico (3cm)</t>
  </si>
  <si>
    <t>RO-42643</t>
  </si>
  <si>
    <t>Fresagem descontínua de pavimento asfáltico (3cm)</t>
  </si>
  <si>
    <t>RO-51228</t>
  </si>
  <si>
    <t>Imprimação (Execução e fornecimento do material betuminoso, exclusive transporte do material betuminoso)</t>
  </si>
  <si>
    <t>RO-41164</t>
  </si>
  <si>
    <t>Imprimação sem fornecimento do material betuminoso (Execução, incluindo transporte do material betuminoso dentro do canteiro de obras)</t>
  </si>
  <si>
    <t>RO-41204</t>
  </si>
  <si>
    <t>Lama asfaltica com espessura de 12,0 mm com fornecimento do material betuminoso (Execução, incluindo fornecimento e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</si>
  <si>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</si>
  <si>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</si>
  <si>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</si>
  <si>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</si>
  <si>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RO-43327</t>
  </si>
  <si>
    <t>Lama asfaltica com espessura de 6,0 mm sem fornecimento do material betuminoso (Execução, incluindo fornecimento dos agregados e o transporte dentro do canteiro de obras do material betuminoso 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</si>
  <si>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</si>
  <si>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</si>
  <si>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</si>
  <si>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</si>
  <si>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RO-43971</t>
  </si>
  <si>
    <t>Pavimento de alvenaria poliédrica com 8,0 cm de espessura (Execução, incluindo o fornecimento do material do colchão de assentamento e das pedras; exclui os transportes dos materiais)</t>
  </si>
  <si>
    <t>RO-41208</t>
  </si>
  <si>
    <t>Pavimento de paralepípedo com 10,0 cm de espessura (Execução, incluindo o fornecimento do material do colchão de assentamento e das pedras; exclui os transportes dos materiais)</t>
  </si>
  <si>
    <t>RO-51229</t>
  </si>
  <si>
    <t>Pintura de ligação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</si>
  <si>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</si>
  <si>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</si>
  <si>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</si>
  <si>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</si>
  <si>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</si>
  <si>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RO-43228</t>
  </si>
  <si>
    <t>Pré-misturado a frio (Execução, incluindo o fornecimento dos agregados, exclui o transporte dos materiais, o fornecimento e transporte do material betuminoso)</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</si>
  <si>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</si>
  <si>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</si>
  <si>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</si>
  <si>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</si>
  <si>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RO-41092</t>
  </si>
  <si>
    <t>Reforço do sub-leito com adição de 3% de cal e compactação à 100% (Execução, incluindo fornrcimento da cal, escavação, carga, descarga, homogenização, umidecimento, espalhamento e compactação do material)</t>
  </si>
  <si>
    <t>RO-41093</t>
  </si>
  <si>
    <t>Reforço do sub-leito (Execução, incluindo escavação, carga, descarga, homogenização, umidecimento, espalhamento e compactação do material)</t>
  </si>
  <si>
    <t>RO-41082</t>
  </si>
  <si>
    <t>Regularização do sub-leito (proctor intermediário)</t>
  </si>
  <si>
    <t>RO-41083</t>
  </si>
  <si>
    <t>Regularização do sub-leito (proctor internormal)</t>
  </si>
  <si>
    <t>Regularização do sub-leito (proctor normal)</t>
  </si>
  <si>
    <t>RO-41773</t>
  </si>
  <si>
    <t>Remoção e carga da camada de material granular do pavimento (base e/ou sub-base)</t>
  </si>
  <si>
    <t>RO-41211</t>
  </si>
  <si>
    <t>Remoção e carga de todo pavimento existente</t>
  </si>
  <si>
    <t>RO-41212</t>
  </si>
  <si>
    <t>Remoção e carga do revestimento asfaltico em pré-misturado ou concreto betuminoso usinado a quente</t>
  </si>
  <si>
    <t>RO-41209</t>
  </si>
  <si>
    <t>Remoçao e carga do revestimento asfaltico em tratamento superficial</t>
  </si>
  <si>
    <t>RO-41207</t>
  </si>
  <si>
    <t>Reperfilamento de pavimento (para CBUQ e pré-misturado a frio) (Aplicação com motoniveladora, exclui o fornecimento da massa)</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</si>
  <si>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</si>
  <si>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</si>
  <si>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</si>
  <si>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</si>
  <si>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</si>
  <si>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</si>
  <si>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RO-43112</t>
  </si>
  <si>
    <t>Sub-base, sem mistura, compactada na energia do proctor intermediário (Execução, incluindo escavação, carga, descarga, espalhamento, umidecimento e compactação do material; exclui aquisição e transporte do material)</t>
  </si>
  <si>
    <t>RO-43195</t>
  </si>
  <si>
    <t>Sub-base, sem mistura, compactado na energia do proctor modificado (Execução, incluindo escavação, carga, descarga, espalhamento, umidecimento e compactação do material; exclui aquisição e transporte do material)</t>
  </si>
  <si>
    <t>RO-41171</t>
  </si>
  <si>
    <t>Tratamento anti-pó (Execução, incluindo o fornecimento da areia)</t>
  </si>
  <si>
    <t>RO-42664</t>
  </si>
  <si>
    <t>Tratamento superficial duplo com aplicação de emulsão asfáltica modificada por polímero (Execução, incluindo fornecimento e limpeza dos agregados)</t>
  </si>
  <si>
    <t>RO-13321</t>
  </si>
  <si>
    <t>Tratamento superficial duplo com banho diluído e fornecimento do material betuminoso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</si>
  <si>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</si>
  <si>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</si>
  <si>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</si>
  <si>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</si>
  <si>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</si>
  <si>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</si>
  <si>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RO-41170</t>
  </si>
  <si>
    <t>Tratamento superficial triplo com banho diluído (Execução, incluindo fornecimento e limpeza dos agregados e transporte do material betuminoso dentro do canteiro de obras)</t>
  </si>
  <si>
    <t>RO-41178</t>
  </si>
  <si>
    <t>Usinagem de concreto betuminoso usinado a quente (faixa C) (Execução, incluindo o fornecimento dos agregados; exclui o fornecimento e transporte do material betuminoso e o transporte dos agregados)</t>
  </si>
  <si>
    <t>RO-42208</t>
  </si>
  <si>
    <t>Usinagem de concreto betuminoso usinado a quente para reperfilamento  (faixa C) (Execução, incluindo o fornecimento dos agregados; exclui o fornecimento e transporte do material betuminoso e o transporte dos agregados)</t>
  </si>
  <si>
    <t>RO-43402</t>
  </si>
  <si>
    <t>Usinagem de pré-misturado a frio (Execução, incluindo o fornecimento dos agregados)</t>
  </si>
  <si>
    <t>Pavimento de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</si>
  <si>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</si>
  <si>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</si>
  <si>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</si>
  <si>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</si>
  <si>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</si>
  <si>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</si>
  <si>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Sinalização Horizontal</t>
  </si>
  <si>
    <t>RO-42887</t>
  </si>
  <si>
    <t>Balizador de lâmina flexivel de PVC, tipo SV-BLF (Execução, incluindo fornecimento e transporte de todos  materiais)</t>
  </si>
  <si>
    <t>RO-42399</t>
  </si>
  <si>
    <t>Banda rugosa em concreto betuminoso usinado a quente com  fornecimento do material betuminoso (Execução, incluindo o fornecimento e transporte dos agregados, material betuminoso e pintura  de ligação)</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</si>
  <si>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</si>
  <si>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</si>
  <si>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</si>
  <si>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</si>
  <si>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RO-42830</t>
  </si>
  <si>
    <t>Braço projetado com altura maior ou igual à 5,50 metros e vão de 3,80 metros (Execução, incluindo instalação, base de concreto, chumbadores, colocação da placa,fornecimento e transporte dos  materiais)</t>
  </si>
  <si>
    <t>RO-43226</t>
  </si>
  <si>
    <t>Colocação de placas</t>
  </si>
  <si>
    <t>RO-41237</t>
  </si>
  <si>
    <t>Linhas de resina acrilica de  0,6mm  de espessura e Largura  = 0,10m (Execução, incluindo pré-marcação, fornecimento e transporte de todos os materiais)</t>
  </si>
  <si>
    <t>RO-41243</t>
  </si>
  <si>
    <t>Linhas de resina acrilica 0,6mm com Largura &gt; 0,30m (execução, inclusive pré-marcação, fornecimento e transporte de todos os materiais)</t>
  </si>
  <si>
    <t>RO-41240</t>
  </si>
  <si>
    <t>Linhas de resina acrilica 0,6mm de espessura e  Largura = 0,30m (execução, inclusive pré-marcação, fornecimento e transporte de todos os materiais)</t>
  </si>
  <si>
    <t>RO-42198</t>
  </si>
  <si>
    <t>Linhas de resina acrilica 0,6mm de espessura e Largura  = 0,08m (Execução, inclusive pré-marcação, fornecimento e transporte de todos os materiais)</t>
  </si>
  <si>
    <t>RO-41239</t>
  </si>
  <si>
    <t>Linhas de resina acrilica 0,6mm de espessura e Largura  = 0,20m (execução, inclusive pré-marcação, fornecimento e transporte de todos os materiais)</t>
  </si>
  <si>
    <t>RO-42886</t>
  </si>
  <si>
    <t>Placa de aço carbono com película refletiva grau diamante tipo X da ABNT - Escudo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</si>
  <si>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</si>
  <si>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</si>
  <si>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RO-42885</t>
  </si>
  <si>
    <t>Placa de aço carbono com película refletiva grau diamante tipo X da ABNT - Marco Quilométrico (Execução, incluindo fornecimento transporte de todos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</si>
  <si>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</si>
  <si>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</si>
  <si>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</si>
  <si>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</si>
  <si>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RO-42881</t>
  </si>
  <si>
    <t>Placa de aço carbono com película refletiva grau diamante tipo X da ABNT - Placa quadrada (Execução, incluindo fornecimento e transporte de todos os materiais, inclusive poste de sustentação)</t>
  </si>
  <si>
    <t>RO-42882</t>
  </si>
  <si>
    <t>Placa de aço carbono com película refletiva grau diamante tipo X da ABNT - Placa Retangular (Execução, incluindo fornecimento e transporte de todos os materiais, inclusive poste de sustentação)</t>
  </si>
  <si>
    <t>RO-42880</t>
  </si>
  <si>
    <t>Placa de aço carbono com película refletiva grau diamante tipo X da ABNT - Placa triangular (Execução, incluindo fornecimento e transporte de todos 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</si>
  <si>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</si>
  <si>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</si>
  <si>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RO-41227</t>
  </si>
  <si>
    <t>Pré-marcação para linhas de sinalização horizontal por alinhamento (Execução, incluindo fornecimento e transporte de todos os materiais Eixo, bordo esquerdo e bordo direito)</t>
  </si>
  <si>
    <t>RO-41779</t>
  </si>
  <si>
    <t>Setas, simbolos e dizeres de resina acrílica 0,6mm de espessura (Execução, incluindo pré-marcação, fornecimento e transporte de todos os materiais)</t>
  </si>
  <si>
    <t>RO-41231</t>
  </si>
  <si>
    <t>Tacha refletiva tipo SHTRP, com catadióptrico em apenas uma face (Execução, incluindo fornecimento, colocação e transporte de todos os materiais)</t>
  </si>
  <si>
    <t>RO-41230</t>
  </si>
  <si>
    <t>Tacha refletiva tipo SHTRP, com catadióptrico nas duas faces (Execução, incluindo fornecimento, colocação e transporte de todos os materiais)</t>
  </si>
  <si>
    <t>RO-41228</t>
  </si>
  <si>
    <t>Tachão refletivo  tipo SHTRG, com catadióptrico nas duas faces (Execução, incluindo fornecimento, colocação e transporte de todos os materiais)</t>
  </si>
  <si>
    <t>RO-41229</t>
  </si>
  <si>
    <t>Tachão refletivo tipo SHTRG, com catadióptrico em apenas uma face (Execução, incluindo fornecimento, colocação e transporte de todos os materiais)</t>
  </si>
  <si>
    <t>Sinalização Vertical</t>
  </si>
  <si>
    <t>RO-42829</t>
  </si>
  <si>
    <t>Braço projetado com altura maior ou igual à 5,50 metros e vão de 4,80 metros (Execução, incluindo instalação, base de concreto, chumbadores, colocação da placa, fornecimento e transporte dos  materiais)</t>
  </si>
  <si>
    <t>RO-41763</t>
  </si>
  <si>
    <t>Defensa Singela semi-maleável SV-DSM-02 (Execução, incluindo fornecimento, colocação e transporte de todos os materiais)</t>
  </si>
  <si>
    <t>RO-44777</t>
  </si>
  <si>
    <t>Placa de aço carbono com película refletiva alta intensidade prismática tipo III da ABNT  - Marcador de Alinhamento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</si>
  <si>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</si>
  <si>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</si>
  <si>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</si>
  <si>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</si>
  <si>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RO-44586</t>
  </si>
  <si>
    <t>Placa de aço carbono com película refletiva alta intensidade prismática tipo III da ABNT - Marco quilométrico (Execução, incluindo fornecimento e transporte de todos os materiais, inclusive postes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</si>
  <si>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</si>
  <si>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</si>
  <si>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</si>
  <si>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</si>
  <si>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</si>
  <si>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</si>
  <si>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</si>
  <si>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</si>
  <si>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</si>
  <si>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</si>
  <si>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</si>
  <si>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</si>
  <si>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</si>
  <si>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</si>
  <si>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</si>
  <si>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</si>
  <si>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</si>
  <si>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</si>
  <si>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</si>
  <si>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</si>
  <si>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</si>
  <si>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</si>
  <si>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</si>
  <si>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</si>
  <si>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</si>
  <si>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</si>
  <si>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</si>
  <si>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</si>
  <si>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RO-43014</t>
  </si>
  <si>
    <t>Remoção de placas</t>
  </si>
  <si>
    <t>Conservação</t>
  </si>
  <si>
    <t>RO-41781</t>
  </si>
  <si>
    <t>Arborização com o fornecimento e transporte da muda ((Execução, incluindo escavação, fornecimento e transporte da muda)</t>
  </si>
  <si>
    <t>RO-41387</t>
  </si>
  <si>
    <t>Armação de aço tipo CA-50 (Execução, incluindo preparo, dobragem, colocação nas formas e transporte de todos os materiais)</t>
  </si>
  <si>
    <t>RO-41316</t>
  </si>
  <si>
    <t>Caiação a duas demãos (Execução, incluindo fornecimento e transporte de todos os materiais)</t>
  </si>
  <si>
    <t>RO-41296</t>
  </si>
  <si>
    <t>Capina (Execução, incluindo remoção do material até 5 km)</t>
  </si>
  <si>
    <t>RO-41278</t>
  </si>
  <si>
    <t>Cerca de arame farpado, tipo OC.CA-01 (com 4 fios e mourão de madeira com espaçamento de 2,5 metros) ((Execução, incluindo escavação , fornecimento, assentamento e transporte de todos os materiais)</t>
  </si>
  <si>
    <t>RO-41396</t>
  </si>
  <si>
    <t>Conformação das caixas de empréstimos e jazidas (Execução, incluindo regularização, fornecimento e transporte de todos os materiais)</t>
  </si>
  <si>
    <t>RO-43246</t>
  </si>
  <si>
    <t>Conformação do leito estradal, inclusive umidecimento</t>
  </si>
  <si>
    <t>RO-41399</t>
  </si>
  <si>
    <t>Conformação e proteção dos locais de bota fora (Execução, incluindo regularização, fornecimento e transporte de todos os materiais)</t>
  </si>
  <si>
    <t>RO-41388</t>
  </si>
  <si>
    <t>Encascalhamento (Execução, incluindo escavação, carga e descarga, umidecimento e espalhamento do material)</t>
  </si>
  <si>
    <t>RO-41400</t>
  </si>
  <si>
    <t>Estocagem da camada vegetal de caixas de emprestimo e jazidas</t>
  </si>
  <si>
    <t>RO-41336</t>
  </si>
  <si>
    <t>Horas de servente</t>
  </si>
  <si>
    <t>RO-41300</t>
  </si>
  <si>
    <t>Limpeza de bueiros (Execução, incluindo remoção do material para local adequado)</t>
  </si>
  <si>
    <t>hxh</t>
  </si>
  <si>
    <t>RO-41297</t>
  </si>
  <si>
    <t>Limpeza de dispositivo de drenagem superficial (Execução, incluindo capina lateral na largura de 0,20 m  e remoção de entulho)</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</si>
  <si>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</si>
  <si>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</si>
  <si>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</si>
  <si>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</si>
  <si>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</si>
  <si>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</si>
  <si>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</si>
  <si>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</si>
  <si>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RO-42216</t>
  </si>
  <si>
    <t>Mata-Burro em trilhos tipo OC.MB-01 (Execução, incluindo escavação, fornecimento e transporte de todos os materiais)</t>
  </si>
  <si>
    <t>RO-42283</t>
  </si>
  <si>
    <t>Passeio de concreto (FCK &gt;= 11 MPa - espessura de 6 cm) (Execução, incluindo fornecimento e transporte de todos os materiais)</t>
  </si>
  <si>
    <t>RO-41379</t>
  </si>
  <si>
    <t>Porteira tipo OC.PT (Execução, incluindo escavação , fornecimento, assentamento e transporte dos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</si>
  <si>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</si>
  <si>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</si>
  <si>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</si>
  <si>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</si>
  <si>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RO-41334</t>
  </si>
  <si>
    <t>Remendo profundo - recomposição da camada granular (Execução, incluindo remoção de camada granular e revestimento betuminoso, transporte para bota-fora, escavação e carga do material granular)</t>
  </si>
  <si>
    <t>RO-43439</t>
  </si>
  <si>
    <t>Remendo superficial (Execução, incluindo escavação e carga do material granular)</t>
  </si>
  <si>
    <t>RO-41291</t>
  </si>
  <si>
    <t>Remoção de cercas</t>
  </si>
  <si>
    <t>RO-42282</t>
  </si>
  <si>
    <t>Remoção de Mata-Burro</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</si>
  <si>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</si>
  <si>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</si>
  <si>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</si>
  <si>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</si>
  <si>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</si>
  <si>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</si>
  <si>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RO-41292</t>
  </si>
  <si>
    <t>Roçada manual leve (Execução, incluindo remoção do material até 5 km)</t>
  </si>
  <si>
    <t>RO-41293</t>
  </si>
  <si>
    <t>Roçada manual pesada (Execução, incluindo remoção do material até 5 km)</t>
  </si>
  <si>
    <t>RO-41295</t>
  </si>
  <si>
    <t>Roçada mecanizada (Execução, incluindo remoção do material até 5 km)</t>
  </si>
  <si>
    <t>RO-43273</t>
  </si>
  <si>
    <t>Tapa buraco - aplicação da massa (Execução, incluindo pintura de ligação)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</si>
  <si>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</si>
  <si>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</si>
  <si>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</si>
  <si>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</si>
  <si>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RO-41732</t>
  </si>
  <si>
    <t>Transporte da grama</t>
  </si>
  <si>
    <t>m2*Km</t>
  </si>
  <si>
    <t>RO-41345</t>
  </si>
  <si>
    <t>Transporte de agregados para conservação. Distância média de transporte &lt;= 10,00 km</t>
  </si>
  <si>
    <t>RO-41352</t>
  </si>
  <si>
    <t>Transporte de agregados para conservação. Distância média de transporte &gt; 50,10 km</t>
  </si>
  <si>
    <t>RO-41346</t>
  </si>
  <si>
    <t>Transporte de agregados para conservação. Distância média de transporte de 10,10 a 15,00 km</t>
  </si>
  <si>
    <t>RO-41347</t>
  </si>
  <si>
    <t>Transporte de agregados para conservação. Distância média de transporte de 15,10 a 20,00 km</t>
  </si>
  <si>
    <t>RO-41348</t>
  </si>
  <si>
    <t>Transporte de agregados para conservação. Distância média de transporte de 20,10 a 25,00 km</t>
  </si>
  <si>
    <t>RO-41349</t>
  </si>
  <si>
    <t>Transporte de agregados para conservação. Distância média de transporte de 25,10 a 30,00 km</t>
  </si>
  <si>
    <t>RO-41350</t>
  </si>
  <si>
    <t>Transporte de agregados para conservação. Distância média de transporte de 30,10 a 40,00 km</t>
  </si>
  <si>
    <t>RO-41351</t>
  </si>
  <si>
    <t>Transporte de agregados para conservação. Distância média de transporte de 40,10 a 50,00 km</t>
  </si>
  <si>
    <t>RO-14031</t>
  </si>
  <si>
    <t>Transporte de Concreto Betuminoso Usinado a Quente.  Distância média de transporte &lt;= 10,0 km (volume compactado)</t>
  </si>
  <si>
    <t>m3*km</t>
  </si>
  <si>
    <t>RO-14038</t>
  </si>
  <si>
    <t>Transporte de Concreto Betuminoso Usinado a Quente.  Distância média de transporte &gt; 50,00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</si>
  <si>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</si>
  <si>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</si>
  <si>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</si>
  <si>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</si>
  <si>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</si>
  <si>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</si>
  <si>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</si>
  <si>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</si>
  <si>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RO-41361</t>
  </si>
  <si>
    <t>Transporte de concreto betuminoso usinado a quente. Distância média de transporte &lt;= 10,00 km (Densidade de material solto)</t>
  </si>
  <si>
    <t>RO-41368</t>
  </si>
  <si>
    <t>Transporte de concreto betuminoso usinado a quente. Distância média de transporte &gt;= 50,10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</si>
  <si>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</si>
  <si>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</si>
  <si>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</si>
  <si>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</si>
  <si>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</si>
  <si>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</si>
  <si>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RO-14034</t>
  </si>
  <si>
    <t>Transporte de Concreto Betuminoso Usinado a Quente. Distância média de transporte de 20,10 a 25,00 km (volume compactado)</t>
  </si>
  <si>
    <t>RO-41365</t>
  </si>
  <si>
    <t>Transporte de concreto betuminoso usinado a quente. Distância média de transporte de 25,10 a 30,00 km (Densidade de material solto)</t>
  </si>
  <si>
    <t>RO-14035</t>
  </si>
  <si>
    <t>Transporte de Concreto Betuminoso Usinado a Quente. Distância média de transporte de 25,10 a 30,00 km (volume compactado)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</si>
  <si>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</si>
  <si>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</si>
  <si>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</si>
  <si>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</si>
  <si>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RO-41337</t>
  </si>
  <si>
    <t>Transporte de material de jazida para conservação. Distância média de transporte   &lt;= 10,00 km</t>
  </si>
  <si>
    <t>RO-41344</t>
  </si>
  <si>
    <t>Transporte de material de jazida para conservação. Distância média de transporte &gt; 50,10 km</t>
  </si>
  <si>
    <t>RO-41338</t>
  </si>
  <si>
    <t>Transporte de material de jazida para conservação. Distância média de transporte de 10,10 a 15,00 km</t>
  </si>
  <si>
    <t>RO-41339</t>
  </si>
  <si>
    <t>Transporte de material de jazida para conservação. Distância média de transporte de 15,10 a 20,00 km</t>
  </si>
  <si>
    <t>RO-41340</t>
  </si>
  <si>
    <t>Transporte de material de jazida para conservação. Distância média de transporte de 20,10 a 25,00 km</t>
  </si>
  <si>
    <t>RO-41341</t>
  </si>
  <si>
    <t>Transporte de material de jazida para conservação. Distância média de transporte de 25,10 a 30,00 km</t>
  </si>
  <si>
    <t>RO-41342</t>
  </si>
  <si>
    <t>Transporte de material de jazida para conservação. Distância média de transporte de 30,10 a 40,00 km</t>
  </si>
  <si>
    <t>RO-41343</t>
  </si>
  <si>
    <t>Transporte de material de jazida para conservação. Distância média de transporte de 40,10 a 50,00 km</t>
  </si>
  <si>
    <t>RO-41369</t>
  </si>
  <si>
    <t>Transporte de material de qualquer natureza. Distância média de transporte &lt;= 10,00 km</t>
  </si>
  <si>
    <t>Transporte de material de qualquer natureza. Distância média de transporte &gt;= 50,10 km</t>
  </si>
  <si>
    <t>RO-41370</t>
  </si>
  <si>
    <t>Transporte de material de qualquer natureza. Distância média de transporte de 10,10 a 15,00 km</t>
  </si>
  <si>
    <t>RO-41371</t>
  </si>
  <si>
    <t>Transporte de material de qualquer natureza. Distância média de transporte de 15,10 a 20,00 km</t>
  </si>
  <si>
    <t>RO-41372</t>
  </si>
  <si>
    <t>Transporte de material de qualquer natureza. Distância média de transporte de 20,10 a 25,00 km</t>
  </si>
  <si>
    <t>RO-41373</t>
  </si>
  <si>
    <t>Transporte de material de qualquer natureza. Distância média de transporte de 25,10 a 30,00 km</t>
  </si>
  <si>
    <t>RO-41374</t>
  </si>
  <si>
    <t>Transporte de material de qualquer natureza. Distância média de transporte de 30,10 a 40,00 km</t>
  </si>
  <si>
    <t>RO-41375</t>
  </si>
  <si>
    <t>Transporte de material de qualquer natureza. Distância média de transporte de 40,10 a 50,00 km</t>
  </si>
  <si>
    <t>RO-41353</t>
  </si>
  <si>
    <t>Transporte de pré-misturado a frio. Distância média de transporte &lt;= 10,0 km (Densidade material solto)</t>
  </si>
  <si>
    <t>RO-14023</t>
  </si>
  <si>
    <t>Transporte de pré-misturado a frio. Distância média de transporte &lt;= 10,0 km (volume compactado)</t>
  </si>
  <si>
    <t>RO-14030</t>
  </si>
  <si>
    <t>Transporte de pré-misturado a frio. Distância média de transporte &gt; 50,00 km  (volume compactado)</t>
  </si>
  <si>
    <t>RO-41360</t>
  </si>
  <si>
    <t>Transporte de pré-misturado a frio. Distância média de transporte &gt; 50,00 km (Densidade de material solto)</t>
  </si>
  <si>
    <t>RO-14024</t>
  </si>
  <si>
    <t>Transporte de pré-misturado a frio. Distância média de transporte de 10,10 a 15,00 km  (volume compactado)</t>
  </si>
  <si>
    <t>RO-41354</t>
  </si>
  <si>
    <t>Transporte de pré-misturado a frio. Distância média de transporte de 10,10 a 15,00 km (Densidade de material solto)</t>
  </si>
  <si>
    <t>RO-14025</t>
  </si>
  <si>
    <t>Transporte de pré-misturado a frio. Distância média de transporte de 15,10 a 20,00 km  (volume compactado)</t>
  </si>
  <si>
    <t>RO-41355</t>
  </si>
  <si>
    <t>Transporte de pré-misturado a frio. Distância média de transporte de 15,10 a 20,00 km (Densidade de material solto)</t>
  </si>
  <si>
    <t>RO-14026</t>
  </si>
  <si>
    <t>Transporte de pré-misturado a frio. Distância média de transporte de 20,10 a 25.00 km  (volume compactado)</t>
  </si>
  <si>
    <t>RO-41356</t>
  </si>
  <si>
    <t>Transporte de pré-misturado a frio. Distância média de transporte de 20,10 a 25.00 km (Densidade de material solto)</t>
  </si>
  <si>
    <t>RO-14027</t>
  </si>
  <si>
    <t>Transporte de pré-misturado a frio. Distância média de transporte de 25,10 a 30,00 km  (volume compactado)</t>
  </si>
  <si>
    <t>RO-41357</t>
  </si>
  <si>
    <t>Transporte de pré-misturado a frio. Distância média de transporte de 25,10 a 30,00 km (Densidade de material solto)</t>
  </si>
  <si>
    <t>RO-14028</t>
  </si>
  <si>
    <t>Transporte de pré-misturado a frio. Distância média de transporte de 30,10 a 40,00 km  (volume compactado)</t>
  </si>
  <si>
    <t>RO-41358</t>
  </si>
  <si>
    <t>Transporte de pré-misturado a frio. Distância média de transporte de 30,10 a 40,00 km (Densidade de material solto)</t>
  </si>
  <si>
    <t>RO-14029</t>
  </si>
  <si>
    <t>Transporte de pré-misturado a frio. Distância média de transporte de 40,10 a 50,00 km  (volume compactado)</t>
  </si>
  <si>
    <t>RO-41359</t>
  </si>
  <si>
    <t>Transporte de pré-misturado a frio. Distância média de transporte de 40,10 a 50,00 km (Densidade de material solto)</t>
  </si>
  <si>
    <t>RO-44505</t>
  </si>
  <si>
    <t>Usinagem de CBUQ para tapa buraco (Execução, incluindo fornecimento e transporte dos agregados e do material betuminoso)</t>
  </si>
  <si>
    <t>RO-41329</t>
  </si>
  <si>
    <t>Usinagem de concreto betuminoso usinado a quente para tapa-buraco (Execução, incluindo fornecimento dos agregados, exclui fornecimento e transporte do material betuminoso)</t>
  </si>
  <si>
    <t>RO-41321</t>
  </si>
  <si>
    <t>Usinagem de pré-misturado a frio para tapa-buraco sem fornecimento do material betuminoso (Execução, incluindo fornecimento dos agregados, exclui fornecimento e transporte do material betuminoso)</t>
  </si>
  <si>
    <t>Obras de Arte Especiais</t>
  </si>
  <si>
    <t>RO-41443</t>
  </si>
  <si>
    <t>Andaime suspenso com piso em pranchas de madeira (Execução, incluindo o fornecimento e transporte dos materiais)</t>
  </si>
  <si>
    <t>RO-41582</t>
  </si>
  <si>
    <t>Aparelhos de apoio em neoprene fretado (Execução, incluindo a aplicação, fornecimento e transporte dos materiais)</t>
  </si>
  <si>
    <t>RO-41429</t>
  </si>
  <si>
    <t>Apicoamento manual em concreto</t>
  </si>
  <si>
    <t>RO-41762</t>
  </si>
  <si>
    <t>Argamassa de cimento e areia traço 1:3 (Execução, incluindo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</si>
  <si>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</si>
  <si>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</si>
  <si>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</si>
  <si>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</si>
  <si>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RO-40989</t>
  </si>
  <si>
    <t>Barreira simples de concreto armado tipo new jersey (Execução, incluindo  fornecimento e transporte de todos os materiais)</t>
  </si>
  <si>
    <t>RO-41593</t>
  </si>
  <si>
    <t>Caiação a três demãos (Execução, incluindo 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</si>
  <si>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</si>
  <si>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</si>
  <si>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</si>
  <si>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</si>
  <si>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RO-41571</t>
  </si>
  <si>
    <t>Cantoneira metálica de dimensões 4" x 4" x 1/2" (Execução, incluindo o fornecimento e transporte de todos os materiais)</t>
  </si>
  <si>
    <t>RO-41570</t>
  </si>
  <si>
    <t>Cantoneira metálica de dimensões 4" x 4" x 3/8" (Execução, incluindo o fornecimento e transporte de todos os materiais)</t>
  </si>
  <si>
    <t>RO-41544</t>
  </si>
  <si>
    <t>Cimbramento: escoramento em madeira (Execução, incluindo 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</si>
  <si>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</si>
  <si>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</si>
  <si>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</si>
  <si>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</si>
  <si>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</si>
  <si>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</si>
  <si>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RO-41502</t>
  </si>
  <si>
    <t>Concreto ciclópico Fck &gt; 13,5 MPa, com 30% pedra de mão (Execução, incluindo o fornecimento de todos os materiais, exclui o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</si>
  <si>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</si>
  <si>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</si>
  <si>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</si>
  <si>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</si>
  <si>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</si>
  <si>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</si>
  <si>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</si>
  <si>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</si>
  <si>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</si>
  <si>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</si>
  <si>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</si>
  <si>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</si>
  <si>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</si>
  <si>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</si>
  <si>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</si>
  <si>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</si>
  <si>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</si>
  <si>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</si>
  <si>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RO-42425</t>
  </si>
  <si>
    <t>Concreto de pavimentação com Fck &gt;= 25 Mpa (Execução, incluindo o fornecimento de todos os materiais, exclui o transporte dos agregados)</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</si>
  <si>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</si>
  <si>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</si>
  <si>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</si>
  <si>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</si>
  <si>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</si>
  <si>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</si>
  <si>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</si>
  <si>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</si>
  <si>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</si>
  <si>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</si>
  <si>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</si>
  <si>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</si>
  <si>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</si>
  <si>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</si>
  <si>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</si>
  <si>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</si>
  <si>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RO-42415</t>
  </si>
  <si>
    <t>Concreto magro de cimento portland Fck &gt;= 10,0 MPa (Execução, incluindo o fornecimento e transporte dos agregados)</t>
  </si>
  <si>
    <t>RO-42467</t>
  </si>
  <si>
    <t>Concreto magro Fck &gt;= 10,0 MPa (Execução, incluindo o fornecimento de todos os materiais, exclui o transporte dos agregados)</t>
  </si>
  <si>
    <t>RO-41599</t>
  </si>
  <si>
    <t>Demolição de concreto simples</t>
  </si>
  <si>
    <t>RO-42445</t>
  </si>
  <si>
    <t>Demolição de guarda-corpo, incluindo a remoção do material demolido (Execução, incluindo carga e transporte do material demolido)</t>
  </si>
  <si>
    <t>RO-41435</t>
  </si>
  <si>
    <t>Demolição de pavimento de concreto (Execução, incluindo a remoção do material demolido)</t>
  </si>
  <si>
    <t>RO-43107</t>
  </si>
  <si>
    <t>Demolição manual de concreto armado</t>
  </si>
  <si>
    <t>RO-41602</t>
  </si>
  <si>
    <t>Demolição mecânica de concreto armado</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</si>
  <si>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</si>
  <si>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</si>
  <si>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</si>
  <si>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</si>
  <si>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</si>
  <si>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</si>
  <si>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</si>
  <si>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</si>
  <si>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</si>
  <si>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</si>
  <si>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</si>
  <si>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</si>
  <si>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</si>
  <si>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</si>
  <si>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</si>
  <si>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</si>
  <si>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</si>
  <si>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</si>
  <si>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</si>
  <si>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</si>
  <si>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</si>
  <si>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</si>
  <si>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RO-44908</t>
  </si>
  <si>
    <t>Ensecadeira de estacas prancha (Execução, incluindo o fornecimento e transporte de todos os materiais)</t>
  </si>
  <si>
    <t>RO-43247</t>
  </si>
  <si>
    <t>Escoramento descontínuo de valas (Execução, incluindo fornecimento e transporte de todos os materiais)</t>
  </si>
  <si>
    <t>RO-41431</t>
  </si>
  <si>
    <t>Estrutura metálica para andaimes</t>
  </si>
  <si>
    <t>RO-41558</t>
  </si>
  <si>
    <t>Forma plana de MADEIRIT (Execução, incluindo desforma, fornecimento e transporte de todos os materiais)</t>
  </si>
  <si>
    <t>RO-41559</t>
  </si>
  <si>
    <t>Formas curvas de MADEIRIT (Execução, incluindo desforma, fornecimento e transporte de todos os materiais)</t>
  </si>
  <si>
    <t>RO-42418</t>
  </si>
  <si>
    <t>Formas planas de compensado com revestimento resinado (Execução, incluindo desforma,fornecimento e transporte de todos os materiais)</t>
  </si>
  <si>
    <t>RO-41614</t>
  </si>
  <si>
    <t>Formas planas de madeira de pinho de 3ª (Execução, incluindo desforma,fornecimento e transporte de todos os materiais)</t>
  </si>
  <si>
    <t>RO-41557</t>
  </si>
  <si>
    <t>Formas suspensas de compensado resinado (Execução, incluindo desforma, fornecimento e transporte de todos 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</si>
  <si>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</si>
  <si>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</si>
  <si>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</si>
  <si>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</si>
  <si>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</si>
  <si>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</si>
  <si>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</si>
  <si>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</si>
  <si>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</si>
  <si>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</si>
  <si>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</si>
  <si>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</si>
  <si>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</si>
  <si>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</si>
  <si>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</si>
  <si>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</si>
  <si>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</si>
  <si>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</si>
  <si>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</si>
  <si>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</si>
  <si>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</si>
  <si>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</si>
  <si>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</si>
  <si>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</si>
  <si>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</si>
  <si>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</si>
  <si>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</si>
  <si>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</si>
  <si>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</si>
  <si>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</si>
  <si>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</si>
  <si>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</si>
  <si>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</si>
  <si>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</si>
  <si>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</si>
  <si>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</si>
  <si>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</si>
  <si>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</si>
  <si>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</si>
  <si>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</si>
  <si>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</si>
  <si>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</si>
  <si>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</si>
  <si>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</si>
  <si>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</si>
  <si>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</si>
  <si>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</si>
  <si>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</si>
  <si>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</si>
  <si>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</si>
  <si>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</si>
  <si>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</si>
  <si>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RO-42424</t>
  </si>
  <si>
    <t>Gradil metálico padrão DER-MG (Execução, incluindo o fornecimento e transporte de todos os materiais)</t>
  </si>
  <si>
    <t>RO-41565</t>
  </si>
  <si>
    <t>Juntas de pavimentação longitudinal e transversal (Execução, incluindo o fornecimento e transporte de todos os materiais)</t>
  </si>
  <si>
    <t>RO-41581</t>
  </si>
  <si>
    <t>Limpeza de armadura com jato de areia e água</t>
  </si>
  <si>
    <t>RO-41578</t>
  </si>
  <si>
    <t>Limpeza de superfície com jato de areia e agua</t>
  </si>
  <si>
    <t>RO-42430</t>
  </si>
  <si>
    <t>Limpeza manual e tratamento de armadura oxidada</t>
  </si>
  <si>
    <t>RO-41575</t>
  </si>
  <si>
    <t>Mastique elástico(Tipo vedaflex ou similar) (Execução, incluindo o fornecimento e transporte de todos os materiais)</t>
  </si>
  <si>
    <t>RO-41596</t>
  </si>
  <si>
    <t>Muro de arrimo em concreto, tipo OC.MA-01 (Execução, incluindo fornecimento e transporte de todos os materiais)</t>
  </si>
  <si>
    <t>RO-41432</t>
  </si>
  <si>
    <t>Plataforma de madeira para  andaimes (Execução, incluindo fornecimento e transporte de todos os materiais)</t>
  </si>
  <si>
    <t>RO-41653</t>
  </si>
  <si>
    <t>Preenchimento de furos com injeção de Epoxi (Sikadur - 43) (Execução, incluindo o fornecimento de todos os materiais, exclui execução do furo)</t>
  </si>
  <si>
    <t>RO-41651</t>
  </si>
  <si>
    <t>Preenchimento de furos com Sikadur 32 ou similar (Execução, incluindo o fornecimento e transporte de todos os materiais, exclui execução do furo)</t>
  </si>
  <si>
    <t>RO-41652</t>
  </si>
  <si>
    <t>Tratamento de trincas finas (Execução, incluindo o fornecimento e transporte de todos os materiais)</t>
  </si>
  <si>
    <t>RO-42442</t>
  </si>
  <si>
    <t>Tubulão a céu aberto, com camisa de concreto pré-moldada com diametro de fuste Ø 1,20m, em rocha (Execução, incluindo escavação, exclusive concreto para camisa)</t>
  </si>
  <si>
    <t>RO-42412</t>
  </si>
  <si>
    <t>Tubulão a céu aberto, com camisa de concreto pré-moldada com diametro de fuste Ø 1,20m em solo (Execução, incluindo escavação, exclusive concreto para camisa)</t>
  </si>
  <si>
    <t>RO-42455</t>
  </si>
  <si>
    <t>Tubulão a céu aberto, com camisa de concreto pré-moldada com diâmetro de fuste Ø 1,40m em solo (Execução, incluindo escavação, exclusive concreto para camisa)</t>
  </si>
  <si>
    <t>RO-43462</t>
  </si>
  <si>
    <t>Tubulão com ar comprimido com camisa de concreto pré moldada com diametro de fuste Ø 1,20m, em rocha (Execução, incluindo escavação, exclusive concreto para camisa)</t>
  </si>
  <si>
    <t>RO-42413</t>
  </si>
  <si>
    <t>Tubulão com ar comprimido com camisa de concreto pré moldada com diametro de fuste Ø 1,20m, em solo (Execução, incluindo escavação, exclusive concreto para camisa)</t>
  </si>
  <si>
    <t>RO-43871</t>
  </si>
  <si>
    <t>Tubulão com ar comprimido com camisa de concreto pré moldada com diametro de fuste Ø 1,40m, em rocha (Execução, incluindo escavação, exclusive concreto para camisa)</t>
  </si>
  <si>
    <t>RO-42811</t>
  </si>
  <si>
    <t>Tubulão com ar comprimido com camisa de concreto pré moldada com diametro de fuste Ø 1,40m, em solo (Execução, incluindo escavação, exclusive concreto para camisa)</t>
  </si>
  <si>
    <t>RO-43568</t>
  </si>
  <si>
    <t>Tubulão com ar comprimido com camisa de concreto pré-moldada com diâmetro de fuste Ø 1,60m, em solo (Execução, incluindo escavação, exclusive concreto para camisa)</t>
  </si>
  <si>
    <t>Índice Nacional de Construção Civil</t>
  </si>
  <si>
    <t>RO-41665</t>
  </si>
  <si>
    <t>Abrigo duplo de passageiros pré-moldado (Execução, incluindo o fornecimento,  transporte e montagem)</t>
  </si>
  <si>
    <t>RO-41664</t>
  </si>
  <si>
    <t>Abrigo simples de passageiros pré-moldado (Execução, incluindo o fornecimento e transporte e montagem)</t>
  </si>
  <si>
    <t>RO-41661</t>
  </si>
  <si>
    <t>Chapisco de cimento e areia, traço 1:3 (Execução, incluindo o fornecimento e transporte de todos os materiais)</t>
  </si>
  <si>
    <t>RO-41662</t>
  </si>
  <si>
    <t>Reboco de argamassa de cimento e areia, traço 1:5 (Execução, incluindo o fornecimento e transporte de todos os materiais)</t>
  </si>
  <si>
    <t>RO-44166</t>
  </si>
  <si>
    <t>Veículo Tipo Van, 12 passageiros, com motorista</t>
  </si>
  <si>
    <t>TOTAL ITEM 5=</t>
  </si>
  <si>
    <t>3.3</t>
  </si>
  <si>
    <t>CANALETA MEIA CANA PRÉ-MOLDADA DE CONCRETO (D = 50 CM) - FORNECIMENTO E INSTALAÇÃO. AF_08/2021</t>
  </si>
  <si>
    <t>SINALIZAÇÃO/ACESSIBILIDADE</t>
  </si>
  <si>
    <t>1.2</t>
  </si>
  <si>
    <t>1.3</t>
  </si>
  <si>
    <t>BANCO DE CUSTOS - REFERÊNCIA 1.8</t>
  </si>
  <si>
    <t>DATA PREÇO / RT (SINAPI):</t>
  </si>
  <si>
    <t>LOCALIDADE / DATA EMISSÃO (SINAPI):</t>
  </si>
  <si>
    <t>06/2023</t>
  </si>
  <si>
    <t>BELO HORIZONTE</t>
  </si>
  <si>
    <t>13/07/2023</t>
  </si>
  <si>
    <t>FONTE</t>
  </si>
  <si>
    <t>NÃO DESONERADO</t>
  </si>
  <si>
    <t>SINAPI</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</si>
  <si>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</si>
  <si>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</si>
  <si>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</si>
  <si>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</si>
  <si>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</si>
  <si>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</si>
  <si>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</si>
  <si>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</si>
  <si>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</si>
  <si>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</si>
  <si>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</si>
  <si>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</si>
  <si>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</si>
  <si>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</si>
  <si>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</si>
  <si>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</si>
  <si>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</si>
  <si>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</si>
  <si>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</si>
  <si>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</si>
  <si>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</si>
  <si>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</si>
  <si>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</si>
  <si>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</si>
  <si>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</si>
  <si>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</si>
  <si>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</si>
  <si>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</si>
  <si>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</si>
  <si>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</si>
  <si>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</si>
  <si>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</si>
  <si>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</si>
  <si>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</si>
  <si>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</si>
  <si>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</si>
  <si>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</si>
  <si>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</si>
  <si>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</si>
  <si>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</si>
  <si>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</si>
  <si>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</si>
  <si>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</si>
  <si>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</si>
  <si>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</si>
  <si>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</si>
  <si>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</si>
  <si>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</si>
  <si>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</si>
  <si>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</si>
  <si>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</si>
  <si>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</si>
  <si>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</si>
  <si>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</si>
  <si>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</si>
  <si>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</si>
  <si>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</si>
  <si>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</si>
  <si>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</si>
  <si>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</si>
  <si>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</si>
  <si>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</si>
  <si>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</si>
  <si>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</si>
  <si>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</si>
  <si>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</si>
  <si>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</si>
  <si>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</si>
  <si>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</si>
  <si>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</si>
  <si>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</si>
  <si>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</si>
  <si>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</si>
  <si>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</si>
  <si>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</si>
  <si>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</si>
  <si>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</si>
  <si>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</si>
  <si>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</si>
  <si>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</si>
  <si>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</si>
  <si>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</si>
  <si>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</si>
  <si>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</si>
  <si>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</si>
  <si>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</si>
  <si>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</si>
  <si>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</si>
  <si>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</si>
  <si>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</si>
  <si>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</si>
  <si>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</si>
  <si>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</si>
  <si>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</si>
  <si>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</si>
  <si>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</si>
  <si>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</si>
  <si>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</si>
  <si>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</si>
  <si>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</si>
  <si>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</si>
  <si>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</si>
  <si>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</si>
  <si>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</si>
  <si>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</si>
  <si>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</si>
  <si>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</si>
  <si>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</si>
  <si>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</si>
  <si>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</si>
  <si>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</si>
  <si>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</si>
  <si>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</si>
  <si>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</si>
  <si>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</si>
  <si>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</si>
  <si>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</si>
  <si>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</si>
  <si>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</si>
  <si>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</si>
  <si>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</si>
  <si>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</si>
  <si>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</si>
  <si>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</si>
  <si>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</si>
  <si>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</si>
  <si>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</si>
  <si>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</si>
  <si>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</si>
  <si>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</si>
  <si>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</si>
  <si>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</si>
  <si>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</si>
  <si>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</si>
  <si>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</si>
  <si>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</si>
  <si>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</si>
  <si>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</si>
  <si>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</si>
  <si>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</si>
  <si>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</si>
  <si>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</si>
  <si>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</si>
  <si>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</si>
  <si>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</si>
  <si>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</si>
  <si>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</si>
  <si>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</si>
  <si>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</si>
  <si>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</si>
  <si>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</si>
  <si>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</si>
  <si>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</si>
  <si>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</si>
  <si>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</si>
  <si>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</si>
  <si>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</si>
  <si>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</si>
  <si>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</si>
  <si>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</si>
  <si>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</si>
  <si>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</si>
  <si>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</si>
  <si>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</si>
  <si>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</si>
  <si>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</si>
  <si>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</si>
  <si>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</si>
  <si>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</si>
  <si>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</si>
  <si>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</si>
  <si>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</si>
  <si>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</si>
  <si>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</si>
  <si>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</si>
  <si>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</si>
  <si>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</si>
  <si>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</si>
  <si>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</si>
  <si>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</si>
  <si>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</si>
  <si>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</si>
  <si>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</si>
  <si>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</si>
  <si>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</si>
  <si>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</si>
  <si>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</si>
  <si>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</si>
  <si>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</si>
  <si>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</si>
  <si>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</si>
  <si>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</si>
  <si>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</si>
  <si>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</si>
  <si>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</si>
  <si>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</si>
  <si>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</si>
  <si>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</si>
  <si>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</si>
  <si>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</si>
  <si>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</si>
  <si>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</si>
  <si>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</si>
  <si>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</si>
  <si>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</si>
  <si>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</si>
  <si>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</si>
  <si>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</si>
  <si>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</si>
  <si>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</si>
  <si>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</si>
  <si>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</si>
  <si>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</si>
  <si>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</si>
  <si>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</si>
  <si>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</si>
  <si>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</si>
  <si>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</si>
  <si>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</si>
  <si>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</si>
  <si>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</si>
  <si>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</si>
  <si>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</si>
  <si>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</si>
  <si>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</si>
  <si>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</si>
  <si>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</si>
  <si>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</si>
  <si>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</si>
  <si>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</si>
  <si>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</si>
  <si>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</si>
  <si>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</si>
  <si>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</si>
  <si>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</si>
  <si>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</si>
  <si>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</si>
  <si>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</si>
  <si>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</si>
  <si>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</si>
  <si>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</si>
  <si>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</si>
  <si>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</si>
  <si>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</si>
  <si>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</si>
  <si>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</si>
  <si>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</si>
  <si>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</si>
  <si>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</si>
  <si>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</si>
  <si>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</si>
  <si>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</si>
  <si>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</si>
  <si>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</si>
  <si>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</si>
  <si>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</si>
  <si>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</si>
  <si>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</si>
  <si>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</si>
  <si>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</si>
  <si>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</si>
  <si>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</si>
  <si>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</si>
  <si>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</si>
  <si>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</si>
  <si>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</si>
  <si>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</si>
  <si>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</si>
  <si>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</si>
  <si>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</si>
  <si>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</si>
  <si>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</si>
  <si>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</si>
  <si>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</si>
  <si>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</si>
  <si>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</si>
  <si>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</si>
  <si>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</si>
  <si>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</si>
  <si>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</si>
  <si>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</si>
  <si>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</si>
  <si>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</si>
  <si>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</si>
  <si>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</si>
  <si>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</si>
  <si>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</si>
  <si>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</si>
  <si>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</si>
  <si>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</si>
  <si>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</si>
  <si>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</si>
  <si>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</si>
  <si>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</si>
  <si>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</si>
  <si>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</si>
  <si>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</si>
  <si>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</si>
  <si>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</si>
  <si>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</si>
  <si>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</si>
  <si>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</si>
  <si>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</si>
  <si>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</si>
  <si>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</si>
  <si>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</si>
  <si>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</si>
  <si>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</si>
  <si>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</si>
  <si>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</si>
  <si>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</si>
  <si>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</si>
  <si>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</si>
  <si>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</si>
  <si>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</si>
  <si>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</si>
  <si>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</si>
  <si>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</si>
  <si>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</si>
  <si>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</si>
  <si>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</si>
  <si>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</si>
  <si>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</si>
  <si>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</si>
  <si>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</si>
  <si>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</si>
  <si>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</si>
  <si>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</si>
  <si>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</si>
  <si>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</si>
  <si>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</si>
  <si>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</si>
  <si>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</si>
  <si>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</si>
  <si>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</si>
  <si>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</si>
  <si>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</si>
  <si>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</si>
  <si>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</si>
  <si>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</si>
  <si>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</si>
  <si>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</si>
  <si>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</si>
  <si>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</si>
  <si>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</si>
  <si>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</si>
  <si>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</si>
  <si>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</si>
  <si>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</si>
  <si>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</si>
  <si>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</si>
  <si>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</si>
  <si>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</si>
  <si>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</si>
  <si>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</si>
  <si>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</si>
  <si>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</si>
  <si>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</si>
  <si>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</si>
  <si>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</si>
  <si>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</si>
  <si>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</si>
  <si>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</si>
  <si>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</si>
  <si>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</si>
  <si>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</si>
  <si>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</si>
  <si>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</si>
  <si>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</si>
  <si>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</si>
  <si>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</si>
  <si>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</si>
  <si>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</si>
  <si>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</si>
  <si>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</si>
  <si>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</si>
  <si>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</si>
  <si>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</si>
  <si>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</si>
  <si>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</si>
  <si>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</si>
  <si>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</si>
  <si>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</si>
  <si>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</si>
  <si>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</si>
  <si>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</si>
  <si>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</si>
  <si>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</si>
  <si>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</si>
  <si>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</si>
  <si>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</si>
  <si>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</si>
  <si>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</si>
  <si>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</si>
  <si>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</si>
  <si>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</si>
  <si>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</si>
  <si>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</si>
  <si>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</si>
  <si>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</si>
  <si>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</si>
  <si>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</si>
  <si>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</si>
  <si>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</si>
  <si>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</si>
  <si>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</si>
  <si>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</si>
  <si>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</si>
  <si>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</si>
  <si>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</si>
  <si>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</si>
  <si>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</si>
  <si>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</si>
  <si>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</si>
  <si>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</si>
  <si>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</si>
  <si>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</si>
  <si>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</si>
  <si>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</si>
  <si>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</si>
  <si>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</si>
  <si>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</si>
  <si>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</si>
  <si>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</si>
  <si>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</si>
  <si>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</si>
  <si>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</si>
  <si>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</si>
  <si>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</si>
  <si>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</si>
  <si>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</si>
  <si>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</si>
  <si>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</si>
  <si>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</si>
  <si>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</si>
  <si>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</si>
  <si>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</si>
  <si>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</si>
  <si>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</si>
  <si>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</si>
  <si>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</si>
  <si>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</si>
  <si>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</si>
  <si>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</si>
  <si>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</si>
  <si>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</si>
  <si>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</si>
  <si>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</si>
  <si>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</si>
  <si>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</si>
  <si>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</si>
  <si>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</si>
  <si>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</si>
  <si>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</si>
  <si>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</si>
  <si>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</si>
  <si>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</si>
  <si>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</si>
  <si>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</si>
  <si>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</si>
  <si>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</si>
  <si>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</si>
  <si>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</si>
  <si>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</si>
  <si>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</si>
  <si>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</si>
  <si>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</si>
  <si>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</si>
  <si>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</si>
  <si>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</si>
  <si>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</si>
  <si>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</si>
  <si>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</si>
  <si>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</si>
  <si>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</si>
  <si>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</si>
  <si>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</si>
  <si>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</si>
  <si>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</si>
  <si>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</si>
  <si>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</si>
  <si>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</si>
  <si>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</si>
  <si>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</si>
  <si>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</si>
  <si>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</si>
  <si>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</si>
  <si>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</si>
  <si>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</si>
  <si>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</si>
  <si>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</si>
  <si>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</si>
  <si>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</si>
  <si>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</si>
  <si>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</si>
  <si>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</si>
  <si>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</si>
  <si>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</si>
  <si>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</si>
  <si>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</si>
  <si>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</si>
  <si>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</si>
  <si>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</si>
  <si>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</si>
  <si>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</si>
  <si>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</si>
  <si>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</si>
  <si>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</si>
  <si>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</si>
  <si>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</si>
  <si>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</si>
  <si>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</si>
  <si>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</si>
  <si>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</si>
  <si>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</si>
  <si>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</si>
  <si>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</si>
  <si>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</si>
  <si>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</si>
  <si>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</si>
  <si>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</si>
  <si>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</si>
  <si>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</si>
  <si>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</si>
  <si>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</si>
  <si>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</si>
  <si>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</si>
  <si>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</si>
  <si>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</si>
  <si>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</si>
  <si>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</si>
  <si>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</si>
  <si>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</si>
  <si>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</si>
  <si>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</si>
  <si>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</si>
  <si>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</si>
  <si>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</si>
  <si>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</si>
  <si>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</si>
  <si>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</si>
  <si>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</si>
  <si>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</si>
  <si>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</si>
  <si>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</si>
  <si>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</si>
  <si>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</si>
  <si>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</si>
  <si>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</si>
  <si>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</si>
  <si>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</si>
  <si>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</si>
  <si>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</si>
  <si>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</si>
  <si>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</si>
  <si>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</si>
  <si>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</si>
  <si>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</si>
  <si>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</si>
  <si>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</si>
  <si>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</si>
  <si>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</si>
  <si>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</si>
  <si>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</si>
  <si>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</si>
  <si>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</si>
  <si>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</si>
  <si>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</si>
  <si>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</si>
  <si>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</si>
  <si>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</si>
  <si>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</si>
  <si>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</si>
  <si>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</si>
  <si>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</si>
  <si>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</si>
  <si>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</si>
  <si>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</si>
  <si>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</si>
  <si>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</si>
  <si>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</si>
  <si>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</si>
  <si>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</si>
  <si>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</si>
  <si>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</si>
  <si>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</si>
  <si>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</si>
  <si>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</si>
  <si>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</si>
  <si>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</si>
  <si>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</si>
  <si>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</si>
  <si>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</si>
  <si>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</si>
  <si>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</si>
  <si>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</si>
  <si>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</si>
  <si>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</si>
  <si>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</si>
  <si>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</si>
  <si>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</si>
  <si>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</si>
  <si>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</si>
  <si>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</si>
  <si>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</si>
  <si>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</si>
  <si>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</si>
  <si>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</si>
  <si>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</si>
  <si>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</si>
  <si>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</si>
  <si>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</si>
  <si>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</si>
  <si>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</si>
  <si>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</si>
  <si>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</si>
  <si>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</si>
  <si>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</si>
  <si>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</si>
  <si>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</si>
  <si>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</si>
  <si>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</si>
  <si>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</si>
  <si>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</si>
  <si>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</si>
  <si>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</si>
  <si>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</si>
  <si>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</si>
  <si>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</si>
  <si>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</si>
  <si>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</si>
  <si>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</si>
  <si>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</si>
  <si>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</si>
  <si>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</si>
  <si>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</si>
  <si>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</si>
  <si>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</si>
  <si>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</si>
  <si>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</si>
  <si>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</si>
  <si>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</si>
  <si>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</si>
  <si>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</si>
  <si>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</si>
  <si>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</si>
  <si>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</si>
  <si>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</si>
  <si>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</si>
  <si>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</si>
  <si>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</si>
  <si>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</si>
  <si>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</si>
  <si>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</si>
  <si>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</si>
  <si>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</si>
  <si>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</si>
  <si>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</si>
  <si>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</si>
  <si>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</si>
  <si>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</si>
  <si>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</si>
  <si>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</si>
  <si>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</si>
  <si>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</si>
  <si>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</si>
  <si>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</si>
  <si>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</si>
  <si>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</si>
  <si>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</si>
  <si>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</si>
  <si>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</si>
  <si>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</si>
  <si>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</si>
  <si>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</si>
  <si>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</si>
  <si>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</si>
  <si>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</si>
  <si>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</si>
  <si>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</si>
  <si>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</si>
  <si>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</si>
  <si>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</si>
  <si>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</si>
  <si>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</si>
  <si>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</si>
  <si>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</si>
  <si>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</si>
  <si>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</si>
  <si>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</si>
  <si>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</si>
  <si>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</si>
  <si>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</si>
  <si>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</si>
  <si>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</si>
  <si>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</si>
  <si>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</si>
  <si>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</si>
  <si>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</si>
  <si>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</si>
  <si>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</si>
  <si>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</si>
  <si>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</si>
  <si>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</si>
  <si>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</si>
  <si>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</si>
  <si>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</si>
  <si>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</si>
  <si>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</si>
  <si>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</si>
  <si>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</si>
  <si>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</si>
  <si>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</si>
  <si>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</si>
  <si>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</si>
  <si>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</si>
  <si>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</si>
  <si>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</si>
  <si>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</si>
  <si>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</si>
  <si>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</si>
  <si>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</si>
  <si>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</si>
  <si>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</si>
  <si>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</si>
  <si>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</si>
  <si>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</si>
  <si>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</si>
  <si>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</si>
  <si>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</si>
  <si>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</si>
  <si>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</si>
  <si>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</si>
  <si>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</si>
  <si>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</si>
  <si>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</si>
  <si>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</si>
  <si>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</si>
  <si>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</si>
  <si>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</si>
  <si>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</si>
  <si>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</si>
  <si>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</si>
  <si>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</si>
  <si>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</si>
  <si>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</si>
  <si>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</si>
  <si>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</si>
  <si>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</si>
  <si>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</si>
  <si>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</si>
  <si>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</si>
  <si>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</si>
  <si>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</si>
  <si>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</si>
  <si>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</si>
  <si>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</si>
  <si>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</si>
  <si>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</si>
  <si>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</si>
  <si>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</si>
  <si>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</si>
  <si>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</si>
  <si>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</si>
  <si>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</si>
  <si>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</si>
  <si>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</si>
  <si>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</si>
  <si>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</si>
  <si>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</si>
  <si>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</si>
  <si>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</si>
  <si>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</si>
  <si>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</si>
  <si>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</si>
  <si>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</si>
  <si>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</si>
  <si>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</si>
  <si>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</si>
  <si>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</si>
  <si>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</si>
  <si>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</si>
  <si>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</si>
  <si>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</si>
  <si>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</si>
  <si>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</si>
  <si>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</si>
  <si>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</si>
  <si>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</si>
  <si>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</si>
  <si>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</si>
  <si>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</si>
  <si>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</si>
  <si>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</si>
  <si>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</si>
  <si>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</si>
  <si>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</si>
  <si>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</si>
  <si>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</si>
  <si>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</si>
  <si>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</si>
  <si>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</si>
  <si>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</si>
  <si>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</si>
  <si>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</si>
  <si>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</si>
  <si>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</si>
  <si>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</si>
  <si>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</si>
  <si>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</si>
  <si>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</si>
  <si>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</si>
  <si>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</si>
  <si>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</si>
  <si>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</si>
  <si>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</si>
  <si>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</si>
  <si>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</si>
  <si>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</si>
  <si>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</si>
  <si>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</si>
  <si>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</si>
  <si>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</si>
  <si>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</si>
  <si>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</si>
  <si>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</si>
  <si>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</si>
  <si>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</si>
  <si>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</si>
  <si>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</si>
  <si>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</si>
  <si>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</si>
  <si>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</si>
  <si>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</si>
  <si>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</si>
  <si>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</si>
  <si>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</si>
  <si>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</si>
  <si>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</si>
  <si>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</si>
  <si>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</si>
  <si>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</si>
  <si>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</si>
  <si>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</si>
  <si>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</si>
  <si>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</si>
  <si>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</si>
  <si>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</si>
  <si>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</si>
  <si>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</si>
  <si>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</si>
  <si>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</si>
  <si>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</si>
  <si>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</si>
  <si>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</si>
  <si>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</si>
  <si>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</si>
  <si>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</si>
  <si>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</si>
  <si>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</si>
  <si>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</si>
  <si>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</si>
  <si>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</si>
  <si>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</si>
  <si>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</si>
  <si>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</si>
  <si>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</si>
  <si>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</si>
  <si>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</si>
  <si>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</si>
  <si>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</si>
  <si>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</si>
  <si>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</si>
  <si>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</si>
  <si>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</si>
  <si>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</si>
  <si>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</si>
  <si>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</si>
  <si>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</si>
  <si>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</si>
  <si>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</si>
  <si>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</si>
  <si>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</si>
  <si>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</si>
  <si>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</si>
  <si>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</si>
  <si>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</si>
  <si>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</si>
  <si>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</si>
  <si>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</si>
  <si>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</si>
  <si>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</si>
  <si>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</si>
  <si>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</si>
  <si>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</si>
  <si>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</si>
  <si>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</si>
  <si>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</si>
  <si>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</si>
  <si>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</si>
  <si>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</si>
  <si>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</si>
  <si>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</si>
  <si>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</si>
  <si>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</si>
  <si>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</si>
  <si>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</si>
  <si>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</si>
  <si>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</si>
  <si>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</si>
  <si>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</si>
  <si>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</si>
  <si>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</si>
  <si>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</si>
  <si>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</si>
  <si>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</si>
  <si>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</si>
  <si>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</si>
  <si>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</si>
  <si>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</si>
  <si>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</si>
  <si>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</si>
  <si>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</si>
  <si>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</si>
  <si>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</si>
  <si>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</si>
  <si>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</si>
  <si>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</si>
  <si>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</si>
  <si>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</si>
  <si>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</si>
  <si>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</si>
  <si>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</si>
  <si>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</si>
  <si>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</si>
  <si>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</si>
  <si>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</si>
  <si>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</si>
  <si>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</si>
  <si>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</si>
  <si>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</si>
  <si>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</si>
  <si>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</si>
  <si>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</si>
  <si>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</si>
  <si>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</si>
  <si>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</si>
  <si>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</si>
  <si>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</si>
  <si>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</si>
  <si>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</si>
  <si>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</si>
  <si>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</si>
  <si>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</si>
  <si>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</si>
  <si>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</si>
  <si>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</si>
  <si>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</si>
  <si>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</si>
  <si>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</si>
  <si>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</si>
  <si>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</si>
  <si>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</si>
  <si>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</si>
  <si>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</si>
  <si>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</si>
  <si>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</si>
  <si>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</si>
  <si>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</si>
  <si>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</si>
  <si>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</si>
  <si>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</si>
  <si>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</si>
  <si>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</si>
  <si>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</si>
  <si>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</si>
  <si>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</si>
  <si>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</si>
  <si>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</si>
  <si>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</si>
  <si>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</si>
  <si>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</si>
  <si>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</si>
  <si>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</si>
  <si>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</si>
  <si>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</si>
  <si>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</si>
  <si>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</si>
  <si>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</si>
  <si>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</si>
  <si>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</si>
  <si>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</si>
  <si>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</si>
  <si>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</si>
  <si>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</si>
  <si>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</si>
  <si>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</si>
  <si>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</si>
  <si>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</si>
  <si>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</si>
  <si>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</si>
  <si>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</si>
  <si>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</si>
  <si>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</si>
  <si>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</si>
  <si>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</si>
  <si>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</si>
  <si>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</si>
  <si>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</si>
  <si>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</si>
  <si>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</si>
  <si>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</si>
  <si>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</si>
  <si>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</si>
  <si>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</si>
  <si>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</si>
  <si>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</si>
  <si>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</si>
  <si>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</si>
  <si>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</si>
  <si>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</si>
  <si>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</si>
  <si>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</si>
  <si>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</si>
  <si>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</si>
  <si>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</si>
  <si>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</si>
  <si>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</si>
  <si>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</si>
  <si>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</si>
  <si>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</si>
  <si>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</si>
  <si>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</si>
  <si>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</si>
  <si>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</si>
  <si>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</si>
  <si>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</si>
  <si>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</si>
  <si>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</si>
  <si>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</si>
  <si>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</si>
  <si>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</si>
  <si>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</si>
  <si>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</si>
  <si>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</si>
  <si>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</si>
  <si>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</si>
  <si>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</si>
  <si>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</si>
  <si>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</si>
  <si>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</si>
  <si>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</si>
  <si>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</si>
  <si>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</si>
  <si>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</si>
  <si>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</si>
  <si>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</si>
  <si>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</si>
  <si>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</si>
  <si>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</si>
  <si>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</si>
  <si>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</si>
  <si>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</si>
  <si>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</si>
  <si>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</si>
  <si>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</si>
  <si>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</si>
  <si>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</si>
  <si>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</si>
  <si>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</si>
  <si>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</si>
  <si>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</si>
  <si>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</si>
  <si>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</si>
  <si>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</si>
  <si>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</si>
  <si>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</si>
  <si>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</si>
  <si>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</si>
  <si>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</si>
  <si>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</si>
  <si>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</si>
  <si>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</si>
  <si>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</si>
  <si>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</si>
  <si>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</si>
  <si>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</si>
  <si>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</si>
  <si>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</si>
  <si>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</si>
  <si>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</si>
  <si>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</si>
  <si>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</si>
  <si>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</si>
  <si>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</si>
  <si>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</si>
  <si>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</si>
  <si>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</si>
  <si>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</si>
  <si>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</si>
  <si>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</si>
  <si>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</si>
  <si>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</si>
  <si>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</si>
  <si>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</si>
  <si>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</si>
  <si>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</si>
  <si>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</si>
  <si>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</si>
  <si>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</si>
  <si>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</si>
  <si>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</si>
  <si>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</si>
  <si>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</si>
  <si>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</si>
  <si>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</si>
  <si>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</si>
  <si>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</si>
  <si>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</si>
  <si>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</si>
  <si>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</si>
  <si>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</si>
  <si>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</si>
  <si>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</si>
  <si>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</si>
  <si>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</si>
  <si>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</si>
  <si>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</si>
  <si>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</si>
  <si>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</si>
  <si>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</si>
  <si>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</si>
  <si>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</si>
  <si>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</si>
  <si>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</si>
  <si>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</si>
  <si>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</si>
  <si>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</si>
  <si>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</si>
  <si>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</si>
  <si>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</si>
  <si>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</si>
  <si>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</si>
  <si>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</si>
  <si>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</si>
  <si>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</si>
  <si>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</si>
  <si>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</si>
  <si>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</si>
  <si>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</si>
  <si>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</si>
  <si>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</si>
  <si>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</si>
  <si>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</si>
  <si>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</si>
  <si>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</si>
  <si>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</si>
  <si>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</si>
  <si>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</si>
  <si>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</si>
  <si>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</si>
  <si>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</si>
  <si>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</si>
  <si>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</si>
  <si>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</si>
  <si>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</si>
  <si>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</si>
  <si>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</si>
  <si>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</si>
  <si>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</si>
  <si>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</si>
  <si>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</si>
  <si>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</si>
  <si>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</si>
  <si>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</si>
  <si>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</si>
  <si>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</si>
  <si>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</si>
  <si>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</si>
  <si>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</si>
  <si>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</si>
  <si>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</si>
  <si>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</si>
  <si>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</si>
  <si>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</si>
  <si>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</si>
  <si>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</si>
  <si>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</si>
  <si>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</si>
  <si>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</si>
  <si>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</si>
  <si>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</si>
  <si>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</si>
  <si>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</si>
  <si>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</si>
  <si>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</si>
  <si>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</si>
  <si>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</si>
  <si>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</si>
  <si>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</si>
  <si>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</si>
  <si>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</si>
  <si>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</si>
  <si>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</si>
  <si>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</si>
  <si>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</si>
  <si>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</si>
  <si>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</si>
  <si>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</si>
  <si>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</si>
  <si>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</si>
  <si>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</si>
  <si>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</si>
  <si>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</si>
  <si>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</si>
  <si>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</si>
  <si>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</si>
  <si>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</si>
  <si>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</si>
  <si>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</si>
  <si>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</si>
  <si>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</si>
  <si>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</si>
  <si>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</si>
  <si>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</si>
  <si>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</si>
  <si>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</si>
  <si>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</si>
  <si>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</si>
  <si>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</si>
  <si>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</si>
  <si>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</si>
  <si>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</si>
  <si>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</si>
  <si>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</si>
  <si>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</si>
  <si>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</si>
  <si>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</si>
  <si>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</si>
  <si>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</si>
  <si>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</si>
  <si>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</si>
  <si>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</si>
  <si>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</si>
  <si>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</si>
  <si>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</si>
  <si>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</si>
  <si>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</si>
  <si>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</si>
  <si>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</si>
  <si>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</si>
  <si>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</si>
  <si>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</si>
  <si>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</si>
  <si>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</si>
  <si>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</si>
  <si>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</si>
  <si>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</si>
  <si>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</si>
  <si>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</si>
  <si>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</si>
  <si>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</si>
  <si>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</si>
  <si>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</si>
  <si>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</si>
  <si>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</si>
  <si>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</si>
  <si>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</si>
  <si>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</si>
  <si>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</si>
  <si>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</si>
  <si>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</si>
  <si>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</si>
  <si>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</si>
  <si>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</si>
  <si>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</si>
  <si>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</si>
  <si>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</si>
  <si>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</si>
  <si>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</si>
  <si>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</si>
  <si>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</si>
  <si>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</si>
  <si>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</si>
  <si>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</si>
  <si>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</si>
  <si>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</si>
  <si>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</si>
  <si>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</si>
  <si>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</si>
  <si>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</si>
  <si>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</si>
  <si>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</si>
  <si>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</si>
  <si>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</si>
  <si>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</si>
  <si>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</si>
  <si>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</si>
  <si>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</si>
  <si>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</si>
  <si>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</si>
  <si>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</si>
  <si>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</si>
  <si>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</si>
  <si>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</si>
  <si>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</si>
  <si>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</si>
  <si>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</si>
  <si>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</si>
  <si>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</si>
  <si>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</si>
  <si>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</si>
  <si>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</si>
  <si>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</si>
  <si>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</si>
  <si>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</si>
  <si>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</si>
  <si>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</si>
  <si>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</si>
  <si>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</si>
  <si>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</si>
  <si>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</si>
  <si>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</si>
  <si>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</si>
  <si>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</si>
  <si>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</si>
  <si>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</si>
  <si>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</si>
  <si>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</si>
  <si>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</si>
  <si>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</si>
  <si>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</si>
  <si>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</si>
  <si>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</si>
  <si>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</si>
  <si>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</si>
  <si>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</si>
  <si>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</si>
  <si>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</si>
  <si>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</si>
  <si>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</si>
  <si>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</si>
  <si>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</si>
  <si>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</si>
  <si>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</si>
  <si>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</si>
  <si>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</si>
  <si>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</si>
  <si>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</si>
  <si>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</si>
  <si>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</si>
  <si>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</si>
  <si>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</si>
  <si>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</si>
  <si>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</si>
  <si>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</si>
  <si>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</si>
  <si>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</si>
  <si>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</si>
  <si>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</si>
  <si>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</si>
  <si>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</si>
  <si>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</si>
  <si>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</si>
  <si>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</si>
  <si>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</si>
  <si>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</si>
  <si>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</si>
  <si>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</si>
  <si>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</si>
  <si>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</si>
  <si>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</si>
  <si>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</si>
  <si>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</si>
  <si>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</si>
  <si>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</si>
  <si>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</si>
  <si>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</si>
  <si>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</si>
  <si>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</si>
  <si>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</si>
  <si>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</si>
  <si>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</si>
  <si>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</si>
  <si>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</si>
  <si>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</si>
  <si>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</si>
  <si>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</si>
  <si>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</si>
  <si>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</si>
  <si>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</si>
  <si>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</si>
  <si>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</si>
  <si>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</si>
  <si>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</si>
  <si>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</si>
  <si>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</si>
  <si>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</si>
  <si>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</si>
  <si>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</si>
  <si>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</si>
  <si>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</si>
  <si>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</si>
  <si>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</si>
  <si>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</si>
  <si>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</si>
  <si>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</si>
  <si>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</si>
  <si>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</si>
  <si>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</si>
  <si>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</si>
  <si>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</si>
  <si>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</si>
  <si>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</si>
  <si>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</si>
  <si>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</si>
  <si>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</si>
  <si>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</si>
  <si>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</si>
  <si>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</si>
  <si>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</si>
  <si>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</si>
  <si>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</si>
  <si>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</si>
  <si>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</si>
  <si>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</si>
  <si>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</si>
  <si>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</si>
  <si>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</si>
  <si>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</si>
  <si>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</si>
  <si>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</si>
  <si>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</si>
  <si>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</si>
  <si>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</si>
  <si>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</si>
  <si>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</si>
  <si>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</si>
  <si>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</si>
  <si>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</si>
  <si>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</si>
  <si>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</si>
  <si>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</si>
  <si>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</si>
  <si>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</si>
  <si>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</si>
  <si>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</si>
  <si>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</si>
  <si>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</si>
  <si>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</si>
  <si>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</si>
  <si>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</si>
  <si>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</si>
  <si>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</si>
  <si>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</si>
  <si>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</si>
  <si>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</si>
  <si>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</si>
  <si>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M3</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</si>
  <si>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</si>
  <si>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</si>
  <si>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</si>
  <si>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</si>
  <si>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</si>
  <si>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</si>
  <si>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</si>
  <si>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</si>
  <si>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</si>
  <si>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</si>
  <si>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</si>
  <si>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</si>
  <si>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</si>
  <si>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</si>
  <si>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</si>
  <si>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</si>
  <si>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</si>
  <si>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</si>
  <si>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</si>
  <si>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</si>
  <si>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</si>
  <si>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</si>
  <si>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</si>
  <si>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</si>
  <si>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</si>
  <si>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</si>
  <si>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</si>
  <si>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</si>
  <si>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</si>
  <si>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</si>
  <si>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</si>
  <si>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</si>
  <si>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</si>
  <si>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</si>
  <si>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</si>
  <si>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</si>
  <si>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</si>
  <si>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</si>
  <si>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</si>
  <si>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</si>
  <si>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</si>
  <si>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</si>
  <si>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</si>
  <si>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</si>
  <si>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</si>
  <si>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</si>
  <si>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</si>
  <si>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</si>
  <si>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</si>
  <si>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</si>
  <si>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</si>
  <si>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</si>
  <si>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</si>
  <si>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</si>
  <si>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</si>
  <si>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</si>
  <si>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</si>
  <si>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</si>
  <si>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</si>
  <si>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</si>
  <si>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</si>
  <si>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</si>
  <si>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</si>
  <si>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</si>
  <si>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</si>
  <si>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</si>
  <si>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</si>
  <si>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</si>
  <si>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</si>
  <si>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</si>
  <si>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</si>
  <si>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</si>
  <si>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</si>
  <si>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</si>
  <si>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</si>
  <si>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</si>
  <si>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</si>
  <si>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</si>
  <si>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</si>
  <si>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</si>
  <si>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</si>
  <si>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</si>
  <si>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</si>
  <si>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</si>
  <si>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</si>
  <si>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</si>
  <si>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</si>
  <si>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</si>
  <si>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</si>
  <si>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</si>
  <si>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</si>
  <si>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</si>
  <si>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</si>
  <si>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</si>
  <si>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</si>
  <si>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</si>
  <si>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</si>
  <si>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</si>
  <si>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</si>
  <si>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</si>
  <si>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</si>
  <si>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</si>
  <si>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</si>
  <si>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</si>
  <si>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</si>
  <si>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</si>
  <si>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</si>
  <si>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</si>
  <si>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</si>
  <si>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</si>
  <si>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</si>
  <si>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</si>
  <si>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</si>
  <si>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</si>
  <si>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</si>
  <si>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</si>
  <si>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</si>
  <si>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</si>
  <si>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</si>
  <si>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</si>
  <si>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</si>
  <si>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</si>
  <si>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</si>
  <si>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</si>
  <si>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</si>
  <si>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</si>
  <si>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</si>
  <si>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</si>
  <si>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</si>
  <si>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</si>
  <si>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</si>
  <si>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</si>
  <si>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</si>
  <si>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</si>
  <si>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</si>
  <si>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</si>
  <si>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</si>
  <si>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</si>
  <si>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</si>
  <si>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</si>
  <si>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</si>
  <si>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</si>
  <si>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</si>
  <si>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</si>
  <si>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</si>
  <si>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</si>
  <si>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</si>
  <si>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</si>
  <si>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</si>
  <si>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</si>
  <si>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</si>
  <si>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</si>
  <si>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</si>
  <si>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</si>
  <si>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</si>
  <si>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</si>
  <si>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</si>
  <si>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</si>
  <si>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</si>
  <si>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</si>
  <si>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</si>
  <si>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</si>
  <si>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</si>
  <si>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</si>
  <si>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</si>
  <si>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</si>
  <si>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</si>
  <si>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</si>
  <si>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</si>
  <si>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</si>
  <si>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</si>
  <si>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</si>
  <si>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</si>
  <si>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</si>
  <si>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</si>
  <si>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</si>
  <si>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</si>
  <si>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</si>
  <si>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</si>
  <si>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</si>
  <si>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</si>
  <si>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</si>
  <si>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</si>
  <si>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</si>
  <si>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</si>
  <si>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</si>
  <si>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</si>
  <si>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</si>
  <si>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</si>
  <si>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</si>
  <si>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</si>
  <si>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</si>
  <si>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</si>
  <si>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</si>
  <si>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</si>
  <si>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</si>
  <si>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</si>
  <si>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</si>
  <si>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</si>
  <si>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</si>
  <si>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</si>
  <si>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</si>
  <si>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</si>
  <si>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</si>
  <si>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</si>
  <si>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</si>
  <si>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</si>
  <si>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</si>
  <si>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</si>
  <si>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</si>
  <si>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</si>
  <si>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</si>
  <si>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</si>
  <si>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</si>
  <si>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</si>
  <si>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</si>
  <si>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</si>
  <si>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</si>
  <si>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</si>
  <si>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</si>
  <si>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</si>
  <si>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</si>
  <si>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</si>
  <si>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</si>
  <si>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</si>
  <si>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</si>
  <si>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</si>
  <si>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</si>
  <si>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</si>
  <si>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</si>
  <si>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</si>
  <si>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</si>
  <si>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</si>
  <si>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</si>
  <si>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</si>
  <si>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</si>
  <si>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</si>
  <si>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</si>
  <si>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</si>
  <si>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</si>
  <si>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</si>
  <si>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</si>
  <si>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</si>
  <si>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</si>
  <si>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</si>
  <si>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</si>
  <si>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</si>
  <si>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</si>
  <si>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</si>
  <si>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</si>
  <si>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</si>
  <si>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</si>
  <si>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</si>
  <si>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</si>
  <si>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</si>
  <si>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</si>
  <si>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</si>
  <si>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</si>
  <si>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</si>
  <si>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</si>
  <si>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</si>
  <si>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</si>
  <si>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</si>
  <si>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</si>
  <si>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</si>
  <si>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</si>
  <si>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</si>
  <si>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</si>
  <si>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</si>
  <si>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</si>
  <si>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</si>
  <si>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</si>
  <si>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</si>
  <si>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</si>
  <si>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</si>
  <si>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</si>
  <si>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</si>
  <si>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</si>
  <si>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</si>
  <si>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</si>
  <si>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</si>
  <si>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</si>
  <si>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</si>
  <si>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</si>
  <si>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</si>
  <si>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</si>
  <si>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</si>
  <si>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</si>
  <si>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</si>
  <si>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</si>
  <si>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</si>
  <si>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</si>
  <si>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</si>
  <si>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</si>
  <si>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</si>
  <si>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</si>
  <si>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</si>
  <si>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</si>
  <si>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</si>
  <si>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</si>
  <si>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</si>
  <si>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</si>
  <si>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</si>
  <si>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</si>
  <si>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</si>
  <si>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</si>
  <si>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</si>
  <si>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</si>
  <si>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</si>
  <si>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</si>
  <si>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</si>
  <si>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</si>
  <si>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</si>
  <si>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</si>
  <si>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</si>
  <si>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</si>
  <si>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</si>
  <si>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</si>
  <si>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</si>
  <si>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</si>
  <si>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</si>
  <si>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</si>
  <si>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</si>
  <si>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</si>
  <si>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</si>
  <si>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</si>
  <si>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</si>
  <si>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</si>
  <si>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</si>
  <si>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</si>
  <si>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</si>
  <si>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</si>
  <si>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</si>
  <si>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</si>
  <si>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</si>
  <si>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</si>
  <si>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</si>
  <si>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</si>
  <si>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</si>
  <si>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</si>
  <si>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</si>
  <si>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</si>
  <si>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</si>
  <si>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</si>
  <si>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</si>
  <si>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</si>
  <si>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</si>
  <si>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</si>
  <si>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</si>
  <si>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</si>
  <si>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</si>
  <si>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</si>
  <si>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</si>
  <si>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</si>
  <si>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</si>
  <si>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</si>
  <si>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</si>
  <si>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</si>
  <si>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</si>
  <si>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</si>
  <si>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</si>
  <si>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</si>
  <si>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</si>
  <si>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</si>
  <si>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</si>
  <si>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</si>
  <si>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</si>
  <si>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</si>
  <si>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</si>
  <si>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</si>
  <si>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</si>
  <si>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</si>
  <si>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</si>
  <si>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</si>
  <si>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</si>
  <si>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</si>
  <si>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</si>
  <si>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</si>
  <si>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</si>
  <si>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</si>
  <si>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</si>
  <si>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</si>
  <si>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</si>
  <si>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</si>
  <si>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</si>
  <si>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</si>
  <si>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</si>
  <si>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</si>
  <si>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</si>
  <si>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</si>
  <si>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</si>
  <si>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</si>
  <si>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</si>
  <si>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</si>
  <si>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</si>
  <si>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</si>
  <si>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</si>
  <si>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</si>
  <si>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</si>
  <si>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</si>
  <si>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</si>
  <si>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</si>
  <si>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</si>
  <si>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</si>
  <si>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</si>
  <si>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</si>
  <si>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</si>
  <si>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</si>
  <si>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</si>
  <si>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</si>
  <si>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</si>
  <si>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</si>
  <si>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</si>
  <si>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</si>
  <si>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</si>
  <si>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</si>
  <si>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</si>
  <si>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</si>
  <si>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</si>
  <si>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</si>
  <si>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</si>
  <si>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</si>
  <si>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</si>
  <si>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</si>
  <si>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</si>
  <si>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</si>
  <si>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</si>
  <si>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</si>
  <si>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</si>
  <si>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</si>
  <si>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</si>
  <si>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</si>
  <si>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</si>
  <si>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</si>
  <si>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</si>
  <si>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</si>
  <si>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</si>
  <si>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</si>
  <si>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</si>
  <si>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</si>
  <si>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</si>
  <si>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</si>
  <si>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</si>
  <si>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</si>
  <si>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</si>
  <si>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</si>
  <si>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</si>
  <si>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</si>
  <si>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</si>
  <si>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</si>
  <si>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</si>
  <si>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</si>
  <si>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</si>
  <si>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</si>
  <si>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</si>
  <si>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</si>
  <si>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</si>
  <si>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</si>
  <si>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</si>
  <si>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</si>
  <si>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</si>
  <si>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</si>
  <si>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</si>
  <si>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</si>
  <si>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</si>
  <si>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</si>
  <si>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</si>
  <si>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</si>
  <si>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</si>
  <si>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</si>
  <si>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</si>
  <si>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</si>
  <si>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</si>
  <si>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</si>
  <si>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</si>
  <si>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</si>
  <si>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</si>
  <si>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</si>
  <si>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</si>
  <si>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</si>
  <si>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</si>
  <si>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</si>
  <si>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</si>
  <si>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</si>
  <si>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</si>
  <si>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</si>
  <si>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</si>
  <si>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</si>
  <si>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</si>
  <si>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</si>
  <si>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</si>
  <si>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</si>
  <si>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</si>
  <si>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</si>
  <si>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</si>
  <si>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</si>
  <si>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</si>
  <si>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</si>
  <si>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</si>
  <si>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</si>
  <si>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</si>
  <si>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</si>
  <si>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</si>
  <si>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</si>
  <si>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</si>
  <si>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</si>
  <si>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</si>
  <si>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</si>
  <si>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</si>
  <si>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</si>
  <si>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</si>
  <si>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</si>
  <si>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</si>
  <si>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</si>
  <si>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</si>
  <si>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</si>
  <si>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</si>
  <si>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</si>
  <si>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</si>
  <si>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</si>
  <si>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</si>
  <si>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</si>
  <si>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</si>
  <si>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</si>
  <si>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</si>
  <si>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</si>
  <si>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</si>
  <si>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</si>
  <si>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</si>
  <si>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</si>
  <si>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</si>
  <si>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</si>
  <si>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</si>
  <si>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</si>
  <si>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</si>
  <si>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</si>
  <si>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</si>
  <si>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</si>
  <si>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</si>
  <si>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</si>
  <si>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</si>
  <si>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</si>
  <si>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</si>
  <si>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</si>
  <si>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</si>
  <si>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</si>
  <si>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</si>
  <si>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</si>
  <si>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</si>
  <si>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</si>
  <si>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</si>
  <si>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</si>
  <si>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</si>
  <si>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</si>
  <si>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</si>
  <si>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</si>
  <si>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</si>
  <si>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</si>
  <si>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</si>
  <si>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</si>
  <si>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</si>
  <si>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</si>
  <si>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</si>
  <si>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</si>
  <si>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</si>
  <si>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</si>
  <si>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</si>
  <si>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</si>
  <si>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</si>
  <si>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</si>
  <si>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</si>
  <si>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</si>
  <si>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</si>
  <si>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</si>
  <si>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</si>
  <si>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</si>
  <si>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</si>
  <si>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</si>
  <si>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</si>
  <si>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</si>
  <si>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</si>
  <si>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</si>
  <si>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</si>
  <si>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</si>
  <si>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</si>
  <si>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</si>
  <si>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</si>
  <si>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</si>
  <si>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</si>
  <si>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</si>
  <si>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</si>
  <si>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</si>
  <si>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</si>
  <si>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</si>
  <si>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</si>
  <si>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</si>
  <si>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</si>
  <si>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</si>
  <si>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</si>
  <si>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</si>
  <si>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</si>
  <si>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</si>
  <si>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</si>
  <si>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</si>
  <si>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</si>
  <si>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</si>
  <si>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</si>
  <si>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</si>
  <si>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</si>
  <si>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</si>
  <si>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</si>
  <si>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</si>
  <si>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</si>
  <si>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</si>
  <si>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</si>
  <si>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</si>
  <si>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</si>
  <si>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</si>
  <si>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</si>
  <si>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</si>
  <si>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</si>
  <si>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</si>
  <si>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</si>
  <si>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</si>
  <si>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</si>
  <si>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</si>
  <si>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</si>
  <si>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</si>
  <si>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</si>
  <si>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</si>
  <si>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</si>
  <si>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</si>
  <si>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</si>
  <si>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</si>
  <si>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</si>
  <si>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</si>
  <si>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</si>
  <si>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</si>
  <si>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</si>
  <si>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</si>
  <si>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</si>
  <si>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</si>
  <si>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</si>
  <si>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</si>
  <si>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</si>
  <si>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</si>
  <si>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</si>
  <si>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</si>
  <si>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</si>
  <si>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</si>
  <si>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</si>
  <si>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</si>
  <si>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</si>
  <si>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</si>
  <si>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</si>
  <si>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</si>
  <si>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</si>
  <si>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</si>
  <si>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</si>
  <si>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</si>
  <si>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</si>
  <si>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</si>
  <si>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</si>
  <si>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</si>
  <si>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</si>
  <si>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</si>
  <si>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</si>
  <si>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</si>
  <si>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</si>
  <si>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</si>
  <si>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</si>
  <si>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</si>
  <si>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</si>
  <si>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</si>
  <si>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</si>
  <si>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</si>
  <si>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</si>
  <si>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</si>
  <si>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</si>
  <si>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</si>
  <si>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</si>
  <si>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</si>
  <si>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</si>
  <si>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</si>
  <si>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</si>
  <si>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</si>
  <si>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</si>
  <si>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</si>
  <si>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</si>
  <si>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</si>
  <si>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</si>
  <si>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</si>
  <si>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</si>
  <si>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</si>
  <si>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</si>
  <si>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</si>
  <si>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</si>
  <si>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</si>
  <si>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</si>
  <si>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</si>
  <si>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</si>
  <si>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</si>
  <si>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</si>
  <si>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</si>
  <si>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</si>
  <si>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</si>
  <si>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</si>
  <si>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</si>
  <si>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</si>
  <si>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</si>
  <si>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</si>
  <si>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</si>
  <si>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</si>
  <si>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</si>
  <si>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</si>
  <si>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</si>
  <si>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</si>
  <si>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</si>
  <si>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</si>
  <si>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</si>
  <si>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</si>
  <si>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</si>
  <si>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</si>
  <si>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</si>
  <si>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</si>
  <si>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</si>
  <si>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</si>
  <si>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</si>
  <si>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</si>
  <si>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</si>
  <si>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</si>
  <si>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</si>
  <si>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</si>
  <si>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</si>
  <si>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</si>
  <si>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</si>
  <si>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</si>
  <si>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</si>
  <si>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</si>
  <si>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</si>
  <si>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</si>
  <si>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</si>
  <si>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</si>
  <si>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</si>
  <si>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</si>
  <si>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</si>
  <si>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</si>
  <si>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</si>
  <si>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</si>
  <si>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</si>
  <si>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</si>
  <si>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</si>
  <si>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</si>
  <si>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</si>
  <si>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</si>
  <si>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</si>
  <si>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</si>
  <si>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</si>
  <si>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</si>
  <si>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</si>
  <si>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</si>
  <si>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</si>
  <si>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</si>
  <si>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</si>
  <si>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</si>
  <si>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</si>
  <si>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</si>
  <si>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</si>
  <si>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</si>
  <si>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</si>
  <si>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</si>
  <si>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</si>
  <si>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</si>
  <si>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</si>
  <si>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</si>
  <si>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</si>
  <si>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</si>
  <si>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</si>
  <si>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</si>
  <si>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</si>
  <si>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</si>
  <si>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</si>
  <si>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</si>
  <si>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</si>
  <si>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</si>
  <si>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</si>
  <si>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</si>
  <si>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</si>
  <si>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</si>
  <si>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</si>
  <si>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</si>
  <si>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</si>
  <si>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</si>
  <si>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</si>
  <si>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</si>
  <si>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</si>
  <si>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</si>
  <si>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</si>
  <si>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</si>
  <si>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</si>
  <si>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</si>
  <si>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</si>
  <si>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</si>
  <si>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</si>
  <si>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</si>
  <si>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</si>
  <si>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</si>
  <si>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</si>
  <si>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</si>
  <si>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</si>
  <si>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</si>
  <si>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</si>
  <si>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</si>
  <si>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</si>
  <si>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</si>
  <si>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</si>
  <si>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</si>
  <si>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</si>
  <si>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</si>
  <si>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</si>
  <si>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</si>
  <si>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</si>
  <si>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</si>
  <si>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</si>
  <si>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</si>
  <si>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</si>
  <si>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</si>
  <si>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</si>
  <si>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</si>
  <si>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</si>
  <si>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</si>
  <si>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</si>
  <si>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</si>
  <si>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</si>
  <si>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</si>
  <si>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</si>
  <si>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</si>
  <si>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</si>
  <si>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</si>
  <si>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</si>
  <si>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</si>
  <si>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</si>
  <si>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</si>
  <si>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</si>
  <si>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</si>
  <si>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</si>
  <si>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</si>
  <si>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</si>
  <si>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</si>
  <si>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</si>
  <si>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</si>
  <si>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</si>
  <si>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</si>
  <si>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</si>
  <si>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</si>
  <si>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</si>
  <si>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</si>
  <si>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</si>
  <si>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</si>
  <si>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</si>
  <si>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</si>
  <si>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</si>
  <si>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</si>
  <si>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</si>
  <si>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</si>
  <si>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</si>
  <si>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</si>
  <si>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</si>
  <si>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</si>
  <si>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</si>
  <si>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</si>
  <si>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</si>
  <si>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</si>
  <si>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</si>
  <si>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</si>
  <si>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</si>
  <si>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</si>
  <si>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</si>
  <si>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</si>
  <si>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</si>
  <si>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</si>
  <si>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</si>
  <si>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</si>
  <si>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</si>
  <si>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</si>
  <si>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</si>
  <si>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</si>
  <si>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</si>
  <si>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</si>
  <si>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</si>
  <si>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</si>
  <si>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</si>
  <si>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</si>
  <si>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</si>
  <si>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</si>
  <si>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</si>
  <si>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</si>
  <si>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</si>
  <si>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</si>
  <si>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</si>
  <si>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</si>
  <si>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</si>
  <si>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</si>
  <si>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</si>
  <si>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</si>
  <si>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</si>
  <si>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</si>
  <si>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</si>
  <si>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</si>
  <si>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</si>
  <si>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</si>
  <si>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</si>
  <si>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</si>
  <si>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</si>
  <si>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</si>
  <si>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</si>
  <si>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</si>
  <si>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</si>
  <si>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</si>
  <si>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</si>
  <si>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</si>
  <si>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</si>
  <si>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</si>
  <si>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</si>
  <si>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</si>
  <si>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</si>
  <si>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</si>
  <si>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</si>
  <si>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</si>
  <si>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</si>
  <si>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</si>
  <si>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</si>
  <si>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</si>
  <si>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</si>
  <si>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</si>
  <si>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</si>
  <si>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</si>
  <si>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</si>
  <si>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</si>
  <si>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</si>
  <si>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</si>
  <si>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</si>
  <si>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</si>
  <si>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</si>
  <si>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</si>
  <si>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</si>
  <si>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</si>
  <si>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</si>
  <si>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</si>
  <si>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</si>
  <si>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</si>
  <si>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</si>
  <si>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</si>
  <si>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</si>
  <si>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</si>
  <si>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</si>
  <si>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</si>
  <si>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</si>
  <si>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</si>
  <si>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</si>
  <si>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</si>
  <si>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</si>
  <si>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</si>
  <si>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</si>
  <si>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</si>
  <si>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</si>
  <si>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</si>
  <si>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</si>
  <si>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</si>
  <si>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</si>
  <si>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</si>
  <si>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</si>
  <si>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</si>
  <si>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</si>
  <si>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</si>
  <si>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</si>
  <si>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</si>
  <si>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</si>
  <si>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</si>
  <si>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</si>
  <si>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</si>
  <si>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</si>
  <si>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</si>
  <si>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</si>
  <si>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</si>
  <si>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</si>
  <si>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</si>
  <si>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</si>
  <si>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</si>
  <si>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</si>
  <si>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</si>
  <si>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</si>
  <si>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</si>
  <si>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</si>
  <si>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</si>
  <si>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</si>
  <si>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</si>
  <si>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</si>
  <si>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</si>
  <si>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</si>
  <si>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</si>
  <si>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</si>
  <si>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</si>
  <si>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</si>
  <si>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</si>
  <si>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</si>
  <si>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</si>
  <si>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</si>
  <si>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</si>
  <si>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</si>
  <si>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</si>
  <si>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</si>
  <si>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</si>
  <si>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</si>
  <si>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</si>
  <si>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</si>
  <si>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</si>
  <si>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</si>
  <si>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</si>
  <si>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</si>
  <si>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</si>
  <si>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</si>
  <si>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</si>
  <si>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</si>
  <si>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</si>
  <si>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</si>
  <si>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</si>
  <si>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</si>
  <si>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</si>
  <si>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</si>
  <si>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</si>
  <si>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</si>
  <si>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</si>
  <si>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</si>
  <si>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</si>
  <si>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</si>
  <si>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</si>
  <si>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</si>
  <si>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</si>
  <si>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</si>
  <si>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</si>
  <si>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</si>
  <si>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</si>
  <si>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</si>
  <si>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</si>
  <si>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</si>
  <si>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</si>
  <si>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</si>
  <si>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</si>
  <si>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</si>
  <si>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</si>
  <si>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</si>
  <si>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</si>
  <si>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</si>
  <si>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</si>
  <si>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</si>
  <si>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</si>
  <si>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</si>
  <si>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</si>
  <si>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</si>
  <si>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</si>
  <si>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</si>
  <si>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</si>
  <si>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</si>
  <si>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</si>
  <si>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</si>
  <si>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</si>
  <si>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</si>
  <si>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</si>
  <si>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</si>
  <si>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</si>
  <si>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</si>
  <si>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</si>
  <si>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</si>
  <si>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</si>
  <si>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</si>
  <si>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</si>
  <si>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</si>
  <si>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</si>
  <si>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</si>
  <si>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</si>
  <si>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</si>
  <si>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</si>
  <si>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</si>
  <si>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</si>
  <si>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</si>
  <si>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</si>
  <si>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</si>
  <si>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</si>
  <si>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</si>
  <si>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</si>
  <si>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</si>
  <si>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</si>
  <si>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</si>
  <si>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</si>
  <si>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</si>
  <si>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</si>
  <si>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</si>
  <si>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</si>
  <si>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</si>
  <si>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</si>
  <si>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</si>
  <si>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</si>
  <si>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</si>
  <si>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</si>
  <si>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</si>
  <si>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</si>
  <si>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</si>
  <si>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</si>
  <si>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</si>
  <si>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</si>
  <si>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</si>
  <si>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</si>
  <si>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</si>
  <si>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</si>
  <si>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</si>
  <si>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</si>
  <si>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</si>
  <si>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</si>
  <si>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</si>
  <si>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</si>
  <si>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</si>
  <si>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</si>
  <si>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</si>
  <si>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</si>
  <si>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</si>
  <si>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</si>
  <si>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</si>
  <si>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</si>
  <si>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</si>
  <si>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</si>
  <si>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</si>
  <si>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</si>
  <si>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</si>
  <si>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</si>
  <si>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</si>
  <si>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</si>
  <si>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</si>
  <si>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</si>
  <si>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</si>
  <si>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</si>
  <si>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</si>
  <si>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</si>
  <si>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</si>
  <si>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</si>
  <si>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</si>
  <si>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</si>
  <si>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</si>
  <si>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</si>
  <si>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</si>
  <si>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</si>
  <si>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</si>
  <si>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</si>
  <si>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</si>
  <si>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</si>
  <si>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</si>
  <si>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</si>
  <si>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</si>
  <si>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</si>
  <si>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</si>
  <si>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</si>
  <si>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</si>
  <si>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</si>
  <si>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</si>
  <si>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</si>
  <si>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</si>
  <si>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</si>
  <si>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</si>
  <si>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</si>
  <si>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</si>
  <si>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</si>
  <si>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</si>
  <si>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</si>
  <si>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</si>
  <si>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</si>
  <si>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</si>
  <si>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</si>
  <si>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</si>
  <si>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</si>
  <si>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</si>
  <si>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</si>
  <si>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</si>
  <si>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</si>
  <si>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</si>
  <si>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</si>
  <si>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</si>
  <si>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</si>
  <si>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</si>
  <si>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</si>
  <si>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</si>
  <si>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</si>
  <si>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</si>
  <si>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</si>
  <si>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</si>
  <si>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</si>
  <si>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</si>
  <si>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</si>
  <si>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</si>
  <si>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</si>
  <si>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</si>
  <si>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</si>
  <si>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</si>
  <si>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</si>
  <si>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</si>
  <si>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</si>
  <si>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</si>
  <si>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</si>
  <si>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</si>
  <si>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</si>
  <si>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</si>
  <si>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</si>
  <si>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</si>
  <si>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</si>
  <si>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</si>
  <si>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</si>
  <si>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</si>
  <si>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</si>
  <si>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</si>
  <si>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</si>
  <si>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</si>
  <si>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</si>
  <si>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</si>
  <si>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</si>
  <si>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</si>
  <si>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</si>
  <si>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</si>
  <si>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</si>
  <si>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</si>
  <si>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</si>
  <si>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</si>
  <si>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</si>
  <si>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</si>
  <si>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</si>
  <si>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</si>
  <si>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</si>
  <si>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</si>
  <si>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</si>
  <si>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</si>
  <si>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</si>
  <si>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</si>
  <si>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</si>
  <si>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</si>
  <si>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</si>
  <si>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</si>
  <si>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</si>
  <si>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</si>
  <si>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</si>
  <si>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</si>
  <si>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</si>
  <si>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</si>
  <si>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</si>
  <si>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</si>
  <si>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</si>
  <si>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</si>
  <si>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</si>
  <si>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</si>
  <si>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</si>
  <si>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</si>
  <si>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</si>
  <si>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</si>
  <si>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</si>
  <si>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</si>
  <si>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</si>
  <si>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</si>
  <si>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</si>
  <si>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</si>
  <si>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</si>
  <si>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</si>
  <si>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</si>
  <si>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</si>
  <si>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</si>
  <si>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</si>
  <si>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</si>
  <si>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</si>
  <si>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</si>
  <si>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</si>
  <si>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</si>
  <si>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</si>
  <si>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</si>
  <si>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</si>
  <si>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</si>
  <si>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</si>
  <si>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</si>
  <si>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</si>
  <si>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</si>
  <si>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</si>
  <si>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</si>
  <si>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</si>
  <si>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</si>
  <si>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</si>
  <si>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</si>
  <si>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</si>
  <si>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</si>
  <si>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</si>
  <si>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</si>
  <si>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</si>
  <si>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</si>
  <si>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</si>
  <si>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</si>
  <si>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</si>
  <si>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</si>
  <si>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</si>
  <si>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</si>
  <si>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</si>
  <si>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</si>
  <si>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</si>
  <si>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</si>
  <si>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</si>
  <si>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</si>
  <si>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</si>
  <si>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</si>
  <si>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</si>
  <si>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</si>
  <si>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</si>
  <si>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</si>
  <si>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</si>
  <si>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</si>
  <si>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</si>
  <si>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</si>
  <si>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</si>
  <si>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</si>
  <si>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</si>
  <si>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</si>
  <si>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</si>
  <si>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</si>
  <si>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</si>
  <si>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</si>
  <si>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</si>
  <si>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</si>
  <si>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</si>
  <si>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</si>
  <si>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</si>
  <si>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</si>
  <si>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</si>
  <si>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</si>
  <si>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</si>
  <si>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</si>
  <si>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</si>
  <si>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</si>
  <si>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</si>
  <si>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</si>
  <si>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</si>
  <si>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</si>
  <si>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</si>
  <si>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</si>
  <si>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</si>
  <si>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</si>
  <si>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</si>
  <si>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</si>
  <si>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</si>
  <si>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</si>
  <si>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</si>
  <si>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</si>
  <si>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</si>
  <si>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</si>
  <si>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</si>
  <si>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</si>
  <si>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</si>
  <si>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</si>
  <si>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</si>
  <si>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</si>
  <si>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</si>
  <si>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</si>
  <si>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</si>
  <si>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</si>
  <si>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</si>
  <si>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</si>
  <si>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</si>
  <si>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</si>
  <si>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</si>
  <si>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</si>
  <si>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</si>
  <si>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</si>
  <si>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</si>
  <si>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</si>
  <si>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</si>
  <si>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</si>
  <si>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</si>
  <si>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</si>
  <si>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</si>
  <si>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</si>
  <si>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</si>
  <si>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</si>
  <si>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</si>
  <si>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</si>
  <si>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</si>
  <si>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</si>
  <si>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</si>
  <si>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</si>
  <si>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</si>
  <si>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</si>
  <si>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</si>
  <si>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</si>
  <si>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</si>
  <si>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</si>
  <si>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</si>
  <si>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</si>
  <si>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</si>
  <si>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</si>
  <si>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</si>
  <si>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</si>
  <si>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</si>
  <si>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</si>
  <si>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</si>
  <si>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</si>
  <si>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</si>
  <si>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</si>
  <si>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</si>
  <si>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</si>
  <si>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</si>
  <si>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</si>
  <si>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</si>
  <si>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</si>
  <si>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</si>
  <si>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</si>
  <si>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</si>
  <si>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</si>
  <si>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</si>
  <si>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</si>
  <si>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</si>
  <si>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</si>
  <si>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</si>
  <si>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</si>
  <si>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</si>
  <si>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</si>
  <si>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</si>
  <si>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</si>
  <si>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</si>
  <si>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</si>
  <si>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</si>
  <si>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</si>
  <si>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</si>
  <si>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</si>
  <si>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</si>
  <si>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</si>
  <si>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</si>
  <si>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</si>
  <si>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</si>
  <si>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</si>
  <si>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</si>
  <si>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</si>
  <si>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</si>
  <si>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</si>
  <si>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</si>
  <si>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</si>
  <si>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</si>
  <si>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</si>
  <si>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</si>
  <si>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</si>
  <si>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</si>
  <si>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</si>
  <si>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</si>
  <si>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</si>
  <si>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</si>
  <si>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</si>
  <si>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</si>
  <si>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</si>
  <si>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</si>
  <si>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</si>
  <si>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</si>
  <si>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</si>
  <si>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</si>
  <si>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</si>
  <si>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</si>
  <si>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</si>
  <si>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</si>
  <si>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</si>
  <si>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</si>
  <si>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</si>
  <si>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</si>
  <si>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</si>
  <si>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</si>
  <si>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</si>
  <si>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</si>
  <si>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</si>
  <si>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</si>
  <si>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</si>
  <si>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</si>
  <si>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</si>
  <si>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</si>
  <si>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</si>
  <si>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</si>
  <si>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</si>
  <si>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</si>
  <si>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</si>
  <si>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</si>
  <si>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</si>
  <si>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</si>
  <si>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</si>
  <si>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</si>
  <si>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</si>
  <si>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</si>
  <si>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</si>
  <si>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</si>
  <si>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</si>
  <si>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</si>
  <si>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</si>
  <si>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</si>
  <si>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</si>
  <si>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</si>
  <si>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</si>
  <si>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</si>
  <si>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</si>
  <si>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</si>
  <si>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</si>
  <si>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</si>
  <si>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</si>
  <si>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</si>
  <si>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</si>
  <si>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</si>
  <si>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</si>
  <si>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</si>
  <si>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</si>
  <si>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</si>
  <si>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</si>
  <si>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</si>
  <si>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</si>
  <si>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</si>
  <si>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</si>
  <si>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</si>
  <si>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</si>
  <si>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</si>
  <si>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</si>
  <si>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</si>
  <si>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</si>
  <si>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</si>
  <si>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</si>
  <si>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</si>
  <si>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</si>
  <si>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</si>
  <si>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</si>
  <si>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</si>
  <si>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</si>
  <si>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</si>
  <si>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</si>
  <si>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</si>
  <si>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</si>
  <si>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</si>
  <si>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</si>
  <si>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</si>
  <si>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</si>
  <si>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</si>
  <si>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</si>
  <si>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</si>
  <si>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</si>
  <si>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</si>
  <si>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</si>
  <si>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</si>
  <si>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</si>
  <si>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</si>
  <si>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</si>
  <si>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</si>
  <si>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</si>
  <si>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</si>
  <si>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</si>
  <si>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</si>
  <si>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</si>
  <si>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</si>
  <si>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</si>
  <si>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</si>
  <si>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</si>
  <si>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</si>
  <si>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</si>
  <si>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</si>
  <si>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</si>
  <si>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</si>
  <si>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</si>
  <si>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</si>
  <si>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</si>
  <si>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</si>
  <si>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</si>
  <si>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</si>
  <si>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</si>
  <si>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</si>
  <si>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</si>
  <si>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</si>
  <si>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</si>
  <si>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</si>
  <si>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</si>
  <si>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</si>
  <si>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</si>
  <si>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</si>
  <si>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</si>
  <si>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</si>
  <si>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</si>
  <si>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</si>
  <si>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</si>
  <si>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</si>
  <si>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</si>
  <si>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</si>
  <si>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</si>
  <si>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</si>
  <si>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</si>
  <si>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</si>
  <si>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</si>
  <si>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</si>
  <si>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</si>
  <si>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</si>
  <si>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</si>
  <si>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</si>
  <si>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</si>
  <si>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</si>
  <si>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</si>
  <si>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</si>
  <si>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</si>
  <si>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</si>
  <si>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</si>
  <si>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</si>
  <si>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</si>
  <si>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</si>
  <si>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</si>
  <si>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</si>
  <si>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</si>
  <si>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</si>
  <si>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</si>
  <si>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</si>
  <si>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</si>
  <si>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</si>
  <si>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</si>
  <si>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</si>
  <si>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</si>
  <si>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</si>
  <si>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</si>
  <si>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</si>
  <si>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</si>
  <si>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</si>
  <si>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</si>
  <si>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</si>
  <si>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</si>
  <si>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</si>
  <si>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</si>
  <si>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</si>
  <si>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</si>
  <si>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</si>
  <si>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</si>
  <si>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</si>
  <si>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</si>
  <si>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</si>
  <si>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</si>
  <si>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</si>
  <si>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</si>
  <si>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</si>
  <si>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</si>
  <si>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</si>
  <si>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</si>
  <si>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</si>
  <si>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</si>
  <si>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</si>
  <si>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</si>
  <si>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</si>
  <si>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</si>
  <si>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</si>
  <si>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</si>
  <si>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</si>
  <si>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</si>
  <si>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</si>
  <si>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</si>
  <si>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</si>
  <si>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</si>
  <si>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</si>
  <si>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</si>
  <si>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</si>
  <si>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</si>
  <si>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</si>
  <si>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</si>
  <si>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</si>
  <si>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</si>
  <si>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</si>
  <si>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</si>
  <si>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</si>
  <si>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</si>
  <si>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</si>
  <si>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</si>
  <si>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</si>
  <si>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</si>
  <si>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</si>
  <si>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</si>
  <si>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</si>
  <si>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</si>
  <si>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</si>
  <si>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</si>
  <si>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</si>
  <si>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</si>
  <si>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</si>
  <si>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</si>
  <si>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</si>
  <si>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</si>
  <si>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</si>
  <si>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</si>
  <si>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</si>
  <si>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</si>
  <si>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</si>
  <si>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</si>
  <si>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</si>
  <si>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</si>
  <si>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</si>
  <si>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</si>
  <si>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</si>
  <si>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</si>
  <si>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</si>
  <si>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</si>
  <si>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</si>
  <si>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</si>
  <si>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</si>
  <si>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</si>
  <si>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</si>
  <si>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</si>
  <si>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</si>
  <si>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</si>
  <si>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</si>
  <si>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</si>
  <si>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</si>
  <si>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</si>
  <si>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</si>
  <si>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</si>
  <si>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</si>
  <si>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</si>
  <si>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</si>
  <si>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</si>
  <si>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</si>
  <si>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</si>
  <si>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</si>
  <si>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</si>
  <si>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</si>
  <si>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</si>
  <si>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</si>
  <si>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</si>
  <si>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</si>
  <si>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</si>
  <si>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</si>
  <si>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</si>
  <si>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</si>
  <si>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</si>
  <si>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</si>
  <si>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</si>
  <si>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</si>
  <si>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</si>
  <si>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</si>
  <si>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</si>
  <si>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</si>
  <si>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</si>
  <si>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</si>
  <si>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</si>
  <si>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</si>
  <si>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</si>
  <si>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</si>
  <si>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</si>
  <si>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</si>
  <si>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</si>
  <si>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</si>
  <si>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</si>
  <si>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</si>
  <si>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</si>
  <si>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</si>
  <si>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</si>
  <si>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</si>
  <si>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</si>
  <si>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</si>
  <si>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</si>
  <si>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</si>
  <si>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</si>
  <si>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</si>
  <si>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</si>
  <si>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</si>
  <si>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</si>
  <si>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</si>
  <si>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</si>
  <si>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</si>
  <si>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</si>
  <si>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</si>
  <si>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</si>
  <si>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</si>
  <si>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</si>
  <si>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</si>
  <si>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</si>
  <si>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</si>
  <si>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</si>
  <si>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</si>
  <si>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</si>
  <si>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</si>
  <si>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</si>
  <si>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</si>
  <si>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</si>
  <si>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</si>
  <si>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</si>
  <si>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</si>
  <si>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</si>
  <si>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</si>
  <si>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</si>
  <si>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</si>
  <si>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</si>
  <si>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</si>
  <si>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</si>
  <si>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</si>
  <si>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</si>
  <si>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</si>
  <si>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</si>
  <si>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</si>
  <si>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</si>
  <si>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</si>
  <si>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</si>
  <si>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</si>
  <si>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</si>
  <si>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</si>
  <si>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</si>
  <si>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</si>
  <si>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</si>
  <si>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</si>
  <si>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</si>
  <si>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</si>
  <si>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</si>
  <si>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</si>
  <si>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</si>
  <si>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</si>
  <si>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</si>
  <si>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</si>
  <si>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</si>
  <si>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</si>
  <si>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</si>
  <si>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</si>
  <si>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</si>
  <si>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</si>
  <si>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</si>
  <si>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</si>
  <si>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</si>
  <si>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</si>
  <si>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</si>
  <si>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</si>
  <si>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</si>
  <si>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</si>
  <si>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</si>
  <si>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</si>
  <si>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</si>
  <si>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</si>
  <si>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</si>
  <si>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</si>
  <si>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</si>
  <si>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</si>
  <si>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</si>
  <si>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</si>
  <si>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</si>
  <si>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</si>
  <si>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</si>
  <si>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</si>
  <si>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</si>
  <si>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</si>
  <si>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</si>
  <si>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</si>
  <si>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</si>
  <si>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</si>
  <si>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</si>
  <si>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</si>
  <si>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</si>
  <si>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</si>
  <si>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</si>
  <si>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</si>
  <si>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</si>
  <si>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</si>
  <si>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</si>
  <si>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</si>
  <si>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</si>
  <si>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</si>
  <si>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</si>
  <si>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</si>
  <si>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</si>
  <si>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</si>
  <si>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</si>
  <si>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</si>
  <si>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</si>
  <si>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</si>
  <si>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</si>
  <si>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</si>
  <si>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</si>
  <si>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</si>
  <si>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</si>
  <si>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</si>
  <si>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</si>
  <si>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</si>
  <si>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</si>
  <si>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</si>
  <si>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</si>
  <si>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</si>
  <si>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</si>
  <si>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</si>
  <si>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</si>
  <si>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</si>
  <si>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</si>
  <si>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</si>
  <si>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</si>
  <si>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</si>
  <si>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</si>
  <si>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</si>
  <si>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</si>
  <si>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</si>
  <si>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</si>
  <si>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</si>
  <si>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</si>
  <si>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</si>
  <si>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</si>
  <si>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</si>
  <si>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</si>
  <si>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</si>
  <si>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</si>
  <si>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</si>
  <si>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</si>
  <si>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</si>
  <si>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</si>
  <si>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</si>
  <si>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</si>
  <si>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</si>
  <si>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</si>
  <si>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</si>
  <si>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</si>
  <si>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</si>
  <si>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</si>
  <si>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</si>
  <si>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</si>
  <si>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</si>
  <si>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</si>
  <si>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</si>
  <si>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</si>
  <si>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</si>
  <si>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</si>
  <si>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</si>
  <si>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</si>
  <si>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</si>
  <si>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</si>
  <si>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</si>
  <si>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</si>
  <si>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</si>
  <si>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</si>
  <si>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</si>
  <si>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</si>
  <si>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</si>
  <si>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</si>
  <si>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</si>
  <si>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</si>
  <si>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</si>
  <si>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</si>
  <si>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</si>
  <si>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</si>
  <si>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</si>
  <si>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</si>
  <si>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</si>
  <si>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</si>
  <si>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</si>
  <si>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</si>
  <si>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</si>
  <si>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</si>
  <si>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</si>
  <si>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</si>
  <si>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</si>
  <si>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</si>
  <si>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</si>
  <si>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</si>
  <si>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</si>
  <si>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</si>
  <si>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</si>
  <si>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</si>
  <si>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</si>
  <si>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</si>
  <si>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</si>
  <si>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</si>
  <si>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</si>
  <si>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</si>
  <si>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</si>
  <si>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</si>
  <si>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</si>
  <si>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</si>
  <si>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</si>
  <si>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</si>
  <si>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</si>
  <si>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</si>
  <si>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</si>
  <si>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</si>
  <si>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</si>
  <si>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</si>
  <si>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</si>
  <si>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</si>
  <si>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</si>
  <si>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</si>
  <si>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</si>
  <si>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</si>
  <si>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</si>
  <si>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</si>
  <si>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</si>
  <si>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</si>
  <si>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</si>
  <si>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</si>
  <si>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</si>
  <si>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</si>
  <si>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</si>
  <si>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</si>
  <si>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</si>
  <si>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</si>
  <si>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</si>
  <si>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</si>
  <si>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</si>
  <si>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</si>
  <si>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</si>
  <si>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</si>
  <si>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</si>
  <si>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</si>
  <si>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</si>
  <si>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</si>
  <si>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</si>
  <si>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</si>
  <si>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</si>
  <si>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</si>
  <si>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</si>
  <si>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</si>
  <si>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</si>
  <si>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</si>
  <si>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</si>
  <si>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</si>
  <si>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</si>
  <si>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</si>
  <si>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</si>
  <si>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</si>
  <si>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</si>
  <si>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</si>
  <si>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</si>
  <si>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</si>
  <si>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</si>
  <si>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</si>
  <si>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</si>
  <si>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</si>
  <si>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</si>
  <si>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</si>
  <si>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</si>
  <si>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</si>
  <si>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</si>
  <si>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</si>
  <si>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</si>
  <si>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</si>
  <si>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</si>
  <si>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</si>
  <si>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</si>
  <si>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</si>
  <si>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</si>
  <si>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</si>
  <si>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</si>
  <si>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</si>
  <si>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</si>
  <si>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</si>
  <si>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</si>
  <si>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</si>
  <si>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</si>
  <si>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</si>
  <si>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</si>
  <si>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</si>
  <si>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</si>
  <si>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</si>
  <si>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</si>
  <si>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</si>
  <si>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</si>
  <si>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</si>
  <si>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</si>
  <si>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</si>
  <si>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</si>
  <si>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</si>
  <si>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</si>
  <si>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</si>
  <si>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</si>
  <si>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</si>
  <si>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</si>
  <si>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</si>
  <si>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</si>
  <si>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</si>
  <si>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</si>
  <si>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</si>
  <si>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</si>
  <si>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</si>
  <si>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</si>
  <si>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</si>
  <si>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</si>
  <si>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</si>
  <si>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</si>
  <si>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</si>
  <si>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</si>
  <si>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</si>
  <si>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</si>
  <si>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</si>
  <si>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</si>
  <si>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</si>
  <si>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</si>
  <si>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</si>
  <si>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</si>
  <si>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</si>
  <si>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</si>
  <si>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</si>
  <si>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</si>
  <si>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</si>
  <si>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</si>
  <si>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</si>
  <si>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</si>
  <si>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</si>
  <si>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</si>
  <si>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</si>
  <si>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</si>
  <si>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</si>
  <si>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</si>
  <si>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</si>
  <si>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</si>
  <si>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</si>
  <si>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</si>
  <si>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</si>
  <si>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</si>
  <si>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</si>
  <si>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</si>
  <si>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</si>
  <si>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</si>
  <si>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</si>
  <si>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</si>
  <si>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</si>
  <si>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</si>
  <si>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</si>
  <si>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</si>
  <si>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</si>
  <si>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</si>
  <si>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</si>
  <si>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</si>
  <si>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</si>
  <si>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</si>
  <si>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</si>
  <si>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</si>
  <si>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</si>
  <si>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</si>
  <si>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</si>
  <si>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</si>
  <si>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</si>
  <si>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</si>
  <si>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</si>
  <si>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</si>
  <si>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</si>
  <si>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</si>
  <si>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</si>
  <si>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</si>
  <si>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</si>
  <si>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</si>
  <si>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</si>
  <si>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</si>
  <si>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</si>
  <si>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</si>
  <si>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</si>
  <si>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</si>
  <si>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</si>
  <si>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</si>
  <si>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</si>
  <si>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</si>
  <si>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</si>
  <si>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</si>
  <si>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</si>
  <si>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</si>
  <si>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</si>
  <si>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</si>
  <si>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</si>
  <si>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</si>
  <si>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</si>
  <si>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</si>
  <si>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</si>
  <si>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</si>
  <si>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</si>
  <si>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</si>
  <si>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</si>
  <si>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</si>
  <si>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</si>
  <si>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</si>
  <si>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</si>
  <si>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</si>
  <si>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</si>
  <si>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</si>
  <si>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</si>
  <si>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</si>
  <si>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</si>
  <si>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</si>
  <si>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</si>
  <si>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</si>
  <si>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</si>
  <si>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</si>
  <si>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</si>
  <si>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</si>
  <si>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</si>
  <si>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</si>
  <si>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</si>
  <si>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</si>
  <si>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</si>
  <si>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</si>
  <si>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</si>
  <si>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</si>
  <si>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</si>
  <si>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</si>
  <si>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</si>
  <si>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</si>
  <si>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</si>
  <si>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</si>
  <si>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</si>
  <si>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</si>
  <si>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</si>
  <si>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</si>
  <si>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</si>
  <si>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</si>
  <si>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</si>
  <si>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</si>
  <si>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</si>
  <si>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</si>
  <si>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</si>
  <si>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</si>
  <si>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</si>
  <si>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</si>
  <si>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</si>
  <si>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</si>
  <si>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</si>
  <si>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</si>
  <si>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</si>
  <si>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</si>
  <si>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</si>
  <si>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</si>
  <si>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</si>
  <si>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</si>
  <si>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</si>
  <si>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</si>
  <si>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</si>
  <si>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</si>
  <si>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</si>
  <si>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</si>
  <si>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</si>
  <si>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</si>
  <si>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</si>
  <si>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</si>
  <si>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</si>
  <si>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</si>
  <si>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</si>
  <si>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</si>
  <si>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</si>
  <si>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</si>
  <si>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</si>
  <si>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</si>
  <si>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</si>
  <si>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</si>
  <si>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</si>
  <si>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</si>
  <si>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</si>
  <si>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</si>
  <si>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</si>
  <si>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</si>
  <si>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</si>
  <si>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</si>
  <si>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</si>
  <si>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</si>
  <si>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</si>
  <si>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</si>
  <si>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</si>
  <si>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</si>
  <si>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</si>
  <si>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</si>
  <si>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</si>
  <si>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</si>
  <si>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</si>
  <si>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</si>
  <si>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</si>
  <si>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</si>
  <si>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</si>
  <si>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</si>
  <si>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</si>
  <si>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</si>
  <si>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</si>
  <si>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</si>
  <si>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</si>
  <si>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</si>
  <si>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</si>
  <si>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</si>
  <si>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</si>
  <si>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</si>
  <si>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</si>
  <si>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</si>
  <si>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</si>
  <si>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</si>
  <si>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</si>
  <si>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</si>
  <si>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</si>
  <si>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</si>
  <si>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</si>
  <si>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</si>
  <si>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</si>
  <si>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</si>
  <si>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</si>
  <si>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</si>
  <si>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</si>
  <si>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</si>
  <si>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</si>
  <si>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</si>
  <si>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</si>
  <si>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</si>
  <si>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</si>
  <si>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</si>
  <si>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</si>
  <si>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</si>
  <si>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</si>
  <si>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</si>
  <si>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</si>
  <si>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</si>
  <si>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</si>
  <si>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</si>
  <si>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</si>
  <si>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</si>
  <si>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</si>
  <si>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</si>
  <si>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</si>
  <si>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</si>
  <si>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</si>
  <si>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</si>
  <si>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</si>
  <si>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</si>
  <si>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</si>
  <si>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</si>
  <si>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</si>
  <si>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</si>
  <si>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</si>
  <si>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</si>
  <si>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</si>
  <si>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</si>
  <si>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</si>
  <si>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</si>
  <si>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</si>
  <si>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</si>
  <si>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</si>
  <si>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</si>
  <si>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</si>
  <si>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</si>
  <si>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</si>
  <si>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</si>
  <si>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</si>
  <si>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</si>
  <si>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</si>
  <si>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</si>
  <si>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</si>
  <si>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</si>
  <si>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</si>
  <si>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</si>
  <si>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</si>
  <si>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</si>
  <si>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</si>
  <si>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</si>
  <si>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</si>
  <si>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</si>
  <si>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</si>
  <si>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</si>
  <si>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</si>
  <si>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</si>
  <si>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</si>
  <si>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</si>
  <si>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</si>
  <si>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</si>
  <si>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</si>
  <si>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</si>
  <si>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</si>
  <si>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</si>
  <si>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</si>
  <si>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</si>
  <si>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</si>
  <si>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</si>
  <si>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</si>
  <si>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</si>
  <si>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</si>
  <si>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</si>
  <si>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</si>
  <si>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</si>
  <si>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</si>
  <si>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</si>
  <si>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</si>
  <si>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</si>
  <si>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</si>
  <si>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</si>
  <si>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</si>
  <si>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</si>
  <si>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</si>
  <si>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</si>
  <si>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</si>
  <si>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</si>
  <si>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</si>
  <si>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</si>
  <si>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</si>
  <si>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</si>
  <si>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</si>
  <si>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</si>
  <si>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</si>
  <si>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</si>
  <si>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</si>
  <si>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</si>
  <si>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</si>
  <si>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</si>
  <si>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</si>
  <si>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</si>
  <si>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</si>
  <si>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</si>
  <si>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</si>
  <si>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</si>
  <si>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</si>
  <si>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</si>
  <si>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</si>
  <si>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</si>
  <si>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</si>
  <si>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</si>
  <si>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</si>
  <si>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</si>
  <si>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</si>
  <si>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</si>
  <si>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</si>
  <si>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</si>
  <si>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</si>
  <si>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</si>
  <si>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</si>
  <si>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</si>
  <si>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</si>
  <si>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</si>
  <si>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</si>
  <si>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</si>
  <si>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</si>
  <si>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</si>
  <si>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</si>
  <si>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</si>
  <si>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</si>
  <si>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</si>
  <si>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</si>
  <si>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</si>
  <si>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</si>
  <si>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</si>
  <si>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</si>
  <si>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</si>
  <si>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</si>
  <si>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</si>
  <si>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</si>
  <si>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</si>
  <si>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</si>
  <si>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</si>
  <si>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</si>
  <si>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</si>
  <si>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</si>
  <si>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</si>
  <si>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</si>
  <si>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</si>
  <si>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</si>
  <si>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</si>
  <si>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</si>
  <si>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</si>
  <si>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</si>
  <si>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</si>
  <si>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</si>
  <si>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</si>
  <si>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</si>
  <si>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</si>
  <si>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</si>
  <si>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</si>
  <si>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</si>
  <si>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</si>
  <si>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</si>
  <si>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</si>
  <si>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</si>
  <si>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</si>
  <si>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</si>
  <si>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</si>
  <si>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</si>
  <si>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</si>
  <si>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</si>
  <si>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</si>
  <si>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</si>
  <si>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</si>
  <si>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</si>
  <si>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</si>
  <si>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</si>
  <si>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</si>
  <si>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</si>
  <si>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</si>
  <si>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</si>
  <si>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</si>
  <si>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</si>
  <si>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</si>
  <si>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</si>
  <si>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</si>
  <si>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</si>
  <si>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</si>
  <si>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</si>
  <si>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</si>
  <si>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</si>
  <si>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</si>
  <si>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</si>
  <si>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</si>
  <si>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</si>
  <si>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</si>
  <si>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</si>
  <si>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</si>
  <si>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</si>
  <si>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</si>
  <si>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</si>
  <si>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</si>
  <si>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</si>
  <si>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</si>
  <si>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</si>
  <si>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</si>
  <si>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</si>
  <si>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</si>
  <si>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</si>
  <si>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</si>
  <si>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</si>
  <si>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</si>
  <si>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</si>
  <si>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</si>
  <si>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</si>
  <si>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</si>
  <si>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</si>
  <si>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</si>
  <si>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</si>
  <si>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</si>
  <si>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</si>
  <si>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</si>
  <si>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</si>
  <si>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</si>
  <si>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</si>
  <si>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</si>
  <si>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</si>
  <si>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</si>
  <si>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</si>
  <si>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</si>
  <si>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</si>
  <si>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</si>
  <si>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</si>
  <si>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</si>
  <si>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</si>
  <si>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</si>
  <si>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</si>
  <si>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</si>
  <si>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</si>
  <si>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</si>
  <si>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</si>
  <si>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</si>
  <si>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</si>
  <si>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</si>
  <si>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</si>
  <si>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</si>
  <si>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</si>
  <si>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</si>
  <si>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</si>
  <si>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</si>
  <si>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</si>
  <si>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</si>
  <si>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</si>
  <si>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</si>
  <si>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</si>
  <si>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</si>
  <si>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</si>
  <si>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</si>
  <si>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</si>
  <si>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</si>
  <si>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</si>
  <si>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</si>
  <si>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</si>
  <si>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</si>
  <si>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</si>
  <si>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</si>
  <si>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</si>
  <si>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</si>
  <si>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</si>
  <si>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</si>
  <si>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</si>
  <si>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</si>
  <si>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</si>
  <si>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</si>
  <si>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</si>
  <si>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</si>
  <si>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</si>
  <si>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</si>
  <si>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</si>
  <si>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</si>
  <si>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</si>
  <si>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</si>
  <si>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</si>
  <si>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</si>
  <si>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</si>
  <si>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</si>
  <si>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</si>
  <si>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</si>
  <si>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</si>
  <si>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</si>
  <si>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</si>
  <si>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</si>
  <si>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</si>
  <si>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</si>
  <si>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</si>
  <si>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</si>
  <si>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</si>
  <si>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</si>
  <si>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</si>
  <si>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</si>
  <si>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</si>
  <si>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</si>
  <si>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</si>
  <si>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</si>
  <si>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</si>
  <si>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</si>
  <si>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</si>
  <si>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</si>
  <si>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</si>
  <si>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</si>
  <si>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</si>
  <si>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</si>
  <si>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</si>
  <si>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</si>
  <si>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</si>
  <si>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</si>
  <si>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</si>
  <si>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</si>
  <si>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</si>
  <si>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</si>
  <si>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</si>
  <si>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</si>
  <si>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</si>
  <si>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</si>
  <si>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</si>
  <si>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</si>
  <si>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</si>
  <si>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</si>
  <si>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</si>
  <si>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</si>
  <si>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</si>
  <si>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</si>
  <si>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</si>
  <si>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</si>
  <si>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</si>
  <si>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</si>
  <si>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</si>
  <si>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</si>
  <si>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</si>
  <si>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</si>
  <si>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</si>
  <si>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</si>
  <si>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</si>
  <si>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</si>
  <si>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</si>
  <si>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</si>
  <si>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</si>
  <si>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</si>
  <si>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</si>
  <si>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</si>
  <si>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</si>
  <si>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</si>
  <si>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</si>
  <si>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</si>
  <si>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</si>
  <si>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</si>
  <si>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</si>
  <si>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</si>
  <si>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</si>
  <si>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</si>
  <si>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</si>
  <si>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</si>
  <si>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</si>
  <si>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</si>
  <si>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</si>
  <si>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</si>
  <si>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</si>
  <si>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</si>
  <si>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</si>
  <si>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</si>
  <si>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</si>
  <si>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</si>
  <si>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</si>
  <si>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</si>
  <si>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</si>
  <si>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</si>
  <si>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</si>
  <si>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</si>
  <si>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</si>
  <si>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</si>
  <si>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</si>
  <si>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</si>
  <si>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</si>
  <si>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</si>
  <si>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</si>
  <si>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</si>
  <si>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</si>
  <si>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</si>
  <si>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</si>
  <si>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</si>
  <si>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</si>
  <si>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</si>
  <si>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</si>
  <si>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</si>
  <si>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</si>
  <si>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</si>
  <si>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</si>
  <si>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</si>
  <si>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</si>
  <si>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</si>
  <si>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</si>
  <si>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</si>
  <si>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</si>
  <si>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</si>
  <si>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</si>
  <si>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</si>
  <si>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</si>
  <si>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</si>
  <si>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</si>
  <si>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</si>
  <si>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</si>
  <si>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</si>
  <si>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</si>
  <si>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</si>
  <si>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</si>
  <si>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</si>
  <si>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</si>
  <si>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</si>
  <si>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</si>
  <si>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</si>
  <si>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</si>
  <si>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</si>
  <si>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</si>
  <si>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</si>
  <si>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</si>
  <si>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</si>
  <si>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</si>
  <si>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</si>
  <si>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</si>
  <si>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</si>
  <si>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</si>
  <si>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</si>
  <si>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</si>
  <si>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</si>
  <si>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</si>
  <si>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</si>
  <si>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</si>
  <si>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</si>
  <si>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</si>
  <si>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</si>
  <si>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</si>
  <si>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</si>
  <si>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</si>
  <si>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</si>
  <si>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</si>
  <si>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</si>
  <si>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</si>
  <si>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</si>
  <si>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</si>
  <si>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</si>
  <si>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</si>
  <si>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</si>
  <si>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</si>
  <si>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</si>
  <si>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</si>
  <si>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</si>
  <si>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</si>
  <si>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</si>
  <si>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</si>
  <si>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</si>
  <si>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</si>
  <si>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</si>
  <si>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</si>
  <si>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</si>
  <si>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</si>
  <si>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</si>
  <si>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</si>
  <si>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</si>
  <si>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</si>
  <si>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</si>
  <si>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</si>
  <si>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</si>
  <si>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</si>
  <si>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</si>
  <si>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</si>
  <si>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</si>
  <si>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</si>
  <si>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</si>
  <si>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</si>
  <si>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</si>
  <si>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</si>
  <si>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</si>
  <si>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</si>
  <si>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</si>
  <si>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</si>
  <si>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</si>
  <si>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</si>
  <si>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</si>
  <si>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</si>
  <si>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</si>
  <si>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</si>
  <si>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</si>
  <si>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</si>
  <si>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</si>
  <si>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</si>
  <si>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</si>
  <si>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</si>
  <si>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</si>
  <si>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</si>
  <si>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</si>
  <si>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</si>
  <si>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</si>
  <si>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</si>
  <si>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</si>
  <si>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</si>
  <si>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</si>
  <si>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</si>
  <si>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</si>
  <si>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</si>
  <si>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</si>
  <si>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</si>
  <si>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</si>
  <si>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</si>
  <si>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</si>
  <si>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</si>
  <si>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</si>
  <si>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</si>
  <si>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</si>
  <si>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</si>
  <si>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</si>
  <si>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</si>
  <si>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</si>
  <si>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</si>
  <si>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</si>
  <si>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</si>
  <si>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</si>
  <si>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</si>
  <si>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</si>
  <si>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</si>
  <si>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</si>
  <si>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</si>
  <si>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</si>
  <si>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</si>
  <si>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</si>
  <si>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</si>
  <si>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</si>
  <si>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</si>
  <si>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</si>
  <si>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</si>
  <si>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</si>
  <si>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</si>
  <si>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</si>
  <si>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</si>
  <si>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</si>
  <si>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</si>
  <si>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</si>
  <si>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</si>
  <si>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</si>
  <si>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</si>
  <si>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</si>
  <si>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</si>
  <si>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</si>
  <si>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</si>
  <si>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</si>
  <si>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</si>
  <si>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</si>
  <si>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</si>
  <si>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</si>
  <si>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</si>
  <si>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</si>
  <si>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</si>
  <si>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</si>
  <si>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</si>
  <si>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</si>
  <si>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</si>
  <si>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</si>
  <si>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</si>
  <si>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</si>
  <si>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</si>
  <si>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</si>
  <si>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</si>
  <si>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</si>
  <si>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</si>
  <si>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</si>
  <si>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</si>
  <si>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</si>
  <si>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</si>
  <si>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</si>
  <si>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</si>
  <si>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</si>
  <si>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</si>
  <si>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</si>
  <si>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</si>
  <si>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</si>
  <si>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</si>
  <si>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</si>
  <si>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</si>
  <si>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</si>
  <si>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</si>
  <si>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</si>
  <si>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</si>
  <si>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</si>
  <si>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</si>
  <si>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</si>
  <si>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</si>
  <si>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</si>
  <si>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</si>
  <si>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</si>
  <si>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</si>
  <si>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</si>
  <si>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</si>
  <si>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</si>
  <si>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</si>
  <si>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</si>
  <si>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</si>
  <si>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</si>
  <si>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</si>
  <si>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</si>
  <si>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</si>
  <si>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</si>
  <si>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</si>
  <si>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</si>
  <si>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</si>
  <si>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</si>
  <si>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</si>
  <si>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</si>
  <si>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</si>
  <si>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</si>
  <si>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</si>
  <si>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</si>
  <si>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</si>
  <si>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</si>
  <si>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</si>
  <si>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</si>
  <si>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</si>
  <si>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</si>
  <si>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</si>
  <si>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</si>
  <si>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</si>
  <si>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</si>
  <si>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</si>
  <si>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</si>
  <si>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</si>
  <si>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</si>
  <si>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</si>
  <si>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</si>
  <si>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</si>
  <si>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</si>
  <si>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</si>
  <si>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</si>
  <si>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</si>
  <si>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</si>
  <si>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</si>
  <si>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</si>
  <si>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</si>
  <si>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</si>
  <si>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</si>
  <si>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</si>
  <si>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</si>
  <si>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</si>
  <si>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</si>
  <si>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</si>
  <si>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</si>
  <si>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</si>
  <si>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</si>
  <si>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</si>
  <si>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</si>
  <si>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</si>
  <si>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</si>
  <si>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</si>
  <si>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</si>
  <si>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</si>
  <si>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</si>
  <si>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</si>
  <si>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</si>
  <si>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</si>
  <si>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</si>
  <si>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</si>
  <si>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</si>
  <si>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</si>
  <si>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</si>
  <si>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</si>
  <si>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</si>
  <si>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</si>
  <si>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</si>
  <si>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</si>
  <si>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</si>
  <si>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</si>
  <si>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</si>
  <si>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</si>
  <si>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</si>
  <si>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</si>
  <si>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</si>
  <si>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</si>
  <si>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</si>
  <si>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</si>
  <si>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</si>
  <si>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</si>
  <si>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</si>
  <si>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</si>
  <si>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</si>
  <si>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</si>
  <si>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</si>
  <si>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</si>
  <si>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</si>
  <si>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</si>
  <si>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</si>
  <si>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</si>
  <si>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</si>
  <si>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</si>
  <si>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</si>
  <si>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</si>
  <si>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</si>
  <si>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</si>
  <si>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</si>
  <si>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</si>
  <si>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</si>
  <si>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</si>
  <si>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</si>
  <si>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</si>
  <si>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</si>
  <si>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</si>
  <si>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</si>
  <si>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</si>
  <si>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</si>
  <si>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</si>
  <si>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</si>
  <si>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</si>
  <si>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</si>
  <si>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</si>
  <si>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</si>
  <si>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</si>
  <si>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</si>
  <si>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</si>
  <si>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</si>
  <si>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</si>
  <si>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</si>
  <si>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</si>
  <si>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</si>
  <si>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</si>
  <si>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</si>
  <si>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</si>
  <si>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</si>
  <si>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</si>
  <si>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</si>
  <si>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</si>
  <si>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</si>
  <si>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</si>
  <si>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</si>
  <si>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</si>
  <si>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</si>
  <si>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</si>
  <si>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</si>
  <si>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</si>
  <si>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</si>
  <si>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</si>
  <si>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</si>
  <si>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</si>
  <si>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</si>
  <si>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</si>
  <si>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</si>
  <si>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</si>
  <si>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</si>
  <si>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</si>
  <si>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</si>
  <si>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</si>
  <si>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</si>
  <si>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</si>
  <si>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</si>
  <si>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</si>
  <si>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</si>
  <si>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</si>
  <si>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</si>
  <si>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</si>
  <si>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</si>
  <si>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</si>
  <si>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</si>
  <si>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</si>
  <si>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</si>
  <si>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</si>
  <si>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</si>
  <si>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</si>
  <si>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</si>
  <si>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</si>
  <si>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</si>
  <si>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</si>
  <si>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</si>
  <si>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</si>
  <si>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</si>
  <si>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</si>
  <si>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</si>
  <si>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</si>
  <si>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</si>
  <si>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</si>
  <si>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</si>
  <si>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</si>
  <si>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</si>
  <si>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</si>
  <si>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</si>
  <si>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</si>
  <si>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</si>
  <si>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</si>
  <si>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</si>
  <si>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</si>
  <si>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</si>
  <si>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</si>
  <si>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</si>
  <si>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</si>
  <si>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</si>
  <si>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</si>
  <si>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</si>
  <si>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</si>
  <si>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</si>
  <si>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</si>
  <si>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</si>
  <si>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</si>
  <si>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</si>
  <si>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</si>
  <si>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</si>
  <si>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</si>
  <si>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</si>
  <si>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</si>
  <si>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</si>
  <si>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</si>
  <si>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</si>
  <si>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</si>
  <si>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</si>
  <si>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</si>
  <si>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</si>
  <si>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</si>
  <si>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</si>
  <si>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</si>
  <si>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</si>
  <si>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</si>
  <si>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</si>
  <si>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</si>
  <si>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</si>
  <si>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</si>
  <si>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</si>
  <si>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</si>
  <si>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</si>
  <si>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</si>
  <si>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</si>
  <si>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</si>
  <si>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</si>
  <si>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</si>
  <si>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</si>
  <si>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</si>
  <si>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</si>
  <si>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</si>
  <si>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</si>
  <si>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</si>
  <si>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</si>
  <si>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</si>
  <si>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</si>
  <si>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</si>
  <si>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</si>
  <si>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</si>
  <si>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</si>
  <si>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</si>
  <si>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</si>
  <si>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</si>
  <si>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</si>
  <si>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</si>
  <si>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</si>
  <si>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</si>
  <si>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</si>
  <si>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</si>
  <si>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</si>
  <si>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</si>
  <si>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</si>
  <si>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</si>
  <si>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</si>
  <si>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</si>
  <si>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</si>
  <si>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</si>
  <si>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</si>
  <si>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</si>
  <si>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</si>
  <si>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</si>
  <si>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</si>
  <si>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</si>
  <si>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</si>
  <si>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</si>
  <si>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</si>
  <si>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</si>
  <si>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</si>
  <si>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</si>
  <si>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</si>
  <si>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</si>
  <si>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</si>
  <si>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</si>
  <si>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</si>
  <si>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</si>
  <si>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</si>
  <si>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</si>
  <si>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</si>
  <si>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</si>
  <si>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</si>
  <si>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</si>
  <si>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</si>
  <si>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</si>
  <si>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</si>
  <si>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</si>
  <si>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</si>
  <si>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</si>
  <si>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</si>
  <si>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</si>
  <si>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</si>
  <si>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</si>
  <si>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</si>
  <si>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</si>
  <si>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</si>
  <si>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</si>
  <si>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</si>
  <si>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</si>
  <si>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</si>
  <si>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</si>
  <si>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</si>
  <si>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</si>
  <si>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</si>
  <si>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</si>
  <si>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</si>
  <si>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</si>
  <si>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</si>
  <si>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</si>
  <si>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</si>
  <si>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</si>
  <si>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</si>
  <si>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</si>
  <si>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</si>
  <si>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</si>
  <si>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</si>
  <si>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</si>
  <si>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</si>
  <si>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</si>
  <si>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</si>
  <si>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</si>
  <si>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</si>
  <si>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</si>
  <si>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</si>
  <si>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</si>
  <si>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</si>
  <si>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</si>
  <si>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</si>
  <si>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</si>
  <si>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</si>
  <si>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</si>
  <si>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</si>
  <si>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</si>
  <si>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</si>
  <si>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</si>
  <si>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</si>
  <si>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</si>
  <si>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</si>
  <si>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</si>
  <si>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</si>
  <si>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</si>
  <si>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</si>
  <si>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</si>
  <si>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</si>
  <si>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</si>
  <si>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</si>
  <si>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</si>
  <si>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</si>
  <si>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</si>
  <si>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</si>
  <si>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</si>
  <si>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</si>
  <si>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</si>
  <si>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</si>
  <si>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</si>
  <si>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</si>
  <si>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</si>
  <si>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</si>
  <si>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</si>
  <si>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</si>
  <si>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</si>
  <si>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</si>
  <si>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</si>
  <si>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</si>
  <si>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</si>
  <si>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</si>
  <si>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</si>
  <si>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</si>
  <si>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</si>
  <si>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</si>
  <si>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</si>
  <si>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</si>
  <si>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</si>
  <si>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</si>
  <si>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</si>
  <si>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</si>
  <si>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</si>
  <si>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</si>
  <si>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</si>
  <si>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</si>
  <si>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</si>
  <si>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</si>
  <si>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</si>
  <si>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</si>
  <si>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</si>
  <si>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</si>
  <si>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</si>
  <si>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</si>
  <si>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</si>
  <si>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</si>
  <si>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</si>
  <si>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</si>
  <si>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</si>
  <si>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</si>
  <si>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</si>
  <si>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</si>
  <si>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</si>
  <si>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</si>
  <si>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</si>
  <si>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</si>
  <si>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</si>
  <si>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</si>
  <si>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</si>
  <si>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</si>
  <si>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</si>
  <si>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</si>
  <si>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</si>
  <si>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</si>
  <si>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</si>
  <si>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</si>
  <si>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</si>
  <si>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</si>
  <si>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</si>
  <si>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</si>
  <si>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</si>
  <si>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</si>
  <si>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</si>
  <si>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</si>
  <si>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</si>
  <si>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</si>
  <si>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</si>
  <si>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</si>
  <si>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</si>
  <si>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</si>
  <si>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</si>
  <si>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</si>
  <si>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</si>
  <si>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</si>
  <si>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</si>
  <si>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</si>
  <si>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</si>
  <si>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</si>
  <si>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</si>
  <si>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</si>
  <si>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</si>
  <si>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</si>
  <si>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</si>
  <si>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</si>
  <si>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</si>
  <si>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</si>
  <si>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</si>
  <si>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</si>
  <si>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</si>
  <si>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</si>
  <si>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</si>
  <si>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</si>
  <si>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</si>
  <si>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</si>
  <si>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</si>
  <si>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</si>
  <si>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</si>
  <si>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</si>
  <si>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</si>
  <si>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</si>
  <si>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</si>
  <si>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</si>
  <si>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</si>
  <si>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</si>
  <si>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</si>
  <si>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</si>
  <si>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</si>
  <si>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</si>
  <si>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</si>
  <si>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</si>
  <si>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</si>
  <si>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</si>
  <si>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</si>
  <si>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</si>
  <si>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</si>
  <si>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</si>
  <si>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</si>
  <si>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</si>
  <si>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</si>
  <si>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</si>
  <si>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</si>
  <si>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</si>
  <si>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</si>
  <si>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</si>
  <si>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</si>
  <si>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</si>
  <si>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</si>
  <si>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</si>
  <si>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</si>
  <si>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</si>
  <si>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</si>
  <si>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</si>
  <si>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</si>
  <si>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</si>
  <si>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</si>
  <si>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</si>
  <si>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</si>
  <si>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</si>
  <si>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</si>
  <si>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</si>
  <si>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</si>
  <si>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</si>
  <si>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</si>
  <si>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</si>
  <si>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</si>
  <si>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</si>
  <si>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</si>
  <si>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</si>
  <si>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</si>
  <si>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</si>
  <si>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</si>
  <si>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</si>
  <si>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</si>
  <si>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</si>
  <si>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</si>
  <si>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</si>
  <si>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</si>
  <si>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</si>
  <si>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</si>
  <si>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</si>
  <si>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</si>
  <si>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</si>
  <si>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</si>
  <si>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</si>
  <si>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</si>
  <si>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</si>
  <si>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</si>
  <si>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</si>
  <si>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</si>
  <si>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</si>
  <si>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</si>
  <si>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</si>
  <si>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</si>
  <si>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</si>
  <si>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</si>
  <si>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</si>
  <si>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</si>
  <si>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</si>
  <si>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</si>
  <si>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</si>
  <si>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</si>
  <si>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</si>
  <si>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</si>
  <si>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</si>
  <si>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</si>
  <si>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</si>
  <si>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</si>
  <si>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</si>
  <si>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</si>
  <si>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</si>
  <si>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</si>
  <si>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</si>
  <si>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</si>
  <si>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</si>
  <si>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</si>
  <si>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</si>
  <si>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</si>
  <si>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</si>
  <si>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</si>
  <si>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</si>
  <si>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</si>
  <si>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</si>
  <si>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</si>
  <si>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</si>
  <si>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</si>
  <si>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</si>
  <si>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</si>
  <si>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</si>
  <si>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</si>
  <si>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</si>
  <si>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</si>
  <si>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</si>
  <si>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</si>
  <si>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</si>
  <si>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</si>
  <si>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</si>
  <si>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</si>
  <si>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</si>
  <si>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</si>
  <si>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</si>
  <si>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</si>
  <si>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</si>
  <si>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</si>
  <si>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</si>
  <si>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</si>
  <si>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</si>
  <si>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</si>
  <si>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</si>
  <si>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</si>
  <si>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</si>
  <si>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</si>
  <si>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</si>
  <si>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</si>
  <si>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</si>
  <si>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</si>
  <si>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</si>
  <si>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</si>
  <si>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</si>
  <si>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</si>
  <si>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</si>
  <si>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</si>
  <si>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</si>
  <si>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</si>
  <si>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</si>
  <si>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</si>
  <si>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</si>
  <si>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</si>
  <si>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</si>
  <si>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</si>
  <si>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</si>
  <si>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</si>
  <si>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</si>
  <si>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</si>
  <si>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</si>
  <si>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</si>
  <si>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</si>
  <si>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</si>
  <si>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</si>
  <si>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</si>
  <si>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</si>
  <si>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</si>
  <si>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</si>
  <si>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</si>
  <si>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</si>
  <si>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</si>
  <si>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</si>
  <si>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</si>
  <si>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</si>
  <si>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</si>
  <si>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</si>
  <si>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</si>
  <si>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</si>
  <si>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</si>
  <si>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</si>
  <si>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</si>
  <si>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</si>
  <si>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</si>
  <si>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</si>
  <si>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</si>
  <si>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</si>
  <si>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</si>
  <si>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</si>
  <si>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</si>
  <si>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</si>
  <si>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</si>
  <si>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</si>
  <si>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</si>
  <si>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</si>
  <si>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</si>
  <si>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</si>
  <si>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</si>
  <si>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</si>
  <si>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</si>
  <si>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</si>
  <si>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</si>
  <si>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</si>
  <si>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</si>
  <si>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</si>
  <si>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</si>
  <si>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</si>
  <si>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</si>
  <si>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</si>
  <si>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</si>
  <si>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</si>
  <si>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</si>
  <si>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</si>
  <si>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</si>
  <si>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</si>
  <si>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</si>
  <si>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</si>
  <si>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</si>
  <si>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</si>
  <si>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</si>
  <si>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</si>
  <si>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</si>
  <si>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</si>
  <si>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</si>
  <si>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</si>
  <si>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</si>
  <si>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</si>
  <si>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</si>
  <si>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</si>
  <si>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</si>
  <si>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</si>
  <si>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</si>
  <si>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</si>
  <si>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</si>
  <si>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</si>
  <si>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</si>
  <si>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</si>
  <si>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</si>
  <si>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</si>
  <si>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</si>
  <si>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</si>
  <si>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</si>
  <si>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</si>
  <si>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</si>
  <si>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</si>
  <si>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</si>
  <si>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</si>
  <si>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</si>
  <si>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</si>
  <si>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</si>
  <si>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</si>
  <si>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</si>
  <si>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</si>
  <si>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</si>
  <si>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</si>
  <si>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</si>
  <si>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</si>
  <si>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</si>
  <si>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</si>
  <si>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</si>
  <si>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</si>
  <si>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</si>
  <si>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</si>
  <si>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</si>
  <si>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</si>
  <si>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</si>
  <si>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</si>
  <si>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</si>
  <si>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</si>
  <si>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</si>
  <si>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</si>
  <si>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</si>
  <si>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</si>
  <si>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</si>
  <si>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</si>
  <si>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</si>
  <si>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</si>
  <si>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</si>
  <si>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</si>
  <si>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</si>
  <si>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</si>
  <si>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</si>
  <si>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</si>
  <si>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</si>
  <si>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</si>
  <si>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</si>
  <si>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</si>
  <si>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</si>
  <si>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</si>
  <si>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</si>
  <si>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</si>
  <si>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</si>
  <si>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</si>
  <si>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</si>
  <si>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</si>
  <si>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</si>
  <si>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</si>
  <si>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</si>
  <si>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</si>
  <si>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</si>
  <si>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</si>
  <si>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</si>
  <si>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</si>
  <si>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</si>
  <si>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</si>
  <si>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</si>
  <si>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</si>
  <si>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</si>
  <si>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</si>
  <si>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</si>
  <si>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</si>
  <si>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</si>
  <si>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</si>
  <si>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</si>
  <si>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</si>
  <si>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</si>
  <si>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</si>
  <si>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</si>
  <si>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</si>
  <si>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</si>
  <si>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</si>
  <si>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</si>
  <si>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</si>
  <si>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</si>
  <si>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</si>
  <si>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</si>
  <si>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</si>
  <si>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</si>
  <si>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</si>
  <si>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</si>
  <si>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</si>
  <si>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</si>
  <si>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</si>
  <si>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</si>
  <si>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</si>
  <si>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</si>
  <si>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</si>
  <si>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</si>
  <si>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</si>
  <si>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</si>
  <si>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</si>
  <si>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</si>
  <si>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</si>
  <si>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</si>
  <si>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</si>
  <si>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</si>
  <si>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</si>
  <si>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</si>
  <si>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</si>
  <si>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</si>
  <si>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</si>
  <si>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</si>
  <si>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</si>
  <si>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</si>
  <si>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</si>
  <si>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</si>
  <si>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</si>
  <si>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</si>
  <si>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</si>
  <si>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</si>
  <si>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</si>
  <si>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</si>
  <si>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</si>
  <si>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</si>
  <si>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</si>
  <si>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</si>
  <si>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</si>
  <si>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</si>
  <si>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</si>
  <si>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</si>
  <si>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</si>
  <si>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</si>
  <si>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</si>
  <si>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</si>
  <si>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</si>
  <si>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</si>
  <si>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</si>
  <si>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</si>
  <si>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</si>
  <si>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</si>
  <si>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</si>
  <si>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</si>
  <si>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</si>
  <si>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</si>
  <si>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</si>
  <si>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</si>
  <si>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</si>
  <si>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</si>
  <si>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</si>
  <si>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</si>
  <si>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</si>
  <si>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</si>
  <si>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</si>
  <si>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</si>
  <si>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</si>
  <si>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</si>
  <si>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</si>
  <si>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</si>
  <si>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</si>
  <si>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</si>
  <si>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</si>
  <si>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</si>
  <si>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</si>
  <si>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</si>
  <si>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</si>
  <si>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</si>
  <si>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</si>
  <si>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</si>
  <si>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</si>
  <si>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</si>
  <si>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</si>
  <si>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</si>
  <si>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</si>
  <si>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</si>
  <si>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</si>
  <si>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</si>
  <si>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</si>
  <si>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</si>
  <si>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</si>
  <si>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</si>
  <si>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</si>
  <si>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</si>
  <si>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</si>
  <si>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</si>
  <si>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</si>
  <si>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</si>
  <si>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</si>
  <si>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</si>
  <si>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</si>
  <si>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</si>
  <si>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</si>
  <si>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</si>
  <si>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</si>
  <si>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</si>
  <si>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</si>
  <si>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</si>
  <si>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</si>
  <si>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</si>
  <si>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</si>
  <si>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</si>
  <si>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</si>
  <si>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</si>
  <si>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</si>
  <si>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</si>
  <si>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</si>
  <si>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</si>
  <si>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</si>
  <si>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</si>
  <si>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</si>
  <si>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</si>
  <si>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</si>
  <si>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</si>
  <si>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</si>
  <si>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</si>
  <si>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</si>
  <si>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</si>
  <si>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</si>
  <si>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</si>
  <si>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</si>
  <si>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</si>
  <si>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</si>
  <si>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</si>
  <si>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</si>
  <si>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</si>
  <si>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</si>
  <si>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</si>
  <si>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</si>
  <si>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</si>
  <si>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</si>
  <si>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</si>
  <si>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</si>
  <si>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</si>
  <si>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</si>
  <si>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</si>
  <si>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</si>
  <si>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</si>
  <si>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</si>
  <si>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</si>
  <si>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</si>
  <si>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</si>
  <si>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</si>
  <si>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</si>
  <si>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</si>
  <si>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</si>
  <si>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</si>
  <si>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</si>
  <si>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</si>
  <si>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</si>
  <si>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</si>
  <si>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</si>
  <si>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</si>
  <si>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</si>
  <si>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</si>
  <si>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</si>
  <si>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</si>
  <si>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</si>
  <si>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</si>
  <si>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</si>
  <si>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</si>
  <si>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</si>
  <si>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</si>
  <si>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</si>
  <si>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</si>
  <si>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</si>
  <si>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</si>
  <si>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</si>
  <si>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</si>
  <si>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</si>
  <si>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</si>
  <si>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</si>
  <si>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</si>
  <si>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</si>
  <si>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</si>
  <si>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</si>
  <si>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</si>
  <si>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</si>
  <si>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</si>
  <si>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</si>
  <si>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</si>
  <si>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</si>
  <si>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</si>
  <si>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</si>
  <si>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</si>
  <si>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</si>
  <si>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</si>
  <si>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</si>
  <si>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</si>
  <si>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</si>
  <si>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</si>
  <si>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</si>
  <si>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</si>
  <si>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</si>
  <si>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</si>
  <si>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</si>
  <si>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</si>
  <si>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</si>
  <si>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</si>
  <si>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</si>
  <si>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</si>
  <si>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</si>
  <si>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</si>
  <si>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</si>
  <si>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</si>
  <si>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</si>
  <si>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</si>
  <si>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</si>
  <si>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</si>
  <si>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</si>
  <si>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</si>
  <si>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</si>
  <si>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</si>
  <si>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</si>
  <si>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</si>
  <si>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</si>
  <si>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</si>
  <si>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</si>
  <si>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</si>
  <si>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</si>
  <si>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</si>
  <si>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</si>
  <si>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</si>
  <si>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</si>
  <si>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</si>
  <si>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</si>
  <si>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</si>
  <si>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</si>
  <si>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</si>
  <si>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</si>
  <si>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</si>
  <si>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</si>
  <si>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</si>
  <si>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</si>
  <si>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</si>
  <si>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</si>
  <si>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</si>
  <si>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</si>
  <si>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</si>
  <si>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</si>
  <si>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</si>
  <si>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</si>
  <si>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</si>
  <si>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</si>
  <si>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</si>
  <si>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</si>
  <si>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</si>
  <si>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</si>
  <si>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</si>
  <si>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</si>
  <si>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</si>
  <si>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</si>
  <si>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</si>
  <si>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</si>
  <si>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</si>
  <si>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</si>
  <si>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</si>
  <si>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</si>
  <si>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</si>
  <si>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</si>
  <si>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</si>
  <si>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</si>
  <si>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</si>
  <si>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</si>
  <si>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</si>
  <si>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</si>
  <si>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</si>
  <si>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</si>
  <si>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</si>
  <si>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</si>
  <si>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</si>
  <si>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</si>
  <si>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</si>
  <si>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</si>
  <si>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</si>
  <si>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</si>
  <si>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</si>
  <si>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</si>
  <si>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</si>
  <si>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</si>
  <si>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</si>
  <si>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</si>
  <si>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</si>
  <si>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</si>
  <si>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</si>
  <si>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</si>
  <si>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</si>
  <si>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</si>
  <si>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</si>
  <si>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</si>
  <si>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</si>
  <si>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</si>
  <si>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</si>
  <si>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</si>
  <si>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</si>
  <si>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</si>
  <si>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</si>
  <si>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</si>
  <si>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</si>
  <si>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</si>
  <si>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</si>
  <si>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</si>
  <si>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</si>
  <si>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</si>
  <si>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</si>
  <si>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</si>
  <si>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</si>
  <si>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</si>
  <si>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</si>
  <si>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</si>
  <si>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</si>
  <si>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</si>
  <si>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</si>
  <si>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</si>
  <si>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</si>
  <si>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</si>
  <si>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</si>
  <si>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</si>
  <si>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</si>
  <si>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</si>
  <si>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</si>
  <si>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</si>
  <si>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</si>
  <si>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</si>
  <si>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</si>
  <si>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</si>
  <si>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</si>
  <si>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</si>
  <si>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</si>
  <si>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</si>
  <si>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</si>
  <si>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</si>
  <si>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</si>
  <si>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</si>
  <si>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</si>
  <si>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</si>
  <si>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</si>
  <si>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</si>
  <si>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</si>
  <si>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</si>
  <si>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</si>
  <si>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</si>
  <si>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</si>
  <si>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</si>
  <si>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</si>
  <si>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</si>
  <si>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</si>
  <si>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</si>
  <si>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</si>
  <si>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</si>
  <si>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</si>
  <si>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</si>
  <si>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</si>
  <si>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</si>
  <si>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</si>
  <si>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</si>
  <si>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</si>
  <si>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</si>
  <si>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</si>
  <si>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</si>
  <si>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</si>
  <si>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</si>
  <si>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</si>
  <si>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</si>
  <si>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</si>
  <si>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</si>
  <si>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</si>
  <si>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</si>
  <si>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</si>
  <si>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</si>
  <si>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</si>
  <si>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</si>
  <si>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</si>
  <si>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</si>
  <si>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</si>
  <si>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</si>
  <si>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</si>
  <si>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</si>
  <si>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</si>
  <si>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</si>
  <si>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</si>
  <si>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</si>
  <si>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</si>
  <si>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</si>
  <si>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</si>
  <si>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</si>
  <si>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</si>
  <si>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</si>
  <si>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</si>
  <si>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</si>
  <si>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</si>
  <si>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</si>
  <si>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</si>
  <si>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</si>
  <si>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</si>
  <si>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</si>
  <si>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</si>
  <si>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</si>
  <si>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</si>
  <si>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</si>
  <si>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</si>
  <si>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</si>
  <si>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</si>
  <si>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</si>
  <si>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</si>
  <si>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</si>
  <si>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</si>
  <si>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</si>
  <si>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</si>
  <si>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</si>
  <si>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</si>
  <si>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</si>
  <si>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</si>
  <si>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</si>
  <si>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</si>
  <si>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</si>
  <si>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</si>
  <si>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</si>
  <si>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</si>
  <si>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</si>
  <si>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</si>
  <si>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</si>
  <si>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</si>
  <si>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</si>
  <si>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</si>
  <si>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</si>
  <si>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</si>
  <si>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</si>
  <si>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</si>
  <si>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</si>
  <si>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</si>
  <si>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</si>
  <si>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</si>
  <si>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</si>
  <si>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</si>
  <si>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</si>
  <si>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</si>
  <si>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</si>
  <si>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</si>
  <si>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</si>
  <si>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</si>
  <si>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</si>
  <si>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</si>
  <si>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</si>
  <si>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</si>
  <si>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</si>
  <si>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</si>
  <si>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</si>
  <si>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</si>
  <si>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</si>
  <si>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</si>
  <si>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</si>
  <si>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</si>
  <si>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</si>
  <si>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</si>
  <si>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</si>
  <si>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</si>
  <si>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</si>
  <si>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</si>
  <si>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</si>
  <si>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</si>
  <si>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</si>
  <si>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</si>
  <si>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</si>
  <si>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</si>
  <si>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</si>
  <si>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</si>
  <si>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</si>
  <si>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</si>
  <si>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</si>
  <si>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</si>
  <si>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</si>
  <si>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</si>
  <si>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</si>
  <si>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</si>
  <si>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</si>
  <si>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</si>
  <si>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</si>
  <si>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</si>
  <si>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</si>
  <si>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</si>
  <si>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</si>
  <si>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</si>
  <si>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</si>
  <si>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</si>
  <si>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</si>
  <si>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</si>
  <si>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</si>
  <si>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</si>
  <si>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</si>
  <si>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</si>
  <si>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</si>
  <si>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</si>
  <si>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</si>
  <si>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</si>
  <si>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</si>
  <si>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</si>
  <si>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</si>
  <si>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</si>
  <si>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</si>
  <si>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</si>
  <si>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</si>
  <si>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</si>
  <si>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</si>
  <si>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</si>
  <si>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</si>
  <si>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</si>
  <si>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</si>
  <si>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</si>
  <si>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</si>
  <si>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</si>
  <si>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</si>
  <si>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</si>
  <si>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</si>
  <si>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</si>
  <si>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</si>
  <si>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</si>
  <si>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</si>
  <si>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</si>
  <si>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</si>
  <si>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</si>
  <si>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</si>
  <si>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</si>
  <si>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</si>
  <si>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</si>
  <si>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</si>
  <si>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</si>
  <si>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</si>
  <si>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</si>
  <si>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</si>
  <si>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</si>
  <si>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</si>
  <si>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</si>
  <si>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</si>
  <si>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</si>
  <si>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</si>
  <si>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</si>
  <si>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</si>
  <si>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</si>
  <si>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</si>
  <si>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</si>
  <si>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</si>
  <si>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</si>
  <si>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</si>
  <si>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</si>
  <si>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</si>
  <si>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</si>
  <si>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</si>
  <si>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</si>
  <si>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</si>
  <si>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</si>
  <si>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</si>
  <si>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</si>
  <si>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</si>
  <si>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</si>
  <si>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</si>
  <si>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</si>
  <si>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</si>
  <si>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</si>
  <si>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</si>
  <si>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</si>
  <si>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</si>
  <si>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</si>
  <si>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</si>
  <si>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</si>
  <si>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</si>
  <si>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</si>
  <si>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</si>
  <si>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</si>
  <si>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</si>
  <si>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</si>
  <si>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</si>
  <si>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</si>
  <si>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</si>
  <si>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</si>
  <si>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</si>
  <si>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</si>
  <si>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</si>
  <si>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</si>
  <si>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</si>
  <si>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</si>
  <si>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</si>
  <si>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</si>
  <si>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</si>
  <si>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</si>
  <si>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</si>
  <si>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</si>
  <si>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</si>
  <si>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</si>
  <si>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</si>
  <si>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</si>
  <si>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</si>
  <si>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</si>
  <si>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</si>
  <si>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</si>
  <si>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</si>
  <si>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</si>
  <si>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</si>
  <si>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</si>
  <si>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</si>
  <si>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</si>
  <si>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</si>
  <si>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</si>
  <si>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</si>
  <si>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</si>
  <si>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</si>
  <si>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</si>
  <si>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</si>
  <si>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</si>
  <si>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</si>
  <si>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</si>
  <si>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</si>
  <si>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</si>
  <si>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</si>
  <si>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</si>
  <si>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</si>
  <si>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</si>
  <si>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</si>
  <si>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</si>
  <si>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</si>
  <si>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</si>
  <si>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</si>
  <si>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</si>
  <si>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</si>
  <si>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</si>
  <si>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</si>
  <si>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</si>
  <si>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</si>
  <si>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</si>
  <si>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</si>
  <si>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</si>
  <si>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</si>
  <si>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</si>
  <si>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</si>
  <si>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</si>
  <si>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</si>
  <si>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</si>
  <si>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</si>
  <si>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</si>
  <si>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</si>
  <si>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</si>
  <si>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</si>
  <si>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</si>
  <si>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</si>
  <si>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</si>
  <si>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</si>
  <si>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</si>
  <si>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</si>
  <si>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</si>
  <si>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</si>
  <si>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</si>
  <si>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</si>
  <si>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</si>
  <si>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</si>
  <si>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</si>
  <si>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</si>
  <si>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</si>
  <si>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</si>
  <si>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</si>
  <si>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</si>
  <si>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</si>
  <si>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</si>
  <si>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</si>
  <si>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</si>
  <si>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</si>
  <si>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</si>
  <si>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</si>
  <si>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</si>
  <si>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</si>
  <si>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</si>
  <si>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</si>
  <si>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</si>
  <si>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</si>
  <si>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</si>
  <si>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</si>
  <si>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</si>
  <si>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</si>
  <si>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</si>
  <si>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</si>
  <si>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</si>
  <si>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</si>
  <si>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</si>
  <si>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</si>
  <si>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</si>
  <si>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</si>
  <si>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</si>
  <si>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</si>
  <si>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</si>
  <si>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</si>
  <si>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</si>
  <si>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</si>
  <si>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</si>
  <si>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</si>
  <si>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</si>
  <si>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</si>
  <si>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</si>
  <si>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</si>
  <si>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</si>
  <si>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</si>
  <si>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</si>
  <si>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</si>
  <si>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</si>
  <si>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</si>
  <si>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</si>
  <si>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</si>
  <si>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</si>
  <si>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</si>
  <si>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</si>
  <si>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</si>
  <si>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</si>
  <si>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</si>
  <si>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</si>
  <si>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</si>
  <si>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</si>
  <si>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</si>
  <si>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</si>
  <si>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</si>
  <si>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</si>
  <si>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</si>
  <si>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</si>
  <si>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</si>
  <si>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</si>
  <si>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</si>
  <si>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</si>
  <si>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</si>
  <si>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</si>
  <si>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</si>
  <si>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</si>
  <si>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</si>
  <si>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</si>
  <si>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</si>
  <si>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</si>
  <si>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</si>
  <si>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</si>
  <si>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</si>
  <si>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</si>
  <si>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</si>
  <si>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</si>
  <si>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</si>
  <si>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</si>
  <si>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</si>
  <si>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</si>
  <si>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</si>
  <si>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</si>
  <si>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</si>
  <si>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</si>
  <si>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</si>
  <si>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</si>
  <si>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</si>
  <si>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</si>
  <si>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</si>
  <si>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</si>
  <si>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</si>
  <si>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</si>
  <si>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</si>
  <si>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</si>
  <si>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</si>
  <si>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</si>
  <si>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</si>
  <si>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</si>
  <si>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</si>
  <si>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</si>
  <si>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</si>
  <si>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</si>
  <si>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</si>
  <si>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</si>
  <si>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</si>
  <si>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</si>
  <si>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</si>
  <si>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</si>
  <si>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</si>
  <si>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</si>
  <si>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</si>
  <si>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</si>
  <si>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</si>
  <si>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</si>
  <si>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</si>
  <si>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</si>
  <si>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</si>
  <si>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</si>
  <si>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</si>
  <si>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</si>
  <si>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</si>
  <si>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</si>
  <si>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</si>
  <si>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</si>
  <si>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</si>
  <si>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</si>
  <si>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</si>
  <si>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</si>
  <si>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</si>
  <si>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</si>
  <si>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</si>
  <si>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</si>
  <si>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</si>
  <si>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</si>
  <si>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</si>
  <si>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</si>
  <si>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</si>
  <si>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</si>
  <si>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</si>
  <si>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</si>
  <si>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</si>
  <si>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</si>
  <si>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</si>
  <si>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</si>
  <si>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</si>
  <si>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</si>
  <si>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</si>
  <si>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</si>
  <si>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</si>
  <si>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</si>
  <si>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</si>
  <si>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</si>
  <si>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</si>
  <si>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</si>
  <si>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</si>
  <si>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</si>
  <si>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</si>
  <si>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</si>
  <si>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</si>
  <si>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</si>
  <si>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</si>
  <si>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</si>
  <si>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</si>
  <si>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</si>
  <si>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</si>
  <si>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</si>
  <si>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</si>
  <si>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</si>
  <si>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</si>
  <si>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</si>
  <si>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</si>
  <si>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</si>
  <si>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</si>
  <si>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</si>
  <si>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</si>
  <si>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</si>
  <si>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</si>
  <si>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</si>
  <si>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</si>
  <si>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</si>
  <si>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</si>
  <si>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</si>
  <si>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</si>
  <si>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</si>
  <si>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</si>
  <si>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</si>
  <si>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</si>
  <si>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</si>
  <si>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</si>
  <si>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</si>
  <si>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</si>
  <si>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</si>
  <si>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</si>
  <si>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</si>
  <si>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</si>
  <si>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</si>
  <si>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</si>
  <si>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</si>
  <si>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</si>
  <si>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</si>
  <si>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</si>
  <si>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</si>
  <si>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</si>
  <si>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</si>
  <si>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</si>
  <si>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</si>
  <si>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</si>
  <si>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</si>
  <si>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</si>
  <si>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</si>
  <si>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</si>
  <si>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</si>
  <si>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</si>
  <si>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</si>
  <si>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</si>
  <si>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</si>
  <si>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</si>
  <si>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</si>
  <si>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</si>
  <si>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</si>
  <si>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</si>
  <si>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</si>
  <si>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</si>
  <si>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</si>
  <si>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</si>
  <si>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</si>
  <si>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</si>
  <si>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</si>
  <si>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</si>
  <si>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</si>
  <si>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</si>
  <si>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</si>
  <si>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</si>
  <si>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</si>
  <si>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</si>
  <si>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</si>
  <si>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</si>
  <si>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</si>
  <si>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</si>
  <si>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</si>
  <si>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</si>
  <si>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</si>
  <si>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</si>
  <si>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</si>
  <si>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</si>
  <si>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</si>
  <si>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</si>
  <si>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</si>
  <si>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</si>
  <si>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</si>
  <si>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</si>
  <si>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</si>
  <si>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</si>
  <si>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</si>
  <si>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</si>
  <si>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</si>
  <si>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</si>
  <si>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</si>
  <si>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</si>
  <si>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</si>
  <si>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</si>
  <si>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</si>
  <si>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</si>
  <si>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</si>
  <si>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</si>
  <si>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</si>
  <si>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</si>
  <si>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</si>
  <si>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</si>
  <si>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</si>
  <si>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</si>
  <si>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</si>
  <si>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</si>
  <si>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</si>
  <si>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</si>
  <si>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</si>
  <si>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</si>
  <si>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</si>
  <si>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</si>
  <si>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</si>
  <si>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</si>
  <si>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</si>
  <si>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</si>
  <si>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</si>
  <si>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</si>
  <si>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</si>
  <si>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</si>
  <si>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</si>
  <si>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</si>
  <si>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</si>
  <si>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</si>
  <si>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</si>
  <si>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</si>
  <si>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</si>
  <si>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</si>
  <si>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</si>
  <si>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</si>
  <si>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</si>
  <si>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</si>
  <si>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</si>
  <si>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</si>
  <si>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</si>
  <si>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</si>
  <si>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</si>
  <si>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</si>
  <si>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</si>
  <si>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</si>
  <si>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</si>
  <si>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</si>
  <si>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</si>
  <si>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</si>
  <si>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</si>
  <si>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</si>
  <si>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</si>
  <si>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</si>
  <si>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</si>
  <si>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</si>
  <si>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</si>
  <si>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</si>
  <si>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</si>
  <si>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</si>
  <si>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</si>
  <si>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</si>
  <si>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</si>
  <si>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</si>
  <si>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</si>
  <si>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</si>
  <si>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</si>
  <si>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</si>
  <si>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</si>
  <si>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</si>
  <si>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</si>
  <si>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</si>
  <si>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</si>
  <si>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</si>
  <si>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</si>
  <si>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</si>
  <si>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</si>
  <si>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</si>
  <si>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</si>
  <si>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</si>
  <si>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</si>
  <si>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</si>
  <si>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</si>
  <si>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</si>
  <si>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</si>
  <si>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</si>
  <si>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</si>
  <si>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</si>
  <si>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</si>
  <si>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</si>
  <si>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</si>
  <si>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</si>
  <si>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</si>
  <si>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</si>
  <si>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</si>
  <si>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</si>
  <si>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</si>
  <si>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</si>
  <si>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</si>
  <si>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</si>
  <si>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</si>
  <si>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</si>
  <si>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</si>
  <si>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</si>
  <si>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</si>
  <si>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</si>
  <si>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</si>
  <si>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</si>
  <si>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</si>
  <si>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</si>
  <si>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</si>
  <si>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</si>
  <si>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</si>
  <si>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</si>
  <si>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</si>
  <si>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</si>
  <si>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</si>
  <si>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</si>
  <si>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</si>
  <si>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</si>
  <si>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</si>
  <si>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</si>
  <si>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</si>
  <si>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</si>
  <si>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</si>
  <si>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</si>
  <si>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</si>
  <si>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</si>
  <si>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</si>
  <si>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</si>
  <si>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</si>
  <si>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</si>
  <si>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</si>
  <si>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</si>
  <si>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</si>
  <si>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</si>
  <si>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</si>
  <si>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</si>
  <si>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</si>
  <si>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</si>
  <si>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</si>
  <si>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</si>
  <si>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</si>
  <si>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</si>
  <si>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</si>
  <si>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</si>
  <si>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</si>
  <si>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</si>
  <si>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</si>
  <si>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</si>
  <si>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</si>
  <si>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</si>
  <si>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</si>
  <si>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</si>
  <si>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</si>
  <si>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</si>
  <si>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</si>
  <si>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</si>
  <si>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</si>
  <si>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</si>
  <si>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</si>
  <si>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</si>
  <si>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</si>
  <si>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</si>
  <si>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</si>
  <si>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</si>
  <si>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</si>
  <si>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</si>
  <si>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</si>
  <si>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</si>
  <si>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</si>
  <si>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</si>
  <si>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</si>
  <si>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</si>
  <si>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</si>
  <si>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</si>
  <si>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</si>
  <si>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</si>
  <si>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</si>
  <si>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</si>
  <si>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</si>
  <si>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</si>
  <si>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</si>
  <si>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</si>
  <si>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</si>
  <si>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</si>
  <si>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</si>
  <si>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</si>
  <si>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</si>
  <si>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</si>
  <si>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</si>
  <si>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</si>
  <si>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</si>
  <si>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</si>
  <si>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</si>
  <si>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</si>
  <si>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</si>
  <si>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</si>
  <si>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</si>
  <si>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</si>
  <si>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</si>
  <si>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</si>
  <si>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</si>
  <si>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</si>
  <si>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</si>
  <si>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</si>
  <si>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</si>
  <si>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</si>
  <si>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</si>
  <si>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</si>
  <si>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</si>
  <si>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</si>
  <si>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</si>
  <si>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</si>
  <si>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</si>
  <si>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</si>
  <si>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</si>
  <si>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</si>
  <si>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</si>
  <si>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</si>
  <si>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</si>
  <si>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</si>
  <si>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</si>
  <si>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</si>
  <si>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</si>
  <si>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</si>
  <si>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</si>
  <si>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</si>
  <si>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</si>
  <si>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</si>
  <si>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</si>
  <si>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</si>
  <si>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</si>
  <si>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</si>
  <si>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</si>
  <si>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</si>
  <si>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</si>
  <si>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</si>
  <si>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</si>
  <si>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</si>
  <si>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</si>
  <si>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</si>
  <si>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</si>
  <si>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</si>
  <si>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</si>
  <si>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</si>
  <si>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</si>
  <si>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</si>
  <si>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</si>
  <si>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</si>
  <si>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</si>
  <si>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</si>
  <si>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</si>
  <si>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</si>
  <si>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</si>
  <si>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</si>
  <si>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</si>
  <si>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</si>
  <si>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</si>
  <si>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</si>
  <si>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</si>
  <si>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</si>
  <si>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</si>
  <si>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</si>
  <si>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</si>
  <si>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</si>
  <si>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</si>
  <si>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</si>
  <si>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</si>
  <si>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</si>
  <si>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</si>
  <si>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</si>
  <si>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</si>
  <si>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</si>
  <si>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</si>
  <si>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</si>
  <si>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</si>
  <si>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</si>
  <si>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</si>
  <si>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</si>
  <si>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</si>
  <si>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</si>
  <si>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</si>
  <si>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</si>
  <si>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</si>
  <si>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</si>
  <si>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</si>
  <si>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</si>
  <si>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</si>
  <si>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</si>
  <si>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</si>
  <si>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</si>
  <si>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</si>
  <si>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</si>
  <si>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</si>
  <si>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</si>
  <si>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</si>
  <si>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</si>
  <si>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</si>
  <si>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</si>
  <si>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</si>
  <si>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</si>
  <si>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</si>
  <si>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</si>
  <si>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</si>
  <si>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</si>
  <si>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</si>
  <si>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</si>
  <si>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</si>
  <si>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</si>
  <si>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</si>
  <si>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</si>
  <si>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</si>
  <si>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</si>
  <si>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</si>
  <si>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</si>
  <si>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</si>
  <si>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</si>
  <si>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</si>
  <si>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</si>
  <si>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</si>
  <si>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</si>
  <si>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</si>
  <si>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</si>
  <si>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</si>
  <si>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</si>
  <si>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</si>
  <si>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</si>
  <si>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</si>
  <si>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</si>
  <si>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</si>
  <si>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</si>
  <si>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</si>
  <si>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</si>
  <si>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</si>
  <si>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</si>
  <si>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</si>
  <si>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</si>
  <si>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</si>
  <si>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</si>
  <si>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</si>
  <si>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</si>
  <si>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</si>
  <si>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</si>
  <si>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</si>
  <si>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</si>
  <si>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</si>
  <si>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</si>
  <si>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</si>
  <si>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</si>
  <si>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</si>
  <si>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</si>
  <si>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</si>
  <si>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</si>
  <si>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</si>
  <si>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</si>
  <si>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</si>
  <si>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</si>
  <si>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</si>
  <si>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</si>
  <si>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</si>
  <si>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</si>
  <si>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</si>
  <si>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</si>
  <si>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</si>
  <si>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</si>
  <si>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</si>
  <si>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</si>
  <si>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</si>
  <si>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</si>
  <si>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</si>
  <si>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</si>
  <si>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</si>
  <si>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</si>
  <si>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</si>
  <si>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</si>
  <si>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</si>
  <si>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</si>
  <si>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</si>
  <si>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</si>
  <si>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</si>
  <si>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</si>
  <si>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</si>
  <si>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</si>
  <si>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</si>
  <si>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</si>
  <si>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</si>
  <si>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</si>
  <si>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</si>
  <si>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</si>
  <si>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</si>
  <si>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</si>
  <si>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</si>
  <si>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</si>
  <si>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</si>
  <si>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</si>
  <si>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</si>
  <si>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</si>
  <si>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</si>
  <si>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</si>
  <si>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</si>
  <si>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</si>
  <si>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</si>
  <si>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</si>
  <si>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</si>
  <si>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</si>
  <si>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</si>
  <si>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</si>
  <si>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</si>
  <si>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</si>
  <si>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</si>
  <si>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</si>
  <si>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</si>
  <si>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</si>
  <si>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</si>
  <si>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</si>
  <si>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</si>
  <si>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</si>
  <si>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</si>
  <si>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</si>
  <si>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</si>
  <si>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</si>
  <si>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</si>
  <si>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</si>
  <si>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</si>
  <si>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</si>
  <si>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</si>
  <si>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</si>
  <si>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</si>
  <si>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</si>
  <si>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</si>
  <si>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</si>
  <si>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</si>
  <si>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</si>
  <si>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</si>
  <si>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</si>
  <si>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</si>
  <si>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</si>
  <si>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</si>
  <si>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</si>
  <si>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</si>
  <si>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</si>
  <si>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</si>
  <si>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</si>
  <si>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</si>
  <si>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</si>
  <si>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</si>
  <si>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</si>
  <si>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</si>
  <si>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</si>
  <si>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</si>
  <si>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</si>
  <si>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</si>
  <si>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</si>
  <si>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</si>
  <si>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</si>
  <si>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</si>
  <si>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</si>
  <si>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</si>
  <si>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</si>
  <si>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</si>
  <si>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</si>
  <si>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</si>
  <si>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</si>
  <si>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</si>
  <si>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</si>
  <si>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</si>
  <si>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</si>
  <si>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</si>
  <si>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</si>
  <si>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</si>
  <si>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</si>
  <si>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</si>
  <si>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</si>
  <si>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</si>
  <si>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</si>
  <si>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</si>
  <si>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</si>
  <si>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</si>
  <si>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</si>
  <si>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</si>
  <si>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</si>
  <si>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</si>
  <si>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</si>
  <si>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</si>
  <si>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</si>
  <si>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</si>
  <si>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</si>
  <si>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</si>
  <si>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</si>
  <si>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</si>
  <si>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</si>
  <si>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</si>
  <si>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</si>
  <si>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</si>
  <si>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</si>
  <si>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</si>
  <si>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</si>
  <si>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</si>
  <si>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</si>
  <si>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</si>
  <si>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</si>
  <si>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</si>
  <si>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</si>
  <si>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</si>
  <si>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</si>
  <si>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</si>
  <si>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</si>
  <si>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</si>
  <si>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</si>
  <si>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</si>
  <si>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</si>
  <si>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</si>
  <si>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</si>
  <si>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</si>
  <si>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</si>
  <si>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</si>
  <si>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</si>
  <si>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</si>
  <si>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</si>
  <si>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</si>
  <si>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</si>
  <si>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</si>
  <si>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</si>
  <si>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</si>
  <si>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</si>
  <si>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</si>
  <si>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</si>
  <si>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</si>
  <si>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</si>
  <si>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</si>
  <si>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</si>
  <si>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</si>
  <si>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</si>
  <si>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</si>
  <si>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</si>
  <si>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</si>
  <si>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</si>
  <si>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</si>
  <si>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</si>
  <si>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</si>
  <si>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</si>
  <si>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</si>
  <si>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</si>
  <si>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</si>
  <si>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</si>
  <si>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</si>
  <si>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</si>
  <si>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</si>
  <si>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</si>
  <si>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</si>
  <si>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</si>
  <si>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</si>
  <si>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</si>
  <si>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</si>
  <si>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</si>
  <si>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</si>
  <si>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</si>
  <si>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</si>
  <si>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</si>
  <si>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</si>
  <si>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</si>
  <si>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</si>
  <si>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</si>
  <si>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</si>
  <si>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</si>
  <si>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</si>
  <si>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</si>
  <si>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</si>
  <si>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</si>
  <si>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</si>
  <si>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</si>
  <si>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</si>
  <si>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</si>
  <si>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</si>
  <si>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</si>
  <si>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</si>
  <si>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</si>
  <si>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</si>
  <si>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</si>
  <si>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</si>
  <si>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</si>
  <si>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</si>
  <si>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</si>
  <si>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</si>
  <si>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</si>
  <si>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</si>
  <si>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</si>
  <si>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</si>
  <si>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</si>
  <si>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</si>
  <si>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</si>
  <si>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</si>
  <si>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</si>
  <si>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</si>
  <si>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</si>
  <si>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</si>
  <si>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</si>
  <si>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</si>
  <si>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</si>
  <si>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</si>
  <si>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</si>
  <si>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</si>
  <si>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</si>
  <si>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</si>
  <si>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</si>
  <si>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</si>
  <si>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</si>
  <si>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</si>
  <si>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</si>
  <si>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</si>
  <si>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</si>
  <si>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</si>
  <si>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</si>
  <si>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</si>
  <si>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</si>
  <si>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</si>
  <si>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</si>
  <si>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</si>
  <si>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</si>
  <si>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</si>
  <si>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</si>
  <si>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</si>
  <si>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</si>
  <si>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</si>
  <si>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</si>
  <si>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</si>
  <si>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</si>
  <si>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</si>
  <si>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</si>
  <si>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</si>
  <si>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</si>
  <si>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</si>
  <si>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</si>
  <si>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</si>
  <si>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</si>
  <si>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</si>
  <si>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</si>
  <si>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</si>
  <si>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</si>
  <si>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</si>
  <si>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</si>
  <si>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</si>
  <si>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</si>
  <si>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</si>
  <si>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</si>
  <si>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</si>
  <si>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</si>
  <si>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</si>
  <si>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</si>
  <si>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</si>
  <si>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</si>
  <si>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</si>
  <si>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</si>
  <si>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</si>
  <si>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</si>
  <si>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</si>
  <si>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</si>
  <si>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</si>
  <si>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</si>
  <si>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</si>
  <si>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</si>
  <si>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</si>
  <si>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</si>
  <si>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</si>
  <si>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</si>
  <si>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</si>
  <si>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</si>
  <si>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</si>
  <si>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</si>
  <si>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</si>
  <si>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</si>
  <si>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</si>
  <si>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</si>
  <si>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</si>
  <si>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</si>
  <si>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</si>
  <si>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</si>
  <si>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</si>
  <si>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</si>
  <si>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</si>
  <si>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</si>
  <si>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</si>
  <si>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</si>
  <si>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</si>
  <si>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</si>
  <si>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</si>
  <si>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</si>
  <si>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</si>
  <si>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</si>
  <si>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</si>
  <si>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</si>
  <si>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</si>
  <si>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</si>
  <si>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</si>
  <si>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</si>
  <si>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</si>
  <si>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</si>
  <si>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</si>
  <si>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</si>
  <si>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</si>
  <si>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</si>
  <si>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</si>
  <si>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</si>
  <si>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</si>
  <si>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</si>
  <si>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</si>
  <si>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</si>
  <si>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</si>
  <si>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</si>
  <si>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</si>
  <si>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</si>
  <si>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</si>
  <si>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</si>
  <si>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</si>
  <si>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</si>
  <si>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</si>
  <si>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</si>
  <si>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</si>
  <si>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</si>
  <si>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</si>
  <si>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</si>
  <si>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</si>
  <si>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</si>
  <si>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</si>
  <si>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</si>
  <si>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</si>
  <si>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</si>
  <si>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</si>
  <si>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</si>
  <si>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</si>
  <si>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</si>
  <si>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</si>
  <si>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</si>
  <si>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</si>
  <si>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</si>
  <si>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</si>
  <si>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</si>
  <si>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</si>
  <si>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</si>
  <si>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</si>
  <si>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</si>
  <si>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</si>
  <si>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</si>
  <si>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</si>
  <si>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</si>
  <si>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</si>
  <si>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</si>
  <si>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</si>
  <si>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</si>
  <si>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</si>
  <si>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</si>
  <si>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</si>
  <si>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</si>
  <si>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</si>
  <si>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</si>
  <si>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</si>
  <si>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</si>
  <si>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</si>
  <si>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</si>
  <si>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</si>
  <si>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</si>
  <si>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</si>
  <si>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</si>
  <si>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</si>
  <si>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</si>
  <si>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</si>
  <si>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</si>
  <si>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</si>
  <si>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</si>
  <si>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</si>
  <si>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</si>
  <si>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</si>
  <si>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</si>
  <si>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</si>
  <si>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</si>
  <si>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</si>
  <si>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</si>
  <si>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</si>
  <si>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</si>
  <si>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</si>
  <si>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</si>
  <si>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</si>
  <si>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</si>
  <si>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</si>
  <si>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</si>
  <si>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</si>
  <si>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</si>
  <si>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</si>
  <si>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</si>
  <si>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</si>
  <si>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</si>
  <si>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</si>
  <si>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</si>
  <si>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</si>
  <si>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</si>
  <si>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</si>
  <si>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</si>
  <si>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</si>
  <si>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</si>
  <si>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</si>
  <si>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</si>
  <si>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</si>
  <si>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</si>
  <si>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</si>
  <si>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</si>
  <si>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</si>
  <si>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</si>
  <si>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</si>
  <si>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</si>
  <si>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</si>
  <si>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</si>
  <si>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</si>
  <si>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</si>
  <si>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</si>
  <si>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</si>
  <si>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</si>
  <si>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</si>
  <si>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</si>
  <si>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</si>
  <si>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</si>
  <si>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</si>
  <si>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</si>
  <si>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</si>
  <si>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</si>
  <si>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</si>
  <si>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</si>
  <si>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</si>
  <si>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</si>
  <si>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</si>
  <si>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</si>
  <si>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</si>
  <si>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</si>
  <si>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</si>
  <si>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</si>
  <si>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</si>
  <si>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</si>
  <si>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</si>
  <si>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</si>
  <si>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</si>
  <si>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</si>
  <si>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</si>
  <si>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</si>
  <si>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</si>
  <si>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</si>
  <si>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</si>
  <si>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</si>
  <si>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</si>
  <si>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</si>
  <si>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</si>
  <si>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</si>
  <si>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</si>
  <si>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</si>
  <si>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</si>
  <si>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</si>
  <si>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</si>
  <si>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</si>
  <si>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</si>
  <si>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</si>
  <si>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</si>
  <si>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</si>
  <si>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</si>
  <si>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</si>
  <si>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</si>
  <si>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</si>
  <si>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</si>
  <si>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</si>
  <si>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</si>
  <si>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</si>
  <si>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</si>
  <si>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</si>
  <si>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</si>
  <si>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</si>
  <si>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</si>
  <si>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</si>
  <si>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</si>
  <si>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</si>
  <si>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</si>
  <si>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</si>
  <si>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</si>
  <si>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</si>
  <si>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</si>
  <si>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</si>
  <si>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</si>
  <si>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</si>
  <si>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</si>
  <si>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</si>
  <si>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</si>
  <si>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</si>
  <si>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</si>
  <si>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</si>
  <si>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</si>
  <si>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</si>
  <si>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</si>
  <si>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</si>
  <si>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</si>
  <si>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</si>
  <si>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</si>
  <si>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</si>
  <si>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</si>
  <si>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</si>
  <si>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</si>
  <si>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</si>
  <si>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</si>
  <si>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</si>
  <si>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</si>
  <si>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</si>
  <si>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</si>
  <si>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</si>
  <si>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</si>
  <si>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</si>
  <si>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</si>
  <si>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</si>
  <si>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</si>
  <si>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</si>
  <si>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</si>
  <si>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</si>
  <si>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</si>
  <si>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</si>
  <si>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</si>
  <si>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</si>
  <si>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</si>
  <si>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</si>
  <si>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</si>
  <si>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</si>
  <si>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</si>
  <si>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</si>
  <si>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</si>
  <si>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</si>
  <si>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</si>
  <si>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</si>
  <si>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</si>
  <si>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</si>
  <si>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</si>
  <si>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</si>
  <si>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</si>
  <si>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</si>
  <si>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</si>
  <si>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</si>
  <si>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</si>
  <si>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</si>
  <si>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</si>
  <si>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</si>
  <si>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</si>
  <si>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</si>
  <si>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</si>
  <si>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</si>
  <si>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</si>
  <si>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</si>
  <si>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</si>
  <si>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</si>
  <si>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</si>
  <si>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</si>
  <si>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</si>
  <si>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</si>
  <si>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</si>
  <si>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</si>
  <si>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</si>
  <si>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</si>
  <si>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</si>
  <si>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</si>
  <si>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</si>
  <si>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</si>
  <si>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</si>
  <si>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</si>
  <si>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</si>
  <si>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</si>
  <si>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</si>
  <si>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</si>
  <si>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</si>
  <si>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</si>
  <si>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</si>
  <si>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</si>
  <si>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</si>
  <si>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</si>
  <si>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</si>
  <si>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</si>
  <si>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</si>
  <si>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</si>
  <si>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</si>
  <si>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</si>
  <si>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</si>
  <si>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</si>
  <si>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</si>
  <si>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</si>
  <si>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</si>
  <si>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</si>
  <si>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</si>
  <si>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</si>
  <si>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</si>
  <si>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</si>
  <si>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</si>
  <si>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</si>
  <si>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</si>
  <si>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</si>
  <si>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</si>
  <si>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</si>
  <si>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</si>
  <si>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</si>
  <si>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</si>
  <si>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</si>
  <si>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</si>
  <si>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</si>
  <si>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</si>
  <si>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</si>
  <si>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</si>
  <si>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</si>
  <si>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</si>
  <si>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</si>
  <si>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</si>
  <si>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</si>
  <si>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</si>
  <si>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</si>
  <si>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</si>
  <si>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</si>
  <si>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</si>
  <si>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</si>
  <si>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</si>
  <si>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</si>
  <si>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</si>
  <si>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</si>
  <si>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</si>
  <si>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</si>
  <si>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</si>
  <si>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</si>
  <si>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</si>
  <si>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</si>
  <si>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</si>
  <si>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</si>
  <si>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</si>
  <si>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</si>
  <si>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</si>
  <si>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</si>
  <si>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</si>
  <si>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</si>
  <si>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</si>
  <si>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</si>
  <si>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</si>
  <si>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</si>
  <si>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</si>
  <si>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</si>
  <si>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</si>
  <si>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</si>
  <si>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</si>
  <si>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</si>
  <si>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</si>
  <si>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</si>
  <si>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</si>
  <si>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</si>
  <si>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</si>
  <si>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</si>
  <si>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</si>
  <si>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</si>
  <si>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</si>
  <si>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</si>
  <si>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</si>
  <si>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</si>
  <si>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</si>
  <si>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</si>
  <si>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</si>
  <si>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</si>
  <si>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</si>
  <si>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</si>
  <si>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</si>
  <si>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</si>
  <si>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</si>
  <si>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</si>
  <si>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</si>
  <si>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</si>
  <si>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</si>
  <si>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</si>
  <si>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</si>
  <si>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</si>
  <si>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</si>
  <si>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</si>
  <si>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</si>
  <si>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OPERADOR DE BETONEIRA ESTACIONÁRIA/MISTURADOR COM ENCARGOS COMPLEMENTARES</t>
  </si>
  <si>
    <t>DESENHISTA DETALHISTA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</si>
  <si>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</si>
  <si>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</si>
  <si>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</si>
  <si>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</si>
  <si>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</si>
  <si>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</si>
  <si>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</si>
  <si>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</si>
  <si>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</si>
  <si>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</si>
  <si>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</si>
  <si>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TOPOGRAFO COM ENCARGOS COMPLEMENTARES</t>
  </si>
  <si>
    <t>ENGENHEIRO ELETRICISTA COM ENCARGOS COMPLEMENTARES</t>
  </si>
  <si>
    <t>MOTORISTA DE CAMINHAO COM ENCARGOS COMPLEMENTARES</t>
  </si>
  <si>
    <t>MES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</si>
  <si>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</si>
  <si>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</si>
  <si>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</si>
  <si>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</si>
  <si>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</si>
  <si>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</si>
  <si>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</si>
  <si>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</si>
  <si>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</si>
  <si>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</si>
  <si>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</si>
  <si>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</si>
  <si>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</si>
  <si>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</si>
  <si>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</si>
  <si>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</si>
  <si>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</si>
  <si>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</si>
  <si>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</si>
  <si>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</si>
  <si>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</si>
  <si>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</si>
  <si>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</si>
  <si>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</si>
  <si>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</si>
  <si>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</si>
  <si>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</si>
  <si>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</si>
  <si>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</si>
  <si>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</si>
  <si>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</si>
  <si>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</si>
  <si>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</si>
  <si>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</si>
  <si>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</si>
  <si>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</si>
  <si>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</si>
  <si>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</si>
  <si>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</si>
  <si>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</si>
  <si>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</si>
  <si>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</si>
  <si>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</si>
  <si>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</si>
  <si>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</si>
  <si>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</si>
  <si>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</si>
  <si>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</si>
  <si>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</si>
  <si>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</si>
  <si>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</si>
  <si>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</si>
  <si>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</si>
  <si>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</si>
  <si>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</si>
  <si>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</si>
  <si>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</si>
  <si>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</si>
  <si>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</si>
  <si>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</si>
  <si>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</si>
  <si>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</si>
  <si>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</si>
  <si>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</si>
  <si>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</si>
  <si>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</si>
  <si>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</si>
  <si>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</si>
  <si>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</si>
  <si>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</si>
  <si>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</si>
  <si>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</si>
  <si>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</si>
  <si>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</si>
  <si>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</si>
  <si>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</si>
  <si>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</si>
  <si>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</si>
  <si>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</si>
  <si>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</si>
  <si>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</si>
  <si>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</si>
  <si>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</si>
  <si>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</si>
  <si>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</si>
  <si>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</si>
  <si>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</si>
  <si>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</si>
  <si>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</si>
  <si>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</si>
  <si>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</si>
  <si>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</si>
  <si>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</si>
  <si>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</si>
  <si>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</si>
  <si>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</si>
  <si>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</si>
  <si>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</si>
  <si>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</si>
  <si>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</si>
  <si>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</si>
  <si>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</si>
  <si>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</si>
  <si>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</si>
  <si>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</si>
  <si>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</si>
  <si>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</si>
  <si>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</si>
  <si>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</si>
  <si>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</si>
  <si>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</si>
  <si>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</si>
  <si>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</si>
  <si>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</si>
  <si>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</si>
  <si>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</si>
  <si>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</si>
  <si>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</si>
  <si>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</si>
  <si>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</si>
  <si>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</si>
  <si>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</si>
  <si>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</si>
  <si>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</si>
  <si>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</si>
  <si>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</si>
  <si>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</si>
  <si>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</si>
  <si>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</si>
  <si>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</si>
  <si>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</si>
  <si>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</si>
  <si>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</si>
  <si>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</si>
  <si>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</si>
  <si>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</si>
  <si>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</si>
  <si>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</si>
  <si>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</si>
  <si>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</si>
  <si>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</si>
  <si>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</si>
  <si>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</si>
  <si>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</si>
  <si>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</si>
  <si>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</si>
  <si>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</si>
  <si>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</si>
  <si>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</si>
  <si>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</si>
  <si>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</si>
  <si>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</si>
  <si>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</si>
  <si>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</si>
  <si>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</si>
  <si>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</si>
  <si>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</si>
  <si>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</si>
  <si>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</si>
  <si>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</si>
  <si>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</si>
  <si>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</si>
  <si>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</si>
  <si>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</si>
  <si>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</si>
  <si>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</si>
  <si>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</si>
  <si>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</si>
  <si>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</si>
  <si>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</si>
  <si>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</si>
  <si>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</si>
  <si>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</si>
  <si>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</si>
  <si>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</si>
  <si>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</si>
  <si>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</si>
  <si>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</si>
  <si>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</si>
  <si>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</si>
  <si>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</si>
  <si>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</si>
  <si>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</si>
  <si>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</si>
  <si>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</si>
  <si>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</si>
  <si>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</si>
  <si>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</si>
  <si>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</si>
  <si>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</si>
  <si>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</si>
  <si>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</si>
  <si>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</si>
  <si>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</si>
  <si>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</si>
  <si>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</si>
  <si>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</si>
  <si>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</si>
  <si>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</si>
  <si>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</si>
  <si>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</si>
  <si>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</si>
  <si>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</si>
  <si>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</si>
  <si>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</si>
  <si>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</si>
  <si>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</si>
  <si>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</si>
  <si>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</si>
  <si>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</si>
  <si>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</si>
  <si>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</si>
  <si>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</si>
  <si>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</si>
  <si>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</si>
  <si>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</si>
  <si>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</si>
  <si>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</si>
  <si>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</si>
  <si>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</si>
  <si>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</si>
  <si>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</si>
  <si>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</si>
  <si>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</si>
  <si>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</si>
  <si>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</si>
  <si>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</si>
  <si>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</si>
  <si>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</si>
  <si>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</si>
  <si>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</si>
  <si>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</si>
  <si>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</si>
  <si>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</si>
  <si>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</si>
  <si>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</si>
  <si>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</si>
  <si>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</si>
  <si>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</si>
  <si>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</si>
  <si>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</si>
  <si>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</si>
  <si>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</si>
  <si>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</si>
  <si>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</si>
  <si>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</si>
  <si>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</si>
  <si>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</si>
  <si>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</si>
  <si>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</si>
  <si>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</si>
  <si>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</si>
  <si>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</si>
  <si>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</si>
  <si>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</si>
  <si>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</si>
  <si>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</si>
  <si>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</si>
  <si>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</si>
  <si>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</si>
  <si>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</si>
  <si>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</si>
  <si>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</si>
  <si>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</si>
  <si>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</si>
  <si>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</si>
  <si>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</si>
  <si>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</si>
  <si>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</si>
  <si>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</si>
  <si>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</si>
  <si>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</si>
  <si>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</si>
  <si>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SINAPI-I</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</si>
  <si>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</si>
  <si>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</si>
  <si>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</si>
  <si>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</si>
  <si>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</si>
  <si>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</si>
  <si>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</si>
  <si>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</si>
  <si>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</si>
  <si>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</si>
  <si>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</si>
  <si>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</si>
  <si>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</si>
  <si>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</si>
  <si>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</si>
  <si>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</si>
  <si>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</si>
  <si>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</si>
  <si>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</si>
  <si>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</si>
  <si>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</si>
  <si>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</si>
  <si>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</si>
  <si>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</si>
  <si>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</si>
  <si>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</si>
  <si>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</si>
  <si>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</si>
  <si>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</si>
  <si>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</si>
  <si>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</si>
  <si>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</si>
  <si>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</si>
  <si>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</si>
  <si>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</si>
  <si>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</si>
  <si>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</si>
  <si>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</si>
  <si>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</si>
  <si>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</si>
  <si>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</si>
  <si>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</si>
  <si>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</si>
  <si>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</si>
  <si>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</si>
  <si>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</si>
  <si>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</si>
  <si>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</si>
  <si>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</si>
  <si>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</si>
  <si>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</si>
  <si>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</si>
  <si>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</si>
  <si>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</si>
  <si>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</si>
  <si>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</si>
  <si>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</si>
  <si>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</si>
  <si>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</si>
  <si>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</si>
  <si>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</si>
  <si>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</si>
  <si>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</si>
  <si>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</si>
  <si>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</si>
  <si>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</si>
  <si>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</si>
  <si>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</si>
  <si>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</si>
  <si>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</si>
  <si>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</si>
  <si>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</si>
  <si>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</si>
  <si>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</si>
  <si>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</si>
  <si>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</si>
  <si>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</si>
  <si>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</si>
  <si>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</si>
  <si>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</si>
  <si>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</si>
  <si>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</si>
  <si>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</si>
  <si>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</si>
  <si>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</si>
  <si>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</si>
  <si>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</si>
  <si>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</si>
  <si>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</si>
  <si>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</si>
  <si>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</si>
  <si>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</si>
  <si>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</si>
  <si>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</si>
  <si>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</si>
  <si>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</si>
  <si>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</si>
  <si>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</si>
  <si>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</si>
  <si>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</si>
  <si>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</si>
  <si>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</si>
  <si>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</si>
  <si>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</si>
  <si>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</si>
  <si>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</si>
  <si>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</si>
  <si>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</si>
  <si>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</si>
  <si>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</si>
  <si>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</si>
  <si>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</si>
  <si>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</si>
  <si>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</si>
  <si>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</si>
  <si>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</si>
  <si>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</si>
  <si>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</si>
  <si>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</si>
  <si>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</si>
  <si>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</si>
  <si>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</si>
  <si>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</si>
  <si>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</si>
  <si>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</si>
  <si>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</si>
  <si>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</si>
  <si>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</si>
  <si>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</si>
  <si>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</si>
  <si>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</si>
  <si>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</si>
  <si>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</si>
  <si>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</si>
  <si>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</si>
  <si>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</si>
  <si>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</si>
  <si>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</si>
  <si>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</si>
  <si>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</si>
  <si>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</si>
  <si>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</si>
  <si>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</si>
  <si>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</si>
  <si>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</si>
  <si>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</si>
  <si>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</si>
  <si>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</si>
  <si>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</si>
  <si>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</si>
  <si>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</si>
  <si>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</si>
  <si>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</si>
  <si>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</si>
  <si>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</si>
  <si>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</si>
  <si>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</si>
  <si>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</si>
  <si>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</si>
  <si>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</si>
  <si>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</si>
  <si>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</si>
  <si>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</si>
  <si>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</si>
  <si>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</si>
  <si>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</si>
  <si>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</si>
  <si>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</si>
  <si>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</si>
  <si>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</si>
  <si>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</si>
  <si>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</si>
  <si>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</si>
  <si>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</si>
  <si>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</si>
  <si>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</si>
  <si>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</si>
  <si>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</si>
  <si>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</si>
  <si>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</si>
  <si>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</si>
  <si>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</si>
  <si>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</si>
  <si>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</si>
  <si>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</si>
  <si>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</si>
  <si>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</si>
  <si>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</si>
  <si>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</si>
  <si>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</si>
  <si>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</si>
  <si>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</si>
  <si>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</si>
  <si>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</si>
  <si>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</si>
  <si>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</si>
  <si>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</si>
  <si>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</si>
  <si>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</si>
  <si>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</si>
  <si>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</si>
  <si>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</si>
  <si>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</si>
  <si>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</si>
  <si>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</si>
  <si>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</si>
  <si>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</si>
  <si>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</si>
  <si>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</si>
  <si>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</si>
  <si>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</si>
  <si>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</si>
  <si>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</si>
  <si>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</si>
  <si>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</si>
  <si>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</si>
  <si>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</si>
  <si>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</si>
  <si>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</si>
  <si>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</si>
  <si>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</si>
  <si>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</si>
  <si>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</si>
  <si>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</si>
  <si>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</si>
  <si>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</si>
  <si>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</si>
  <si>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</si>
  <si>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</si>
  <si>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</si>
  <si>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</si>
  <si>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</si>
  <si>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</si>
  <si>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</si>
  <si>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</si>
  <si>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</si>
  <si>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</si>
  <si>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</si>
  <si>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</si>
  <si>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</si>
  <si>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</si>
  <si>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</si>
  <si>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</si>
  <si>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</si>
  <si>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</si>
  <si>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</si>
  <si>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</si>
  <si>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</si>
  <si>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</si>
  <si>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</si>
  <si>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</si>
  <si>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</si>
  <si>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</si>
  <si>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</si>
  <si>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</si>
  <si>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</si>
  <si>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</si>
  <si>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</si>
  <si>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</si>
  <si>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</si>
  <si>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</si>
  <si>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</si>
  <si>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</si>
  <si>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</si>
  <si>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</si>
  <si>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</si>
  <si>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</si>
  <si>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</si>
  <si>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</si>
  <si>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</si>
  <si>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</si>
  <si>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</si>
  <si>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</si>
  <si>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</si>
  <si>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</si>
  <si>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</si>
  <si>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</si>
  <si>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</si>
  <si>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</si>
  <si>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</si>
  <si>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</si>
  <si>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</si>
  <si>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</si>
  <si>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</si>
  <si>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</si>
  <si>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</si>
  <si>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</si>
  <si>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</si>
  <si>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</si>
  <si>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</si>
  <si>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</si>
  <si>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</si>
  <si>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</si>
  <si>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</si>
  <si>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</si>
  <si>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</si>
  <si>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</si>
  <si>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</si>
  <si>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</si>
  <si>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</si>
  <si>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</si>
  <si>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</si>
  <si>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</si>
  <si>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</si>
  <si>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</si>
  <si>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</si>
  <si>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</si>
  <si>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</si>
  <si>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</si>
  <si>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</si>
  <si>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</si>
  <si>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</si>
  <si>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</si>
  <si>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</si>
  <si>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</si>
  <si>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</si>
  <si>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</si>
  <si>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</si>
  <si>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</si>
  <si>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</si>
  <si>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</si>
  <si>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</si>
  <si>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</si>
  <si>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</si>
  <si>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</si>
  <si>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</si>
  <si>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</si>
  <si>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</si>
  <si>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</si>
  <si>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</si>
  <si>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</si>
  <si>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</si>
  <si>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</si>
  <si>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</si>
  <si>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</si>
  <si>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</si>
  <si>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</si>
  <si>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</si>
  <si>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</si>
  <si>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</si>
  <si>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</si>
  <si>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</si>
  <si>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</si>
  <si>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</si>
  <si>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</si>
  <si>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</si>
  <si>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</si>
  <si>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</si>
  <si>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</si>
  <si>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</si>
  <si>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</si>
  <si>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</si>
  <si>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</si>
  <si>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</si>
  <si>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</si>
  <si>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</si>
  <si>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</si>
  <si>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</si>
  <si>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</si>
  <si>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</si>
  <si>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</si>
  <si>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</si>
  <si>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</si>
  <si>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</si>
  <si>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</si>
  <si>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</si>
  <si>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</si>
  <si>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</si>
  <si>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</si>
  <si>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</si>
  <si>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</si>
  <si>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</si>
  <si>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</si>
  <si>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</si>
  <si>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</si>
  <si>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</si>
  <si>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</si>
  <si>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</si>
  <si>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</si>
  <si>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</si>
  <si>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</si>
  <si>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</si>
  <si>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</si>
  <si>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</si>
  <si>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</si>
  <si>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</si>
  <si>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</si>
  <si>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</si>
  <si>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</si>
  <si>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</si>
  <si>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</si>
  <si>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</si>
  <si>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</si>
  <si>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</si>
  <si>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</si>
  <si>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</si>
  <si>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</si>
  <si>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</si>
  <si>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</si>
  <si>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</si>
  <si>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</si>
  <si>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</si>
  <si>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</si>
  <si>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</si>
  <si>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</si>
  <si>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</si>
  <si>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</si>
  <si>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</si>
  <si>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</si>
  <si>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</si>
  <si>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</si>
  <si>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</si>
  <si>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</si>
  <si>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</si>
  <si>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</si>
  <si>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</si>
  <si>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</si>
  <si>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</si>
  <si>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</si>
  <si>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</si>
  <si>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</si>
  <si>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</si>
  <si>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</si>
  <si>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</si>
  <si>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</si>
  <si>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</si>
  <si>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</si>
  <si>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</si>
  <si>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</si>
  <si>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</si>
  <si>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</si>
  <si>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</si>
  <si>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</si>
  <si>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</si>
  <si>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</si>
  <si>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</si>
  <si>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</si>
  <si>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</si>
  <si>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</si>
  <si>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</si>
  <si>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</si>
  <si>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</si>
  <si>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</si>
  <si>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</si>
  <si>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</si>
  <si>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</si>
  <si>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</si>
  <si>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</si>
  <si>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</si>
  <si>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</si>
  <si>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</si>
  <si>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</si>
  <si>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</si>
  <si>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</si>
  <si>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</si>
  <si>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</si>
  <si>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</si>
  <si>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</si>
  <si>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</si>
  <si>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</si>
  <si>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</si>
  <si>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</si>
  <si>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</si>
  <si>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</si>
  <si>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</si>
  <si>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</si>
  <si>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</si>
  <si>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</si>
  <si>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</si>
  <si>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</si>
  <si>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</si>
  <si>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</si>
  <si>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</si>
  <si>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</si>
  <si>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</si>
  <si>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</si>
  <si>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</si>
  <si>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</si>
  <si>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</si>
  <si>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</si>
  <si>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</si>
  <si>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</si>
  <si>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</si>
  <si>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</si>
  <si>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</si>
  <si>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</si>
  <si>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</si>
  <si>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</si>
  <si>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</si>
  <si>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</si>
  <si>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</si>
  <si>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</si>
  <si>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</si>
  <si>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</si>
  <si>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</si>
  <si>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</si>
  <si>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</si>
  <si>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</si>
  <si>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</si>
  <si>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</si>
  <si>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</si>
  <si>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</si>
  <si>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</si>
  <si>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</si>
  <si>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</si>
  <si>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</si>
  <si>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</si>
  <si>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</si>
  <si>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</si>
  <si>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</si>
  <si>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</si>
  <si>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</si>
  <si>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</si>
  <si>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</si>
  <si>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</si>
  <si>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</si>
  <si>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</si>
  <si>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</si>
  <si>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</si>
  <si>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</si>
  <si>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</si>
  <si>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</si>
  <si>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</si>
  <si>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</si>
  <si>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</si>
  <si>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</si>
  <si>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</si>
  <si>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</si>
  <si>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</si>
  <si>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</si>
  <si>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</si>
  <si>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</si>
  <si>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</si>
  <si>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</si>
  <si>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</si>
  <si>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</si>
  <si>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</si>
  <si>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</si>
  <si>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</si>
  <si>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</si>
  <si>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</si>
  <si>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</si>
  <si>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</si>
  <si>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</si>
  <si>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</si>
  <si>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</si>
  <si>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</si>
  <si>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</si>
  <si>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</si>
  <si>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</si>
  <si>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</si>
  <si>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</si>
  <si>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</si>
  <si>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</si>
  <si>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</si>
  <si>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</si>
  <si>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</si>
  <si>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</si>
  <si>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</si>
  <si>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</si>
  <si>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</si>
  <si>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</si>
  <si>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</si>
  <si>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</si>
  <si>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</si>
  <si>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</si>
  <si>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</si>
  <si>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</si>
  <si>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</si>
  <si>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</si>
  <si>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</si>
  <si>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</si>
  <si>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</si>
  <si>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</si>
  <si>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</si>
  <si>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</si>
  <si>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</si>
  <si>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</si>
  <si>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</si>
  <si>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</si>
  <si>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</si>
  <si>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</si>
  <si>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</si>
  <si>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</si>
  <si>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</si>
  <si>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</si>
  <si>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</si>
  <si>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</si>
  <si>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</si>
  <si>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</si>
  <si>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</si>
  <si>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</si>
  <si>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</si>
  <si>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</si>
  <si>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</si>
  <si>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</si>
  <si>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</si>
  <si>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</si>
  <si>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</si>
  <si>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</si>
  <si>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</si>
  <si>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</si>
  <si>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</si>
  <si>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</si>
  <si>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</si>
  <si>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</si>
  <si>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</si>
  <si>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</si>
  <si>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</si>
  <si>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</si>
  <si>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</si>
  <si>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</si>
  <si>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</si>
  <si>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</si>
  <si>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</si>
  <si>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</si>
  <si>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</si>
  <si>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</si>
  <si>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</si>
  <si>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</si>
  <si>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</si>
  <si>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</si>
  <si>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</si>
  <si>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</si>
  <si>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</si>
  <si>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</si>
  <si>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</si>
  <si>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</si>
  <si>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</si>
  <si>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</si>
  <si>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</si>
  <si>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</si>
  <si>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</si>
  <si>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</si>
  <si>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</si>
  <si>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</si>
  <si>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</si>
  <si>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</si>
  <si>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</si>
  <si>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</si>
  <si>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</si>
  <si>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</si>
  <si>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</si>
  <si>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</si>
  <si>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</si>
  <si>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</si>
  <si>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</si>
  <si>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</si>
  <si>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</si>
  <si>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</si>
  <si>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</si>
  <si>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</si>
  <si>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</si>
  <si>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</si>
  <si>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</si>
  <si>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</si>
  <si>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</si>
  <si>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</si>
  <si>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</si>
  <si>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</si>
  <si>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</si>
  <si>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</si>
  <si>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</si>
  <si>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</si>
  <si>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</si>
  <si>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</si>
  <si>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</si>
  <si>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</si>
  <si>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</si>
  <si>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</si>
  <si>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</si>
  <si>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</si>
  <si>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</si>
  <si>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</si>
  <si>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</si>
  <si>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</si>
  <si>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</si>
  <si>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</si>
  <si>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</si>
  <si>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</si>
  <si>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</si>
  <si>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</si>
  <si>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</si>
  <si>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</si>
  <si>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</si>
  <si>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</si>
  <si>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</si>
  <si>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</si>
  <si>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</si>
  <si>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</si>
  <si>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</si>
  <si>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</si>
  <si>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</si>
  <si>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</si>
  <si>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</si>
  <si>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</si>
  <si>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</si>
  <si>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</si>
  <si>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</si>
  <si>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</si>
  <si>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</si>
  <si>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</si>
  <si>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</si>
  <si>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</si>
  <si>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</si>
  <si>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</si>
  <si>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</si>
  <si>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</si>
  <si>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</si>
  <si>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</si>
  <si>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</si>
  <si>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</si>
  <si>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</si>
  <si>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</si>
  <si>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</si>
  <si>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</si>
  <si>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</si>
  <si>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</si>
  <si>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</si>
  <si>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</si>
  <si>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</si>
  <si>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</si>
  <si>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</si>
  <si>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</si>
  <si>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</si>
  <si>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</si>
  <si>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</si>
  <si>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</si>
  <si>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</si>
  <si>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</si>
  <si>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</si>
  <si>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</si>
  <si>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</si>
  <si>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</si>
  <si>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</si>
  <si>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</si>
  <si>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</si>
  <si>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</si>
  <si>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</si>
  <si>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</si>
  <si>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</si>
  <si>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</si>
  <si>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</si>
  <si>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</si>
  <si>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</si>
  <si>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</si>
  <si>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</si>
  <si>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</si>
  <si>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</si>
  <si>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</si>
  <si>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</si>
  <si>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</si>
  <si>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</si>
  <si>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</si>
  <si>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</si>
  <si>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</si>
  <si>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</si>
  <si>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</si>
  <si>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</si>
  <si>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</si>
  <si>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</si>
  <si>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</si>
  <si>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</si>
  <si>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</si>
  <si>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</si>
  <si>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</si>
  <si>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</si>
  <si>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</si>
  <si>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</si>
  <si>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</si>
  <si>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</si>
  <si>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</si>
  <si>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</si>
  <si>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</si>
  <si>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</si>
  <si>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</si>
  <si>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</si>
  <si>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</si>
  <si>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</si>
  <si>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</si>
  <si>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</si>
  <si>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</si>
  <si>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</si>
  <si>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</si>
  <si>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</si>
  <si>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</si>
  <si>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</si>
  <si>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</si>
  <si>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</si>
  <si>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</si>
  <si>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</si>
  <si>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</si>
  <si>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</si>
  <si>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</si>
  <si>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</si>
  <si>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</si>
  <si>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</si>
  <si>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</si>
  <si>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</si>
  <si>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</si>
  <si>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</si>
  <si>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</si>
  <si>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</si>
  <si>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</si>
  <si>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</si>
  <si>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</si>
  <si>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</si>
  <si>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</si>
  <si>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</si>
  <si>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</si>
  <si>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</si>
  <si>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</si>
  <si>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</si>
  <si>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</si>
  <si>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</si>
  <si>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</si>
  <si>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</si>
  <si>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</si>
  <si>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</si>
  <si>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</si>
  <si>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</si>
  <si>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</si>
  <si>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</si>
  <si>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</si>
  <si>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</si>
  <si>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</si>
  <si>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</si>
  <si>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</si>
  <si>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</si>
  <si>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</si>
  <si>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</si>
  <si>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</si>
  <si>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</si>
  <si>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*5 X 6* CM, EM MACARANDUBA, ANGELIM OU EQUIVALENTE DA REGIAO -  BRUTA                                                                                                                                                                                                                                                                                                                                                                                                               </t>
  </si>
  <si>
    <t xml:space="preserve">CAIBRO NAO APARELHADO *6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</si>
  <si>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</si>
  <si>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</si>
  <si>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</si>
  <si>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</si>
  <si>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</si>
  <si>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</si>
  <si>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</si>
  <si>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</si>
  <si>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</si>
  <si>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</si>
  <si>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</si>
  <si>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</si>
  <si>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</si>
  <si>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</si>
  <si>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</si>
  <si>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</si>
  <si>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</si>
  <si>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</si>
  <si>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</si>
  <si>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</si>
  <si>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</si>
  <si>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</si>
  <si>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</si>
  <si>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</si>
  <si>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</si>
  <si>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</si>
  <si>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</si>
  <si>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</si>
  <si>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</si>
  <si>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</si>
  <si>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</si>
  <si>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</si>
  <si>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</si>
  <si>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</si>
  <si>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</si>
  <si>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</si>
  <si>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</si>
  <si>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</si>
  <si>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</si>
  <si>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</si>
  <si>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</si>
  <si>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</si>
  <si>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</si>
  <si>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</si>
  <si>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</si>
  <si>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</si>
  <si>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</si>
  <si>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</si>
  <si>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</si>
  <si>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</si>
  <si>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</si>
  <si>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</si>
  <si>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</si>
  <si>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</si>
  <si>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</si>
  <si>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</si>
  <si>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</si>
  <si>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</si>
  <si>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</si>
  <si>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</si>
  <si>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</si>
  <si>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</si>
  <si>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</si>
  <si>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</si>
  <si>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</si>
  <si>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</si>
  <si>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</si>
  <si>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</si>
  <si>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</si>
  <si>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</si>
  <si>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</si>
  <si>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</si>
  <si>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</si>
  <si>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</si>
  <si>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</si>
  <si>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</si>
  <si>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</si>
  <si>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</si>
  <si>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</si>
  <si>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</si>
  <si>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</si>
  <si>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</si>
  <si>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</si>
  <si>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</si>
  <si>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</si>
  <si>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</si>
  <si>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</si>
  <si>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</si>
  <si>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</si>
  <si>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</si>
  <si>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</si>
  <si>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</si>
  <si>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</si>
  <si>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</si>
  <si>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</si>
  <si>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</si>
  <si>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</si>
  <si>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</si>
  <si>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</si>
  <si>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</si>
  <si>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</si>
  <si>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</si>
  <si>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</si>
  <si>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</si>
  <si>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</si>
  <si>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</si>
  <si>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</si>
  <si>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</si>
  <si>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</si>
  <si>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</si>
  <si>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</si>
  <si>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</si>
  <si>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</si>
  <si>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</si>
  <si>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</si>
  <si>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</si>
  <si>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</si>
  <si>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</si>
  <si>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</si>
  <si>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</si>
  <si>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</si>
  <si>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</si>
  <si>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</si>
  <si>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</si>
  <si>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</si>
  <si>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</si>
  <si>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</si>
  <si>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</si>
  <si>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</si>
  <si>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</si>
  <si>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</si>
  <si>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</si>
  <si>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</si>
  <si>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</si>
  <si>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</si>
  <si>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</si>
  <si>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</si>
  <si>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</si>
  <si>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</si>
  <si>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</si>
  <si>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</si>
  <si>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</si>
  <si>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</si>
  <si>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</si>
  <si>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</si>
  <si>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</si>
  <si>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</si>
  <si>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</si>
  <si>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</si>
  <si>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</si>
  <si>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</si>
  <si>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</si>
  <si>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</si>
  <si>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</si>
  <si>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</si>
  <si>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</si>
  <si>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</si>
  <si>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</si>
  <si>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</si>
  <si>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</si>
  <si>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</si>
  <si>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</si>
  <si>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</si>
  <si>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</si>
  <si>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</si>
  <si>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</si>
  <si>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</si>
  <si>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</si>
  <si>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</si>
  <si>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</si>
  <si>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</si>
  <si>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</si>
  <si>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</si>
  <si>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</si>
  <si>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</si>
  <si>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</si>
  <si>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</si>
  <si>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</si>
  <si>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</si>
  <si>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</si>
  <si>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</si>
  <si>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</si>
  <si>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</si>
  <si>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</si>
  <si>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</si>
  <si>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</si>
  <si>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</si>
  <si>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</si>
  <si>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</si>
  <si>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</si>
  <si>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</si>
  <si>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</si>
  <si>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</si>
  <si>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</si>
  <si>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</si>
  <si>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</si>
  <si>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</si>
  <si>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</si>
  <si>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</si>
  <si>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</si>
  <si>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</si>
  <si>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</si>
  <si>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</si>
  <si>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</si>
  <si>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</si>
  <si>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</si>
  <si>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</si>
  <si>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</si>
  <si>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</si>
  <si>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</si>
  <si>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</si>
  <si>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</si>
  <si>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</si>
  <si>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</si>
  <si>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</si>
  <si>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</si>
  <si>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</si>
  <si>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</si>
  <si>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</si>
  <si>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</si>
  <si>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</si>
  <si>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</si>
  <si>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</si>
  <si>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</si>
  <si>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</si>
  <si>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</si>
  <si>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</si>
  <si>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</si>
  <si>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</si>
  <si>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</si>
  <si>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</si>
  <si>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</si>
  <si>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</si>
  <si>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</si>
  <si>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</si>
  <si>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</si>
  <si>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</si>
  <si>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</si>
  <si>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</si>
  <si>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</si>
  <si>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</si>
  <si>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</si>
  <si>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</si>
  <si>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</si>
  <si>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</si>
  <si>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</si>
  <si>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</si>
  <si>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</si>
  <si>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</si>
  <si>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</si>
  <si>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</si>
  <si>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</si>
  <si>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</si>
  <si>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</si>
  <si>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</si>
  <si>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</si>
  <si>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</si>
  <si>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</si>
  <si>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</si>
  <si>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</si>
  <si>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</si>
  <si>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</si>
  <si>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</si>
  <si>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</si>
  <si>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</si>
  <si>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</si>
  <si>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</si>
  <si>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</si>
  <si>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</si>
  <si>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</si>
  <si>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</si>
  <si>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</si>
  <si>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</si>
  <si>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</si>
  <si>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</si>
  <si>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</si>
  <si>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</si>
  <si>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</si>
  <si>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</si>
  <si>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</si>
  <si>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</si>
  <si>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</si>
  <si>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</si>
  <si>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</si>
  <si>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</si>
  <si>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</si>
  <si>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</si>
  <si>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</si>
  <si>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</si>
  <si>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</si>
  <si>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</si>
  <si>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</si>
  <si>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</si>
  <si>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</si>
  <si>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</si>
  <si>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</si>
  <si>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</si>
  <si>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</si>
  <si>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</si>
  <si>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</si>
  <si>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</si>
  <si>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</si>
  <si>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</si>
  <si>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</si>
  <si>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</si>
  <si>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</si>
  <si>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</si>
  <si>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</si>
  <si>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</si>
  <si>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</si>
  <si>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</si>
  <si>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</si>
  <si>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</si>
  <si>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</si>
  <si>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</si>
  <si>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</si>
  <si>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</si>
  <si>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</si>
  <si>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</si>
  <si>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</si>
  <si>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</si>
  <si>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</si>
  <si>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</si>
  <si>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</si>
  <si>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</si>
  <si>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</si>
  <si>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</si>
  <si>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</si>
  <si>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</si>
  <si>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</si>
  <si>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</si>
  <si>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</si>
  <si>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</si>
  <si>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</si>
  <si>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</si>
  <si>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</si>
  <si>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</si>
  <si>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</si>
  <si>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</si>
  <si>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</si>
  <si>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</si>
  <si>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</si>
  <si>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</si>
  <si>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</si>
  <si>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</si>
  <si>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</si>
  <si>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</si>
  <si>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</si>
  <si>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</si>
  <si>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</si>
  <si>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</si>
  <si>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</si>
  <si>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</si>
  <si>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</si>
  <si>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</si>
  <si>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</si>
  <si>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</si>
  <si>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</si>
  <si>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</si>
  <si>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</si>
  <si>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</si>
  <si>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</si>
  <si>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</si>
  <si>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</si>
  <si>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</si>
  <si>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</si>
  <si>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</si>
  <si>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</si>
  <si>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</si>
  <si>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</si>
  <si>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</si>
  <si>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</si>
  <si>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</si>
  <si>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</si>
  <si>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</si>
  <si>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</si>
  <si>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</si>
  <si>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</si>
  <si>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</si>
  <si>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</si>
  <si>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</si>
  <si>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</si>
  <si>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</si>
  <si>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</si>
  <si>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</si>
  <si>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</si>
  <si>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</si>
  <si>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</si>
  <si>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</si>
  <si>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</si>
  <si>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</si>
  <si>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</si>
  <si>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</si>
  <si>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</si>
  <si>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</si>
  <si>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</si>
  <si>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</si>
  <si>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</si>
  <si>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</si>
  <si>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</si>
  <si>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</si>
  <si>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</si>
  <si>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</si>
  <si>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</si>
  <si>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</si>
  <si>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</si>
  <si>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</si>
  <si>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</si>
  <si>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</si>
  <si>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</si>
  <si>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</si>
  <si>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</si>
  <si>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</si>
  <si>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</si>
  <si>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</si>
  <si>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</si>
  <si>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</si>
  <si>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</si>
  <si>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</si>
  <si>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</si>
  <si>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</si>
  <si>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</si>
  <si>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</si>
  <si>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</si>
  <si>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</si>
  <si>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</si>
  <si>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</si>
  <si>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</si>
  <si>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</si>
  <si>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</si>
  <si>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</si>
  <si>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</si>
  <si>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</si>
  <si>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</si>
  <si>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</si>
  <si>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</si>
  <si>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</si>
  <si>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</si>
  <si>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</si>
  <si>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</si>
  <si>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</si>
  <si>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</si>
  <si>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</si>
  <si>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</si>
  <si>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</si>
  <si>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</si>
  <si>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</si>
  <si>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</si>
  <si>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</si>
  <si>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</si>
  <si>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</si>
  <si>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</si>
  <si>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</si>
  <si>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</si>
  <si>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</si>
  <si>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</si>
  <si>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</si>
  <si>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</si>
  <si>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</si>
  <si>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</si>
  <si>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</si>
  <si>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</si>
  <si>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</si>
  <si>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</si>
  <si>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</si>
  <si>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</si>
  <si>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</si>
  <si>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</si>
  <si>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</si>
  <si>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</si>
  <si>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</si>
  <si>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</si>
  <si>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</si>
  <si>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</si>
  <si>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</si>
  <si>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</si>
  <si>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</si>
  <si>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</si>
  <si>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</si>
  <si>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</si>
  <si>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</si>
  <si>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</si>
  <si>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</si>
  <si>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</si>
  <si>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</si>
  <si>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</si>
  <si>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</si>
  <si>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</si>
  <si>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</si>
  <si>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</si>
  <si>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</si>
  <si>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</si>
  <si>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</si>
  <si>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</si>
  <si>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</si>
  <si>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</si>
  <si>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</si>
  <si>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</si>
  <si>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</si>
  <si>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</si>
  <si>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</si>
  <si>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</si>
  <si>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</si>
  <si>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</si>
  <si>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</si>
  <si>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</si>
  <si>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</si>
  <si>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</si>
  <si>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</si>
  <si>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</si>
  <si>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</si>
  <si>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</si>
  <si>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</si>
  <si>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</si>
  <si>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</si>
  <si>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</si>
  <si>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</si>
  <si>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</si>
  <si>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</si>
  <si>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</si>
  <si>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</si>
  <si>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</si>
  <si>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</si>
  <si>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</si>
  <si>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</si>
  <si>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</si>
  <si>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</si>
  <si>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</si>
  <si>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</si>
  <si>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</si>
  <si>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</si>
  <si>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</si>
  <si>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</si>
  <si>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</si>
  <si>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</si>
  <si>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</si>
  <si>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</si>
  <si>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</si>
  <si>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</si>
  <si>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</si>
  <si>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</si>
  <si>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</si>
  <si>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</si>
  <si>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</si>
  <si>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</si>
  <si>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</si>
  <si>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</si>
  <si>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</si>
  <si>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</si>
  <si>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</si>
  <si>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</si>
  <si>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</si>
  <si>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</si>
  <si>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</si>
  <si>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</si>
  <si>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</si>
  <si>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</si>
  <si>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</si>
  <si>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</si>
  <si>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</si>
  <si>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</si>
  <si>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</si>
  <si>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</si>
  <si>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</si>
  <si>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</si>
  <si>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</si>
  <si>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</si>
  <si>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</si>
  <si>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</si>
  <si>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</si>
  <si>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</si>
  <si>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</si>
  <si>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</si>
  <si>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</si>
  <si>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</si>
  <si>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</si>
  <si>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</si>
  <si>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</si>
  <si>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</si>
  <si>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</si>
  <si>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</si>
  <si>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</si>
  <si>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</si>
  <si>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</si>
  <si>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</si>
  <si>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</si>
  <si>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</si>
  <si>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</si>
  <si>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</si>
  <si>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</si>
  <si>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</si>
  <si>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</si>
  <si>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</si>
  <si>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</si>
  <si>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</si>
  <si>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</si>
  <si>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</si>
  <si>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</si>
  <si>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</si>
  <si>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</si>
  <si>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</si>
  <si>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</si>
  <si>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</si>
  <si>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</si>
  <si>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</si>
  <si>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</si>
  <si>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</si>
  <si>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</si>
  <si>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</si>
  <si>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</si>
  <si>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</si>
  <si>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</si>
  <si>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</si>
  <si>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</si>
  <si>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</si>
  <si>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</si>
  <si>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</si>
  <si>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</si>
  <si>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</si>
  <si>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</si>
  <si>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</si>
  <si>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</si>
  <si>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</si>
  <si>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</si>
  <si>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</si>
  <si>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</si>
  <si>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</si>
  <si>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</si>
  <si>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</si>
  <si>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</si>
  <si>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</si>
  <si>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</si>
  <si>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</si>
  <si>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</si>
  <si>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</si>
  <si>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</si>
  <si>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</si>
  <si>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</si>
  <si>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</si>
  <si>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</si>
  <si>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</si>
  <si>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</si>
  <si>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</si>
  <si>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</si>
  <si>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</si>
  <si>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</si>
  <si>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</si>
  <si>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</si>
  <si>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</si>
  <si>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</si>
  <si>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</si>
  <si>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</si>
  <si>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</si>
  <si>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</si>
  <si>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</si>
  <si>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</si>
  <si>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</si>
  <si>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</si>
  <si>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</si>
  <si>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</si>
  <si>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</si>
  <si>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</si>
  <si>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</si>
  <si>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</si>
  <si>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</si>
  <si>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</si>
  <si>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</si>
  <si>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</si>
  <si>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</si>
  <si>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</si>
  <si>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</si>
  <si>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</si>
  <si>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</si>
  <si>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</si>
  <si>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</si>
  <si>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</si>
  <si>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</si>
  <si>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</si>
  <si>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</si>
  <si>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</si>
  <si>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</si>
  <si>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</si>
  <si>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</si>
  <si>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</si>
  <si>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</si>
  <si>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</si>
  <si>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</si>
  <si>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</si>
  <si>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</si>
  <si>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</si>
  <si>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</si>
  <si>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</si>
  <si>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</si>
  <si>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</si>
  <si>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</si>
  <si>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</si>
  <si>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</si>
  <si>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</si>
  <si>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</si>
  <si>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</si>
  <si>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</si>
  <si>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</si>
  <si>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</si>
  <si>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</si>
  <si>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</si>
  <si>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</si>
  <si>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</si>
  <si>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</si>
  <si>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</si>
  <si>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</si>
  <si>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</si>
  <si>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</si>
  <si>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</si>
  <si>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</si>
  <si>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</si>
  <si>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</si>
  <si>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</si>
  <si>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</si>
  <si>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</si>
  <si>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</si>
  <si>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</si>
  <si>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</si>
  <si>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</si>
  <si>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</si>
  <si>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</si>
  <si>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</si>
  <si>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</si>
  <si>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</si>
  <si>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</si>
  <si>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</si>
  <si>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</si>
  <si>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</si>
  <si>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</si>
  <si>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</si>
  <si>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</si>
  <si>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</si>
  <si>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</si>
  <si>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</si>
  <si>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</si>
  <si>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</si>
  <si>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</si>
  <si>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</si>
  <si>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</si>
  <si>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</si>
  <si>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</si>
  <si>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</si>
  <si>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</si>
  <si>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</si>
  <si>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</si>
  <si>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</si>
  <si>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</si>
  <si>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</si>
  <si>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</si>
  <si>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</si>
  <si>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</si>
  <si>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</si>
  <si>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</si>
  <si>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</si>
  <si>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</si>
  <si>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</si>
  <si>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</si>
  <si>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</si>
  <si>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</si>
  <si>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</si>
  <si>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</si>
  <si>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</si>
  <si>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</si>
  <si>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</si>
  <si>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</si>
  <si>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</si>
  <si>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</si>
  <si>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</si>
  <si>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</si>
  <si>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</si>
  <si>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</si>
  <si>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</si>
  <si>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</si>
  <si>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</si>
  <si>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</si>
  <si>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</si>
  <si>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</si>
  <si>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</si>
  <si>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</si>
  <si>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</si>
  <si>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</si>
  <si>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</si>
  <si>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</si>
  <si>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</si>
  <si>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</si>
  <si>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</si>
  <si>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</si>
  <si>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</si>
  <si>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</si>
  <si>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</si>
  <si>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</si>
  <si>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</si>
  <si>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</si>
  <si>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</si>
  <si>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</si>
  <si>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</si>
  <si>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</si>
  <si>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</si>
  <si>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</si>
  <si>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</si>
  <si>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</si>
  <si>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</si>
  <si>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</si>
  <si>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</si>
  <si>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</si>
  <si>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</si>
  <si>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</si>
  <si>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</si>
  <si>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</si>
  <si>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</si>
  <si>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</si>
  <si>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</si>
  <si>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</si>
  <si>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</si>
  <si>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</si>
  <si>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</si>
  <si>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</si>
  <si>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</si>
  <si>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</si>
  <si>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</si>
  <si>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</si>
  <si>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</si>
  <si>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</si>
  <si>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</si>
  <si>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</si>
  <si>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</si>
  <si>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</si>
  <si>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</si>
  <si>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</si>
  <si>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</si>
  <si>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</si>
  <si>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</si>
  <si>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</si>
  <si>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</si>
  <si>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</si>
  <si>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</si>
  <si>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</si>
  <si>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</si>
  <si>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</si>
  <si>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</si>
  <si>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</si>
  <si>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</si>
  <si>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</si>
  <si>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</si>
  <si>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</si>
  <si>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</si>
  <si>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</si>
  <si>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</si>
  <si>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</si>
  <si>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</si>
  <si>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</si>
  <si>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</si>
  <si>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</si>
  <si>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</si>
  <si>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</si>
  <si>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</si>
  <si>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</si>
  <si>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</si>
  <si>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</si>
  <si>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</si>
  <si>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</si>
  <si>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</si>
  <si>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</si>
  <si>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</si>
  <si>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</si>
  <si>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</si>
  <si>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</si>
  <si>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</si>
  <si>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</si>
  <si>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</si>
  <si>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</si>
  <si>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</si>
  <si>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</si>
  <si>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</si>
  <si>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</si>
  <si>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</si>
  <si>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</si>
  <si>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</si>
  <si>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</si>
  <si>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</si>
  <si>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</si>
  <si>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</si>
  <si>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</si>
  <si>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</si>
  <si>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</si>
  <si>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</si>
  <si>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</si>
  <si>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</si>
  <si>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</si>
  <si>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</si>
  <si>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</si>
  <si>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</si>
  <si>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</si>
  <si>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</si>
  <si>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</si>
  <si>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</si>
  <si>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</si>
  <si>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</si>
  <si>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</si>
  <si>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</si>
  <si>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</si>
  <si>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</si>
  <si>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</si>
  <si>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</si>
  <si>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</si>
  <si>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</si>
  <si>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</si>
  <si>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</si>
  <si>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</si>
  <si>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</si>
  <si>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</si>
  <si>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</si>
  <si>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</si>
  <si>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</si>
  <si>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</si>
  <si>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</si>
  <si>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</si>
  <si>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</si>
  <si>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</si>
  <si>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</si>
  <si>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</si>
  <si>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</si>
  <si>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</si>
  <si>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</si>
  <si>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</si>
  <si>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</si>
  <si>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</si>
  <si>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</si>
  <si>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</si>
  <si>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</si>
  <si>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</si>
  <si>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</si>
  <si>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</si>
  <si>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</si>
  <si>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</si>
  <si>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</si>
  <si>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</si>
  <si>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</si>
  <si>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</si>
  <si>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</si>
  <si>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</si>
  <si>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</si>
  <si>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</si>
  <si>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</si>
  <si>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</si>
  <si>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</si>
  <si>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</si>
  <si>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</si>
  <si>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</si>
  <si>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</si>
  <si>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</si>
  <si>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</si>
  <si>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</si>
  <si>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</si>
  <si>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</si>
  <si>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</si>
  <si>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</si>
  <si>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</si>
  <si>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</si>
  <si>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</si>
  <si>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</si>
  <si>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</si>
  <si>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</si>
  <si>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</si>
  <si>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</si>
  <si>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</si>
  <si>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</si>
  <si>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</si>
  <si>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</si>
  <si>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</si>
  <si>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</si>
  <si>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</si>
  <si>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</si>
  <si>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</si>
  <si>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</si>
  <si>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</si>
  <si>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</si>
  <si>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</si>
  <si>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</si>
  <si>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</si>
  <si>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</si>
  <si>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</si>
  <si>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</si>
  <si>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</si>
  <si>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</si>
  <si>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</si>
  <si>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</si>
  <si>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</si>
  <si>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</si>
  <si>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</si>
  <si>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</si>
  <si>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</si>
  <si>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</si>
  <si>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</si>
  <si>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</si>
  <si>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</si>
  <si>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</si>
  <si>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</si>
  <si>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</si>
  <si>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</si>
  <si>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</si>
  <si>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</si>
  <si>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</si>
  <si>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</si>
  <si>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</si>
  <si>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</si>
  <si>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</si>
  <si>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</si>
  <si>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</si>
  <si>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</si>
  <si>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</si>
  <si>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</si>
  <si>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</si>
  <si>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</si>
  <si>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</si>
  <si>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</si>
  <si>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</si>
  <si>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</si>
  <si>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</si>
  <si>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</si>
  <si>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</si>
  <si>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</si>
  <si>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</si>
  <si>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</si>
  <si>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</si>
  <si>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</si>
  <si>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</si>
  <si>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</si>
  <si>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</si>
  <si>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</si>
  <si>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</si>
  <si>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</si>
  <si>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</si>
  <si>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</si>
  <si>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</si>
  <si>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</si>
  <si>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</si>
  <si>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</si>
  <si>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</si>
  <si>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</si>
  <si>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</si>
  <si>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</si>
  <si>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</si>
  <si>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</si>
  <si>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</si>
  <si>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</si>
  <si>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</si>
  <si>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</si>
  <si>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</si>
  <si>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</si>
  <si>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</si>
  <si>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</si>
  <si>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</si>
  <si>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</si>
  <si>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</si>
  <si>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</si>
  <si>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</si>
  <si>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</si>
  <si>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</si>
  <si>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</si>
  <si>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</si>
  <si>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</si>
  <si>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</si>
  <si>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</si>
  <si>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</si>
  <si>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</si>
  <si>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</si>
  <si>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</si>
  <si>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</si>
  <si>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</si>
  <si>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</si>
  <si>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</si>
  <si>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</si>
  <si>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</si>
  <si>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</si>
  <si>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</si>
  <si>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</si>
  <si>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</si>
  <si>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</si>
  <si>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</si>
  <si>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</si>
  <si>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</si>
  <si>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</si>
  <si>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</si>
  <si>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</si>
  <si>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</si>
  <si>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</si>
  <si>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</si>
  <si>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</si>
  <si>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</si>
  <si>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</si>
  <si>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</si>
  <si>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</si>
  <si>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</si>
  <si>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</si>
  <si>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</si>
  <si>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</si>
  <si>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</si>
  <si>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</si>
  <si>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</si>
  <si>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</si>
  <si>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</si>
  <si>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</si>
  <si>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</si>
  <si>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</si>
  <si>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</si>
  <si>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</si>
  <si>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</si>
  <si>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</si>
  <si>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</si>
  <si>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</si>
  <si>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</si>
  <si>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</si>
  <si>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</si>
  <si>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</si>
  <si>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</si>
  <si>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</si>
  <si>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</si>
  <si>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</si>
  <si>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</si>
  <si>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</si>
  <si>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</si>
  <si>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</si>
  <si>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</si>
  <si>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</si>
  <si>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</si>
  <si>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</si>
  <si>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</si>
  <si>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</si>
  <si>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</si>
  <si>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</si>
  <si>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</si>
  <si>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</si>
  <si>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</si>
  <si>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</si>
  <si>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</si>
  <si>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</si>
  <si>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</si>
  <si>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</si>
  <si>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</si>
  <si>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</si>
  <si>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</si>
  <si>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</si>
  <si>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</si>
  <si>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</si>
  <si>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</si>
  <si>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</si>
  <si>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</si>
  <si>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</si>
  <si>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</si>
  <si>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</si>
  <si>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</si>
  <si>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</si>
  <si>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</si>
  <si>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</si>
  <si>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</si>
  <si>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</si>
  <si>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</si>
  <si>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</si>
  <si>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</si>
  <si>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</si>
  <si>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</si>
  <si>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</si>
  <si>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</si>
  <si>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</si>
  <si>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</si>
  <si>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</si>
  <si>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</si>
  <si>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</si>
  <si>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</si>
  <si>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</si>
  <si>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</si>
  <si>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</si>
  <si>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</si>
  <si>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</si>
  <si>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</si>
  <si>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</si>
  <si>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</si>
  <si>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</si>
  <si>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</si>
  <si>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</si>
  <si>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</si>
  <si>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</si>
  <si>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</si>
  <si>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</si>
  <si>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</si>
  <si>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</si>
  <si>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</si>
  <si>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</si>
  <si>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</si>
  <si>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</si>
  <si>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</si>
  <si>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</si>
  <si>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</si>
  <si>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</si>
  <si>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</si>
  <si>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</si>
  <si>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</si>
  <si>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</si>
  <si>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</si>
  <si>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</si>
  <si>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</si>
  <si>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</si>
  <si>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</si>
  <si>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</si>
  <si>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</si>
  <si>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</si>
  <si>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</si>
  <si>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</si>
  <si>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</si>
  <si>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</si>
  <si>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</si>
  <si>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</si>
  <si>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</si>
  <si>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</si>
  <si>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</si>
  <si>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</si>
  <si>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</si>
  <si>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</si>
  <si>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</si>
  <si>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</si>
  <si>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</si>
  <si>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</si>
  <si>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</si>
  <si>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</si>
  <si>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</si>
  <si>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</si>
  <si>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</si>
  <si>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</si>
  <si>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</si>
  <si>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</si>
  <si>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</si>
  <si>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</si>
  <si>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</si>
  <si>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</si>
  <si>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</si>
  <si>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</si>
  <si>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</si>
  <si>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</si>
  <si>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</si>
  <si>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</si>
  <si>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</si>
  <si>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</si>
  <si>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</si>
  <si>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</si>
  <si>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</si>
  <si>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</si>
  <si>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</si>
  <si>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</si>
  <si>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</si>
  <si>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</si>
  <si>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</si>
  <si>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</si>
  <si>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</si>
  <si>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</si>
  <si>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</si>
  <si>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</si>
  <si>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</si>
  <si>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</si>
  <si>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</si>
  <si>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</si>
  <si>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</si>
  <si>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</si>
  <si>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</si>
  <si>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</si>
  <si>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</si>
  <si>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</si>
  <si>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</si>
  <si>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</si>
  <si>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</si>
  <si>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</si>
  <si>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</si>
  <si>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</si>
  <si>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</si>
  <si>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</si>
  <si>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</si>
  <si>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</si>
  <si>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</si>
  <si>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</si>
  <si>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</si>
  <si>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</si>
  <si>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</si>
  <si>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</si>
  <si>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</si>
  <si>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</si>
  <si>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</si>
  <si>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</si>
  <si>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</si>
  <si>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</si>
  <si>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</si>
  <si>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</si>
  <si>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</si>
  <si>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</si>
  <si>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</si>
  <si>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</si>
  <si>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</si>
  <si>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</si>
  <si>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</si>
  <si>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</si>
  <si>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</si>
  <si>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</si>
  <si>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</si>
  <si>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</si>
  <si>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</si>
  <si>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</si>
  <si>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</si>
  <si>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</si>
  <si>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</si>
  <si>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</si>
  <si>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</si>
  <si>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</si>
  <si>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</si>
  <si>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</si>
  <si>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</si>
  <si>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</si>
  <si>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</si>
  <si>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</si>
  <si>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</si>
  <si>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</si>
  <si>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</si>
  <si>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</si>
  <si>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</si>
  <si>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</si>
  <si>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</si>
  <si>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</si>
  <si>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</si>
  <si>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</si>
  <si>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</si>
  <si>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</si>
  <si>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</si>
  <si>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</si>
  <si>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</si>
  <si>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</si>
  <si>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</si>
  <si>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</si>
  <si>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</si>
  <si>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</si>
  <si>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</si>
  <si>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</si>
  <si>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</si>
  <si>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</si>
  <si>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</si>
  <si>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</si>
  <si>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</si>
  <si>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</si>
  <si>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</si>
  <si>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</si>
  <si>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</si>
  <si>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</si>
  <si>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</si>
  <si>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</si>
  <si>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</si>
  <si>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</si>
  <si>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</si>
  <si>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</si>
  <si>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</si>
  <si>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</si>
  <si>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</si>
  <si>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</si>
  <si>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</si>
  <si>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</si>
  <si>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</si>
  <si>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</si>
  <si>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</si>
  <si>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</si>
  <si>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</si>
  <si>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</si>
  <si>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</si>
  <si>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</si>
  <si>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</si>
  <si>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</si>
  <si>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</si>
  <si>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</si>
  <si>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</si>
  <si>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</si>
  <si>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</si>
  <si>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</si>
  <si>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</si>
  <si>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</si>
  <si>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</si>
  <si>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</si>
  <si>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</si>
  <si>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</si>
  <si>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</si>
  <si>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</si>
  <si>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</si>
  <si>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</si>
  <si>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</si>
  <si>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</si>
  <si>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</si>
  <si>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</si>
  <si>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</si>
  <si>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</si>
  <si>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</si>
  <si>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</si>
  <si>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</si>
  <si>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</si>
  <si>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</si>
  <si>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</si>
  <si>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</si>
  <si>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</si>
  <si>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</si>
  <si>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</si>
  <si>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</si>
  <si>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</si>
  <si>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</si>
  <si>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</si>
  <si>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</si>
  <si>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</si>
  <si>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</si>
  <si>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</si>
  <si>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</si>
  <si>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</si>
  <si>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</si>
  <si>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</si>
  <si>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</si>
  <si>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</si>
  <si>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</si>
  <si>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</si>
  <si>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</si>
  <si>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</si>
  <si>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</si>
  <si>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</si>
  <si>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</si>
  <si>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</si>
  <si>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</si>
  <si>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</si>
  <si>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</si>
  <si>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</si>
  <si>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</si>
  <si>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</si>
  <si>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</si>
  <si>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</si>
  <si>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</si>
  <si>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</si>
  <si>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</si>
  <si>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</si>
  <si>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</si>
  <si>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</si>
  <si>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</si>
  <si>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</si>
  <si>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</si>
  <si>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</si>
  <si>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</si>
  <si>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</si>
  <si>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</si>
  <si>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</si>
  <si>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</si>
  <si>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</si>
  <si>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</si>
  <si>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</si>
  <si>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</si>
  <si>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</si>
  <si>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</si>
  <si>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</si>
  <si>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</si>
  <si>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</si>
  <si>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</si>
  <si>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</si>
  <si>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</si>
  <si>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</si>
  <si>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</si>
  <si>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</si>
  <si>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</si>
  <si>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</si>
  <si>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</si>
  <si>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</si>
  <si>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INSUMO TESTE UNIDADE NOVA                                                                                                                                                                                                                                                                                                                                                                                                                                                                                 </t>
  </si>
  <si>
    <t>M2XPVM</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</si>
  <si>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</si>
  <si>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</si>
  <si>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</si>
  <si>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</si>
  <si>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</si>
  <si>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</si>
  <si>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</si>
  <si>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</si>
  <si>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</si>
  <si>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</si>
  <si>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</si>
  <si>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</si>
  <si>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</si>
  <si>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</si>
  <si>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</si>
  <si>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</si>
  <si>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</si>
  <si>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</si>
  <si>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</si>
  <si>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</si>
  <si>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</si>
  <si>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</si>
  <si>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</si>
  <si>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</si>
  <si>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</si>
  <si>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</si>
  <si>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</si>
  <si>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</si>
  <si>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</si>
  <si>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</si>
  <si>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</si>
  <si>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</si>
  <si>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</si>
  <si>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</si>
  <si>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</si>
  <si>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</si>
  <si>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</si>
  <si>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</si>
  <si>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</si>
  <si>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</si>
  <si>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</si>
  <si>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</si>
  <si>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</si>
  <si>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</si>
  <si>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</si>
  <si>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</si>
  <si>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</si>
  <si>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</si>
  <si>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</si>
  <si>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</si>
  <si>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</si>
  <si>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</si>
  <si>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</si>
  <si>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</si>
  <si>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</si>
  <si>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</si>
  <si>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</si>
  <si>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</si>
  <si>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</si>
  <si>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</si>
  <si>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</si>
  <si>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</si>
  <si>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</si>
  <si>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</si>
  <si>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</si>
  <si>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</si>
  <si>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</si>
  <si>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</si>
  <si>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</si>
  <si>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</si>
  <si>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</si>
  <si>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</si>
  <si>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</si>
  <si>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</si>
  <si>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</si>
  <si>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</si>
  <si>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</si>
  <si>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</si>
  <si>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</si>
  <si>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</si>
  <si>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</si>
  <si>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</si>
  <si>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</si>
  <si>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</si>
  <si>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</si>
  <si>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</si>
  <si>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</si>
  <si>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</si>
  <si>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</si>
  <si>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</si>
  <si>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</si>
  <si>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</si>
  <si>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</si>
  <si>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</si>
  <si>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</si>
  <si>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</si>
  <si>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</si>
  <si>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</si>
  <si>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</si>
  <si>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</si>
  <si>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</si>
  <si>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</si>
  <si>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</si>
  <si>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</si>
  <si>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</si>
  <si>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</si>
  <si>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</si>
  <si>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</si>
  <si>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</si>
  <si>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</si>
  <si>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</si>
  <si>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</si>
  <si>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</si>
  <si>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</si>
  <si>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</si>
  <si>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</si>
  <si>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</si>
  <si>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</si>
  <si>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</si>
  <si>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</si>
  <si>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</si>
  <si>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</si>
  <si>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</si>
  <si>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</si>
  <si>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</si>
  <si>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</si>
  <si>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</si>
  <si>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</si>
  <si>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</si>
  <si>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</si>
  <si>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</si>
  <si>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</si>
  <si>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</si>
  <si>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</si>
  <si>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</si>
  <si>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</si>
  <si>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</si>
  <si>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</si>
  <si>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</si>
  <si>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</si>
  <si>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</si>
  <si>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</si>
  <si>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</si>
  <si>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</si>
  <si>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</si>
  <si>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</si>
  <si>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</si>
  <si>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</si>
  <si>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</si>
  <si>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</si>
  <si>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</si>
  <si>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</si>
  <si>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</si>
  <si>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</si>
  <si>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</si>
  <si>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</si>
  <si>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</si>
  <si>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</si>
  <si>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</si>
  <si>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</si>
  <si>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</si>
  <si>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</si>
  <si>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</si>
  <si>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</si>
  <si>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</si>
  <si>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</si>
  <si>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</si>
  <si>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</si>
  <si>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</si>
  <si>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</si>
  <si>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</si>
  <si>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</si>
  <si>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</si>
  <si>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</si>
  <si>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</si>
  <si>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</si>
  <si>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</si>
  <si>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</si>
  <si>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</si>
  <si>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</si>
  <si>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</si>
  <si>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</si>
  <si>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</si>
  <si>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</si>
  <si>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</si>
  <si>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</si>
  <si>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</si>
  <si>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</si>
  <si>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</si>
  <si>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</si>
  <si>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</si>
  <si>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</si>
  <si>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</si>
  <si>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</si>
  <si>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</si>
  <si>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</si>
  <si>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</si>
  <si>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</si>
  <si>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</si>
  <si>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</si>
  <si>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</si>
  <si>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</si>
  <si>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</si>
  <si>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</si>
  <si>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</si>
  <si>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</si>
  <si>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</si>
  <si>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</si>
  <si>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</si>
  <si>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</si>
  <si>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</si>
  <si>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</si>
  <si>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</si>
  <si>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</si>
  <si>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</si>
  <si>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</si>
  <si>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</si>
  <si>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</si>
  <si>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</si>
  <si>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</si>
  <si>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</si>
  <si>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</si>
  <si>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</si>
  <si>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</si>
  <si>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</si>
  <si>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</si>
  <si>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</si>
  <si>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</si>
  <si>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</si>
  <si>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</si>
  <si>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</si>
  <si>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</si>
  <si>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</si>
  <si>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</si>
  <si>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</si>
  <si>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</si>
  <si>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</si>
  <si>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</si>
  <si>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</si>
  <si>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</si>
  <si>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</si>
  <si>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</si>
  <si>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</si>
  <si>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</si>
  <si>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</si>
  <si>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</si>
  <si>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</si>
  <si>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</si>
  <si>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</si>
  <si>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</si>
  <si>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</si>
  <si>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</si>
  <si>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</si>
  <si>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</si>
  <si>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</si>
  <si>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</si>
  <si>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</si>
  <si>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</si>
  <si>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</si>
  <si>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</si>
  <si>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</si>
  <si>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</si>
  <si>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</si>
  <si>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</si>
  <si>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</si>
  <si>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</si>
  <si>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</si>
  <si>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</si>
  <si>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</si>
  <si>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</si>
  <si>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</si>
  <si>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</si>
  <si>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</si>
  <si>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</si>
  <si>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</si>
  <si>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</si>
  <si>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</si>
  <si>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</si>
  <si>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</si>
  <si>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</si>
  <si>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</si>
  <si>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</si>
  <si>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</si>
  <si>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</si>
  <si>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</si>
  <si>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</si>
  <si>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</si>
  <si>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</si>
  <si>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</si>
  <si>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</si>
  <si>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</si>
  <si>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</si>
  <si>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</si>
  <si>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</si>
  <si>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</si>
  <si>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</si>
  <si>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</si>
  <si>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</si>
  <si>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</si>
  <si>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</si>
  <si>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</si>
  <si>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</si>
  <si>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</si>
  <si>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</si>
  <si>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</si>
  <si>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</si>
  <si>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</si>
  <si>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</si>
  <si>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</si>
  <si>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</si>
  <si>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</si>
  <si>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</si>
  <si>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</si>
  <si>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</si>
  <si>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</si>
  <si>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</si>
  <si>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</si>
  <si>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</si>
  <si>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</si>
  <si>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</si>
  <si>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</si>
  <si>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</si>
  <si>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</si>
  <si>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</si>
  <si>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</si>
  <si>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</si>
  <si>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</si>
  <si>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</si>
  <si>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</si>
  <si>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</si>
  <si>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</si>
  <si>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</si>
  <si>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</si>
  <si>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</si>
  <si>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</si>
  <si>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</si>
  <si>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</si>
  <si>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</si>
  <si>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</si>
  <si>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</si>
  <si>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</si>
  <si>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</si>
  <si>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</si>
  <si>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</si>
  <si>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</si>
  <si>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</si>
  <si>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</si>
  <si>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</si>
  <si>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</si>
  <si>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</si>
  <si>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</si>
  <si>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</si>
  <si>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</si>
  <si>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</si>
  <si>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</si>
  <si>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</si>
  <si>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</si>
  <si>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</si>
  <si>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</si>
  <si>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</si>
  <si>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</si>
  <si>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</si>
  <si>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</si>
  <si>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</si>
  <si>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</si>
  <si>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</si>
  <si>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</si>
  <si>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</si>
  <si>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</si>
  <si>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</si>
  <si>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</si>
  <si>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</si>
  <si>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</si>
  <si>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</si>
  <si>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</si>
  <si>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</si>
  <si>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</si>
  <si>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</si>
  <si>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</si>
  <si>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</si>
  <si>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</si>
  <si>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</si>
  <si>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</si>
  <si>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</si>
  <si>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</si>
  <si>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</si>
  <si>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</si>
  <si>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</si>
  <si>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</si>
  <si>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</si>
  <si>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</si>
  <si>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</si>
  <si>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</si>
  <si>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</si>
  <si>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</si>
  <si>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</si>
  <si>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</si>
  <si>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</si>
  <si>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</si>
  <si>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</si>
  <si>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</si>
  <si>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</si>
  <si>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</si>
  <si>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</si>
  <si>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</si>
  <si>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</si>
  <si>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</si>
  <si>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</si>
  <si>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</si>
  <si>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</si>
  <si>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</si>
  <si>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</si>
  <si>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</si>
  <si>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</si>
  <si>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</si>
  <si>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</si>
  <si>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</si>
  <si>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</si>
  <si>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</si>
  <si>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</si>
  <si>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</si>
  <si>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</si>
  <si>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</si>
  <si>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</si>
  <si>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</si>
  <si>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</si>
  <si>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</si>
  <si>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</si>
  <si>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</si>
  <si>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</si>
  <si>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</si>
  <si>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</si>
  <si>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</si>
  <si>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</si>
  <si>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</si>
  <si>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</si>
  <si>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</si>
  <si>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</si>
  <si>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</si>
  <si>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</si>
  <si>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</si>
  <si>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</si>
  <si>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</si>
  <si>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</si>
  <si>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</si>
  <si>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</si>
  <si>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</si>
  <si>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</si>
  <si>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</si>
  <si>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</si>
  <si>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</si>
  <si>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</si>
  <si>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</si>
  <si>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</si>
  <si>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</si>
  <si>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</si>
  <si>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</si>
  <si>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</si>
  <si>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</si>
  <si>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</si>
  <si>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</si>
  <si>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</si>
  <si>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</si>
  <si>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</si>
  <si>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</si>
  <si>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</si>
  <si>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</si>
  <si>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</si>
  <si>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</si>
  <si>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</si>
  <si>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</si>
  <si>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</si>
  <si>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</si>
  <si>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</si>
  <si>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</si>
  <si>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</si>
  <si>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</si>
  <si>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</si>
  <si>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</si>
  <si>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</si>
  <si>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</si>
  <si>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</si>
  <si>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</si>
  <si>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</si>
  <si>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</si>
  <si>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</si>
  <si>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</si>
  <si>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</si>
  <si>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</si>
  <si>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</si>
  <si>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</si>
  <si>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</si>
  <si>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</si>
  <si>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</si>
  <si>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</si>
  <si>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</si>
  <si>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</si>
  <si>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</si>
  <si>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</si>
  <si>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</si>
  <si>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</si>
  <si>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</si>
  <si>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</si>
  <si>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</si>
  <si>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</si>
  <si>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</si>
  <si>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</si>
  <si>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</si>
  <si>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</si>
  <si>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</si>
  <si>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</si>
  <si>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</si>
  <si>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</si>
  <si>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</si>
  <si>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</si>
  <si>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</si>
  <si>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</si>
  <si>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</si>
  <si>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</si>
  <si>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</si>
  <si>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</si>
  <si>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</si>
  <si>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</si>
  <si>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</si>
  <si>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</si>
  <si>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</si>
  <si>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</si>
  <si>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</si>
  <si>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</si>
  <si>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</si>
  <si>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</si>
  <si>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</si>
  <si>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</si>
  <si>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</si>
  <si>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</si>
  <si>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</si>
  <si>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</si>
  <si>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</si>
  <si>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</si>
  <si>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</si>
  <si>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</si>
  <si>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</si>
  <si>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</si>
  <si>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</si>
  <si>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</si>
  <si>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</si>
  <si>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</si>
  <si>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</si>
  <si>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</si>
  <si>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</si>
  <si>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</si>
  <si>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</si>
  <si>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</si>
  <si>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</si>
  <si>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</si>
  <si>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</si>
  <si>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</si>
  <si>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</si>
  <si>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</si>
  <si>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</si>
  <si>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</si>
  <si>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</si>
  <si>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</si>
  <si>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</si>
  <si>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</si>
  <si>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</si>
  <si>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</si>
  <si>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</si>
  <si>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</si>
  <si>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</si>
  <si>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</si>
  <si>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</si>
  <si>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</si>
  <si>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</si>
  <si>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</si>
  <si>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</si>
  <si>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</si>
  <si>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</si>
  <si>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</si>
  <si>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</si>
  <si>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</si>
  <si>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</si>
  <si>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</si>
  <si>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</si>
  <si>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</si>
  <si>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</si>
  <si>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</si>
  <si>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</si>
  <si>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</si>
  <si>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</si>
  <si>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</si>
  <si>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</si>
  <si>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</si>
  <si>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</si>
  <si>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</si>
  <si>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</si>
  <si>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</si>
  <si>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</si>
  <si>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</si>
  <si>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</si>
  <si>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</si>
  <si>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</si>
  <si>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</si>
  <si>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</si>
  <si>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</si>
  <si>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</si>
  <si>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</si>
  <si>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</si>
  <si>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</si>
  <si>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</si>
  <si>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</si>
  <si>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</si>
  <si>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</si>
  <si>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</si>
  <si>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</si>
  <si>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</si>
  <si>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</si>
  <si>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</si>
  <si>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</si>
  <si>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</si>
  <si>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</si>
  <si>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</si>
  <si>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</si>
  <si>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</si>
  <si>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</si>
  <si>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</si>
  <si>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</si>
  <si>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</si>
  <si>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</si>
  <si>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</si>
  <si>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</si>
  <si>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</si>
  <si>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</si>
  <si>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</si>
  <si>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</si>
  <si>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</si>
  <si>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</si>
  <si>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</si>
  <si>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</si>
  <si>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</si>
  <si>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</si>
  <si>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</si>
  <si>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</si>
  <si>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</si>
  <si>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</si>
  <si>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</si>
  <si>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</si>
  <si>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</si>
  <si>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</si>
  <si>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</si>
  <si>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</si>
  <si>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</si>
  <si>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</si>
  <si>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</si>
  <si>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</si>
  <si>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</si>
  <si>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</si>
  <si>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</si>
  <si>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</si>
  <si>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</si>
  <si>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</si>
  <si>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</si>
  <si>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</si>
  <si>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</si>
  <si>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</si>
  <si>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</si>
  <si>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</si>
  <si>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</si>
  <si>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</si>
  <si>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</si>
  <si>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</si>
  <si>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</si>
  <si>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</si>
  <si>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</si>
  <si>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</si>
  <si>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</si>
  <si>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</si>
  <si>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</si>
  <si>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</si>
  <si>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</si>
  <si>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</si>
  <si>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</si>
  <si>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</si>
  <si>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</si>
  <si>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</si>
  <si>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</si>
  <si>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</si>
  <si>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</si>
  <si>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</si>
  <si>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</si>
  <si>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</si>
  <si>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</si>
  <si>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</si>
  <si>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</si>
  <si>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</si>
  <si>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</si>
  <si>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</si>
  <si>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</si>
  <si>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</si>
  <si>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</si>
  <si>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</si>
  <si>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</si>
  <si>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</si>
  <si>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</si>
  <si>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</si>
  <si>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</si>
  <si>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</si>
  <si>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</si>
  <si>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</si>
  <si>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</si>
  <si>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</si>
  <si>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</si>
  <si>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</si>
  <si>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</si>
  <si>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</si>
  <si>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</si>
  <si>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</si>
  <si>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</si>
  <si>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</si>
  <si>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</si>
  <si>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</si>
  <si>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</si>
  <si>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</si>
  <si>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</si>
  <si>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</si>
  <si>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</si>
  <si>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</si>
  <si>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</si>
  <si>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</si>
  <si>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</si>
  <si>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</si>
  <si>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</si>
  <si>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</si>
  <si>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</si>
  <si>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</si>
  <si>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</si>
  <si>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</si>
  <si>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</si>
  <si>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</si>
  <si>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</si>
  <si>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</si>
  <si>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</si>
  <si>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</si>
  <si>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</si>
  <si>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</si>
  <si>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</si>
  <si>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</si>
  <si>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</si>
  <si>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</si>
  <si>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</si>
  <si>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</si>
  <si>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</si>
  <si>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</si>
  <si>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</si>
  <si>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</si>
  <si>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</si>
  <si>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</si>
  <si>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</si>
  <si>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</si>
  <si>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</si>
  <si>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</si>
  <si>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</si>
  <si>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</si>
  <si>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</si>
  <si>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</si>
  <si>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</si>
  <si>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</si>
  <si>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</si>
  <si>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</si>
  <si>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</si>
  <si>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</si>
  <si>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</si>
  <si>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</si>
  <si>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</si>
  <si>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</si>
  <si>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</si>
  <si>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</si>
  <si>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</si>
  <si>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</si>
  <si>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</si>
  <si>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</si>
  <si>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</si>
  <si>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</si>
  <si>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</si>
  <si>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</si>
  <si>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</si>
  <si>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</si>
  <si>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</si>
  <si>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</si>
  <si>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</si>
  <si>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</si>
  <si>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</si>
  <si>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</si>
  <si>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</si>
  <si>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</si>
  <si>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</si>
  <si>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</si>
  <si>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</si>
  <si>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</si>
  <si>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DE ONIBUS / MICRO-ONIBUS (HORISTA)                                                                                                                                                                                                                                                                                                                                                                                                                                                              </t>
  </si>
  <si>
    <t xml:space="preserve">MOTORISTA DE ONIBUS / MICRO-ONIBUS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</si>
  <si>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</si>
  <si>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</si>
  <si>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</si>
  <si>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</si>
  <si>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</si>
  <si>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</si>
  <si>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</si>
  <si>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</si>
  <si>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</si>
  <si>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</si>
  <si>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</si>
  <si>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</si>
  <si>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</si>
  <si>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</si>
  <si>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</si>
  <si>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</si>
  <si>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</si>
  <si>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</si>
  <si>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</si>
  <si>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</si>
  <si>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</si>
  <si>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</si>
  <si>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</si>
  <si>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</si>
  <si>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</si>
  <si>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</si>
  <si>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</si>
  <si>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</si>
  <si>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</si>
  <si>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</si>
  <si>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</si>
  <si>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</si>
  <si>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</si>
  <si>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</si>
  <si>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</si>
  <si>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</si>
  <si>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</si>
  <si>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</si>
  <si>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</si>
  <si>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</si>
  <si>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</si>
  <si>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</si>
  <si>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</si>
  <si>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</si>
  <si>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</si>
  <si>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</si>
  <si>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</si>
  <si>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</si>
  <si>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</si>
  <si>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</si>
  <si>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</si>
  <si>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</si>
  <si>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</si>
  <si>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</si>
  <si>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</si>
  <si>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</si>
  <si>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</si>
  <si>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</si>
  <si>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</si>
  <si>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</si>
  <si>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</si>
  <si>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</si>
  <si>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</si>
  <si>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</si>
  <si>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</si>
  <si>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</si>
  <si>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</si>
  <si>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</si>
  <si>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</si>
  <si>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</si>
  <si>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</si>
  <si>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</si>
  <si>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</si>
  <si>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</si>
  <si>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</si>
  <si>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</si>
  <si>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</si>
  <si>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</si>
  <si>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</si>
  <si>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</si>
  <si>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</si>
  <si>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</si>
  <si>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</si>
  <si>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</si>
  <si>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</si>
  <si>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</si>
  <si>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</si>
  <si>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</si>
  <si>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</si>
  <si>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</si>
  <si>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</si>
  <si>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</si>
  <si>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</si>
  <si>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</si>
  <si>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</si>
  <si>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</si>
  <si>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</si>
  <si>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</si>
  <si>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</si>
  <si>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</si>
  <si>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</si>
  <si>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</si>
  <si>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</si>
  <si>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</si>
  <si>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</si>
  <si>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</si>
  <si>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</si>
  <si>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</si>
  <si>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</si>
  <si>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</si>
  <si>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</si>
  <si>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</si>
  <si>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</si>
  <si>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</si>
  <si>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</si>
  <si>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</si>
  <si>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</si>
  <si>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</si>
  <si>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</si>
  <si>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</si>
  <si>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</si>
  <si>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</si>
  <si>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</si>
  <si>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</si>
  <si>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</si>
  <si>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</si>
  <si>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</si>
  <si>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</si>
  <si>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</si>
  <si>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</si>
  <si>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</si>
  <si>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</si>
  <si>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</si>
  <si>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</si>
  <si>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</si>
  <si>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</si>
  <si>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</si>
  <si>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</si>
  <si>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</si>
  <si>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</si>
  <si>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</si>
  <si>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</si>
  <si>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</si>
  <si>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</si>
  <si>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</si>
  <si>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</si>
  <si>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</si>
  <si>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</si>
  <si>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</si>
  <si>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</si>
  <si>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</si>
  <si>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</si>
  <si>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</si>
  <si>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</si>
  <si>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</si>
  <si>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</si>
  <si>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</si>
  <si>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</si>
  <si>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</si>
  <si>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</si>
  <si>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</si>
  <si>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</si>
  <si>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</si>
  <si>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</si>
  <si>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</si>
  <si>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</si>
  <si>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</si>
  <si>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</si>
  <si>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</si>
  <si>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</si>
  <si>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</si>
  <si>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</si>
  <si>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</si>
  <si>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</si>
  <si>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</si>
  <si>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</si>
  <si>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</si>
  <si>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</si>
  <si>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</si>
  <si>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</si>
  <si>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</si>
  <si>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</si>
  <si>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</si>
  <si>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</si>
  <si>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</si>
  <si>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</si>
  <si>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</si>
  <si>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</si>
  <si>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</si>
  <si>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</si>
  <si>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</si>
  <si>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</si>
  <si>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</si>
  <si>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</si>
  <si>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</si>
  <si>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</si>
  <si>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</si>
  <si>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</si>
  <si>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</si>
  <si>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</si>
  <si>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</si>
  <si>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</si>
  <si>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</si>
  <si>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</si>
  <si>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</si>
  <si>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</si>
  <si>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</si>
  <si>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</si>
  <si>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</si>
  <si>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</si>
  <si>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</si>
  <si>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</si>
  <si>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</si>
  <si>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</si>
  <si>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</si>
  <si>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</si>
  <si>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</si>
  <si>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</si>
  <si>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</si>
  <si>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</si>
  <si>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</si>
  <si>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</si>
  <si>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</si>
  <si>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</si>
  <si>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</si>
  <si>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</si>
  <si>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</si>
  <si>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</si>
  <si>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</si>
  <si>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</si>
  <si>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</si>
  <si>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</si>
  <si>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</si>
  <si>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</si>
  <si>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</si>
  <si>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</si>
  <si>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</si>
  <si>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</si>
  <si>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</si>
  <si>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</si>
  <si>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</si>
  <si>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</si>
  <si>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</si>
  <si>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</si>
  <si>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</si>
  <si>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</si>
  <si>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</si>
  <si>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</si>
  <si>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</si>
  <si>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</si>
  <si>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</si>
  <si>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</si>
  <si>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</si>
  <si>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</si>
  <si>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</si>
  <si>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</si>
  <si>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</si>
  <si>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</si>
  <si>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</si>
  <si>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</si>
  <si>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</si>
  <si>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</si>
  <si>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</si>
  <si>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</si>
  <si>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</si>
  <si>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</si>
  <si>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</si>
  <si>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</si>
  <si>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</si>
  <si>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</si>
  <si>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</si>
  <si>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</si>
  <si>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</si>
  <si>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</si>
  <si>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</si>
  <si>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</si>
  <si>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</si>
  <si>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</si>
  <si>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</si>
  <si>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</si>
  <si>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</si>
  <si>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</si>
  <si>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</si>
  <si>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</si>
  <si>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</si>
  <si>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</si>
  <si>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</si>
  <si>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</si>
  <si>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</si>
  <si>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</si>
  <si>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</si>
  <si>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</si>
  <si>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</si>
  <si>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</si>
  <si>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</si>
  <si>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</si>
  <si>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</si>
  <si>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</si>
  <si>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</si>
  <si>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</si>
  <si>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</si>
  <si>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</si>
  <si>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</si>
  <si>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</si>
  <si>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</si>
  <si>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</si>
  <si>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</si>
  <si>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</si>
  <si>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</si>
  <si>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</si>
  <si>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</si>
  <si>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</si>
  <si>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</si>
  <si>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</si>
  <si>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</si>
  <si>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</si>
  <si>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</si>
  <si>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</si>
  <si>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</si>
  <si>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</si>
  <si>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</si>
  <si>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</si>
  <si>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</si>
  <si>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</si>
  <si>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</si>
  <si>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</si>
  <si>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</si>
  <si>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</si>
  <si>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</si>
  <si>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</si>
  <si>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</si>
  <si>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</si>
  <si>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</si>
  <si>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</si>
  <si>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</si>
  <si>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</si>
  <si>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</si>
  <si>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</si>
  <si>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</si>
  <si>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</si>
  <si>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</si>
  <si>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</si>
  <si>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</si>
  <si>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</si>
  <si>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</si>
  <si>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</si>
  <si>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</si>
  <si>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</si>
  <si>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</si>
  <si>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</si>
  <si>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</si>
  <si>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</si>
  <si>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</si>
  <si>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</si>
  <si>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</si>
  <si>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</si>
  <si>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</si>
  <si>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</si>
  <si>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</si>
  <si>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</si>
  <si>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</si>
  <si>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</si>
  <si>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</si>
  <si>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</si>
  <si>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</si>
  <si>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</si>
  <si>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</si>
  <si>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</si>
  <si>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</si>
  <si>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</si>
  <si>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</si>
  <si>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</si>
  <si>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</si>
  <si>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</si>
  <si>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</si>
  <si>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</si>
  <si>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</si>
  <si>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</si>
  <si>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</si>
  <si>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</si>
  <si>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</si>
  <si>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</si>
  <si>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</si>
  <si>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</si>
  <si>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</si>
  <si>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</si>
  <si>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</si>
  <si>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</si>
  <si>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</si>
  <si>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</si>
  <si>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</si>
  <si>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</si>
  <si>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</si>
  <si>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</si>
  <si>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</si>
  <si>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</si>
  <si>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</si>
  <si>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</si>
  <si>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</si>
  <si>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</si>
  <si>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</si>
  <si>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</si>
  <si>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</si>
  <si>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</si>
  <si>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</si>
  <si>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</si>
  <si>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</si>
  <si>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</si>
  <si>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</si>
  <si>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</si>
  <si>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</si>
  <si>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</si>
  <si>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</si>
  <si>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</si>
  <si>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</si>
  <si>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</si>
  <si>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</si>
  <si>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</si>
  <si>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</si>
  <si>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</si>
  <si>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</si>
  <si>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</si>
  <si>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</si>
  <si>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</si>
  <si>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</si>
  <si>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</si>
  <si>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</si>
  <si>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</si>
  <si>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</si>
  <si>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</si>
  <si>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</si>
  <si>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</si>
  <si>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</si>
  <si>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</si>
  <si>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</si>
  <si>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</si>
  <si>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</si>
  <si>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</si>
  <si>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</si>
  <si>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</si>
  <si>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</si>
  <si>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</si>
  <si>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</si>
  <si>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</si>
  <si>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</si>
  <si>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</si>
  <si>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</si>
  <si>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</si>
  <si>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</si>
  <si>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</si>
  <si>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</si>
  <si>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</si>
  <si>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</si>
  <si>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</si>
  <si>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</si>
  <si>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</si>
  <si>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</si>
  <si>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</si>
  <si>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</si>
  <si>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</si>
  <si>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</si>
  <si>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</si>
  <si>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</si>
  <si>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</si>
  <si>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</si>
  <si>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</si>
  <si>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</si>
  <si>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</si>
  <si>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</si>
  <si>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</si>
  <si>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</si>
  <si>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</si>
  <si>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</si>
  <si>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</si>
  <si>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</si>
  <si>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</si>
  <si>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</si>
  <si>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</si>
  <si>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</si>
  <si>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</si>
  <si>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</si>
  <si>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</si>
  <si>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</si>
  <si>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</si>
  <si>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</si>
  <si>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</si>
  <si>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</si>
  <si>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</si>
  <si>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</si>
  <si>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</si>
  <si>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</si>
  <si>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</si>
  <si>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</si>
  <si>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</si>
  <si>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</si>
  <si>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</si>
  <si>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</si>
  <si>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</si>
  <si>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</si>
  <si>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</si>
  <si>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</si>
  <si>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</si>
  <si>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</si>
  <si>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</si>
  <si>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</si>
  <si>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</si>
  <si>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</si>
  <si>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</si>
  <si>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</si>
  <si>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</si>
  <si>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</si>
  <si>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</si>
  <si>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</si>
  <si>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</si>
  <si>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</si>
  <si>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</si>
  <si>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</si>
  <si>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</si>
  <si>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</si>
  <si>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</si>
  <si>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</si>
  <si>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</si>
  <si>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</si>
  <si>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</si>
  <si>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</si>
  <si>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</si>
  <si>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</si>
  <si>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</si>
  <si>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</si>
  <si>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</si>
  <si>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</si>
  <si>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</si>
  <si>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</si>
  <si>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</si>
  <si>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</si>
  <si>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</si>
  <si>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</si>
  <si>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</si>
  <si>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</si>
  <si>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</si>
  <si>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</si>
  <si>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</si>
  <si>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</si>
  <si>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</si>
  <si>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</si>
  <si>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</si>
  <si>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</si>
  <si>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</si>
  <si>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</si>
  <si>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</si>
  <si>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</si>
  <si>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</si>
  <si>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</si>
  <si>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</si>
  <si>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</si>
  <si>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</si>
  <si>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</si>
  <si>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</si>
  <si>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</si>
  <si>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</si>
  <si>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</si>
  <si>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</si>
  <si>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</si>
  <si>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</si>
  <si>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</si>
  <si>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</si>
  <si>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</si>
  <si>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</si>
  <si>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</si>
  <si>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</si>
  <si>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</si>
  <si>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</si>
  <si>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</si>
  <si>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</si>
  <si>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</si>
  <si>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</si>
  <si>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</si>
  <si>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</si>
  <si>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</si>
  <si>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</si>
  <si>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</si>
  <si>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</si>
  <si>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</si>
  <si>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</si>
  <si>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</si>
  <si>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</si>
  <si>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</si>
  <si>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</si>
  <si>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</si>
  <si>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</si>
  <si>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</si>
  <si>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</si>
  <si>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</si>
  <si>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</si>
  <si>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</si>
  <si>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</si>
  <si>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</si>
  <si>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</si>
  <si>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</si>
  <si>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</si>
  <si>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</si>
  <si>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</si>
  <si>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</si>
  <si>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</si>
  <si>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</si>
  <si>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</si>
  <si>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</si>
  <si>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</si>
  <si>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</si>
  <si>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</si>
  <si>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</si>
  <si>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</si>
  <si>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</si>
  <si>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</si>
  <si>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</si>
  <si>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</si>
  <si>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</si>
  <si>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</si>
  <si>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</si>
  <si>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</si>
  <si>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</si>
  <si>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</si>
  <si>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</si>
  <si>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</si>
  <si>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</si>
  <si>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</si>
  <si>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</si>
  <si>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</si>
  <si>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</si>
  <si>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</si>
  <si>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</si>
  <si>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</si>
  <si>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</si>
  <si>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</si>
  <si>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</si>
  <si>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</si>
  <si>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</si>
  <si>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</si>
  <si>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</si>
  <si>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</si>
  <si>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</si>
  <si>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</si>
  <si>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</si>
  <si>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</si>
  <si>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</si>
  <si>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</si>
  <si>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</si>
  <si>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</si>
  <si>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</si>
  <si>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</si>
  <si>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</si>
  <si>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</si>
  <si>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</si>
  <si>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</si>
  <si>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</si>
  <si>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</si>
  <si>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</si>
  <si>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</si>
  <si>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</si>
  <si>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</si>
  <si>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</si>
  <si>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</si>
  <si>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</si>
  <si>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</si>
  <si>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</si>
  <si>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</si>
  <si>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</si>
  <si>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</si>
  <si>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</si>
  <si>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</si>
  <si>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</si>
  <si>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</si>
  <si>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</si>
  <si>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</si>
  <si>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</si>
  <si>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</si>
  <si>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</si>
  <si>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</si>
  <si>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</si>
  <si>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</si>
  <si>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</si>
  <si>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</si>
  <si>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</si>
  <si>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</si>
  <si>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</si>
  <si>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</si>
  <si>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</si>
  <si>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</si>
  <si>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</si>
  <si>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</si>
  <si>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</si>
  <si>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</si>
  <si>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</si>
  <si>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</si>
  <si>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</si>
  <si>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</si>
  <si>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</si>
  <si>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</si>
  <si>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</si>
  <si>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</si>
  <si>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</si>
  <si>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</si>
  <si>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</si>
  <si>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</si>
  <si>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</si>
  <si>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</si>
  <si>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</si>
  <si>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</si>
  <si>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</si>
  <si>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</si>
  <si>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</si>
  <si>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</si>
  <si>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</si>
  <si>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</si>
  <si>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</si>
  <si>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</si>
  <si>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</si>
  <si>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</si>
  <si>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</si>
  <si>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</si>
  <si>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</si>
  <si>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</si>
  <si>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</si>
  <si>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</si>
  <si>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</si>
  <si>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</si>
  <si>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</si>
  <si>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</si>
  <si>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</si>
  <si>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</si>
  <si>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</si>
  <si>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</si>
  <si>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</si>
  <si>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</si>
  <si>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</si>
  <si>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</si>
  <si>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</si>
  <si>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</si>
  <si>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</si>
  <si>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</si>
  <si>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</si>
  <si>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</si>
  <si>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</si>
  <si>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</si>
  <si>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</si>
  <si>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</si>
  <si>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</si>
  <si>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</si>
  <si>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</si>
  <si>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</si>
  <si>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</si>
  <si>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</si>
  <si>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</si>
  <si>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</si>
  <si>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</si>
  <si>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</si>
  <si>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</si>
  <si>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</si>
  <si>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</si>
  <si>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</si>
  <si>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</si>
  <si>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</si>
  <si>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</si>
  <si>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</si>
  <si>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</si>
  <si>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</si>
  <si>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</si>
  <si>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</si>
  <si>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</si>
  <si>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</si>
  <si>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</si>
  <si>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</si>
  <si>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</si>
  <si>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</si>
  <si>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</si>
  <si>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</si>
  <si>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</si>
  <si>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</si>
  <si>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</si>
  <si>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</si>
  <si>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</si>
  <si>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</si>
  <si>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</si>
  <si>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</si>
  <si>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</si>
  <si>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</si>
  <si>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</si>
  <si>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</si>
  <si>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</si>
  <si>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</si>
  <si>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</si>
  <si>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</si>
  <si>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</si>
  <si>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</si>
  <si>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</si>
  <si>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</si>
  <si>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</si>
  <si>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</si>
  <si>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</si>
  <si>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</si>
  <si>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</si>
  <si>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</si>
  <si>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</si>
  <si>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</si>
  <si>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</si>
  <si>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</si>
  <si>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</si>
  <si>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</si>
  <si>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</si>
  <si>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</si>
  <si>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</si>
  <si>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</si>
  <si>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</si>
  <si>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</si>
  <si>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</si>
  <si>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</si>
  <si>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</si>
  <si>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</si>
  <si>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</si>
  <si>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</si>
  <si>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</si>
  <si>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</si>
  <si>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</si>
  <si>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</si>
  <si>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</si>
  <si>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</si>
  <si>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</si>
  <si>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</si>
  <si>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</si>
  <si>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</si>
  <si>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</si>
  <si>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</si>
  <si>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</si>
  <si>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</si>
  <si>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</si>
  <si>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</si>
  <si>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</si>
  <si>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</si>
  <si>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</si>
  <si>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</si>
  <si>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</si>
  <si>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</si>
  <si>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</si>
  <si>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</si>
  <si>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</si>
  <si>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</si>
  <si>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</si>
  <si>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</si>
  <si>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</si>
  <si>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</si>
  <si>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</si>
  <si>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</si>
  <si>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</si>
  <si>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</si>
  <si>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</si>
  <si>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</si>
  <si>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</si>
  <si>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</si>
  <si>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</si>
  <si>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</si>
  <si>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</si>
  <si>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</si>
  <si>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</si>
  <si>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</si>
  <si>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</si>
  <si>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</si>
  <si>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</si>
  <si>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</si>
  <si>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</si>
  <si>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</si>
  <si>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</si>
  <si>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</si>
  <si>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</si>
  <si>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</si>
  <si>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</si>
  <si>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</si>
  <si>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</si>
  <si>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</si>
  <si>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</si>
  <si>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</si>
  <si>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</si>
  <si>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</si>
  <si>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</si>
  <si>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</si>
  <si>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</si>
  <si>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</si>
  <si>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</si>
  <si>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</si>
  <si>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</si>
  <si>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</si>
  <si>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</si>
  <si>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</si>
  <si>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</si>
  <si>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</si>
  <si>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</si>
  <si>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</si>
  <si>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</si>
  <si>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</si>
  <si>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</si>
  <si>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</si>
  <si>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</si>
  <si>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</si>
  <si>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</si>
  <si>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</si>
  <si>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</si>
  <si>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</si>
  <si>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</si>
  <si>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</si>
  <si>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</si>
  <si>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</si>
  <si>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</si>
  <si>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</si>
  <si>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</si>
  <si>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</si>
  <si>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</si>
  <si>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</si>
  <si>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</si>
  <si>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</si>
  <si>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</si>
  <si>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</si>
  <si>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</si>
  <si>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</si>
  <si>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</si>
  <si>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</si>
  <si>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</si>
  <si>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</si>
  <si>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</si>
  <si>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</si>
  <si>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</si>
  <si>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</si>
  <si>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</si>
  <si>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</si>
  <si>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</si>
  <si>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</si>
  <si>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</si>
  <si>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</si>
  <si>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</si>
  <si>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</si>
  <si>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</si>
  <si>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</si>
  <si>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</si>
  <si>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</si>
  <si>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</si>
  <si>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</si>
  <si>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</si>
  <si>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</si>
  <si>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</si>
  <si>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</si>
  <si>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</si>
  <si>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</si>
  <si>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</si>
  <si>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</si>
  <si>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</si>
  <si>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</si>
  <si>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</si>
  <si>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</si>
  <si>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</si>
  <si>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</si>
  <si>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</si>
  <si>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</si>
  <si>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</si>
  <si>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</si>
  <si>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</si>
  <si>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</si>
  <si>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</si>
  <si>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</si>
  <si>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</si>
  <si>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</si>
  <si>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</si>
  <si>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</si>
  <si>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</si>
  <si>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</si>
  <si>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</si>
  <si>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</si>
  <si>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</si>
  <si>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</si>
  <si>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</si>
  <si>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</si>
  <si>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</si>
  <si>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</si>
  <si>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</si>
  <si>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</si>
  <si>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</si>
  <si>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</si>
  <si>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</si>
  <si>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</si>
  <si>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</si>
  <si>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</si>
  <si>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</si>
  <si>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</si>
  <si>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</si>
  <si>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</si>
  <si>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</si>
  <si>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</si>
  <si>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</si>
  <si>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</si>
  <si>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</si>
  <si>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</si>
  <si>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</si>
  <si>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</si>
  <si>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</si>
  <si>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</si>
  <si>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</si>
  <si>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</si>
  <si>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</si>
  <si>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</si>
  <si>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</si>
  <si>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</si>
  <si>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</si>
  <si>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</si>
  <si>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</si>
  <si>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</si>
  <si>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</si>
  <si>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</si>
  <si>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</si>
  <si>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</si>
  <si>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</si>
  <si>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</si>
  <si>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</si>
  <si>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</si>
  <si>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</si>
  <si>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</si>
  <si>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</si>
  <si>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</si>
  <si>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</si>
  <si>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</si>
  <si>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</si>
  <si>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</si>
  <si>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</si>
  <si>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</si>
  <si>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</si>
  <si>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</si>
  <si>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</si>
  <si>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</si>
  <si>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</si>
  <si>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</si>
  <si>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</si>
  <si>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</si>
  <si>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</si>
  <si>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</si>
  <si>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</si>
  <si>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</si>
  <si>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</si>
  <si>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</si>
  <si>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</si>
  <si>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</si>
  <si>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</si>
  <si>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</si>
  <si>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</si>
  <si>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</si>
  <si>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</si>
  <si>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</si>
  <si>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</si>
  <si>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</si>
  <si>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</si>
  <si>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</si>
  <si>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</si>
  <si>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</si>
  <si>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</si>
  <si>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</si>
  <si>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</si>
  <si>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</si>
  <si>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</si>
  <si>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</si>
  <si>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</si>
  <si>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</si>
  <si>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</si>
  <si>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</si>
  <si>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</si>
  <si>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</si>
  <si>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</si>
  <si>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</si>
  <si>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</si>
  <si>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</si>
  <si>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</si>
  <si>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</si>
  <si>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</si>
  <si>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</si>
  <si>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</si>
  <si>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</si>
  <si>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</si>
  <si>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</si>
  <si>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</si>
  <si>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</si>
  <si>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</si>
  <si>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</si>
  <si>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</si>
  <si>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</si>
  <si>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</si>
  <si>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</si>
  <si>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</si>
  <si>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</si>
  <si>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</si>
  <si>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</si>
  <si>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</si>
  <si>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</si>
  <si>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</si>
  <si>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</si>
  <si>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</si>
  <si>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</si>
  <si>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</si>
  <si>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</si>
  <si>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</si>
  <si>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</si>
  <si>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</si>
  <si>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</si>
  <si>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</si>
  <si>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</si>
  <si>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</si>
  <si>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</si>
  <si>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</si>
  <si>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</si>
  <si>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</si>
  <si>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</si>
  <si>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</si>
  <si>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</si>
  <si>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</si>
  <si>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</si>
  <si>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</si>
  <si>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</si>
  <si>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</si>
  <si>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</si>
  <si>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</si>
  <si>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</si>
  <si>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</si>
  <si>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</si>
  <si>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</si>
  <si>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</si>
  <si>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</si>
  <si>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</si>
  <si>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</si>
  <si>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</si>
  <si>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</si>
  <si>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</si>
  <si>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</si>
  <si>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</si>
  <si>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</si>
  <si>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</si>
  <si>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</si>
  <si>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</si>
  <si>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</si>
  <si>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</si>
  <si>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</si>
  <si>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</si>
  <si>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</si>
  <si>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</si>
  <si>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</si>
  <si>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</si>
  <si>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</si>
  <si>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</si>
  <si>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</si>
  <si>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</si>
  <si>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</si>
  <si>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</si>
  <si>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</si>
  <si>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</si>
  <si>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</si>
  <si>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</si>
  <si>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</si>
  <si>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</si>
  <si>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</si>
  <si>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</si>
  <si>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</si>
  <si>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</si>
  <si>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</si>
  <si>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</si>
  <si>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</si>
  <si>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</si>
  <si>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</si>
  <si>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</si>
  <si>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</si>
  <si>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</si>
  <si>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</si>
  <si>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</si>
  <si>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</si>
  <si>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</si>
  <si>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</si>
  <si>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</si>
  <si>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</si>
  <si>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</si>
  <si>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</si>
  <si>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</si>
  <si>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</si>
  <si>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</si>
  <si>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</si>
  <si>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</si>
  <si>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</si>
  <si>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</si>
  <si>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</si>
  <si>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</si>
  <si>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</si>
  <si>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</si>
  <si>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</si>
  <si>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</si>
  <si>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</si>
  <si>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</si>
  <si>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</si>
  <si>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</si>
  <si>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</si>
  <si>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</si>
  <si>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</si>
  <si>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</si>
  <si>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</si>
  <si>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</si>
  <si>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</si>
  <si>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</si>
  <si>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</si>
  <si>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</si>
  <si>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</si>
  <si>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</si>
  <si>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</si>
  <si>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</si>
  <si>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</si>
  <si>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</si>
  <si>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</si>
  <si>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</si>
  <si>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</si>
  <si>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</si>
  <si>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</si>
  <si>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</si>
  <si>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</si>
  <si>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</si>
  <si>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</si>
  <si>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</si>
  <si>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</si>
  <si>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</si>
  <si>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</si>
  <si>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</si>
  <si>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</si>
  <si>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</si>
  <si>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</si>
  <si>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</si>
  <si>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</si>
  <si>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</si>
  <si>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</si>
  <si>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</si>
  <si>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</si>
  <si>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</si>
  <si>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</si>
  <si>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</si>
  <si>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</si>
  <si>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</si>
  <si>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</si>
  <si>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</si>
  <si>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</si>
  <si>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</si>
  <si>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</si>
  <si>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</si>
  <si>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</si>
  <si>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</si>
  <si>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</si>
  <si>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</si>
  <si>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</si>
  <si>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</si>
  <si>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</si>
  <si>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</si>
  <si>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</si>
  <si>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</si>
  <si>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</si>
  <si>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</si>
  <si>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</si>
  <si>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</si>
  <si>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</si>
  <si>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</si>
  <si>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</si>
  <si>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</si>
  <si>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</si>
  <si>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</si>
  <si>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</si>
  <si>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</si>
  <si>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</si>
  <si>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</si>
  <si>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</si>
  <si>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</si>
  <si>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</si>
  <si>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</si>
  <si>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</si>
  <si>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</si>
  <si>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</si>
  <si>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</si>
  <si>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</si>
  <si>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</si>
  <si>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</si>
  <si>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</si>
  <si>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</si>
  <si>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</si>
  <si>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</si>
  <si>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</si>
  <si>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</si>
  <si>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</si>
  <si>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</si>
  <si>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</si>
  <si>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</si>
  <si>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</si>
  <si>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</si>
  <si>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</si>
  <si>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</si>
  <si>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</si>
  <si>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</si>
  <si>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</si>
  <si>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</si>
  <si>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</si>
  <si>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</si>
  <si>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</si>
  <si>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</si>
  <si>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</si>
  <si>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</si>
  <si>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</si>
  <si>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</si>
  <si>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</si>
  <si>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</si>
  <si>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</si>
  <si>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</si>
  <si>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</si>
  <si>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</si>
  <si>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</si>
  <si>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</si>
  <si>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</si>
  <si>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</si>
  <si>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</si>
  <si>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</si>
  <si>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</si>
  <si>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</si>
  <si>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</si>
  <si>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</si>
  <si>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</si>
  <si>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</si>
  <si>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</si>
  <si>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</si>
  <si>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</si>
  <si>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</si>
  <si>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</si>
  <si>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</si>
  <si>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</si>
  <si>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</si>
  <si>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</si>
  <si>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</si>
  <si>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</si>
  <si>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</si>
  <si>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</si>
  <si>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</si>
  <si>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</si>
  <si>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</si>
  <si>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</si>
  <si>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</si>
  <si>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</si>
  <si>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</si>
  <si>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</si>
  <si>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</si>
  <si>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</si>
  <si>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</si>
  <si>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</si>
  <si>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</si>
  <si>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</si>
  <si>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</si>
  <si>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</si>
  <si>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</si>
  <si>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</si>
  <si>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</si>
  <si>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</si>
  <si>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</si>
  <si>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</si>
  <si>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</si>
  <si>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</si>
  <si>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</si>
  <si>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</si>
  <si>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</si>
  <si>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</si>
  <si>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</si>
  <si>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</si>
  <si>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</si>
  <si>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</si>
  <si>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</si>
  <si>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</si>
  <si>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</si>
  <si>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</si>
  <si>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</si>
  <si>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</si>
  <si>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</si>
  <si>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</si>
  <si>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</si>
  <si>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</si>
  <si>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</si>
  <si>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</si>
  <si>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</si>
  <si>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</si>
  <si>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</si>
  <si>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</si>
  <si>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</si>
  <si>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</si>
  <si>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</si>
  <si>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</si>
  <si>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</si>
  <si>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</si>
  <si>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</si>
  <si>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</si>
  <si>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</si>
  <si>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</si>
  <si>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</si>
  <si>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</si>
  <si>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</si>
  <si>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</si>
  <si>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</si>
  <si>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</si>
  <si>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</si>
  <si>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</si>
  <si>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</si>
  <si>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</si>
  <si>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</si>
  <si>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</si>
  <si>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</si>
  <si>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</si>
  <si>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</si>
  <si>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</si>
  <si>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</si>
  <si>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</si>
  <si>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</si>
  <si>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</si>
  <si>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</si>
  <si>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</si>
  <si>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</si>
  <si>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</si>
  <si>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</si>
  <si>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</si>
  <si>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</si>
  <si>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</si>
  <si>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</si>
  <si>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</si>
  <si>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</si>
  <si>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</si>
  <si>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</si>
  <si>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</si>
  <si>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</si>
  <si>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</si>
  <si>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</si>
  <si>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</si>
  <si>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</si>
  <si>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</si>
  <si>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</si>
  <si>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</si>
  <si>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</si>
  <si>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</si>
  <si>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</si>
  <si>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</si>
  <si>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</si>
  <si>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</si>
  <si>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</si>
  <si>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</si>
  <si>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</si>
  <si>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</si>
  <si>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</si>
  <si>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</si>
  <si>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</si>
  <si>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</si>
  <si>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</si>
  <si>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</si>
  <si>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</si>
  <si>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</si>
  <si>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</si>
  <si>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</si>
  <si>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</si>
  <si>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</si>
  <si>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</si>
  <si>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</si>
  <si>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</si>
  <si>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</si>
  <si>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</si>
  <si>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</si>
  <si>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</si>
  <si>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</si>
  <si>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</si>
  <si>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</si>
  <si>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</si>
  <si>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</si>
  <si>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</si>
  <si>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</si>
  <si>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</si>
  <si>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</si>
  <si>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</si>
  <si>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</si>
  <si>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</si>
  <si>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</si>
  <si>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</si>
  <si>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</si>
  <si>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</si>
  <si>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</si>
  <si>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</si>
  <si>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</si>
  <si>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</si>
  <si>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</si>
  <si>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</si>
  <si>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</si>
  <si>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</si>
  <si>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</si>
  <si>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</si>
  <si>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</si>
  <si>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</si>
  <si>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</si>
  <si>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</si>
  <si>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</si>
  <si>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</si>
  <si>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</si>
  <si>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</si>
  <si>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</si>
  <si>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</si>
  <si>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</si>
  <si>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</si>
  <si>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</si>
  <si>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</si>
  <si>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</si>
  <si>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</si>
  <si>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</si>
  <si>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</si>
  <si>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</si>
  <si>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</si>
  <si>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</si>
  <si>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</si>
  <si>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</si>
  <si>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</si>
  <si>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</si>
  <si>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</si>
  <si>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</si>
  <si>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</si>
  <si>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</si>
  <si>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</si>
  <si>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</si>
  <si>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</si>
  <si>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</si>
  <si>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</si>
  <si>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</si>
  <si>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</si>
  <si>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</si>
  <si>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</si>
  <si>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</si>
  <si>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</si>
  <si>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</si>
  <si>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</si>
  <si>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</si>
  <si>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</si>
  <si>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</si>
  <si>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</si>
  <si>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</si>
  <si>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</si>
  <si>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</si>
  <si>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</si>
  <si>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</si>
  <si>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</si>
  <si>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</si>
  <si>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</si>
  <si>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</si>
  <si>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</si>
  <si>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</si>
  <si>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</si>
  <si>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</si>
  <si>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</si>
  <si>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</si>
  <si>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</si>
  <si>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</si>
  <si>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</si>
  <si>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</si>
  <si>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</si>
  <si>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</si>
  <si>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</si>
  <si>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</si>
  <si>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</si>
  <si>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</si>
  <si>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</si>
  <si>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</si>
  <si>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</si>
  <si>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</si>
  <si>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</si>
  <si>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</si>
  <si>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</si>
  <si>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</si>
  <si>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</si>
  <si>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</si>
  <si>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</si>
  <si>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</si>
  <si>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</si>
  <si>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</si>
  <si>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</si>
  <si>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</si>
  <si>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</si>
  <si>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</si>
  <si>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</si>
  <si>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</si>
  <si>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</si>
  <si>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</si>
  <si>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</si>
  <si>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</si>
  <si>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</si>
  <si>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</si>
  <si>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</si>
  <si>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</si>
  <si>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</si>
  <si>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</si>
  <si>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</si>
  <si>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</si>
  <si>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</si>
  <si>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</si>
  <si>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</si>
  <si>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</si>
  <si>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</si>
  <si>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</si>
  <si>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</si>
  <si>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</si>
  <si>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</si>
  <si>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</si>
  <si>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</si>
  <si>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</si>
  <si>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</si>
  <si>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</si>
  <si>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</si>
  <si>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</si>
  <si>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</si>
  <si>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</si>
  <si>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</si>
  <si>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</si>
  <si>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</si>
  <si>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</si>
  <si>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</si>
  <si>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</si>
  <si>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</si>
  <si>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</si>
  <si>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</si>
  <si>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</si>
  <si>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</si>
  <si>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</si>
  <si>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</si>
  <si>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</si>
  <si>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</si>
  <si>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</si>
  <si>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</si>
  <si>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</si>
  <si>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</si>
  <si>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</si>
  <si>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</si>
  <si>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</si>
  <si>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</si>
  <si>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</si>
  <si>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</si>
  <si>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</si>
  <si>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</si>
  <si>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</si>
  <si>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</si>
  <si>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</si>
  <si>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</si>
  <si>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</si>
  <si>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</si>
  <si>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</si>
  <si>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</si>
  <si>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</si>
  <si>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</si>
  <si>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</si>
  <si>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</si>
  <si>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</si>
  <si>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</si>
  <si>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</si>
  <si>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</si>
  <si>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</si>
  <si>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</si>
  <si>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</si>
  <si>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</si>
  <si>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</si>
  <si>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</si>
  <si>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</si>
  <si>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</si>
  <si>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</si>
  <si>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</si>
  <si>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</si>
  <si>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</si>
  <si>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</si>
  <si>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</si>
  <si>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</si>
  <si>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</si>
  <si>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</si>
  <si>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</si>
  <si>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</si>
  <si>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</si>
  <si>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</si>
  <si>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</si>
  <si>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</si>
  <si>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</si>
  <si>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</si>
  <si>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</si>
  <si>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</si>
  <si>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</si>
  <si>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</si>
  <si>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</si>
  <si>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</si>
  <si>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</si>
  <si>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</si>
  <si>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</si>
  <si>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</si>
  <si>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</si>
  <si>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</si>
  <si>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</si>
  <si>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</si>
  <si>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</si>
  <si>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</si>
  <si>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</si>
  <si>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</si>
  <si>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</si>
  <si>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</si>
  <si>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</si>
  <si>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</si>
  <si>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</si>
  <si>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</si>
  <si>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</si>
  <si>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</si>
  <si>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</si>
  <si>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</si>
  <si>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</si>
  <si>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</si>
  <si>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</si>
  <si>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</si>
  <si>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</si>
  <si>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</si>
  <si>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</si>
  <si>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</si>
  <si>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</si>
  <si>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</si>
  <si>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</si>
  <si>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</si>
  <si>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</si>
  <si>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</si>
  <si>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</si>
  <si>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</si>
  <si>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</si>
  <si>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</si>
  <si>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</si>
  <si>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</si>
  <si>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</si>
  <si>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</si>
  <si>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</si>
  <si>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</si>
  <si>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</si>
  <si>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</si>
  <si>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</si>
  <si>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</si>
  <si>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</si>
  <si>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</si>
  <si>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</si>
  <si>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</si>
  <si>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</si>
  <si>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</si>
  <si>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</si>
  <si>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</si>
  <si>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</si>
  <si>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</si>
  <si>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</si>
  <si>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</si>
  <si>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</si>
  <si>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</si>
  <si>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</si>
  <si>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</si>
  <si>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</si>
  <si>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</si>
  <si>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</si>
  <si>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</si>
  <si>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</si>
  <si>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</si>
  <si>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</si>
  <si>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</si>
  <si>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</si>
  <si>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</si>
  <si>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</si>
  <si>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</si>
  <si>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</si>
  <si>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</si>
  <si>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</si>
  <si>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</si>
  <si>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</si>
  <si>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</si>
  <si>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</si>
  <si>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</si>
  <si>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</si>
  <si>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</si>
  <si>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</si>
  <si>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</si>
  <si>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</si>
  <si>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</si>
  <si>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</si>
  <si>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</si>
  <si>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</si>
  <si>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</si>
  <si>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</si>
  <si>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</si>
  <si>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</si>
  <si>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</si>
  <si>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</si>
  <si>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</si>
  <si>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</si>
  <si>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</si>
  <si>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</si>
  <si>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</si>
  <si>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</si>
  <si>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</si>
  <si>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</si>
  <si>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</si>
  <si>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</si>
  <si>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</si>
  <si>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</si>
  <si>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</si>
  <si>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</si>
  <si>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</si>
  <si>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</si>
  <si>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</si>
  <si>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</si>
  <si>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</si>
  <si>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</si>
  <si>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</si>
  <si>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</si>
  <si>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</si>
  <si>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</si>
  <si>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</si>
  <si>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</si>
  <si>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</si>
  <si>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</si>
  <si>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</si>
  <si>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</si>
  <si>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</si>
  <si>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</si>
  <si>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</si>
  <si>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</si>
  <si>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</si>
  <si>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</si>
  <si>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</si>
  <si>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</si>
  <si>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</si>
  <si>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</si>
  <si>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</si>
  <si>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</si>
  <si>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</si>
  <si>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</si>
  <si>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</si>
  <si>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</si>
  <si>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</si>
  <si>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</si>
  <si>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</si>
  <si>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</si>
  <si>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</si>
  <si>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</si>
  <si>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</si>
  <si>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</si>
  <si>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</si>
  <si>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</si>
  <si>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</si>
  <si>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</si>
  <si>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</si>
  <si>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</si>
  <si>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</si>
  <si>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</si>
  <si>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</si>
  <si>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</si>
  <si>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</si>
  <si>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1.4</t>
  </si>
  <si>
    <t>1.5</t>
  </si>
  <si>
    <t>1.6</t>
  </si>
  <si>
    <t>1.7</t>
  </si>
  <si>
    <t>Pintura de faixa com termoplástico em alto relevo tipo III por extrusão - relevo simples com base</t>
  </si>
  <si>
    <t>Pintura de faixa com termoplástico por aspersão - espessura de 1,5 mm</t>
  </si>
  <si>
    <t>5214005-SICRO</t>
  </si>
  <si>
    <t>5213408-SICRO</t>
  </si>
  <si>
    <t>1.8</t>
  </si>
  <si>
    <t>SINALIZAÇÃO DE OBRA</t>
  </si>
  <si>
    <t>6.1</t>
  </si>
  <si>
    <t>6.2</t>
  </si>
  <si>
    <t>6.3</t>
  </si>
  <si>
    <t>7.1</t>
  </si>
  <si>
    <t>7.2</t>
  </si>
  <si>
    <t>7.3</t>
  </si>
  <si>
    <t>TOTAL ITEM 2</t>
  </si>
  <si>
    <t>5.4</t>
  </si>
  <si>
    <t>5.5</t>
  </si>
  <si>
    <t>5.6</t>
  </si>
  <si>
    <t>5.7</t>
  </si>
  <si>
    <t>5.8</t>
  </si>
  <si>
    <t>5.9</t>
  </si>
  <si>
    <t>5.10</t>
  </si>
  <si>
    <t>5.11</t>
  </si>
  <si>
    <t>5.12</t>
  </si>
  <si>
    <t>5.13</t>
  </si>
  <si>
    <t>5.14</t>
  </si>
  <si>
    <t>5.15</t>
  </si>
  <si>
    <t>7.4</t>
  </si>
  <si>
    <t>7.5</t>
  </si>
  <si>
    <t>7.6</t>
  </si>
  <si>
    <t>7.7</t>
  </si>
  <si>
    <t>TOTAL ITEM 7=</t>
  </si>
  <si>
    <r>
      <rPr>
        <b/>
        <sz val="10"/>
        <color theme="1"/>
        <rFont val="Calibri"/>
        <family val="2"/>
        <scheme val="minor"/>
      </rPr>
      <t>LOCAL:</t>
    </r>
    <r>
      <rPr>
        <sz val="10"/>
        <color theme="1"/>
        <rFont val="Calibri"/>
        <family val="2"/>
        <scheme val="minor"/>
      </rPr>
      <t xml:space="preserve"> ESTRADA MUNICIPAL</t>
    </r>
  </si>
  <si>
    <t>OBRA: CALÇAMENTO COM INTERTRAVADO NA ESTRADA MUNICIPAL - TOPOS DE MORRO</t>
  </si>
  <si>
    <t>LOCAL: ESTRADA MUNICIPAL</t>
  </si>
  <si>
    <t>PROJETO ARQUITETONICO - EXECUTIVO EXCLUSIVE PAPEL VEGETAL</t>
  </si>
  <si>
    <t>A1</t>
  </si>
  <si>
    <t>62.01.04/SUDECAP</t>
  </si>
  <si>
    <t>8.1</t>
  </si>
  <si>
    <t>8.2</t>
  </si>
  <si>
    <t>8.3</t>
  </si>
  <si>
    <t>8.4</t>
  </si>
  <si>
    <t>8.5</t>
  </si>
  <si>
    <t>8.6</t>
  </si>
  <si>
    <t>8.7</t>
  </si>
  <si>
    <t>8.8</t>
  </si>
  <si>
    <t>8.9</t>
  </si>
  <si>
    <t>8.10</t>
  </si>
  <si>
    <t>TOTAL ITEM 8=</t>
  </si>
  <si>
    <t>4.4</t>
  </si>
  <si>
    <t>4.5</t>
  </si>
  <si>
    <t>TOTAL ITEM 6=</t>
  </si>
  <si>
    <t>LOCAÇÃO DE CAMINHÕES, MÁQUINAS PESADAS E EQUIPAMENTOS</t>
  </si>
  <si>
    <t xml:space="preserve">13169/ORSE </t>
  </si>
  <si>
    <t>Transporte de máquinas e equipamentos por prancha rebaixada</t>
  </si>
  <si>
    <t>SUB-TOTAL SEM MOBILIZAÇÃO:</t>
  </si>
  <si>
    <t>P9845/SICRO</t>
  </si>
  <si>
    <t>Operador de equipamento pesado</t>
  </si>
  <si>
    <t>REGIÃO/MÊS DE REFERÊNCIA:  SETOP 04/23 SINAPI 06/23 / SICRO 04 2023/ SUDECAP 05/2023 ORSE06/2023</t>
  </si>
  <si>
    <r>
      <t xml:space="preserve">REGIÃO/MÊS DE REFERÊNCIA:  </t>
    </r>
    <r>
      <rPr>
        <sz val="10"/>
        <color theme="1"/>
        <rFont val="Calibri"/>
        <family val="2"/>
        <scheme val="minor"/>
      </rPr>
      <t>SETOP 04/23 SINAPI 06/23 / SICRO 04 2023/ SUDECAP 05/2023 ORSE06/2023</t>
    </r>
  </si>
  <si>
    <t>6.4</t>
  </si>
  <si>
    <t xml:space="preserve">OBRA: LOCAÇÃO DE MAQUINAS </t>
  </si>
  <si>
    <t>REFORMA E SUBSTITUIÇÃO DE PAVIMENTO</t>
  </si>
  <si>
    <t>8.11</t>
  </si>
  <si>
    <t>8.12</t>
  </si>
  <si>
    <t>9.1</t>
  </si>
  <si>
    <t>9.2</t>
  </si>
  <si>
    <t>9.3</t>
  </si>
  <si>
    <t>9.4</t>
  </si>
  <si>
    <t>9.5</t>
  </si>
  <si>
    <t>9.6</t>
  </si>
  <si>
    <t>9.7</t>
  </si>
  <si>
    <t>9.8</t>
  </si>
  <si>
    <t>9.9</t>
  </si>
  <si>
    <t>9.10</t>
  </si>
  <si>
    <t>TOTAL ITEM 9=</t>
  </si>
  <si>
    <t>CÓDIGO SISTEMA</t>
  </si>
  <si>
    <t>UM</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</si>
</sst>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0_ ;\-#,##0.00\ "/>
    <numFmt numFmtId="165" formatCode="_(* #,##0.00_);_(* \(#,##0.00\);_(* &quot;-&quot;??_);_(@_)"/>
    <numFmt numFmtId="166" formatCode="_-&quot;R$&quot;* #,##0.00_-;\-&quot;R$&quot;* #,##0.00_-;_-&quot;R$&quot;* &quot;-&quot;??_-;_-@_-"/>
    <numFmt numFmtId="167" formatCode="_-* #,##0.00_-;\-* #,##0.00_-;_-* \-??_-;_-@_-"/>
    <numFmt numFmtId="168" formatCode="0.00_ ;\-0.00\ "/>
    <numFmt numFmtId="169" formatCode="0000"/>
    <numFmt numFmtId="170" formatCode="##0.00"/>
    <numFmt numFmtId="171" formatCode="#0.00"/>
    <numFmt numFmtId="172" formatCode="##,##0.00"/>
    <numFmt numFmtId="173" formatCode="00000"/>
    <numFmt numFmtId="174" formatCode="00"/>
    <numFmt numFmtId="175" formatCode="000"/>
    <numFmt numFmtId="176" formatCode="_([$€-2]* #,##0.00_);_([$€-2]* \(#,##0.00\);_([$€-2]* &quot;-&quot;??_)"/>
    <numFmt numFmtId="177" formatCode="#,#00"/>
    <numFmt numFmtId="178" formatCode="_(&quot;R$ &quot;* #,##0.00_);_(&quot;R$ &quot;* \(#,##0.00\);_(&quot;R$ &quot;* &quot;-&quot;??_);_(@_)"/>
    <numFmt numFmtId="179" formatCode="&quot;R$&quot;\ #,##0_);[Red]\(&quot;R$&quot;\ #,##0\)"/>
    <numFmt numFmtId="180" formatCode="&quot;R$&quot;\ #,##0.00_);\(&quot;R$&quot;\ #,##0.00\)"/>
    <numFmt numFmtId="181" formatCode="%#,#00"/>
    <numFmt numFmtId="182" formatCode="#.##000"/>
    <numFmt numFmtId="183" formatCode="#,"/>
  </numFmts>
  <fonts count="56">
    <font>
      <sz val="11"/>
      <color theme="1"/>
      <name val="Calibri"/>
      <family val="2"/>
      <scheme val="minor"/>
    </font>
    <font>
      <sz val="8"/>
      <name val="Calibri"/>
      <family val="2"/>
      <scheme val="minor"/>
    </font>
    <font>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b/>
      <sz val="10"/>
      <color theme="1"/>
      <name val="Calibri"/>
      <family val="2"/>
      <scheme val="minor"/>
    </font>
    <font>
      <sz val="11"/>
      <color theme="1"/>
      <name val="Calibri"/>
      <family val="2"/>
      <scheme val="minor"/>
    </font>
    <font>
      <sz val="10"/>
      <name val="Arial"/>
      <family val="2"/>
    </font>
    <font>
      <sz val="10"/>
      <color indexed="8"/>
      <name val="Calibri"/>
      <family val="2"/>
      <scheme val="minor"/>
    </font>
    <font>
      <sz val="8"/>
      <color indexed="8"/>
      <name val="Calibri"/>
      <family val="2"/>
      <scheme val="minor"/>
    </font>
    <font>
      <sz val="11"/>
      <color indexed="8"/>
      <name val="Calibri"/>
      <family val="2"/>
      <scheme val="minor"/>
    </font>
    <font>
      <sz val="10"/>
      <color rgb="FF010000"/>
      <name val="Calibri"/>
      <family val="2"/>
      <scheme val="minor"/>
    </font>
    <font>
      <sz val="10"/>
      <name val="Calibri"/>
      <family val="1"/>
    </font>
    <font>
      <u/>
      <sz val="10"/>
      <color theme="1"/>
      <name val="Calibri"/>
      <family val="2"/>
      <scheme val="minor"/>
    </font>
    <font>
      <sz val="9"/>
      <color rgb="FF000000"/>
      <name val="Calibri Light"/>
      <family val="2"/>
      <charset val="1"/>
    </font>
    <font>
      <sz val="10"/>
      <name val="Calibri"/>
      <family val="2"/>
    </font>
    <font>
      <sz val="11"/>
      <color rgb="FF000000"/>
      <name val="Calibri"/>
      <family val="2"/>
      <charset val="1"/>
    </font>
    <font>
      <sz val="11"/>
      <color rgb="FF000000"/>
      <name val="Calibri"/>
      <family val="2"/>
      <scheme val="minor"/>
    </font>
    <font>
      <sz val="11"/>
      <color rgb="FFFF0000"/>
      <name val="Calibri"/>
      <family val="2"/>
      <scheme val="minor"/>
    </font>
    <font>
      <sz val="8"/>
      <name val="Calibri"/>
      <family val="2"/>
    </font>
    <font>
      <sz val="11"/>
      <color theme="0"/>
      <name val="Calibri"/>
      <family val="2"/>
      <scheme val="minor"/>
    </font>
    <font>
      <b/>
      <sz val="9"/>
      <color theme="1"/>
      <name val="Calibri"/>
      <family val="2"/>
      <scheme val="minor"/>
    </font>
    <font>
      <sz val="8"/>
      <color rgb="FF010000"/>
      <name val="Arial"/>
      <family val="2"/>
    </font>
    <font>
      <b/>
      <sz val="9"/>
      <color rgb="FFFFFFFF"/>
      <name val="Arial"/>
      <family val="2"/>
    </font>
    <font>
      <b/>
      <sz val="9"/>
      <color rgb="FF010000"/>
      <name val="Arial"/>
      <family val="2"/>
    </font>
    <font>
      <sz val="9"/>
      <color rgb="FF010000"/>
      <name val="Arial"/>
      <family val="2"/>
    </font>
    <font>
      <b/>
      <sz val="10"/>
      <color rgb="FFFF0000"/>
      <name val="Calibri"/>
      <family val="2"/>
      <scheme val="minor"/>
    </font>
    <font>
      <sz val="11"/>
      <color indexed="9"/>
      <name val="Calibri"/>
      <family val="2"/>
    </font>
    <font>
      <b/>
      <sz val="11"/>
      <color indexed="9"/>
      <name val="Calibri"/>
      <family val="2"/>
    </font>
    <font>
      <sz val="1"/>
      <color indexed="8"/>
      <name val="Courier"/>
      <family val="3"/>
    </font>
    <font>
      <sz val="11"/>
      <color indexed="8"/>
      <name val="Calibri"/>
      <family val="2"/>
    </font>
    <font>
      <sz val="10"/>
      <color rgb="FF000000"/>
      <name val="Arial1"/>
    </font>
    <font>
      <sz val="11"/>
      <color indexed="17"/>
      <name val="Calibri"/>
      <family val="2"/>
    </font>
    <font>
      <b/>
      <sz val="12"/>
      <name val="Helv"/>
    </font>
    <font>
      <sz val="11"/>
      <color indexed="62"/>
      <name val="Calibri"/>
      <family val="2"/>
    </font>
    <font>
      <sz val="11"/>
      <color indexed="52"/>
      <name val="Calibri"/>
      <family val="2"/>
    </font>
    <font>
      <sz val="11"/>
      <name val="‚l‚r ‚oƒSƒVƒbƒN"/>
      <family val="3"/>
      <charset val="128"/>
    </font>
    <font>
      <b/>
      <sz val="11"/>
      <name val="Helv"/>
    </font>
    <font>
      <sz val="11"/>
      <color indexed="60"/>
      <name val="Calibri"/>
      <family val="2"/>
    </font>
    <font>
      <sz val="11"/>
      <name val="‚l‚r ‚o–¾’©"/>
      <family val="1"/>
      <charset val="128"/>
    </font>
    <font>
      <sz val="1"/>
      <color indexed="18"/>
      <name val="Courier"/>
      <family val="3"/>
    </font>
    <font>
      <sz val="10"/>
      <color indexed="8"/>
      <name val="Times New Roman"/>
      <family val="2"/>
    </font>
    <font>
      <b/>
      <sz val="9"/>
      <name val="Times New Roman"/>
      <family val="1"/>
    </font>
    <font>
      <b/>
      <sz val="15"/>
      <color indexed="62"/>
      <name val="Calibri"/>
      <family val="2"/>
    </font>
    <font>
      <b/>
      <sz val="1"/>
      <color indexed="8"/>
      <name val="Courier"/>
      <family val="3"/>
    </font>
    <font>
      <sz val="11"/>
      <color indexed="10"/>
      <name val="Calibri"/>
      <family val="2"/>
    </font>
    <font>
      <sz val="10"/>
      <color rgb="FF000000"/>
      <name val="Times New Roman"/>
      <charset val="204"/>
    </font>
    <font>
      <sz val="10"/>
      <color rgb="FF000000"/>
      <name val="Times New Roman"/>
      <family val="1"/>
    </font>
    <font>
      <sz val="10"/>
      <name val="Arial"/>
    </font>
    <font>
      <b/>
      <sz val="8"/>
      <color indexed="8"/>
      <name val="Calibri"/>
      <family val="2"/>
    </font>
    <font>
      <b/>
      <sz val="8"/>
      <name val="Calibri"/>
      <family val="2"/>
    </font>
    <font>
      <b/>
      <sz val="14"/>
      <name val="Calibri"/>
      <family val="2"/>
    </font>
    <font>
      <sz val="10"/>
      <color indexed="12"/>
      <name val="Arial"/>
      <family val="2"/>
    </font>
    <font>
      <sz val="10"/>
      <color rgb="FF000000"/>
      <name val="Calibri Light"/>
      <family val="2"/>
      <charset val="1"/>
    </font>
    <font>
      <b/>
      <sz val="11"/>
      <color theme="1"/>
      <name val="Calibri"/>
      <family val="2"/>
      <scheme val="minor"/>
    </font>
  </fonts>
  <fills count="19">
    <fill>
      <patternFill patternType="none"/>
    </fill>
    <fill>
      <patternFill patternType="gray125"/>
    </fill>
    <fill>
      <patternFill patternType="solid">
        <fgColor theme="0" tint="-0.14999847407452621"/>
        <bgColor indexed="64"/>
      </patternFill>
    </fill>
    <fill>
      <patternFill patternType="solid">
        <fgColor theme="9" tint="0.39997558519241921"/>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rgb="FF1F497D"/>
        <bgColor indexed="64"/>
      </patternFill>
    </fill>
    <fill>
      <patternFill patternType="solid">
        <fgColor rgb="FFE6E6E6"/>
        <bgColor indexed="64"/>
      </patternFill>
    </fill>
    <fill>
      <patternFill patternType="solid">
        <fgColor rgb="FF632523"/>
        <bgColor indexed="64"/>
      </patternFill>
    </fill>
    <fill>
      <patternFill patternType="solid">
        <fgColor indexed="22"/>
        <bgColor indexed="64"/>
      </patternFill>
    </fill>
    <fill>
      <patternFill patternType="solid">
        <fgColor indexed="30"/>
      </patternFill>
    </fill>
    <fill>
      <patternFill patternType="solid">
        <fgColor indexed="62"/>
      </patternFill>
    </fill>
    <fill>
      <patternFill patternType="solid">
        <fgColor indexed="55"/>
        <bgColor indexed="23"/>
      </patternFill>
    </fill>
    <fill>
      <patternFill patternType="solid">
        <fgColor indexed="42"/>
        <bgColor indexed="41"/>
      </patternFill>
    </fill>
    <fill>
      <patternFill patternType="solid">
        <fgColor indexed="47"/>
        <bgColor indexed="22"/>
      </patternFill>
    </fill>
    <fill>
      <patternFill patternType="solid">
        <fgColor indexed="43"/>
        <bgColor indexed="26"/>
      </patternFill>
    </fill>
    <fill>
      <patternFill patternType="solid">
        <fgColor indexed="26"/>
        <bgColor indexed="9"/>
      </patternFill>
    </fill>
  </fills>
  <borders count="4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top/>
      <bottom style="thin">
        <color rgb="FF010000"/>
      </bottom>
      <diagonal/>
    </border>
    <border>
      <left/>
      <right/>
      <top style="thin">
        <color rgb="FF010000"/>
      </top>
      <bottom/>
      <diagonal/>
    </border>
    <border>
      <left/>
      <right/>
      <top style="thin">
        <color rgb="FF010000"/>
      </top>
      <bottom style="thin">
        <color rgb="FF010000"/>
      </bottom>
      <diagonal/>
    </border>
    <border>
      <left style="thin">
        <color indexed="64"/>
      </left>
      <right style="medium">
        <color indexed="64"/>
      </right>
      <top/>
      <bottom style="medium">
        <color indexed="64"/>
      </bottom>
      <diagonal/>
    </border>
    <border>
      <left/>
      <right style="medium">
        <color indexed="64"/>
      </right>
      <top/>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diagonal/>
    </border>
    <border>
      <left/>
      <right style="thin">
        <color indexed="64"/>
      </right>
      <top style="medium">
        <color indexed="64"/>
      </top>
      <bottom/>
      <diagonal/>
    </border>
    <border>
      <left/>
      <right style="thin">
        <color indexed="64"/>
      </right>
      <top/>
      <bottom style="medium">
        <color indexed="64"/>
      </bottom>
      <diagonal/>
    </border>
  </borders>
  <cellStyleXfs count="90">
    <xf numFmtId="0" fontId="0" fillId="0" borderId="0"/>
    <xf numFmtId="9" fontId="7" fillId="0" borderId="0" applyFont="0" applyFill="0" applyBorder="0" applyAlignment="0" applyProtection="0"/>
    <xf numFmtId="0" fontId="8" fillId="0" borderId="0"/>
    <xf numFmtId="9" fontId="8" fillId="0" borderId="0" applyFont="0" applyFill="0" applyBorder="0" applyAlignment="0" applyProtection="0"/>
    <xf numFmtId="165" fontId="8" fillId="0" borderId="0" applyFont="0" applyFill="0" applyBorder="0" applyAlignment="0" applyProtection="0"/>
    <xf numFmtId="166" fontId="7" fillId="0" borderId="0" applyFont="0" applyFill="0" applyBorder="0" applyAlignment="0" applyProtection="0"/>
    <xf numFmtId="0" fontId="8" fillId="0" borderId="0"/>
    <xf numFmtId="0" fontId="17" fillId="0" borderId="0"/>
    <xf numFmtId="167" fontId="17" fillId="0" borderId="0" applyBorder="0" applyProtection="0"/>
    <xf numFmtId="167" fontId="17" fillId="0" borderId="0" applyBorder="0" applyProtection="0"/>
    <xf numFmtId="43" fontId="18"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0" fontId="7" fillId="0" borderId="0"/>
    <xf numFmtId="43" fontId="18" fillId="0" borderId="0" applyFont="0" applyFill="0" applyBorder="0" applyAlignment="0" applyProtection="0"/>
    <xf numFmtId="9" fontId="8" fillId="0" borderId="0"/>
    <xf numFmtId="0" fontId="8" fillId="0" borderId="0"/>
    <xf numFmtId="0" fontId="7" fillId="0" borderId="0"/>
    <xf numFmtId="44" fontId="7" fillId="0" borderId="0" applyFont="0" applyFill="0" applyBorder="0" applyAlignment="0" applyProtection="0"/>
    <xf numFmtId="0" fontId="7" fillId="0" borderId="0"/>
    <xf numFmtId="9"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9" fontId="7" fillId="0" borderId="0" applyFont="0" applyFill="0" applyBorder="0" applyAlignment="0" applyProtection="0"/>
    <xf numFmtId="0" fontId="21" fillId="7" borderId="0" applyNumberFormat="0" applyBorder="0" applyAlignment="0" applyProtection="0"/>
    <xf numFmtId="0" fontId="8" fillId="0" borderId="0" applyNumberFormat="0" applyFont="0" applyFill="0" applyBorder="0" applyAlignment="0" applyProtection="0"/>
    <xf numFmtId="0" fontId="8" fillId="0" borderId="0"/>
    <xf numFmtId="9" fontId="8" fillId="0" borderId="0" applyFont="0" applyFill="0" applyBorder="0" applyAlignment="0" applyProtection="0"/>
    <xf numFmtId="178" fontId="8" fillId="0" borderId="0" applyFont="0" applyFill="0" applyBorder="0" applyAlignment="0" applyProtection="0"/>
    <xf numFmtId="9"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29" applyNumberFormat="0" applyAlignment="0" applyProtection="0"/>
    <xf numFmtId="0" fontId="30" fillId="0" borderId="0">
      <protection locked="0"/>
    </xf>
    <xf numFmtId="176" fontId="8" fillId="0" borderId="0" applyFont="0" applyFill="0" applyBorder="0" applyAlignment="0" applyProtection="0"/>
    <xf numFmtId="0" fontId="31" fillId="0" borderId="0"/>
    <xf numFmtId="0" fontId="31" fillId="0" borderId="0"/>
    <xf numFmtId="165" fontId="32" fillId="0" borderId="0" applyBorder="0" applyProtection="0"/>
    <xf numFmtId="177" fontId="30" fillId="0" borderId="0">
      <protection locked="0"/>
    </xf>
    <xf numFmtId="0" fontId="33" fillId="15" borderId="0" applyNumberFormat="0" applyBorder="0" applyAlignment="0" applyProtection="0"/>
    <xf numFmtId="0" fontId="34" fillId="0" borderId="0">
      <alignment horizontal="left"/>
    </xf>
    <xf numFmtId="0" fontId="35" fillId="16" borderId="30" applyNumberFormat="0" applyAlignment="0" applyProtection="0"/>
    <xf numFmtId="0" fontId="36" fillId="0" borderId="31" applyNumberFormat="0" applyFill="0" applyAlignment="0" applyProtection="0"/>
    <xf numFmtId="38" fontId="37" fillId="0" borderId="0" applyFont="0" applyFill="0" applyBorder="0" applyAlignment="0" applyProtection="0"/>
    <xf numFmtId="40" fontId="37" fillId="0" borderId="0" applyFont="0" applyFill="0" applyBorder="0" applyAlignment="0" applyProtection="0"/>
    <xf numFmtId="0" fontId="38" fillId="0" borderId="22"/>
    <xf numFmtId="178" fontId="8" fillId="0" borderId="0" applyFont="0" applyFill="0" applyBorder="0" applyAlignment="0" applyProtection="0"/>
    <xf numFmtId="178" fontId="8" fillId="0" borderId="0" applyFont="0" applyFill="0" applyBorder="0" applyAlignment="0" applyProtection="0"/>
    <xf numFmtId="179" fontId="8" fillId="0" borderId="0" applyFont="0" applyFill="0" applyBorder="0" applyAlignment="0" applyProtection="0"/>
    <xf numFmtId="180" fontId="8" fillId="0" borderId="0" applyFont="0" applyFill="0" applyBorder="0" applyAlignment="0" applyProtection="0"/>
    <xf numFmtId="0" fontId="39" fillId="17" borderId="0" applyNumberFormat="0" applyBorder="0" applyAlignment="0" applyProtection="0"/>
    <xf numFmtId="0" fontId="8" fillId="0" borderId="0"/>
    <xf numFmtId="0" fontId="8" fillId="18" borderId="32" applyNumberFormat="0" applyAlignment="0" applyProtection="0"/>
    <xf numFmtId="40" fontId="40" fillId="0" borderId="0" applyFont="0" applyFill="0" applyBorder="0" applyAlignment="0" applyProtection="0"/>
    <xf numFmtId="38" fontId="40" fillId="0" borderId="0" applyFont="0" applyFill="0" applyBorder="0" applyAlignment="0" applyProtection="0"/>
    <xf numFmtId="181" fontId="30" fillId="0" borderId="0">
      <protection locked="0"/>
    </xf>
    <xf numFmtId="182" fontId="30" fillId="0" borderId="0">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3" fontId="41" fillId="0" borderId="0">
      <protection locked="0"/>
    </xf>
    <xf numFmtId="165" fontId="8" fillId="0" borderId="0" applyFont="0" applyFill="0" applyBorder="0" applyAlignment="0" applyProtection="0"/>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7" fillId="0" borderId="0" applyFont="0" applyFill="0" applyBorder="0" applyAlignment="0" applyProtection="0"/>
    <xf numFmtId="0" fontId="38" fillId="0" borderId="0"/>
    <xf numFmtId="0" fontId="43" fillId="11" borderId="5">
      <alignment wrapText="1"/>
    </xf>
    <xf numFmtId="0" fontId="43" fillId="11" borderId="5">
      <alignment wrapText="1"/>
    </xf>
    <xf numFmtId="0" fontId="44" fillId="0" borderId="33" applyNumberFormat="0" applyFill="0" applyAlignment="0" applyProtection="0"/>
    <xf numFmtId="183" fontId="45" fillId="0" borderId="0">
      <protection locked="0"/>
    </xf>
    <xf numFmtId="183" fontId="45" fillId="0" borderId="0">
      <protection locked="0"/>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6" fillId="0" borderId="0" applyNumberFormat="0" applyFill="0" applyBorder="0" applyAlignment="0" applyProtection="0"/>
    <xf numFmtId="0" fontId="7" fillId="0" borderId="0"/>
    <xf numFmtId="0" fontId="7" fillId="0" borderId="0"/>
    <xf numFmtId="43" fontId="8" fillId="0" borderId="0" applyFont="0" applyFill="0" applyBorder="0" applyAlignment="0" applyProtection="0"/>
    <xf numFmtId="166" fontId="8" fillId="0" borderId="0" applyFont="0" applyFill="0" applyBorder="0" applyAlignment="0" applyProtection="0"/>
    <xf numFmtId="0" fontId="47" fillId="0" borderId="0"/>
    <xf numFmtId="9" fontId="48" fillId="0" borderId="0" applyFont="0" applyFill="0" applyBorder="0" applyAlignment="0" applyProtection="0"/>
    <xf numFmtId="0" fontId="49" fillId="0" borderId="0"/>
  </cellStyleXfs>
  <cellXfs count="241">
    <xf numFmtId="0" fontId="0" fillId="0" borderId="0" xfId="0"/>
    <xf numFmtId="0" fontId="0" fillId="0" borderId="0" xfId="0"/>
    <xf numFmtId="0" fontId="2" fillId="0" borderId="0" xfId="0" applyFont="1"/>
    <xf numFmtId="0" fontId="4" fillId="0" borderId="0" xfId="0" applyFont="1"/>
    <xf numFmtId="0" fontId="2" fillId="0" borderId="0" xfId="0" applyFont="1" applyAlignment="1">
      <alignment vertical="center"/>
    </xf>
    <xf numFmtId="0" fontId="2" fillId="0" borderId="0" xfId="0" applyFont="1" applyFill="1"/>
    <xf numFmtId="0" fontId="4" fillId="0" borderId="0" xfId="0" applyFont="1" applyFill="1"/>
    <xf numFmtId="0" fontId="0" fillId="0" borderId="0" xfId="0" applyNumberFormat="1"/>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1" xfId="0" applyFont="1" applyFill="1" applyBorder="1" applyAlignment="1">
      <alignment horizontal="center" vertical="center" wrapText="1"/>
    </xf>
    <xf numFmtId="0" fontId="0" fillId="0" borderId="0" xfId="0" applyAlignment="1"/>
    <xf numFmtId="0" fontId="0" fillId="0" borderId="0" xfId="0" applyBorder="1"/>
    <xf numFmtId="0" fontId="11" fillId="0" borderId="0" xfId="2" applyFont="1" applyBorder="1" applyAlignment="1">
      <alignment vertical="center"/>
    </xf>
    <xf numFmtId="44" fontId="2" fillId="5" borderId="5" xfId="5" applyNumberFormat="1" applyFont="1" applyFill="1" applyBorder="1" applyAlignment="1">
      <alignment horizontal="center" vertical="center"/>
    </xf>
    <xf numFmtId="44" fontId="5" fillId="3" borderId="10" xfId="0" applyNumberFormat="1" applyFont="1" applyFill="1" applyBorder="1" applyAlignment="1">
      <alignment horizontal="center" vertical="center"/>
    </xf>
    <xf numFmtId="0" fontId="0" fillId="0" borderId="0" xfId="0" quotePrefix="1"/>
    <xf numFmtId="44" fontId="5" fillId="3" borderId="21" xfId="0" applyNumberFormat="1" applyFont="1" applyFill="1" applyBorder="1" applyAlignment="1">
      <alignment horizontal="center" vertical="center"/>
    </xf>
    <xf numFmtId="0" fontId="12" fillId="0" borderId="5" xfId="0" applyFont="1" applyBorder="1" applyAlignment="1">
      <alignment horizontal="center" vertical="center" wrapText="1"/>
    </xf>
    <xf numFmtId="44" fontId="2" fillId="2" borderId="1" xfId="0" applyNumberFormat="1" applyFont="1" applyFill="1" applyBorder="1"/>
    <xf numFmtId="10" fontId="2" fillId="2" borderId="4" xfId="1" applyNumberFormat="1" applyFont="1" applyFill="1" applyBorder="1" applyAlignment="1">
      <alignment horizontal="center" vertical="center"/>
    </xf>
    <xf numFmtId="0" fontId="11" fillId="0" borderId="0" xfId="2" applyFont="1" applyBorder="1" applyAlignment="1">
      <alignment horizontal="center"/>
    </xf>
    <xf numFmtId="0" fontId="2" fillId="0" borderId="0" xfId="0" applyFont="1" applyAlignment="1">
      <alignment horizontal="center"/>
    </xf>
    <xf numFmtId="0" fontId="2" fillId="0" borderId="0" xfId="0" applyFont="1" applyBorder="1"/>
    <xf numFmtId="0" fontId="2" fillId="0" borderId="0" xfId="0" applyFont="1" applyFill="1" applyBorder="1"/>
    <xf numFmtId="0" fontId="14" fillId="0" borderId="0" xfId="0" applyFont="1" applyAlignment="1">
      <alignment horizontal="center"/>
    </xf>
    <xf numFmtId="0" fontId="19" fillId="0" borderId="0" xfId="0" applyFont="1" applyAlignment="1">
      <alignment vertical="center"/>
    </xf>
    <xf numFmtId="0" fontId="4" fillId="0" borderId="0" xfId="0" applyFont="1" applyAlignment="1">
      <alignment vertical="center"/>
    </xf>
    <xf numFmtId="164" fontId="2" fillId="6" borderId="5" xfId="0" applyNumberFormat="1" applyFont="1" applyFill="1" applyBorder="1" applyAlignment="1">
      <alignment horizontal="center" vertical="center"/>
    </xf>
    <xf numFmtId="164" fontId="5" fillId="6" borderId="5" xfId="0" applyNumberFormat="1" applyFont="1" applyFill="1" applyBorder="1" applyAlignment="1">
      <alignment horizontal="center" vertical="center"/>
    </xf>
    <xf numFmtId="4" fontId="5" fillId="6" borderId="5" xfId="0" applyNumberFormat="1" applyFont="1" applyFill="1" applyBorder="1" applyAlignment="1">
      <alignment horizontal="center" vertical="center"/>
    </xf>
    <xf numFmtId="0" fontId="2" fillId="0" borderId="0" xfId="0" applyFont="1"/>
    <xf numFmtId="0" fontId="2" fillId="0" borderId="5" xfId="0" applyNumberFormat="1" applyFont="1" applyFill="1" applyBorder="1" applyAlignment="1">
      <alignment horizontal="center" vertical="center" wrapText="1"/>
    </xf>
    <xf numFmtId="0" fontId="5" fillId="5" borderId="5" xfId="0" applyFont="1" applyFill="1" applyBorder="1" applyAlignment="1">
      <alignment horizontal="center" vertical="center"/>
    </xf>
    <xf numFmtId="0" fontId="5" fillId="0" borderId="5"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0" fillId="0" borderId="0" xfId="0"/>
    <xf numFmtId="0" fontId="2" fillId="2" borderId="0" xfId="0" applyFont="1" applyFill="1" applyBorder="1" applyAlignment="1">
      <alignment horizontal="right" wrapText="1"/>
    </xf>
    <xf numFmtId="44" fontId="2" fillId="2" borderId="0" xfId="0" applyNumberFormat="1" applyFont="1" applyFill="1" applyBorder="1"/>
    <xf numFmtId="0" fontId="2" fillId="0" borderId="0" xfId="0" applyFont="1" applyFill="1" applyBorder="1" applyAlignment="1">
      <alignment horizontal="right" wrapText="1"/>
    </xf>
    <xf numFmtId="44" fontId="2" fillId="0" borderId="0" xfId="0" applyNumberFormat="1" applyFont="1" applyFill="1" applyBorder="1"/>
    <xf numFmtId="44" fontId="5" fillId="3" borderId="28" xfId="0" applyNumberFormat="1" applyFont="1" applyFill="1" applyBorder="1" applyAlignment="1">
      <alignment horizontal="center" vertical="center"/>
    </xf>
    <xf numFmtId="44" fontId="5" fillId="6" borderId="5" xfId="0" applyNumberFormat="1" applyFont="1" applyFill="1" applyBorder="1" applyAlignment="1">
      <alignment vertical="center"/>
    </xf>
    <xf numFmtId="0" fontId="25" fillId="9" borderId="26" xfId="0" applyNumberFormat="1" applyFont="1" applyFill="1" applyBorder="1" applyAlignment="1" applyProtection="1">
      <alignment horizontal="center" vertical="top" wrapText="1"/>
    </xf>
    <xf numFmtId="0" fontId="25" fillId="0" borderId="26" xfId="0" applyNumberFormat="1" applyFont="1" applyFill="1" applyBorder="1" applyAlignment="1" applyProtection="1">
      <alignment horizontal="center" vertical="top" wrapText="1"/>
    </xf>
    <xf numFmtId="0" fontId="26" fillId="0" borderId="26" xfId="0" applyNumberFormat="1" applyFont="1" applyFill="1" applyBorder="1" applyAlignment="1" applyProtection="1">
      <alignment horizontal="center" vertical="top" wrapText="1"/>
    </xf>
    <xf numFmtId="0" fontId="25" fillId="9" borderId="26" xfId="0" applyNumberFormat="1" applyFont="1" applyFill="1" applyBorder="1" applyAlignment="1" applyProtection="1">
      <alignment horizontal="center" vertical="top" wrapText="1"/>
    </xf>
    <xf numFmtId="0" fontId="25" fillId="0" borderId="26" xfId="0" applyNumberFormat="1" applyFont="1" applyFill="1" applyBorder="1" applyAlignment="1" applyProtection="1">
      <alignment horizontal="center" vertical="top" wrapText="1"/>
    </xf>
    <xf numFmtId="0" fontId="26" fillId="0" borderId="26" xfId="0" applyNumberFormat="1" applyFont="1" applyFill="1" applyBorder="1" applyAlignment="1" applyProtection="1">
      <alignment horizontal="center" vertical="top" wrapText="1"/>
    </xf>
    <xf numFmtId="0" fontId="2" fillId="0" borderId="0" xfId="0" applyFont="1" applyAlignment="1">
      <alignment horizontal="left" vertical="center"/>
    </xf>
    <xf numFmtId="0" fontId="2" fillId="0" borderId="17" xfId="0" applyFont="1" applyFill="1" applyBorder="1" applyAlignment="1">
      <alignment horizontal="center" vertical="center"/>
    </xf>
    <xf numFmtId="0" fontId="2" fillId="0" borderId="0" xfId="0" applyFont="1"/>
    <xf numFmtId="0" fontId="3" fillId="2" borderId="1"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5" xfId="0" applyFont="1" applyFill="1" applyBorder="1" applyAlignment="1">
      <alignment vertical="center" wrapText="1"/>
    </xf>
    <xf numFmtId="2" fontId="5" fillId="6" borderId="5" xfId="0" applyNumberFormat="1" applyFont="1" applyFill="1" applyBorder="1" applyAlignment="1">
      <alignment horizontal="center" vertical="center"/>
    </xf>
    <xf numFmtId="0" fontId="2" fillId="0" borderId="5" xfId="0" applyFont="1" applyFill="1" applyBorder="1" applyAlignment="1">
      <alignment horizontal="left" vertical="center" wrapText="1"/>
    </xf>
    <xf numFmtId="0" fontId="5" fillId="0" borderId="22" xfId="0" applyFont="1" applyBorder="1" applyAlignment="1">
      <alignment horizontal="right" vertical="center"/>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20" fillId="0" borderId="0" xfId="89" applyFont="1" applyAlignment="1">
      <alignment wrapText="1"/>
    </xf>
    <xf numFmtId="0" fontId="20" fillId="0" borderId="0" xfId="89" applyFont="1" applyAlignment="1">
      <alignment horizontal="center"/>
    </xf>
    <xf numFmtId="49" fontId="20" fillId="4" borderId="0" xfId="89" applyNumberFormat="1" applyFont="1" applyFill="1"/>
    <xf numFmtId="0" fontId="50" fillId="4" borderId="0" xfId="84" applyFont="1" applyFill="1" applyAlignment="1">
      <alignment horizontal="center" vertical="center"/>
    </xf>
    <xf numFmtId="0" fontId="50" fillId="4" borderId="0" xfId="84" applyFont="1" applyFill="1" applyAlignment="1">
      <alignment vertical="center"/>
    </xf>
    <xf numFmtId="0" fontId="20" fillId="4" borderId="0" xfId="89" applyFont="1" applyFill="1" applyAlignment="1">
      <alignment horizontal="center"/>
    </xf>
    <xf numFmtId="4" fontId="50" fillId="4" borderId="0" xfId="84" applyNumberFormat="1" applyFont="1" applyFill="1" applyAlignment="1">
      <alignment horizontal="center" vertical="center"/>
    </xf>
    <xf numFmtId="0" fontId="51" fillId="4" borderId="0" xfId="89" applyFont="1" applyFill="1"/>
    <xf numFmtId="49" fontId="20" fillId="4" borderId="0" xfId="89" applyNumberFormat="1" applyFont="1" applyFill="1" applyAlignment="1">
      <alignment horizontal="center"/>
    </xf>
    <xf numFmtId="49" fontId="20" fillId="4" borderId="0" xfId="89" applyNumberFormat="1" applyFont="1" applyFill="1" applyAlignment="1">
      <alignment horizontal="left"/>
    </xf>
    <xf numFmtId="0" fontId="51" fillId="4" borderId="0" xfId="89" applyFont="1" applyFill="1" applyAlignment="1">
      <alignment horizontal="center"/>
    </xf>
    <xf numFmtId="49" fontId="20" fillId="4" borderId="0" xfId="89" applyNumberFormat="1" applyFont="1" applyFill="1" applyAlignment="1">
      <alignment horizontal="left" wrapText="1"/>
    </xf>
    <xf numFmtId="49" fontId="50" fillId="4" borderId="0" xfId="84" applyNumberFormat="1" applyFont="1" applyFill="1" applyAlignment="1">
      <alignment horizontal="center" vertical="center"/>
    </xf>
    <xf numFmtId="4" fontId="20" fillId="4" borderId="0" xfId="89" applyNumberFormat="1" applyFont="1" applyFill="1" applyAlignment="1">
      <alignment horizontal="center"/>
    </xf>
    <xf numFmtId="4" fontId="20" fillId="0" borderId="0" xfId="89" applyNumberFormat="1" applyFont="1" applyAlignment="1">
      <alignment horizontal="center"/>
    </xf>
    <xf numFmtId="0" fontId="52" fillId="4" borderId="0" xfId="89" applyFont="1" applyFill="1" applyAlignment="1">
      <alignment vertical="center"/>
    </xf>
    <xf numFmtId="0" fontId="5" fillId="5"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NumberFormat="1" applyFont="1" applyFill="1" applyBorder="1" applyAlignment="1">
      <alignment horizontal="left" vertical="center" wrapText="1"/>
    </xf>
    <xf numFmtId="168" fontId="2" fillId="6" borderId="5" xfId="0" applyNumberFormat="1" applyFont="1" applyFill="1" applyBorder="1" applyAlignment="1">
      <alignment horizontal="center" vertical="center"/>
    </xf>
    <xf numFmtId="44" fontId="5" fillId="3" borderId="7" xfId="0" applyNumberFormat="1" applyFont="1" applyFill="1" applyBorder="1" applyAlignment="1">
      <alignment horizontal="center" vertical="center"/>
    </xf>
    <xf numFmtId="0" fontId="5" fillId="0" borderId="6" xfId="0" applyFont="1" applyBorder="1" applyAlignment="1">
      <alignment horizontal="right" vertical="center"/>
    </xf>
    <xf numFmtId="0" fontId="3" fillId="2" borderId="35" xfId="0" applyFont="1" applyFill="1" applyBorder="1" applyAlignment="1">
      <alignment horizontal="center" vertical="center"/>
    </xf>
    <xf numFmtId="2" fontId="2" fillId="0" borderId="5" xfId="0" applyNumberFormat="1" applyFont="1" applyFill="1" applyBorder="1" applyAlignment="1">
      <alignment horizontal="center" vertical="center"/>
    </xf>
    <xf numFmtId="44" fontId="0" fillId="0" borderId="0" xfId="0" applyNumberFormat="1"/>
    <xf numFmtId="9" fontId="0" fillId="0" borderId="0" xfId="1" applyFont="1"/>
    <xf numFmtId="0" fontId="2" fillId="0" borderId="5" xfId="0" applyFont="1" applyFill="1" applyBorder="1" applyAlignment="1">
      <alignment horizontal="center" vertical="center" wrapText="1"/>
    </xf>
    <xf numFmtId="2" fontId="2" fillId="6" borderId="5" xfId="0" applyNumberFormat="1" applyFont="1" applyFill="1" applyBorder="1" applyAlignment="1">
      <alignment horizontal="center" vertical="center"/>
    </xf>
    <xf numFmtId="0" fontId="3" fillId="2" borderId="36" xfId="0" applyFont="1" applyFill="1" applyBorder="1" applyAlignment="1">
      <alignment horizontal="center" vertical="center"/>
    </xf>
    <xf numFmtId="0" fontId="2" fillId="5" borderId="5" xfId="0" applyNumberFormat="1" applyFont="1" applyFill="1" applyBorder="1" applyAlignment="1">
      <alignment horizontal="center" vertical="center" wrapText="1"/>
    </xf>
    <xf numFmtId="0" fontId="13" fillId="0" borderId="5" xfId="0" applyNumberFormat="1" applyFont="1" applyFill="1" applyBorder="1" applyAlignment="1">
      <alignment horizontal="center" vertical="center" wrapText="1"/>
    </xf>
    <xf numFmtId="0" fontId="15" fillId="0" borderId="5" xfId="7" applyFont="1" applyBorder="1" applyAlignment="1">
      <alignment horizontal="center" vertical="center"/>
    </xf>
    <xf numFmtId="0" fontId="0" fillId="0" borderId="5" xfId="0" applyBorder="1" applyAlignment="1">
      <alignment horizontal="center" vertical="center"/>
    </xf>
    <xf numFmtId="168" fontId="2" fillId="6" borderId="5" xfId="0" applyNumberFormat="1" applyFont="1" applyFill="1" applyBorder="1" applyAlignment="1">
      <alignment horizontal="center" vertical="center" wrapText="1"/>
    </xf>
    <xf numFmtId="0" fontId="15" fillId="0" borderId="5" xfId="0" applyFont="1" applyBorder="1" applyAlignment="1">
      <alignment horizontal="center" vertical="center"/>
    </xf>
    <xf numFmtId="44" fontId="8" fillId="0" borderId="5" xfId="0" applyNumberFormat="1" applyFont="1" applyBorder="1" applyAlignment="1">
      <alignment vertical="center"/>
    </xf>
    <xf numFmtId="0" fontId="54" fillId="0" borderId="5" xfId="0" applyFont="1" applyBorder="1" applyAlignment="1">
      <alignment horizontal="center" vertical="center"/>
    </xf>
    <xf numFmtId="0" fontId="9" fillId="0" borderId="0" xfId="2" applyFont="1" applyBorder="1" applyAlignment="1">
      <alignment vertical="center"/>
    </xf>
    <xf numFmtId="0" fontId="9" fillId="0" borderId="0" xfId="2" applyFont="1" applyBorder="1" applyAlignment="1">
      <alignment horizontal="left" vertical="center"/>
    </xf>
    <xf numFmtId="0" fontId="9" fillId="0" borderId="0" xfId="2" applyFont="1" applyBorder="1" applyAlignment="1">
      <alignment horizontal="center" vertical="center"/>
    </xf>
    <xf numFmtId="0" fontId="2" fillId="0" borderId="14" xfId="0" applyFont="1" applyBorder="1" applyAlignment="1">
      <alignment horizontal="center"/>
    </xf>
    <xf numFmtId="0" fontId="2" fillId="0" borderId="0" xfId="0" applyFont="1" applyAlignment="1"/>
    <xf numFmtId="0" fontId="4" fillId="0" borderId="0" xfId="0" applyFont="1" applyAlignment="1">
      <alignment horizontal="left" vertical="center"/>
    </xf>
    <xf numFmtId="2" fontId="5" fillId="0" borderId="0" xfId="0" applyNumberFormat="1" applyFont="1" applyFill="1" applyBorder="1" applyAlignment="1">
      <alignment horizontal="center" vertical="center"/>
    </xf>
    <xf numFmtId="0" fontId="2" fillId="0" borderId="0" xfId="0" applyFont="1" applyAlignment="1">
      <alignment wrapText="1"/>
    </xf>
    <xf numFmtId="2" fontId="4" fillId="6" borderId="5" xfId="0" applyNumberFormat="1" applyFont="1" applyFill="1" applyBorder="1" applyAlignment="1">
      <alignment horizontal="center" vertical="center"/>
    </xf>
    <xf numFmtId="0" fontId="20" fillId="0" borderId="0" xfId="89" applyFont="1" applyAlignment="1">
      <alignment horizontal="center" vertical="center"/>
    </xf>
    <xf numFmtId="4" fontId="20" fillId="0" borderId="0" xfId="89" applyNumberFormat="1" applyFont="1" applyAlignment="1">
      <alignment horizontal="center" vertical="center"/>
    </xf>
    <xf numFmtId="0" fontId="20" fillId="0" borderId="0" xfId="89" applyFont="1" applyAlignment="1">
      <alignment horizontal="center" vertical="center" wrapText="1"/>
    </xf>
    <xf numFmtId="0" fontId="2" fillId="0" borderId="5"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54" fillId="0" borderId="17" xfId="0" applyFont="1" applyBorder="1" applyAlignment="1">
      <alignment horizontal="center" vertical="center"/>
    </xf>
    <xf numFmtId="44" fontId="5" fillId="6" borderId="17" xfId="0" applyNumberFormat="1" applyFont="1" applyFill="1" applyBorder="1" applyAlignment="1">
      <alignment vertical="center"/>
    </xf>
    <xf numFmtId="44" fontId="2" fillId="5" borderId="17" xfId="5" applyNumberFormat="1" applyFont="1" applyFill="1" applyBorder="1" applyAlignment="1">
      <alignment horizontal="center" vertical="center"/>
    </xf>
    <xf numFmtId="0" fontId="2" fillId="0" borderId="17" xfId="0" applyFont="1" applyFill="1" applyBorder="1" applyAlignment="1">
      <alignment vertical="center" wrapText="1"/>
    </xf>
    <xf numFmtId="2" fontId="5" fillId="6" borderId="17" xfId="0" applyNumberFormat="1" applyFont="1" applyFill="1" applyBorder="1" applyAlignment="1">
      <alignment horizontal="center" vertical="center"/>
    </xf>
    <xf numFmtId="2" fontId="8" fillId="0" borderId="17" xfId="0" applyNumberFormat="1" applyFont="1" applyBorder="1" applyAlignment="1">
      <alignment vertical="center"/>
    </xf>
    <xf numFmtId="44" fontId="8" fillId="0" borderId="17" xfId="0" applyNumberFormat="1" applyFont="1" applyBorder="1" applyAlignment="1">
      <alignment vertical="center"/>
    </xf>
    <xf numFmtId="0" fontId="20" fillId="0" borderId="0" xfId="89" applyFont="1" applyFill="1" applyAlignment="1">
      <alignment horizontal="center" vertical="center"/>
    </xf>
    <xf numFmtId="4" fontId="20" fillId="0" borderId="0" xfId="89" applyNumberFormat="1" applyFont="1" applyFill="1" applyAlignment="1">
      <alignment horizontal="center" vertical="center"/>
    </xf>
    <xf numFmtId="0" fontId="20" fillId="0" borderId="0" xfId="89" applyFont="1" applyAlignment="1">
      <alignment horizontal="left" vertical="center" wrapText="1"/>
    </xf>
    <xf numFmtId="0" fontId="20" fillId="0" borderId="0" xfId="89" applyFont="1" applyFill="1" applyAlignment="1">
      <alignment horizontal="left" vertical="center" wrapText="1"/>
    </xf>
    <xf numFmtId="44" fontId="0" fillId="6" borderId="0" xfId="0" applyNumberFormat="1" applyFill="1"/>
    <xf numFmtId="0" fontId="55" fillId="6" borderId="0" xfId="0" applyFont="1" applyFill="1" applyAlignment="1">
      <alignment wrapText="1"/>
    </xf>
    <xf numFmtId="0" fontId="2" fillId="0" borderId="5" xfId="0" applyNumberFormat="1" applyFont="1" applyFill="1" applyBorder="1" applyAlignment="1">
      <alignment horizontal="left" vertical="center" wrapText="1"/>
    </xf>
    <xf numFmtId="0" fontId="2" fillId="0" borderId="15" xfId="0" applyFont="1" applyFill="1" applyBorder="1" applyAlignment="1">
      <alignment horizontal="center" vertical="center"/>
    </xf>
    <xf numFmtId="0" fontId="15" fillId="0" borderId="15" xfId="0" applyFont="1" applyBorder="1" applyAlignment="1">
      <alignment horizontal="center" vertical="center"/>
    </xf>
    <xf numFmtId="0" fontId="2" fillId="0" borderId="15" xfId="0" applyFont="1" applyFill="1" applyBorder="1" applyAlignment="1">
      <alignment vertical="center" wrapText="1"/>
    </xf>
    <xf numFmtId="4" fontId="5" fillId="6" borderId="15"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5" fillId="0" borderId="22" xfId="0" applyFont="1" applyBorder="1" applyAlignment="1">
      <alignment horizontal="right" vertical="center"/>
    </xf>
    <xf numFmtId="0" fontId="16" fillId="0" borderId="0" xfId="0" applyFont="1" applyFill="1" applyBorder="1" applyAlignment="1">
      <alignment horizontal="left" vertical="center" wrapText="1"/>
    </xf>
    <xf numFmtId="2" fontId="5" fillId="0" borderId="38"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3" fontId="2" fillId="0" borderId="17" xfId="0" applyNumberFormat="1" applyFont="1" applyFill="1" applyBorder="1" applyAlignment="1">
      <alignment horizontal="center" vertical="center"/>
    </xf>
    <xf numFmtId="0" fontId="0" fillId="0" borderId="0" xfId="0" applyFill="1" applyBorder="1" applyAlignment="1">
      <alignment horizont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5" fillId="0" borderId="6" xfId="0" applyFont="1" applyBorder="1" applyAlignment="1">
      <alignment horizontal="right" vertical="center"/>
    </xf>
    <xf numFmtId="0" fontId="5" fillId="0" borderId="22" xfId="0" applyFont="1" applyBorder="1" applyAlignment="1">
      <alignment horizontal="right" vertical="center"/>
    </xf>
    <xf numFmtId="0" fontId="5" fillId="0" borderId="7" xfId="0" applyFont="1" applyBorder="1" applyAlignment="1">
      <alignment horizontal="right"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5" fillId="0" borderId="20" xfId="0" applyFont="1" applyBorder="1" applyAlignment="1">
      <alignment horizontal="right" vertical="center"/>
    </xf>
    <xf numFmtId="0" fontId="5" fillId="0" borderId="39" xfId="0" applyFont="1" applyBorder="1" applyAlignment="1">
      <alignment horizontal="right" vertical="center"/>
    </xf>
    <xf numFmtId="0" fontId="5" fillId="0" borderId="11" xfId="0" applyFont="1" applyBorder="1" applyAlignment="1">
      <alignment horizontal="right" vertical="center"/>
    </xf>
    <xf numFmtId="44" fontId="53" fillId="0" borderId="5" xfId="0" applyNumberFormat="1" applyFont="1" applyBorder="1" applyAlignment="1">
      <alignment horizontal="center" vertical="center" wrapText="1"/>
    </xf>
    <xf numFmtId="0" fontId="11" fillId="0" borderId="0" xfId="2" applyFont="1" applyBorder="1" applyAlignment="1">
      <alignment horizontal="left"/>
    </xf>
    <xf numFmtId="0" fontId="11" fillId="0" borderId="0" xfId="2" applyFont="1" applyBorder="1" applyAlignment="1">
      <alignment horizontal="center"/>
    </xf>
    <xf numFmtId="0" fontId="9" fillId="0" borderId="0" xfId="2" applyFont="1" applyBorder="1" applyAlignment="1">
      <alignment horizontal="center" vertical="center"/>
    </xf>
    <xf numFmtId="0" fontId="9" fillId="0" borderId="18" xfId="2" applyFont="1" applyBorder="1" applyAlignment="1">
      <alignment horizontal="center" vertical="center"/>
    </xf>
    <xf numFmtId="0" fontId="9" fillId="0" borderId="0" xfId="2" applyFont="1" applyBorder="1" applyAlignment="1">
      <alignment horizontal="center"/>
    </xf>
    <xf numFmtId="0" fontId="9" fillId="0" borderId="0" xfId="2" applyFont="1" applyBorder="1" applyAlignment="1">
      <alignment horizontal="left" vertical="center"/>
    </xf>
    <xf numFmtId="0" fontId="11" fillId="0" borderId="0" xfId="2" applyFont="1" applyBorder="1" applyAlignment="1">
      <alignment horizontal="left" vertical="center"/>
    </xf>
    <xf numFmtId="0" fontId="10" fillId="0" borderId="0" xfId="2" applyFont="1" applyBorder="1" applyAlignment="1">
      <alignment horizontal="left" vertical="center"/>
    </xf>
    <xf numFmtId="0" fontId="10" fillId="0" borderId="0" xfId="2" applyFont="1" applyBorder="1" applyAlignment="1">
      <alignment horizontal="center" vertical="center"/>
    </xf>
    <xf numFmtId="0" fontId="9" fillId="0" borderId="0" xfId="2" applyFont="1" applyBorder="1" applyAlignment="1">
      <alignment horizontal="left"/>
    </xf>
    <xf numFmtId="0" fontId="2" fillId="2" borderId="2" xfId="0" applyFont="1" applyFill="1" applyBorder="1" applyAlignment="1">
      <alignment horizontal="right" wrapText="1"/>
    </xf>
    <xf numFmtId="0" fontId="2" fillId="2" borderId="3" xfId="0" applyFont="1" applyFill="1" applyBorder="1" applyAlignment="1">
      <alignment horizontal="right" wrapText="1"/>
    </xf>
    <xf numFmtId="0" fontId="2" fillId="2" borderId="4" xfId="0" applyFont="1" applyFill="1" applyBorder="1" applyAlignment="1">
      <alignment horizontal="right" wrapText="1"/>
    </xf>
    <xf numFmtId="0" fontId="5" fillId="0" borderId="37" xfId="0" applyFont="1" applyBorder="1" applyAlignment="1">
      <alignment horizontal="right" vertical="center"/>
    </xf>
    <xf numFmtId="0" fontId="5" fillId="0" borderId="40" xfId="0" applyFont="1" applyBorder="1" applyAlignment="1">
      <alignment horizontal="right" vertical="center"/>
    </xf>
    <xf numFmtId="0" fontId="5" fillId="0" borderId="23" xfId="0" applyFont="1" applyBorder="1" applyAlignment="1">
      <alignment horizontal="right" vertical="center"/>
    </xf>
    <xf numFmtId="0" fontId="5" fillId="0" borderId="27" xfId="0" applyFont="1" applyBorder="1" applyAlignment="1">
      <alignment horizontal="right" vertical="center"/>
    </xf>
    <xf numFmtId="0" fontId="9" fillId="0" borderId="18" xfId="2" applyFont="1" applyBorder="1" applyAlignment="1">
      <alignment horizontal="center"/>
    </xf>
    <xf numFmtId="0" fontId="2" fillId="0" borderId="5" xfId="0" applyNumberFormat="1" applyFont="1" applyFill="1" applyBorder="1" applyAlignment="1">
      <alignment horizontal="left" vertical="center" wrapText="1"/>
    </xf>
    <xf numFmtId="0" fontId="2" fillId="0" borderId="8" xfId="0" applyFont="1" applyFill="1" applyBorder="1" applyAlignment="1">
      <alignment horizontal="center"/>
    </xf>
    <xf numFmtId="0" fontId="2" fillId="0" borderId="9" xfId="0" applyFont="1" applyFill="1" applyBorder="1" applyAlignment="1">
      <alignment horizontal="center"/>
    </xf>
    <xf numFmtId="0" fontId="2" fillId="0" borderId="10" xfId="0" applyFont="1" applyFill="1" applyBorder="1" applyAlignment="1">
      <alignment horizontal="center"/>
    </xf>
    <xf numFmtId="0" fontId="2" fillId="0" borderId="12" xfId="0" applyNumberFormat="1" applyFont="1" applyFill="1" applyBorder="1" applyAlignment="1">
      <alignment horizontal="left" vertical="center" wrapText="1"/>
    </xf>
    <xf numFmtId="0" fontId="6" fillId="0" borderId="5" xfId="0" applyNumberFormat="1" applyFont="1" applyFill="1" applyBorder="1" applyAlignment="1">
      <alignment horizontal="left" vertical="top" wrapText="1"/>
    </xf>
    <xf numFmtId="0" fontId="6" fillId="0" borderId="12" xfId="0" applyNumberFormat="1" applyFont="1" applyFill="1" applyBorder="1" applyAlignment="1">
      <alignment horizontal="left" vertical="top" wrapText="1"/>
    </xf>
    <xf numFmtId="0" fontId="3" fillId="2" borderId="34"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28" xfId="0" applyFont="1" applyFill="1" applyBorder="1" applyAlignment="1">
      <alignment horizontal="center" vertical="center"/>
    </xf>
    <xf numFmtId="0" fontId="6" fillId="0" borderId="5" xfId="0" applyNumberFormat="1" applyFont="1" applyFill="1" applyBorder="1" applyAlignment="1">
      <alignment horizontal="left" vertical="center" wrapText="1"/>
    </xf>
    <xf numFmtId="0" fontId="27" fillId="0" borderId="5"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0" fontId="22" fillId="0" borderId="15" xfId="0" applyNumberFormat="1" applyFont="1" applyFill="1" applyBorder="1" applyAlignment="1">
      <alignment horizontal="left" vertical="center" wrapText="1"/>
    </xf>
    <xf numFmtId="0" fontId="2" fillId="5" borderId="5" xfId="0" applyNumberFormat="1" applyFont="1" applyFill="1" applyBorder="1" applyAlignment="1">
      <alignment horizontal="left" vertical="center" wrapText="1"/>
    </xf>
    <xf numFmtId="0" fontId="5" fillId="0" borderId="5" xfId="0" applyNumberFormat="1" applyFont="1" applyFill="1" applyBorder="1" applyAlignment="1">
      <alignment horizontal="left"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2" fillId="0" borderId="5" xfId="0" applyNumberFormat="1" applyFont="1" applyFill="1" applyBorder="1" applyAlignment="1">
      <alignment horizontal="left" vertical="top" wrapText="1"/>
    </xf>
    <xf numFmtId="0" fontId="2" fillId="0" borderId="16" xfId="0" applyNumberFormat="1" applyFont="1" applyFill="1" applyBorder="1" applyAlignment="1">
      <alignment horizontal="left" vertical="center" wrapText="1"/>
    </xf>
    <xf numFmtId="0" fontId="2" fillId="0" borderId="13" xfId="0" applyNumberFormat="1" applyFont="1" applyFill="1" applyBorder="1" applyAlignment="1">
      <alignment horizontal="left" vertical="center" wrapText="1"/>
    </xf>
    <xf numFmtId="0" fontId="11" fillId="0" borderId="14" xfId="2" applyFont="1" applyBorder="1" applyAlignment="1">
      <alignment horizontal="left"/>
    </xf>
    <xf numFmtId="0" fontId="10" fillId="0" borderId="0" xfId="2" applyFont="1" applyBorder="1" applyAlignment="1">
      <alignment horizontal="center" vertical="center" wrapText="1"/>
    </xf>
    <xf numFmtId="0" fontId="11" fillId="0" borderId="14" xfId="2" applyFont="1" applyBorder="1" applyAlignment="1">
      <alignment horizontal="left" vertical="center"/>
    </xf>
    <xf numFmtId="0" fontId="11" fillId="0" borderId="18" xfId="2" applyFont="1" applyBorder="1" applyAlignment="1">
      <alignment horizontal="center" vertical="center"/>
    </xf>
    <xf numFmtId="0" fontId="11" fillId="0" borderId="18" xfId="2" applyFont="1" applyBorder="1" applyAlignment="1">
      <alignment horizontal="center"/>
    </xf>
    <xf numFmtId="0" fontId="6" fillId="0" borderId="12" xfId="0" applyNumberFormat="1" applyFont="1" applyFill="1" applyBorder="1" applyAlignment="1">
      <alignment horizontal="left" vertical="center" wrapText="1"/>
    </xf>
    <xf numFmtId="0" fontId="22" fillId="0" borderId="5" xfId="0" applyNumberFormat="1" applyFont="1" applyFill="1" applyBorder="1" applyAlignment="1">
      <alignment horizontal="center" vertical="center" wrapText="1"/>
    </xf>
    <xf numFmtId="0" fontId="24" fillId="8" borderId="25" xfId="0" applyNumberFormat="1" applyFont="1" applyFill="1" applyBorder="1" applyAlignment="1" applyProtection="1">
      <alignment horizontal="center" vertical="top" wrapText="1"/>
    </xf>
    <xf numFmtId="0" fontId="24" fillId="8" borderId="0" xfId="0" applyNumberFormat="1" applyFont="1" applyFill="1" applyBorder="1" applyAlignment="1" applyProtection="1">
      <alignment horizontal="center" vertical="top" wrapText="1"/>
    </xf>
    <xf numFmtId="0" fontId="23" fillId="0" borderId="0" xfId="0" applyNumberFormat="1" applyFont="1" applyFill="1" applyBorder="1" applyAlignment="1" applyProtection="1">
      <alignment horizontal="left" vertical="top" wrapText="1"/>
    </xf>
    <xf numFmtId="0" fontId="23" fillId="0" borderId="24" xfId="0" applyNumberFormat="1" applyFont="1" applyFill="1" applyBorder="1" applyAlignment="1" applyProtection="1">
      <alignment horizontal="left" vertical="top" wrapText="1"/>
    </xf>
    <xf numFmtId="0" fontId="25" fillId="9" borderId="26" xfId="0" applyNumberFormat="1" applyFont="1" applyFill="1" applyBorder="1" applyAlignment="1" applyProtection="1">
      <alignment horizontal="center" vertical="top" wrapText="1"/>
    </xf>
    <xf numFmtId="0" fontId="25" fillId="9" borderId="26" xfId="0" applyNumberFormat="1" applyFont="1" applyFill="1" applyBorder="1" applyAlignment="1" applyProtection="1">
      <alignment horizontal="left" vertical="top" wrapText="1"/>
    </xf>
    <xf numFmtId="0" fontId="25" fillId="9" borderId="26" xfId="0" applyNumberFormat="1" applyFont="1" applyFill="1" applyBorder="1" applyAlignment="1" applyProtection="1">
      <alignment horizontal="right" vertical="top" wrapText="1"/>
    </xf>
    <xf numFmtId="169" fontId="25" fillId="0" borderId="26" xfId="0" applyNumberFormat="1" applyFont="1" applyFill="1" applyBorder="1" applyAlignment="1" applyProtection="1">
      <alignment horizontal="center" vertical="top" wrapText="1"/>
    </xf>
    <xf numFmtId="0" fontId="25" fillId="0" borderId="26" xfId="0" applyNumberFormat="1" applyFont="1" applyFill="1" applyBorder="1" applyAlignment="1" applyProtection="1">
      <alignment horizontal="center" vertical="top" wrapText="1"/>
    </xf>
    <xf numFmtId="0" fontId="25" fillId="0" borderId="26" xfId="0" applyNumberFormat="1" applyFont="1" applyFill="1" applyBorder="1" applyAlignment="1" applyProtection="1">
      <alignment horizontal="left" vertical="top" wrapText="1"/>
    </xf>
    <xf numFmtId="0" fontId="25" fillId="0" borderId="26" xfId="0" applyNumberFormat="1" applyFont="1" applyFill="1" applyBorder="1" applyAlignment="1" applyProtection="1">
      <alignment horizontal="right" vertical="top" wrapText="1"/>
    </xf>
    <xf numFmtId="0" fontId="26" fillId="0" borderId="26" xfId="0" applyNumberFormat="1" applyFont="1" applyFill="1" applyBorder="1" applyAlignment="1" applyProtection="1">
      <alignment horizontal="center" vertical="top" wrapText="1"/>
    </xf>
    <xf numFmtId="0" fontId="26" fillId="0" borderId="26" xfId="0" applyNumberFormat="1" applyFont="1" applyFill="1" applyBorder="1" applyAlignment="1" applyProtection="1">
      <alignment horizontal="left" vertical="top" wrapText="1"/>
    </xf>
    <xf numFmtId="2" fontId="26" fillId="0" borderId="26" xfId="0" applyNumberFormat="1" applyFont="1" applyFill="1" applyBorder="1" applyAlignment="1" applyProtection="1">
      <alignment horizontal="right" vertical="top" wrapText="1"/>
    </xf>
    <xf numFmtId="0" fontId="26" fillId="0" borderId="26" xfId="0" applyNumberFormat="1" applyFont="1" applyFill="1" applyBorder="1" applyAlignment="1" applyProtection="1">
      <alignment horizontal="right" vertical="top" wrapText="1"/>
    </xf>
    <xf numFmtId="170" fontId="26" fillId="0" borderId="26" xfId="0" applyNumberFormat="1" applyFont="1" applyFill="1" applyBorder="1" applyAlignment="1" applyProtection="1">
      <alignment horizontal="right" vertical="top" wrapText="1"/>
    </xf>
    <xf numFmtId="171" fontId="26" fillId="0" borderId="26" xfId="0" applyNumberFormat="1" applyFont="1" applyFill="1" applyBorder="1" applyAlignment="1" applyProtection="1">
      <alignment horizontal="right" vertical="top" wrapText="1"/>
    </xf>
    <xf numFmtId="4" fontId="26" fillId="0" borderId="26" xfId="0" applyNumberFormat="1" applyFont="1" applyFill="1" applyBorder="1" applyAlignment="1" applyProtection="1">
      <alignment horizontal="right" vertical="top" wrapText="1"/>
    </xf>
    <xf numFmtId="172" fontId="26" fillId="0" borderId="26" xfId="0" applyNumberFormat="1" applyFont="1" applyFill="1" applyBorder="1" applyAlignment="1" applyProtection="1">
      <alignment horizontal="right" vertical="top" wrapText="1"/>
    </xf>
    <xf numFmtId="173" fontId="25" fillId="0" borderId="26" xfId="0" applyNumberFormat="1" applyFont="1" applyFill="1" applyBorder="1" applyAlignment="1" applyProtection="1">
      <alignment horizontal="center" vertical="top" wrapText="1"/>
    </xf>
    <xf numFmtId="174" fontId="25" fillId="0" borderId="26" xfId="0" applyNumberFormat="1" applyFont="1" applyFill="1" applyBorder="1" applyAlignment="1" applyProtection="1">
      <alignment horizontal="center" vertical="top" wrapText="1"/>
    </xf>
    <xf numFmtId="0" fontId="24" fillId="10" borderId="25" xfId="0" applyNumberFormat="1" applyFont="1" applyFill="1" applyBorder="1" applyAlignment="1" applyProtection="1">
      <alignment horizontal="center" vertical="top" wrapText="1"/>
    </xf>
    <xf numFmtId="0" fontId="24" fillId="10" borderId="0" xfId="0" applyNumberFormat="1" applyFont="1" applyFill="1" applyBorder="1" applyAlignment="1" applyProtection="1">
      <alignment horizontal="center" vertical="top" wrapText="1"/>
    </xf>
    <xf numFmtId="175" fontId="25" fillId="0" borderId="26" xfId="0" applyNumberFormat="1" applyFont="1" applyFill="1" applyBorder="1" applyAlignment="1" applyProtection="1">
      <alignment horizontal="center" vertical="top" wrapText="1"/>
    </xf>
    <xf numFmtId="0" fontId="52" fillId="4" borderId="0" xfId="89" applyFont="1" applyFill="1" applyAlignment="1">
      <alignment horizontal="right" vertical="center"/>
    </xf>
    <xf numFmtId="3" fontId="5" fillId="0" borderId="5" xfId="0" applyNumberFormat="1" applyFont="1" applyFill="1" applyBorder="1" applyAlignment="1">
      <alignment horizontal="center" vertical="center" wrapText="1"/>
    </xf>
  </cellXfs>
  <cellStyles count="90">
    <cellStyle name="60% - Accent1" xfId="34"/>
    <cellStyle name="Accent1" xfId="35"/>
    <cellStyle name="Check Cell" xfId="36"/>
    <cellStyle name="Comma" xfId="23"/>
    <cellStyle name="Comma [0]" xfId="24"/>
    <cellStyle name="Currency" xfId="21"/>
    <cellStyle name="Currency [0]" xfId="22"/>
    <cellStyle name="Data" xfId="37"/>
    <cellStyle name="Ênfase1 2" xfId="26"/>
    <cellStyle name="Euro" xfId="38"/>
    <cellStyle name="Excel Built-in Normal" xfId="39"/>
    <cellStyle name="Excel Built-in Normal 1" xfId="40"/>
    <cellStyle name="Excel_BuiltIn_Comma" xfId="41"/>
    <cellStyle name="Fixo" xfId="42"/>
    <cellStyle name="Good" xfId="43"/>
    <cellStyle name="HEADER" xfId="44"/>
    <cellStyle name="Input" xfId="45"/>
    <cellStyle name="Linked Cell" xfId="46"/>
    <cellStyle name="Milliers [0]_after_discount" xfId="47"/>
    <cellStyle name="Milliers_after_discount" xfId="48"/>
    <cellStyle name="Model" xfId="49"/>
    <cellStyle name="Moeda 2" xfId="18"/>
    <cellStyle name="Moeda 2 2" xfId="50"/>
    <cellStyle name="Moeda 3" xfId="11"/>
    <cellStyle name="Moeda 3 2" xfId="51"/>
    <cellStyle name="Moeda 4" xfId="86"/>
    <cellStyle name="Moeda 7" xfId="5"/>
    <cellStyle name="Monétaire [0]_after_discount" xfId="52"/>
    <cellStyle name="Monétaire_after_discount" xfId="53"/>
    <cellStyle name="Neutral" xfId="54"/>
    <cellStyle name="Normal" xfId="0" builtinId="0"/>
    <cellStyle name="Normal 10" xfId="16"/>
    <cellStyle name="Normal 2" xfId="2"/>
    <cellStyle name="Normal 2 2" xfId="55"/>
    <cellStyle name="Normal 2 2 2" xfId="84"/>
    <cellStyle name="Normal 2 3" xfId="83"/>
    <cellStyle name="Normal 3" xfId="6"/>
    <cellStyle name="Normal 3 2" xfId="13"/>
    <cellStyle name="Normal 3 3" xfId="17"/>
    <cellStyle name="Normal 3 4" xfId="27"/>
    <cellStyle name="Normal 4" xfId="19"/>
    <cellStyle name="Normal 5" xfId="7"/>
    <cellStyle name="Normal 5 2" xfId="28"/>
    <cellStyle name="Normal 6" xfId="87"/>
    <cellStyle name="Normal 7" xfId="89"/>
    <cellStyle name="Note" xfId="56"/>
    <cellStyle name="Œ…‹æØ‚è [0.00]_COST_SUM" xfId="57"/>
    <cellStyle name="Œ…‹æØ‚è_COST_SUM" xfId="58"/>
    <cellStyle name="Percent" xfId="20"/>
    <cellStyle name="Percentual" xfId="59"/>
    <cellStyle name="Ponto" xfId="60"/>
    <cellStyle name="Porcentagem" xfId="1" builtinId="5"/>
    <cellStyle name="Porcentagem 2" xfId="3"/>
    <cellStyle name="Porcentagem 2 2" xfId="15"/>
    <cellStyle name="Porcentagem 2 2 2" xfId="31"/>
    <cellStyle name="Porcentagem 3" xfId="25"/>
    <cellStyle name="Porcentagem 3 2" xfId="62"/>
    <cellStyle name="Porcentagem 3 3" xfId="61"/>
    <cellStyle name="Porcentagem 4" xfId="63"/>
    <cellStyle name="Porcentagem 5" xfId="64"/>
    <cellStyle name="Porcentagem 6" xfId="29"/>
    <cellStyle name="Porcentagem 7" xfId="88"/>
    <cellStyle name="Separador de m" xfId="65"/>
    <cellStyle name="Separador de milhares 2" xfId="30"/>
    <cellStyle name="Separador de milhares 2 2" xfId="33"/>
    <cellStyle name="Separador de milhares 3" xfId="32"/>
    <cellStyle name="Separador de milhares 3 2" xfId="66"/>
    <cellStyle name="Separador de milhares 4" xfId="67"/>
    <cellStyle name="Separador de milhares 5" xfId="68"/>
    <cellStyle name="Separador de milhares 6" xfId="69"/>
    <cellStyle name="Separador de milhares 6 2" xfId="70"/>
    <cellStyle name="Separador de milhares 7" xfId="71"/>
    <cellStyle name="subhead" xfId="72"/>
    <cellStyle name="SUBTIT" xfId="73"/>
    <cellStyle name="SUBTIT 2" xfId="74"/>
    <cellStyle name="Texto Explicativo 2" xfId="9"/>
    <cellStyle name="Título 1 1" xfId="75"/>
    <cellStyle name="Titulo1" xfId="76"/>
    <cellStyle name="Titulo2" xfId="77"/>
    <cellStyle name="Vírgula 2" xfId="4"/>
    <cellStyle name="Vírgula 2 2" xfId="10"/>
    <cellStyle name="Vírgula 2 2 2" xfId="12"/>
    <cellStyle name="Vírgula 2 2 3" xfId="14"/>
    <cellStyle name="Vírgula 2 2 4" xfId="78"/>
    <cellStyle name="Vírgula 3" xfId="8"/>
    <cellStyle name="Vírgula 3 2" xfId="79"/>
    <cellStyle name="Vírgula 4" xfId="80"/>
    <cellStyle name="Vírgula 5" xfId="81"/>
    <cellStyle name="Vírgula 6" xfId="85"/>
    <cellStyle name="Warning Text" xfId="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1185428</xdr:colOff>
      <xdr:row>0</xdr:row>
      <xdr:rowOff>32327</xdr:rowOff>
    </xdr:from>
    <xdr:to>
      <xdr:col>7</xdr:col>
      <xdr:colOff>247035</xdr:colOff>
      <xdr:row>0</xdr:row>
      <xdr:rowOff>828964</xdr:rowOff>
    </xdr:to>
    <xdr:pic>
      <xdr:nvPicPr>
        <xdr:cNvPr id="4" name="Image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6428" y="32327"/>
          <a:ext cx="3620907" cy="796637"/>
        </a:xfrm>
        <a:prstGeom prst="rect">
          <a:avLst/>
        </a:prstGeom>
      </xdr:spPr>
    </xdr:pic>
    <xdr:clientData/>
  </xdr:twoCellAnchor>
  <xdr:twoCellAnchor>
    <xdr:from>
      <xdr:col>4</xdr:col>
      <xdr:colOff>570442</xdr:colOff>
      <xdr:row>114</xdr:row>
      <xdr:rowOff>93134</xdr:rowOff>
    </xdr:from>
    <xdr:to>
      <xdr:col>7</xdr:col>
      <xdr:colOff>593725</xdr:colOff>
      <xdr:row>119</xdr:row>
      <xdr:rowOff>50801</xdr:rowOff>
    </xdr:to>
    <xdr:sp macro="" textlink="">
      <xdr:nvSpPr>
        <xdr:cNvPr id="5" name="Text Box 1068">
          <a:extLst>
            <a:ext uri="{FF2B5EF4-FFF2-40B4-BE49-F238E27FC236}">
              <a16:creationId xmlns:a16="http://schemas.microsoft.com/office/drawing/2014/main" xmlns="" id="{00000000-0008-0000-0000-000003000000}"/>
            </a:ext>
          </a:extLst>
        </xdr:cNvPr>
        <xdr:cNvSpPr txBox="1">
          <a:spLocks noChangeArrowheads="1"/>
        </xdr:cNvSpPr>
      </xdr:nvSpPr>
      <xdr:spPr bwMode="auto">
        <a:xfrm>
          <a:off x="3485092" y="13380509"/>
          <a:ext cx="4166658" cy="910167"/>
        </a:xfrm>
        <a:prstGeom prst="rect">
          <a:avLst/>
        </a:prstGeom>
        <a:noFill/>
        <a:ln w="9525">
          <a:noFill/>
          <a:miter lim="800000"/>
          <a:headEnd/>
          <a:tailEnd/>
        </a:ln>
      </xdr:spPr>
      <xdr:txBody>
        <a:bodyPr vertOverflow="clip" wrap="square" lIns="91440" tIns="45720" rIns="91440" bIns="45720" anchor="t" upright="1"/>
        <a:lstStyle/>
        <a:p>
          <a:pPr algn="l" rtl="1">
            <a:lnSpc>
              <a:spcPts val="900"/>
            </a:lnSpc>
            <a:defRPr sz="1000"/>
          </a:pPr>
          <a:endParaRPr lang="pt-BR" sz="900" b="0" i="1" strike="noStrike">
            <a:solidFill>
              <a:srgbClr val="000000"/>
            </a:solidFill>
            <a:latin typeface="Times New Roman"/>
            <a:cs typeface="Times New Roman"/>
          </a:endParaRPr>
        </a:p>
      </xdr:txBody>
    </xdr:sp>
    <xdr:clientData/>
  </xdr:twoCellAnchor>
  <xdr:twoCellAnchor>
    <xdr:from>
      <xdr:col>4</xdr:col>
      <xdr:colOff>690126</xdr:colOff>
      <xdr:row>103</xdr:row>
      <xdr:rowOff>158751</xdr:rowOff>
    </xdr:from>
    <xdr:to>
      <xdr:col>7</xdr:col>
      <xdr:colOff>713409</xdr:colOff>
      <xdr:row>108</xdr:row>
      <xdr:rowOff>76200</xdr:rowOff>
    </xdr:to>
    <xdr:sp macro="" textlink="">
      <xdr:nvSpPr>
        <xdr:cNvPr id="6" name="Text Box 1068">
          <a:extLst>
            <a:ext uri="{FF2B5EF4-FFF2-40B4-BE49-F238E27FC236}">
              <a16:creationId xmlns:a16="http://schemas.microsoft.com/office/drawing/2014/main" xmlns="" id="{00000000-0008-0000-0000-000003000000}"/>
            </a:ext>
          </a:extLst>
        </xdr:cNvPr>
        <xdr:cNvSpPr txBox="1">
          <a:spLocks noChangeArrowheads="1"/>
        </xdr:cNvSpPr>
      </xdr:nvSpPr>
      <xdr:spPr bwMode="auto">
        <a:xfrm>
          <a:off x="2341126" y="50647601"/>
          <a:ext cx="4582583" cy="8699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pt-BR" sz="1000" b="0" i="0" strike="noStrike">
              <a:solidFill>
                <a:srgbClr val="000000"/>
              </a:solidFill>
              <a:latin typeface="+mn-lt"/>
              <a:cs typeface="Times New Roman"/>
            </a:rPr>
            <a:t>Secretaria Municipal de Obras </a:t>
          </a:r>
        </a:p>
        <a:p>
          <a:pPr algn="ctr" rtl="1">
            <a:defRPr sz="1000"/>
          </a:pPr>
          <a:r>
            <a:rPr lang="pt-BR" sz="1000" b="0" i="0" strike="noStrike">
              <a:solidFill>
                <a:srgbClr val="000000"/>
              </a:solidFill>
              <a:latin typeface="+mn-lt"/>
              <a:cs typeface="Times New Roman"/>
            </a:rPr>
            <a:t> </a:t>
          </a:r>
          <a:r>
            <a:rPr lang="pt-BR" sz="1000" b="0" i="0" strike="noStrike">
              <a:solidFill>
                <a:sysClr val="windowText" lastClr="000000"/>
              </a:solidFill>
              <a:latin typeface="+mn-lt"/>
              <a:cs typeface="Times New Roman"/>
            </a:rPr>
            <a:t>obras@camanducaia.mg.gov.br</a:t>
          </a:r>
          <a:r>
            <a:rPr lang="pt-BR" sz="1000" b="0" i="0" strike="noStrike">
              <a:solidFill>
                <a:srgbClr val="000000"/>
              </a:solidFill>
              <a:latin typeface="+mn-lt"/>
              <a:cs typeface="Times New Roman"/>
            </a:rPr>
            <a:t> </a:t>
          </a:r>
        </a:p>
        <a:p>
          <a:pPr algn="ctr" rtl="1">
            <a:defRPr sz="1000"/>
          </a:pPr>
          <a:r>
            <a:rPr lang="pt-BR" sz="1000" b="0" i="0" strike="noStrike">
              <a:solidFill>
                <a:srgbClr val="000000"/>
              </a:solidFill>
              <a:latin typeface="+mn-lt"/>
              <a:cs typeface="Times New Roman"/>
            </a:rPr>
            <a:t>Avenida</a:t>
          </a:r>
          <a:r>
            <a:rPr lang="pt-BR" sz="1000" b="0" i="0" strike="noStrike" baseline="0">
              <a:solidFill>
                <a:srgbClr val="000000"/>
              </a:solidFill>
              <a:latin typeface="+mn-lt"/>
              <a:cs typeface="Times New Roman"/>
            </a:rPr>
            <a:t> Targino Vargas, 45, Mantiqueira - Camanducaia/MG                             </a:t>
          </a:r>
        </a:p>
        <a:p>
          <a:pPr algn="ctr" rtl="1">
            <a:defRPr sz="1000"/>
          </a:pPr>
          <a:r>
            <a:rPr lang="pt-BR" sz="1000" b="0" i="0" strike="noStrike">
              <a:solidFill>
                <a:srgbClr val="000000"/>
              </a:solidFill>
              <a:latin typeface="+mn-lt"/>
              <a:cs typeface="Times New Roman"/>
            </a:rPr>
            <a:t>CEP 37650-000</a:t>
          </a:r>
          <a:r>
            <a:rPr lang="pt-BR" sz="1000" b="0" i="0" strike="noStrike" baseline="0">
              <a:solidFill>
                <a:srgbClr val="000000"/>
              </a:solidFill>
              <a:latin typeface="+mn-lt"/>
              <a:cs typeface="Times New Roman"/>
            </a:rPr>
            <a:t> - </a:t>
          </a:r>
          <a:r>
            <a:rPr lang="pt-BR" sz="1000" b="0" i="0" strike="noStrike">
              <a:solidFill>
                <a:srgbClr val="000000"/>
              </a:solidFill>
              <a:latin typeface="+mn-lt"/>
              <a:cs typeface="Times New Roman"/>
            </a:rPr>
            <a:t>Telefone 35 3433 1868 - Fax 35 3433 2100 </a:t>
          </a:r>
        </a:p>
        <a:p>
          <a:pPr algn="ctr" rtl="1">
            <a:defRPr sz="1000"/>
          </a:pPr>
          <a:r>
            <a:rPr lang="pt-BR" sz="1000" b="0" i="0" strike="noStrike">
              <a:solidFill>
                <a:srgbClr val="000000"/>
              </a:solidFill>
              <a:latin typeface="+mn-lt"/>
              <a:cs typeface="Times New Roman"/>
            </a:rPr>
            <a:t>CNPJ/MF 17.935.396/0001- 61</a:t>
          </a:r>
          <a:endParaRPr lang="pt-BR" sz="1000" b="0" i="1" strike="noStrike">
            <a:solidFill>
              <a:srgbClr val="000000"/>
            </a:solidFill>
            <a:latin typeface="+mn-lt"/>
            <a:cs typeface="Times New Roman"/>
          </a:endParaRPr>
        </a:p>
        <a:p>
          <a:pPr algn="l" rtl="1">
            <a:lnSpc>
              <a:spcPts val="900"/>
            </a:lnSpc>
            <a:defRPr sz="1000"/>
          </a:pPr>
          <a:endParaRPr lang="pt-BR" sz="900" b="0" i="1" strike="noStrike">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1100667</xdr:colOff>
      <xdr:row>0</xdr:row>
      <xdr:rowOff>95251</xdr:rowOff>
    </xdr:from>
    <xdr:to>
      <xdr:col>4</xdr:col>
      <xdr:colOff>317500</xdr:colOff>
      <xdr:row>0</xdr:row>
      <xdr:rowOff>765169</xdr:rowOff>
    </xdr:to>
    <xdr:pic>
      <xdr:nvPicPr>
        <xdr:cNvPr id="7" name="Imagem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8250" y="95251"/>
          <a:ext cx="3048000" cy="669918"/>
        </a:xfrm>
        <a:prstGeom prst="rect">
          <a:avLst/>
        </a:prstGeom>
      </xdr:spPr>
    </xdr:pic>
    <xdr:clientData/>
  </xdr:twoCellAnchor>
  <xdr:twoCellAnchor>
    <xdr:from>
      <xdr:col>2</xdr:col>
      <xdr:colOff>158750</xdr:colOff>
      <xdr:row>96</xdr:row>
      <xdr:rowOff>148168</xdr:rowOff>
    </xdr:from>
    <xdr:to>
      <xdr:col>5</xdr:col>
      <xdr:colOff>35983</xdr:colOff>
      <xdr:row>102</xdr:row>
      <xdr:rowOff>10585</xdr:rowOff>
    </xdr:to>
    <xdr:sp macro="" textlink="">
      <xdr:nvSpPr>
        <xdr:cNvPr id="5" name="Text Box 1068">
          <a:extLst>
            <a:ext uri="{FF2B5EF4-FFF2-40B4-BE49-F238E27FC236}">
              <a16:creationId xmlns:a16="http://schemas.microsoft.com/office/drawing/2014/main" xmlns="" id="{00000000-0008-0000-0100-000003000000}"/>
            </a:ext>
          </a:extLst>
        </xdr:cNvPr>
        <xdr:cNvSpPr txBox="1">
          <a:spLocks noChangeArrowheads="1"/>
        </xdr:cNvSpPr>
      </xdr:nvSpPr>
      <xdr:spPr bwMode="auto">
        <a:xfrm>
          <a:off x="1566333" y="20383501"/>
          <a:ext cx="4523317" cy="910167"/>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pt-BR" sz="1000" b="0" i="0" strike="noStrike">
              <a:solidFill>
                <a:srgbClr val="000000"/>
              </a:solidFill>
              <a:latin typeface="+mn-lt"/>
              <a:cs typeface="Times New Roman"/>
            </a:rPr>
            <a:t>Secretaria Municipal de Obras </a:t>
          </a:r>
        </a:p>
        <a:p>
          <a:pPr algn="ctr" rtl="1">
            <a:defRPr sz="1000"/>
          </a:pPr>
          <a:r>
            <a:rPr lang="pt-BR" sz="1000" b="0" i="0" strike="noStrike">
              <a:solidFill>
                <a:srgbClr val="000000"/>
              </a:solidFill>
              <a:latin typeface="+mn-lt"/>
              <a:cs typeface="Times New Roman"/>
            </a:rPr>
            <a:t> </a:t>
          </a:r>
          <a:r>
            <a:rPr lang="pt-BR" sz="1000" b="0" i="0" strike="noStrike">
              <a:solidFill>
                <a:sysClr val="windowText" lastClr="000000"/>
              </a:solidFill>
              <a:latin typeface="+mn-lt"/>
              <a:cs typeface="Times New Roman"/>
            </a:rPr>
            <a:t>obras@camanducaia.mg.gov.br</a:t>
          </a:r>
          <a:r>
            <a:rPr lang="pt-BR" sz="1000" b="0" i="0" strike="noStrike">
              <a:solidFill>
                <a:srgbClr val="000000"/>
              </a:solidFill>
              <a:latin typeface="+mn-lt"/>
              <a:cs typeface="Times New Roman"/>
            </a:rPr>
            <a:t> </a:t>
          </a:r>
        </a:p>
        <a:p>
          <a:pPr algn="ctr" rtl="1">
            <a:defRPr sz="1000"/>
          </a:pPr>
          <a:r>
            <a:rPr lang="pt-BR" sz="1000" b="0" i="0" strike="noStrike">
              <a:solidFill>
                <a:srgbClr val="000000"/>
              </a:solidFill>
              <a:latin typeface="+mn-lt"/>
              <a:cs typeface="Times New Roman"/>
            </a:rPr>
            <a:t>Avenida</a:t>
          </a:r>
          <a:r>
            <a:rPr lang="pt-BR" sz="1000" b="0" i="0" strike="noStrike" baseline="0">
              <a:solidFill>
                <a:srgbClr val="000000"/>
              </a:solidFill>
              <a:latin typeface="+mn-lt"/>
              <a:cs typeface="Times New Roman"/>
            </a:rPr>
            <a:t> Targino Vargas, 45, Mantiqueira - Camanducaia/MG                      </a:t>
          </a:r>
        </a:p>
        <a:p>
          <a:pPr algn="ctr" rtl="1">
            <a:defRPr sz="1000"/>
          </a:pPr>
          <a:r>
            <a:rPr lang="pt-BR" sz="1000" b="0" i="0" strike="noStrike" baseline="0">
              <a:solidFill>
                <a:srgbClr val="000000"/>
              </a:solidFill>
              <a:latin typeface="+mn-lt"/>
              <a:cs typeface="Times New Roman"/>
            </a:rPr>
            <a:t>       </a:t>
          </a:r>
          <a:r>
            <a:rPr lang="pt-BR" sz="1000" b="0" i="0" strike="noStrike">
              <a:solidFill>
                <a:srgbClr val="000000"/>
              </a:solidFill>
              <a:latin typeface="+mn-lt"/>
              <a:cs typeface="Times New Roman"/>
            </a:rPr>
            <a:t>CEP 37650-000</a:t>
          </a:r>
          <a:r>
            <a:rPr lang="pt-BR" sz="1000" b="0" i="0" strike="noStrike" baseline="0">
              <a:solidFill>
                <a:srgbClr val="000000"/>
              </a:solidFill>
              <a:latin typeface="+mn-lt"/>
              <a:cs typeface="Times New Roman"/>
            </a:rPr>
            <a:t> - </a:t>
          </a:r>
          <a:r>
            <a:rPr lang="pt-BR" sz="1000" b="0" i="0" strike="noStrike">
              <a:solidFill>
                <a:srgbClr val="000000"/>
              </a:solidFill>
              <a:latin typeface="+mn-lt"/>
              <a:cs typeface="Times New Roman"/>
            </a:rPr>
            <a:t>Telefone 35 3433 1868 - Fax 35 3433 2100 </a:t>
          </a:r>
        </a:p>
        <a:p>
          <a:pPr algn="ctr" rtl="1">
            <a:defRPr sz="1000"/>
          </a:pPr>
          <a:r>
            <a:rPr lang="pt-BR" sz="1000" b="0" i="0" strike="noStrike">
              <a:solidFill>
                <a:srgbClr val="000000"/>
              </a:solidFill>
              <a:latin typeface="+mn-lt"/>
              <a:cs typeface="Times New Roman"/>
            </a:rPr>
            <a:t>CNPJ/MF 17.935.396/0001- 61</a:t>
          </a:r>
          <a:endParaRPr lang="pt-BR" sz="1000" b="0" i="1" strike="noStrike">
            <a:solidFill>
              <a:srgbClr val="000000"/>
            </a:solidFill>
            <a:latin typeface="+mn-lt"/>
            <a:cs typeface="Times New Roman"/>
          </a:endParaRPr>
        </a:p>
        <a:p>
          <a:pPr algn="l" rtl="1">
            <a:lnSpc>
              <a:spcPts val="900"/>
            </a:lnSpc>
            <a:defRPr sz="1000"/>
          </a:pPr>
          <a:endParaRPr lang="pt-BR" sz="900" b="0" i="1" strike="noStrike">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1041775</xdr:colOff>
      <xdr:row>0</xdr:row>
      <xdr:rowOff>458932</xdr:rowOff>
    </xdr:to>
    <xdr:pic>
      <xdr:nvPicPr>
        <xdr:cNvPr id="2" name="Imagem 1"/>
        <xdr:cNvPicPr>
          <a:picLocks noChangeAspect="1"/>
        </xdr:cNvPicPr>
      </xdr:nvPicPr>
      <xdr:blipFill>
        <a:blip xmlns:r="http://schemas.openxmlformats.org/officeDocument/2006/relationships" r:embed="rId1"/>
        <a:stretch>
          <a:fillRect/>
        </a:stretch>
      </xdr:blipFill>
      <xdr:spPr>
        <a:xfrm>
          <a:off x="0" y="0"/>
          <a:ext cx="2254048" cy="458932"/>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9"/>
  <sheetViews>
    <sheetView tabSelected="1" view="pageBreakPreview" topLeftCell="A46" zoomScale="115" zoomScaleNormal="115" zoomScaleSheetLayoutView="115" workbookViewId="0">
      <selection activeCell="D83" sqref="D83"/>
    </sheetView>
  </sheetViews>
  <sheetFormatPr defaultRowHeight="15"/>
  <cols>
    <col min="1" max="1" width="3.5703125" style="1" customWidth="1"/>
    <col min="2" max="2" width="5.42578125" customWidth="1"/>
    <col min="3" max="3" width="19.140625" style="38" customWidth="1"/>
    <col min="4" max="4" width="15.7109375" style="1" bestFit="1" customWidth="1"/>
    <col min="5" max="5" width="47.5703125" customWidth="1"/>
    <col min="6" max="6" width="8.7109375" customWidth="1"/>
    <col min="7" max="7" width="12" customWidth="1"/>
    <col min="8" max="8" width="12.42578125" customWidth="1"/>
    <col min="9" max="9" width="13.42578125" customWidth="1"/>
    <col min="10" max="10" width="17.85546875" customWidth="1"/>
    <col min="11" max="11" width="15" bestFit="1" customWidth="1"/>
    <col min="12" max="12" width="16.7109375" bestFit="1" customWidth="1"/>
    <col min="13" max="13" width="17.7109375" bestFit="1" customWidth="1"/>
    <col min="14" max="14" width="16.7109375" bestFit="1" customWidth="1"/>
    <col min="15" max="15" width="17.28515625" customWidth="1"/>
    <col min="16" max="16" width="25.42578125" customWidth="1"/>
  </cols>
  <sheetData>
    <row r="1" spans="2:10" ht="69" customHeight="1" thickBot="1">
      <c r="B1" s="137"/>
      <c r="C1" s="137"/>
      <c r="D1" s="137"/>
      <c r="E1" s="137"/>
      <c r="F1" s="137"/>
      <c r="G1" s="137"/>
      <c r="H1" s="137"/>
      <c r="I1" s="137"/>
      <c r="J1" s="137"/>
    </row>
    <row r="2" spans="2:10" ht="18.75" customHeight="1" thickBot="1">
      <c r="B2" s="138" t="s">
        <v>0</v>
      </c>
      <c r="C2" s="139"/>
      <c r="D2" s="139"/>
      <c r="E2" s="139"/>
      <c r="F2" s="139"/>
      <c r="G2" s="139"/>
      <c r="H2" s="139"/>
      <c r="I2" s="139"/>
      <c r="J2" s="140"/>
    </row>
    <row r="3" spans="2:10" s="2" customFormat="1" ht="18.75" customHeight="1" thickBot="1">
      <c r="B3" s="141" t="s">
        <v>22</v>
      </c>
      <c r="C3" s="142"/>
      <c r="D3" s="142"/>
      <c r="E3" s="142"/>
      <c r="F3" s="142"/>
      <c r="G3" s="142"/>
      <c r="H3" s="142"/>
      <c r="I3" s="142"/>
      <c r="J3" s="143"/>
    </row>
    <row r="4" spans="2:10" s="2" customFormat="1" ht="18.75" customHeight="1" thickBot="1">
      <c r="B4" s="141" t="s">
        <v>20255</v>
      </c>
      <c r="C4" s="142"/>
      <c r="D4" s="151"/>
      <c r="E4" s="151"/>
      <c r="F4" s="152"/>
      <c r="G4" s="150" t="s">
        <v>48</v>
      </c>
      <c r="H4" s="151"/>
      <c r="I4" s="151"/>
      <c r="J4" s="152"/>
    </row>
    <row r="5" spans="2:10" s="4" customFormat="1" ht="18.75" customHeight="1" thickBot="1">
      <c r="B5" s="150" t="s">
        <v>20226</v>
      </c>
      <c r="C5" s="151"/>
      <c r="D5" s="151"/>
      <c r="E5" s="151"/>
      <c r="F5" s="152"/>
      <c r="G5" s="138" t="s">
        <v>9</v>
      </c>
      <c r="H5" s="139"/>
      <c r="I5" s="10" t="s">
        <v>11</v>
      </c>
      <c r="J5" s="21">
        <v>0.22539999999999999</v>
      </c>
    </row>
    <row r="6" spans="2:10" s="2" customFormat="1" ht="29.25" customHeight="1" thickBot="1">
      <c r="B6" s="153" t="s">
        <v>20253</v>
      </c>
      <c r="C6" s="154"/>
      <c r="D6" s="155"/>
      <c r="E6" s="155"/>
      <c r="F6" s="156"/>
      <c r="G6" s="157" t="s">
        <v>10</v>
      </c>
      <c r="H6" s="158"/>
      <c r="I6" s="157" t="s">
        <v>21</v>
      </c>
      <c r="J6" s="158"/>
    </row>
    <row r="7" spans="2:10" s="4" customFormat="1" ht="18.75" customHeight="1" thickBot="1">
      <c r="B7" s="150" t="s">
        <v>40</v>
      </c>
      <c r="C7" s="151"/>
      <c r="D7" s="151"/>
      <c r="E7" s="151"/>
      <c r="F7" s="152"/>
      <c r="G7" s="159"/>
      <c r="H7" s="160"/>
      <c r="I7" s="159"/>
      <c r="J7" s="160"/>
    </row>
    <row r="8" spans="2:10" s="2" customFormat="1" ht="26.25" thickBot="1">
      <c r="B8" s="8" t="s">
        <v>5</v>
      </c>
      <c r="C8" s="8" t="s">
        <v>20270</v>
      </c>
      <c r="D8" s="8" t="s">
        <v>4</v>
      </c>
      <c r="E8" s="8" t="s">
        <v>3</v>
      </c>
      <c r="F8" s="8" t="s">
        <v>2</v>
      </c>
      <c r="G8" s="8" t="s">
        <v>19</v>
      </c>
      <c r="H8" s="11" t="s">
        <v>6</v>
      </c>
      <c r="I8" s="11" t="s">
        <v>7</v>
      </c>
      <c r="J8" s="11" t="s">
        <v>8</v>
      </c>
    </row>
    <row r="9" spans="2:10" s="3" customFormat="1" ht="18.75" customHeight="1" thickBot="1">
      <c r="B9" s="54">
        <v>1</v>
      </c>
      <c r="C9" s="131"/>
      <c r="D9" s="147" t="s">
        <v>16</v>
      </c>
      <c r="E9" s="148"/>
      <c r="F9" s="148"/>
      <c r="G9" s="148"/>
      <c r="H9" s="148"/>
      <c r="I9" s="148"/>
      <c r="J9" s="149"/>
    </row>
    <row r="10" spans="2:10" s="3" customFormat="1" ht="50.25" customHeight="1">
      <c r="B10" s="52" t="s">
        <v>17</v>
      </c>
      <c r="C10" s="136">
        <v>944002131</v>
      </c>
      <c r="D10" s="52" t="str">
        <f>'Memoria de calculo'!B10</f>
        <v>ED-50391</v>
      </c>
      <c r="E10" s="116" t="str">
        <f>'Memoria de calculo'!C10</f>
        <v>MOBILIZAÇÃO E DESMOBILIZAÇÃO OBRA DISTANTE DE CENTRO URBANO COM ACIMA DE 3.000.000,01</v>
      </c>
      <c r="F10" s="52" t="str">
        <f>'Memoria de calculo'!D10</f>
        <v>%</v>
      </c>
      <c r="G10" s="52">
        <f>'Memoria de calculo'!E10</f>
        <v>9902635.4199999962</v>
      </c>
      <c r="H10" s="117">
        <f>VLOOKUP(D10,SETOP!$A$1:$I$4083,8,)</f>
        <v>1</v>
      </c>
      <c r="I10" s="118">
        <f>ROUND(H10+(H10*$J$5),2)</f>
        <v>1.23</v>
      </c>
      <c r="J10" s="119">
        <f>ROUND(((I10/100)*G10),2)</f>
        <v>121802.42</v>
      </c>
    </row>
    <row r="11" spans="2:10" s="3" customFormat="1" ht="101.25" customHeight="1">
      <c r="B11" s="55" t="s">
        <v>7781</v>
      </c>
      <c r="C11" s="135">
        <v>944001798</v>
      </c>
      <c r="D11" s="55" t="str">
        <f>'Memoria de calculo'!B11</f>
        <v>ED-16660</v>
      </c>
      <c r="E11" s="56" t="str">
        <f>'Memoria de calculo'!C11</f>
        <v>FORNECIMENTO E COLOCAÇÃO DE PLACA DE OBRA EM CHAPA GALVANIZADA #26, ESP. 0,45 MM, PLOTADA COM ADESIVO VINÍLICO, AFIXADA COM REBITES 4,8X40 MM, EM ESTRUTURA METÁLICA DE METALON 20X20 MM, ESP. 1,25 MM, INCLUSIVE SUPORTE EM EUCALIPTO AUTOCLAVADO PINTADO COM TINTA PVA DUAS (2) DEMÃOS</v>
      </c>
      <c r="F11" s="55" t="str">
        <f>'Memoria de calculo'!D11</f>
        <v>M²</v>
      </c>
      <c r="G11" s="55">
        <f>'Memoria de calculo'!E11</f>
        <v>67.5</v>
      </c>
      <c r="H11" s="44">
        <f>VLOOKUP(D11,SETOP!$A$1:$I$4083,8,)</f>
        <v>324.16000000000003</v>
      </c>
      <c r="I11" s="97">
        <f t="shared" ref="I11:I17" si="0">ROUND(H11+(H11*$J$5),2)</f>
        <v>397.23</v>
      </c>
      <c r="J11" s="97">
        <f t="shared" ref="J11:J17" si="1">ROUND((I11*G11),2)</f>
        <v>26813.03</v>
      </c>
    </row>
    <row r="12" spans="2:10" s="3" customFormat="1" ht="78.75" customHeight="1">
      <c r="B12" s="55" t="s">
        <v>7782</v>
      </c>
      <c r="C12" s="135">
        <v>944002132</v>
      </c>
      <c r="D12" s="55" t="str">
        <f>'Memoria de calculo'!B12</f>
        <v>ED-50155</v>
      </c>
      <c r="E12" s="56" t="str">
        <f>'Memoria de calculo'!C12</f>
        <v>LOCAÇÃO DE BANHEIRO QUÍMICO, DIMENSÃO (110X120X230)CM, LINHA PADRÃO, CONTENDO UMA (1) PIA/HIGIENIZADOR DE MÃOS, INCLUSIVE MANUTENÇÃO E MOBILIZAÇÃO/DESMOBILIZAÇÃO</v>
      </c>
      <c r="F12" s="55" t="str">
        <f>'Memoria de calculo'!D12</f>
        <v>mês</v>
      </c>
      <c r="G12" s="55">
        <f>'Memoria de calculo'!E12</f>
        <v>12</v>
      </c>
      <c r="H12" s="44">
        <f>VLOOKUP(D12,SETOP!$A$1:$I$4083,8,)</f>
        <v>836.4</v>
      </c>
      <c r="I12" s="97">
        <f t="shared" si="0"/>
        <v>1024.92</v>
      </c>
      <c r="J12" s="97">
        <f t="shared" si="1"/>
        <v>12299.04</v>
      </c>
    </row>
    <row r="13" spans="2:10" s="3" customFormat="1" ht="69" customHeight="1">
      <c r="B13" s="55" t="s">
        <v>20192</v>
      </c>
      <c r="C13" s="135">
        <v>945001808</v>
      </c>
      <c r="D13" s="55">
        <f>'Memoria de calculo'!B13</f>
        <v>10776</v>
      </c>
      <c r="E13" s="56" t="str">
        <f>'Memoria de calculo'!C13</f>
        <v xml:space="preserve">LOCACAO DE CONTAINER 2,30 X 6,00 M, ALT. 2,50 M, PARA ESCRITORIO, SEM DIVISORIAS INTERNAS E SEM SANITARIO (NAO INCLUI MOBILIZACAO/DESMOBILIZACAO)                                                                                                                                                                                                                                                                                                                                                         </v>
      </c>
      <c r="F13" s="55" t="str">
        <f>'Memoria de calculo'!D13</f>
        <v xml:space="preserve">MES   </v>
      </c>
      <c r="G13" s="55">
        <f>'Memoria de calculo'!E13</f>
        <v>12</v>
      </c>
      <c r="H13" s="44">
        <f>VLOOKUP(D13,SINAPI!$B$6:$E$12469,4,)</f>
        <v>812.5</v>
      </c>
      <c r="I13" s="97">
        <f t="shared" si="0"/>
        <v>995.64</v>
      </c>
      <c r="J13" s="97">
        <f t="shared" si="1"/>
        <v>11947.68</v>
      </c>
    </row>
    <row r="14" spans="2:10" s="3" customFormat="1" ht="75" customHeight="1">
      <c r="B14" s="55" t="s">
        <v>20193</v>
      </c>
      <c r="C14" s="135">
        <v>944002133</v>
      </c>
      <c r="D14" s="55" t="str">
        <f>'Memoria de calculo'!B14</f>
        <v>ED-50137</v>
      </c>
      <c r="E14" s="56" t="str">
        <f>'Memoria de calculo'!C14</f>
        <v>MOBILIZAÇÃO E DESMOBILIZAÇÃO DE CONTAINER, INCLUSIVE CARGA, DESCARGA E TRANSPORTE EM CAMINHÃO CARROCERIA COM GUINDAUTO (MUNCK), EXCLUSIVE LOCAÇÃO DO CONTAINER</v>
      </c>
      <c r="F14" s="55" t="str">
        <f>'Memoria de calculo'!D14</f>
        <v>un</v>
      </c>
      <c r="G14" s="55">
        <f>'Memoria de calculo'!E14</f>
        <v>11</v>
      </c>
      <c r="H14" s="44">
        <f>VLOOKUP(D14,SETOP!$A$1:$I$4083,8,)</f>
        <v>1474.86</v>
      </c>
      <c r="I14" s="97">
        <f t="shared" si="0"/>
        <v>1807.29</v>
      </c>
      <c r="J14" s="97">
        <f t="shared" si="1"/>
        <v>19880.189999999999</v>
      </c>
    </row>
    <row r="15" spans="2:10" s="3" customFormat="1" ht="50.25" customHeight="1">
      <c r="B15" s="55" t="s">
        <v>20194</v>
      </c>
      <c r="C15" s="135">
        <v>945001809</v>
      </c>
      <c r="D15" s="55">
        <f>'Memoria de calculo'!B15</f>
        <v>93567</v>
      </c>
      <c r="E15" s="56" t="str">
        <f>'Memoria de calculo'!C15</f>
        <v>ENGENHEIRO CIVIL DE OBRA PLENO COM ENCARGOS COMPLEMENTARES</v>
      </c>
      <c r="F15" s="55" t="str">
        <f>'Memoria de calculo'!D15</f>
        <v>MES</v>
      </c>
      <c r="G15" s="55">
        <f>'Memoria de calculo'!E15</f>
        <v>12</v>
      </c>
      <c r="H15" s="44">
        <f>VLOOKUP(D15,SINAPI!$B$6:$E$12469,4,)</f>
        <v>22803.14</v>
      </c>
      <c r="I15" s="97">
        <f t="shared" si="0"/>
        <v>27942.97</v>
      </c>
      <c r="J15" s="97">
        <f t="shared" si="1"/>
        <v>335315.64</v>
      </c>
    </row>
    <row r="16" spans="2:10" s="3" customFormat="1" ht="50.25" customHeight="1">
      <c r="B16" s="55" t="s">
        <v>20195</v>
      </c>
      <c r="C16" s="135">
        <v>945001810</v>
      </c>
      <c r="D16" s="55">
        <f>'Memoria de calculo'!B16</f>
        <v>93572</v>
      </c>
      <c r="E16" s="56" t="str">
        <f>'Memoria de calculo'!C16</f>
        <v>ENCARREGADO GERAL DE OBRAS COM ENCARGOS COMPLEMENTARES</v>
      </c>
      <c r="F16" s="55" t="str">
        <f>'Memoria de calculo'!D16</f>
        <v>MES</v>
      </c>
      <c r="G16" s="55">
        <f>'Memoria de calculo'!E16</f>
        <v>12</v>
      </c>
      <c r="H16" s="44">
        <f>VLOOKUP(D16,SINAPI!$B$6:$E$12469,4,)</f>
        <v>10164.42</v>
      </c>
      <c r="I16" s="97">
        <f t="shared" si="0"/>
        <v>12455.48</v>
      </c>
      <c r="J16" s="97">
        <f t="shared" si="1"/>
        <v>149465.76</v>
      </c>
    </row>
    <row r="17" spans="2:12" s="3" customFormat="1" ht="50.25" customHeight="1">
      <c r="B17" s="55" t="s">
        <v>20200</v>
      </c>
      <c r="C17" s="135">
        <v>944002134</v>
      </c>
      <c r="D17" s="55" t="str">
        <f>'Memoria de calculo'!B17</f>
        <v>ED-50276</v>
      </c>
      <c r="E17" s="56" t="str">
        <f>'Memoria de calculo'!C17</f>
        <v>LOCAÇÃO TOPOGRÁFICA ACIMA DE CINQUENTA (50) PONTOS REFERENCIAIS, INCLUSIVE ESTACA (PIQUETE) DE MARCAÇÃO</v>
      </c>
      <c r="F17" s="55" t="str">
        <f>'Memoria de calculo'!D17</f>
        <v>un</v>
      </c>
      <c r="G17" s="55">
        <f>'Memoria de calculo'!E17</f>
        <v>466</v>
      </c>
      <c r="H17" s="44">
        <f>VLOOKUP(D17,SETOP!$A$1:$I$4083,8,)</f>
        <v>35.29</v>
      </c>
      <c r="I17" s="97">
        <f t="shared" si="0"/>
        <v>43.24</v>
      </c>
      <c r="J17" s="97">
        <f t="shared" si="1"/>
        <v>20149.84</v>
      </c>
    </row>
    <row r="18" spans="2:12" s="3" customFormat="1" ht="18.75" customHeight="1" thickBot="1">
      <c r="B18" s="144" t="s">
        <v>18</v>
      </c>
      <c r="C18" s="145"/>
      <c r="D18" s="145"/>
      <c r="E18" s="145"/>
      <c r="F18" s="145"/>
      <c r="G18" s="145"/>
      <c r="H18" s="145"/>
      <c r="I18" s="146"/>
      <c r="J18" s="18">
        <f>SUM(J10:J17)</f>
        <v>697673.6</v>
      </c>
    </row>
    <row r="19" spans="2:12" s="3" customFormat="1" ht="18.75" customHeight="1" thickBot="1">
      <c r="B19" s="54">
        <v>2</v>
      </c>
      <c r="C19" s="131"/>
      <c r="D19" s="147" t="s">
        <v>20201</v>
      </c>
      <c r="E19" s="148"/>
      <c r="F19" s="148"/>
      <c r="G19" s="148"/>
      <c r="H19" s="148"/>
      <c r="I19" s="148"/>
      <c r="J19" s="149"/>
    </row>
    <row r="20" spans="2:12" s="3" customFormat="1" ht="80.25" customHeight="1">
      <c r="B20" s="55" t="s">
        <v>27</v>
      </c>
      <c r="C20" s="135">
        <v>944002026</v>
      </c>
      <c r="D20" s="55" t="str">
        <f>'Memoria de calculo'!B19</f>
        <v>RO-42193</v>
      </c>
      <c r="E20" s="56" t="str">
        <f>'Memoria de calculo'!C19</f>
        <v>Placa de aço carbono com película refletiva grau técnico tipo I da ABNT - Placa Retangular (Execução, incluindo fornecimento e transporte de todos os materiais, inclusive poste de sustentação)</v>
      </c>
      <c r="F20" s="55" t="str">
        <f>'Memoria de calculo'!D19</f>
        <v>m2</v>
      </c>
      <c r="G20" s="85">
        <f>'Memoria de calculo'!E19</f>
        <v>9.68</v>
      </c>
      <c r="H20" s="44">
        <f>VLOOKUP(D20,SETOP!$A$1:$I$4083,8,)</f>
        <v>659.15</v>
      </c>
      <c r="I20" s="97">
        <f t="shared" ref="I20:I21" si="2">ROUND(H20+(H20*$J$5),2)</f>
        <v>807.72</v>
      </c>
      <c r="J20" s="97">
        <f t="shared" ref="J20:J21" si="3">ROUND((I20*G20),2)</f>
        <v>7818.73</v>
      </c>
    </row>
    <row r="21" spans="2:12" s="3" customFormat="1" ht="47.25" customHeight="1">
      <c r="B21" s="55" t="s">
        <v>15</v>
      </c>
      <c r="C21" s="135">
        <v>944002135</v>
      </c>
      <c r="D21" s="55" t="str">
        <f>'Memoria de calculo'!B20</f>
        <v>ED-27006</v>
      </c>
      <c r="E21" s="56" t="str">
        <f>'Memoria de calculo'!C20</f>
        <v>CONE PARA SINALIZAÇÃO/ISOLAMENTO DE ÁREAS, ALTURA 75CM, INCLUSIVE FORNECIMENTO E MOVIMENTAÇÃO</v>
      </c>
      <c r="F21" s="55" t="str">
        <f>'Memoria de calculo'!D20</f>
        <v>un</v>
      </c>
      <c r="G21" s="85">
        <f>'Memoria de calculo'!E20</f>
        <v>110</v>
      </c>
      <c r="H21" s="44">
        <f>VLOOKUP(D21,SETOP!$A$1:$I$4083,8,)</f>
        <v>5</v>
      </c>
      <c r="I21" s="97">
        <f t="shared" si="2"/>
        <v>6.13</v>
      </c>
      <c r="J21" s="97">
        <f t="shared" si="3"/>
        <v>674.3</v>
      </c>
    </row>
    <row r="22" spans="2:12" s="3" customFormat="1" ht="18.75" customHeight="1" thickBot="1">
      <c r="B22" s="83"/>
      <c r="C22" s="132"/>
      <c r="D22" s="59"/>
      <c r="E22" s="59"/>
      <c r="F22" s="59"/>
      <c r="G22" s="59"/>
      <c r="H22" s="59"/>
      <c r="I22" s="59" t="s">
        <v>20208</v>
      </c>
      <c r="J22" s="82">
        <f>SUM(J20:J21)</f>
        <v>8493.0299999999988</v>
      </c>
    </row>
    <row r="23" spans="2:12" s="1" customFormat="1" ht="18.75" customHeight="1" thickBot="1">
      <c r="B23" s="54">
        <v>3</v>
      </c>
      <c r="C23" s="131"/>
      <c r="D23" s="147" t="s">
        <v>32</v>
      </c>
      <c r="E23" s="148"/>
      <c r="F23" s="148"/>
      <c r="G23" s="148"/>
      <c r="H23" s="148"/>
      <c r="I23" s="148"/>
      <c r="J23" s="149"/>
      <c r="L23" s="7"/>
    </row>
    <row r="24" spans="2:12" s="1" customFormat="1" ht="35.25" customHeight="1">
      <c r="B24" s="55" t="s">
        <v>30</v>
      </c>
      <c r="C24" s="135">
        <v>944002023</v>
      </c>
      <c r="D24" s="55" t="str">
        <f>'Memoria de calculo'!B22</f>
        <v>RO-41081</v>
      </c>
      <c r="E24" s="56" t="str">
        <f>'Memoria de calculo'!C22</f>
        <v>Regularização do sub-leito (proctor normal)</v>
      </c>
      <c r="F24" s="55" t="str">
        <f>'Memoria de calculo'!D22</f>
        <v>m2</v>
      </c>
      <c r="G24" s="55">
        <f>'Memoria de calculo'!E22</f>
        <v>16759.62</v>
      </c>
      <c r="H24" s="164" t="s">
        <v>24</v>
      </c>
      <c r="I24" s="164"/>
      <c r="J24" s="164"/>
      <c r="L24" s="7"/>
    </row>
    <row r="25" spans="2:12" s="1" customFormat="1" ht="94.5" customHeight="1">
      <c r="B25" s="55" t="s">
        <v>39</v>
      </c>
      <c r="C25" s="135">
        <v>944002146</v>
      </c>
      <c r="D25" s="55" t="str">
        <f>'Memoria de calculo'!B23</f>
        <v>RO-43113</v>
      </c>
      <c r="E25" s="56" t="str">
        <f>'Memoria de calculo'!C23</f>
        <v>Base de solo sem mistura, compactada na energia do proctor intermediário (Execução, incluindo escavação, carga, descarga, espalhamento, umidecimento e compactação do material; exclui aquisição e transporte do material)</v>
      </c>
      <c r="F25" s="55" t="str">
        <f>'Memoria de calculo'!D23</f>
        <v>m3</v>
      </c>
      <c r="G25" s="55">
        <f>'Memoria de calculo'!E23</f>
        <v>3204.7</v>
      </c>
      <c r="H25" s="164" t="s">
        <v>24</v>
      </c>
      <c r="I25" s="164"/>
      <c r="J25" s="164"/>
      <c r="L25" s="7"/>
    </row>
    <row r="26" spans="2:12" s="1" customFormat="1" ht="50.25" customHeight="1" thickBot="1">
      <c r="B26" s="55" t="s">
        <v>7778</v>
      </c>
      <c r="C26" s="135">
        <v>944001723</v>
      </c>
      <c r="D26" s="55" t="str">
        <f>'Memoria de calculo'!B24</f>
        <v>RO-41376</v>
      </c>
      <c r="E26" s="56" t="str">
        <f>'Memoria de calculo'!C24</f>
        <v>Transporte de material de qualquer natureza. Distância média de transporte &gt;= 50,10 km</v>
      </c>
      <c r="F26" s="55" t="str">
        <f>'Memoria de calculo'!D24</f>
        <v>TxKM</v>
      </c>
      <c r="G26" s="55">
        <f>'Memoria de calculo'!E24</f>
        <v>57684.6</v>
      </c>
      <c r="H26" s="164" t="s">
        <v>24</v>
      </c>
      <c r="I26" s="164"/>
      <c r="J26" s="164"/>
      <c r="L26" s="7"/>
    </row>
    <row r="27" spans="2:12" s="1" customFormat="1" ht="18.75" customHeight="1" thickBot="1">
      <c r="B27" s="161" t="s">
        <v>37</v>
      </c>
      <c r="C27" s="162"/>
      <c r="D27" s="163"/>
      <c r="E27" s="163"/>
      <c r="F27" s="163"/>
      <c r="G27" s="163"/>
      <c r="H27" s="163"/>
      <c r="I27" s="163"/>
      <c r="J27" s="16">
        <f>SUM(J24:J26)</f>
        <v>0</v>
      </c>
      <c r="L27" s="7"/>
    </row>
    <row r="28" spans="2:12" ht="15.75" thickBot="1">
      <c r="B28" s="54">
        <v>4</v>
      </c>
      <c r="C28" s="131"/>
      <c r="D28" s="147" t="s">
        <v>36</v>
      </c>
      <c r="E28" s="148"/>
      <c r="F28" s="148"/>
      <c r="G28" s="148"/>
      <c r="H28" s="148"/>
      <c r="I28" s="148"/>
      <c r="J28" s="149"/>
    </row>
    <row r="29" spans="2:12" s="1" customFormat="1" ht="94.5" customHeight="1">
      <c r="B29" s="55" t="s">
        <v>31</v>
      </c>
      <c r="C29" s="136">
        <v>945001692</v>
      </c>
      <c r="D29" s="52">
        <f>'Memoria de calculo'!B26</f>
        <v>94273</v>
      </c>
      <c r="E29" s="58" t="str">
        <f>'Memoria de calculo'!C26</f>
        <v>ASSENTAMENTO DE GUIA (MEIO-FIO) EM TRECHO RETO, CONFECCIONADA EM CONCRETO PRÉ-FABRICADO, DIMENSÕES 100X15X13X30 CM (COMPRIMENTO X BASE INFERIOR X BASE SUPERIOR X ALTURA), PARA VIAS URBANAS (USO VIÁRIO). AF_06/2016</v>
      </c>
      <c r="F29" s="52" t="str">
        <f>'Memoria de calculo'!D26</f>
        <v>M</v>
      </c>
      <c r="G29" s="52">
        <f>'Memoria de calculo'!E26</f>
        <v>3246.4</v>
      </c>
      <c r="H29" s="44">
        <f>VLOOKUP(D29,SINAPI!$B$6:$E$12469,4,)</f>
        <v>71.08</v>
      </c>
      <c r="I29" s="15">
        <f>ROUND(H29+(H29*$J$5),2)</f>
        <v>87.1</v>
      </c>
      <c r="J29" s="15">
        <f>ROUND((I29*G29),2)</f>
        <v>282761.44</v>
      </c>
    </row>
    <row r="30" spans="2:12" s="38" customFormat="1" ht="94.5" customHeight="1">
      <c r="B30" s="55" t="s">
        <v>53</v>
      </c>
      <c r="C30" s="136">
        <v>945001695</v>
      </c>
      <c r="D30" s="52">
        <f>'Memoria de calculo'!B27</f>
        <v>94274</v>
      </c>
      <c r="E30" s="56" t="str">
        <f>'Memoria de calculo'!C27</f>
        <v>ASSENTAMENTO DE GUIA (MEIO-FIO) EM TRECHO CURVO, CONFECCIONADA EM CONCRETO PRÉ-FABRICADO, DIMENSÕES 100X15X13X30 CM (COMPRIMENTO X BASE INFERIOR X BASE SUPERIOR X ALTURA), PARA VIAS URBANAS (USO VIÁRIO). AF_06/2016</v>
      </c>
      <c r="F30" s="52" t="str">
        <f>'Memoria de calculo'!D27</f>
        <v>M</v>
      </c>
      <c r="G30" s="52">
        <f>'Memoria de calculo'!E27</f>
        <v>3246.4</v>
      </c>
      <c r="H30" s="44">
        <f>VLOOKUP(D30,SINAPI!$B$6:$E$12469,4,)</f>
        <v>75.28</v>
      </c>
      <c r="I30" s="15">
        <f t="shared" ref="I30:I33" si="4">ROUND(H30+(H30*$J$5),2)</f>
        <v>92.25</v>
      </c>
      <c r="J30" s="15">
        <f t="shared" ref="J30:J33" si="5">ROUND((I30*G30),2)</f>
        <v>299480.40000000002</v>
      </c>
    </row>
    <row r="31" spans="2:12" s="1" customFormat="1" ht="45" customHeight="1">
      <c r="B31" s="55" t="s">
        <v>55</v>
      </c>
      <c r="C31" s="136">
        <v>945001755</v>
      </c>
      <c r="D31" s="52">
        <f>'Memoria de calculo'!B28</f>
        <v>94283</v>
      </c>
      <c r="E31" s="56" t="str">
        <f>'Memoria de calculo'!C28</f>
        <v>EXECUÇÃO DE SARJETA DE CONCRETO USINADO, MOLDADA  IN LOCO  EM TRECHO RETO, 45 CM BASE X 15 CM ALTURA. AF_06/2016</v>
      </c>
      <c r="F31" s="52" t="str">
        <f>'Memoria de calculo'!D28</f>
        <v>M</v>
      </c>
      <c r="G31" s="52">
        <f>'Memoria de calculo'!E28</f>
        <v>3033.37</v>
      </c>
      <c r="H31" s="44">
        <f>VLOOKUP(D31,SINAPI!$B$6:$E$12469,4,)</f>
        <v>79.55</v>
      </c>
      <c r="I31" s="15">
        <f t="shared" si="4"/>
        <v>97.48</v>
      </c>
      <c r="J31" s="15">
        <f t="shared" si="5"/>
        <v>295692.90999999997</v>
      </c>
      <c r="K31" s="27"/>
    </row>
    <row r="32" spans="2:12" s="38" customFormat="1" ht="44.25" customHeight="1">
      <c r="B32" s="55" t="s">
        <v>20243</v>
      </c>
      <c r="C32" s="136">
        <v>945001811</v>
      </c>
      <c r="D32" s="52">
        <f>'Memoria de calculo'!B29</f>
        <v>94284</v>
      </c>
      <c r="E32" s="56" t="str">
        <f>'Memoria de calculo'!C29</f>
        <v>EXECUÇÃO DE SARJETA DE CONCRETO USINADO, MOLDADA  IN LOCO  EM TRECHO CURVO, 45 CM BASE X 15 CM ALTURA. AF_06/2016</v>
      </c>
      <c r="F32" s="52" t="str">
        <f>'Memoria de calculo'!D29</f>
        <v>M</v>
      </c>
      <c r="G32" s="52">
        <f>'Memoria de calculo'!E29</f>
        <v>3033.37</v>
      </c>
      <c r="H32" s="44">
        <f>VLOOKUP(D32,SINAPI!$B$6:$E$12469,4,)</f>
        <v>92.35</v>
      </c>
      <c r="I32" s="15">
        <f t="shared" si="4"/>
        <v>113.17</v>
      </c>
      <c r="J32" s="15">
        <f t="shared" si="5"/>
        <v>343286.48</v>
      </c>
      <c r="K32" s="27"/>
    </row>
    <row r="33" spans="2:11" s="38" customFormat="1" ht="42.75" customHeight="1" thickBot="1">
      <c r="B33" s="55" t="s">
        <v>20244</v>
      </c>
      <c r="C33" s="136">
        <v>945001698</v>
      </c>
      <c r="D33" s="52">
        <f>'Memoria de calculo'!B30</f>
        <v>102992</v>
      </c>
      <c r="E33" s="56" t="str">
        <f>'Memoria de calculo'!C30</f>
        <v>CANALETA MEIA CANA PRÉ-MOLDADA DE CONCRETO (D = 50 CM) - FORNECIMENTO E INSTALAÇÃO. AF_08/2021</v>
      </c>
      <c r="F33" s="52" t="str">
        <f>'Memoria de calculo'!D30</f>
        <v>M</v>
      </c>
      <c r="G33" s="52">
        <f>'Memoria de calculo'!E30</f>
        <v>138</v>
      </c>
      <c r="H33" s="44">
        <f>VLOOKUP(D33,SINAPI!$B$6:$E$12469,4,)</f>
        <v>103.9</v>
      </c>
      <c r="I33" s="15">
        <f t="shared" si="4"/>
        <v>127.32</v>
      </c>
      <c r="J33" s="15">
        <f t="shared" si="5"/>
        <v>17570.16</v>
      </c>
      <c r="K33" s="27"/>
    </row>
    <row r="34" spans="2:11" ht="15.75" thickBot="1">
      <c r="B34" s="161" t="s">
        <v>56</v>
      </c>
      <c r="C34" s="162"/>
      <c r="D34" s="163"/>
      <c r="E34" s="163"/>
      <c r="F34" s="163"/>
      <c r="G34" s="163"/>
      <c r="H34" s="163"/>
      <c r="I34" s="163"/>
      <c r="J34" s="16">
        <f>SUM(J29:J33)</f>
        <v>1238791.3899999999</v>
      </c>
    </row>
    <row r="35" spans="2:11" s="38" customFormat="1" ht="15.75" thickBot="1">
      <c r="B35" s="54">
        <v>5</v>
      </c>
      <c r="C35" s="131"/>
      <c r="D35" s="147" t="s">
        <v>57</v>
      </c>
      <c r="E35" s="148"/>
      <c r="F35" s="148"/>
      <c r="G35" s="148"/>
      <c r="H35" s="148"/>
      <c r="I35" s="148"/>
      <c r="J35" s="149"/>
    </row>
    <row r="36" spans="2:11" s="38" customFormat="1" ht="45" customHeight="1">
      <c r="B36" s="55" t="s">
        <v>80</v>
      </c>
      <c r="C36" s="135">
        <v>944001507</v>
      </c>
      <c r="D36" s="33" t="str">
        <f>'Memoria de calculo'!B32</f>
        <v>ED-48550</v>
      </c>
      <c r="E36" s="111" t="str">
        <f>'Memoria de calculo'!C32</f>
        <v>BOCA DE LOBO SIMPLES (TIPO B - CONCRETO), QUADRO, GRELHA E CANTONEIRA, INCLUSIVE ESCAVAÇÃO, REATERRO E BOTA-FORA</v>
      </c>
      <c r="F36" s="33" t="str">
        <f>'Memoria de calculo'!D32</f>
        <v>U</v>
      </c>
      <c r="G36" s="33">
        <f>'Memoria de calculo'!E32</f>
        <v>26</v>
      </c>
      <c r="H36" s="44">
        <f>VLOOKUP(D36,SETOP!$A$1:$I$4083,8,)</f>
        <v>1252.71</v>
      </c>
      <c r="I36" s="15">
        <f>ROUND(H36+(H36*$J$5),2)</f>
        <v>1535.07</v>
      </c>
      <c r="J36" s="15">
        <f>ROUND((I36*G36),2)</f>
        <v>39911.82</v>
      </c>
    </row>
    <row r="37" spans="2:11" s="38" customFormat="1" ht="32.25" customHeight="1">
      <c r="B37" s="55" t="s">
        <v>81</v>
      </c>
      <c r="C37" s="135">
        <v>944002125</v>
      </c>
      <c r="D37" s="33" t="str">
        <f>'Memoria de calculo'!B33</f>
        <v>ED-48333</v>
      </c>
      <c r="E37" s="111" t="str">
        <f>'Memoria de calculo'!C33</f>
        <v>TAMPA DE CONCRETO PARA CAIXA DE INSPEÇÃO EM ALVENARIA E = 8 CM</v>
      </c>
      <c r="F37" s="33" t="str">
        <f>'Memoria de calculo'!D33</f>
        <v>m2</v>
      </c>
      <c r="G37" s="33">
        <f>'Memoria de calculo'!E33</f>
        <v>37.18</v>
      </c>
      <c r="H37" s="44">
        <f>VLOOKUP(D37,SETOP!$A$1:$I$4083,8,)</f>
        <v>180.61</v>
      </c>
      <c r="I37" s="15">
        <f t="shared" ref="I37:I49" si="6">ROUND(H37+(H37*$J$5),2)</f>
        <v>221.32</v>
      </c>
      <c r="J37" s="15">
        <f t="shared" ref="J37:J49" si="7">ROUND((I37*G37),2)</f>
        <v>8228.68</v>
      </c>
    </row>
    <row r="38" spans="2:11" s="38" customFormat="1" ht="48.75" customHeight="1">
      <c r="B38" s="55" t="s">
        <v>82</v>
      </c>
      <c r="C38" s="135">
        <v>944002020</v>
      </c>
      <c r="D38" s="33" t="str">
        <f>'Memoria de calculo'!B34</f>
        <v>ED-48680</v>
      </c>
      <c r="E38" s="111" t="str">
        <f>'Memoria de calculo'!C34</f>
        <v xml:space="preserve">TUBO DE CONCRETO ARMADO, CLASSE PA1, DIÂMETRO 400MM, INCLUSIVE FORNECIMENTO, ASSENTAMENTO E REJUNTAMENTO, EXCLUSIVE ESCAVAÇÃO
</v>
      </c>
      <c r="F38" s="33" t="str">
        <f>'Memoria de calculo'!D34</f>
        <v>m</v>
      </c>
      <c r="G38" s="33">
        <f>'Memoria de calculo'!E34</f>
        <v>503.69</v>
      </c>
      <c r="H38" s="44">
        <f>VLOOKUP(D38,SETOP!$A$1:$I$4083,8,)</f>
        <v>130.91</v>
      </c>
      <c r="I38" s="15">
        <f t="shared" si="6"/>
        <v>160.41999999999999</v>
      </c>
      <c r="J38" s="15">
        <f t="shared" si="7"/>
        <v>80801.95</v>
      </c>
    </row>
    <row r="39" spans="2:11" s="38" customFormat="1" ht="48.75" customHeight="1">
      <c r="B39" s="55" t="s">
        <v>20209</v>
      </c>
      <c r="C39" s="135">
        <v>944002129</v>
      </c>
      <c r="D39" s="33" t="str">
        <f>'Memoria de calculo'!B35</f>
        <v>ED-48682</v>
      </c>
      <c r="E39" s="111" t="str">
        <f>'Memoria de calculo'!C35</f>
        <v>TUBO DE CONCRETO ARMADO, CLASSE PA1, DIÂMETRO 600MM, INCLUSIVE FORNECIMENTO, ASSENTAMENTO E REJUNTAMENTO, EXCLUSIVE ESCAVAÇÃO</v>
      </c>
      <c r="F39" s="33" t="str">
        <f>'Memoria de calculo'!D35</f>
        <v>m</v>
      </c>
      <c r="G39" s="33">
        <f>'Memoria de calculo'!E35</f>
        <v>714.29</v>
      </c>
      <c r="H39" s="44">
        <f>VLOOKUP(D39,SETOP!$A$1:$I$4083,8,)</f>
        <v>199.28</v>
      </c>
      <c r="I39" s="15">
        <f t="shared" si="6"/>
        <v>244.2</v>
      </c>
      <c r="J39" s="15">
        <f t="shared" si="7"/>
        <v>174429.62</v>
      </c>
    </row>
    <row r="40" spans="2:11" s="38" customFormat="1" ht="61.5" customHeight="1">
      <c r="B40" s="55" t="s">
        <v>20210</v>
      </c>
      <c r="C40" s="135">
        <v>944002136</v>
      </c>
      <c r="D40" s="33" t="str">
        <f>'Memoria de calculo'!B36</f>
        <v>ED-51111</v>
      </c>
      <c r="E40" s="111" t="str">
        <f>'Memoria de calculo'!C36</f>
        <v>ESCAVAÇÃO MECÂNICA DE VALAS COM PROFUNDIDADE MENOR OU IGUAL A 1,5M, INCLUSIVE DESCARGA LATERAL, EXCLUSIVE CARGA, TRANSPORTE E DESCARGA</v>
      </c>
      <c r="F40" s="33" t="str">
        <f>'Memoria de calculo'!D36</f>
        <v>m3</v>
      </c>
      <c r="G40" s="33">
        <f>'Memoria de calculo'!E36</f>
        <v>1875.71</v>
      </c>
      <c r="H40" s="44">
        <f>VLOOKUP(D40,SETOP!$A$1:$I$4083,8,)</f>
        <v>9.6300000000000008</v>
      </c>
      <c r="I40" s="15">
        <f t="shared" si="6"/>
        <v>11.8</v>
      </c>
      <c r="J40" s="15">
        <f t="shared" si="7"/>
        <v>22133.38</v>
      </c>
    </row>
    <row r="41" spans="2:11" s="38" customFormat="1" ht="42.75" customHeight="1">
      <c r="B41" s="55" t="s">
        <v>20211</v>
      </c>
      <c r="C41" s="135">
        <v>944002137</v>
      </c>
      <c r="D41" s="33" t="str">
        <f>'Memoria de calculo'!B37</f>
        <v>ED-51121</v>
      </c>
      <c r="E41" s="111" t="str">
        <f>'Memoria de calculo'!C37</f>
        <v>REATERRO MANUAL DE VALA, INCLUSIVE ESPALHAMENTO E COMPACTAÇÃO MECANIZADA COM PLACA VIBRATÓRIA</v>
      </c>
      <c r="F41" s="33" t="str">
        <f>'Memoria de calculo'!D37</f>
        <v>m3</v>
      </c>
      <c r="G41" s="33">
        <f>'Memoria de calculo'!E37</f>
        <v>1107.68</v>
      </c>
      <c r="H41" s="44">
        <f>VLOOKUP(D41,SETOP!$A$1:$I$4083,8,)</f>
        <v>40.380000000000003</v>
      </c>
      <c r="I41" s="15">
        <f t="shared" si="6"/>
        <v>49.48</v>
      </c>
      <c r="J41" s="15">
        <f t="shared" si="7"/>
        <v>54808.01</v>
      </c>
    </row>
    <row r="42" spans="2:11" s="38" customFormat="1" ht="55.5" customHeight="1">
      <c r="B42" s="55" t="s">
        <v>20212</v>
      </c>
      <c r="C42" s="135">
        <v>944002138</v>
      </c>
      <c r="D42" s="33" t="str">
        <f>'Memoria de calculo'!B38</f>
        <v>ED-29713</v>
      </c>
      <c r="E42" s="111" t="str">
        <f>'Memoria de calculo'!C38</f>
        <v>ESCORAMENTO DE VALA DESCONTÍNUO, COM PRANCHAS VERTICAIS, LONGARINAS E ESTRONCAS DE MADEIRA, REAPROVEITAMENTO (3X), EXCLUSIVE ESCAVAÇÃO</v>
      </c>
      <c r="F42" s="33" t="str">
        <f>'Memoria de calculo'!D38</f>
        <v>m2</v>
      </c>
      <c r="G42" s="33">
        <f>'Memoria de calculo'!E38</f>
        <v>120</v>
      </c>
      <c r="H42" s="44">
        <f>VLOOKUP(D42,SETOP!$A$1:$I$4083,8,)</f>
        <v>73.69</v>
      </c>
      <c r="I42" s="15">
        <f t="shared" si="6"/>
        <v>90.3</v>
      </c>
      <c r="J42" s="15">
        <f t="shared" si="7"/>
        <v>10836</v>
      </c>
    </row>
    <row r="43" spans="2:11" s="38" customFormat="1" ht="42.75" customHeight="1">
      <c r="B43" s="55" t="s">
        <v>20213</v>
      </c>
      <c r="C43" s="135">
        <v>944002140</v>
      </c>
      <c r="D43" s="33" t="str">
        <f>'Memoria de calculo'!B39</f>
        <v>ED-51094</v>
      </c>
      <c r="E43" s="111" t="str">
        <f>'Memoria de calculo'!C39</f>
        <v>APILOAMENTO MECANIZADO EM FUNDO DE VALA COM PLACA VIBRATÓRIA, EXCLUSIVE ESCAVAÇÃO</v>
      </c>
      <c r="F43" s="33" t="str">
        <f>'Memoria de calculo'!D39</f>
        <v>m2</v>
      </c>
      <c r="G43" s="33">
        <f>'Memoria de calculo'!E39</f>
        <v>976.78</v>
      </c>
      <c r="H43" s="44">
        <f>VLOOKUP(D43,SETOP!$A$1:$I$4083,8,)</f>
        <v>12.59</v>
      </c>
      <c r="I43" s="15">
        <f t="shared" si="6"/>
        <v>15.43</v>
      </c>
      <c r="J43" s="15">
        <f t="shared" si="7"/>
        <v>15071.72</v>
      </c>
    </row>
    <row r="44" spans="2:11" s="38" customFormat="1" ht="45" customHeight="1">
      <c r="B44" s="55" t="s">
        <v>20214</v>
      </c>
      <c r="C44" s="135">
        <v>944001216</v>
      </c>
      <c r="D44" s="33" t="str">
        <f>'Memoria de calculo'!B40</f>
        <v>ED-48192</v>
      </c>
      <c r="E44" s="111" t="str">
        <f>'Memoria de calculo'!C40</f>
        <v>ALVENARIA DE VEDAÇÃO COM BLOCO DE CONCRETO, ESP. 14CM, PARA REVESTIMENTO, INCLUSIVE ARGAMASSA PARA ASSENTAMENTO</v>
      </c>
      <c r="F44" s="33" t="str">
        <f>'Memoria de calculo'!D40</f>
        <v>m2</v>
      </c>
      <c r="G44" s="33">
        <f>'Memoria de calculo'!E40</f>
        <v>111.6</v>
      </c>
      <c r="H44" s="44">
        <f>VLOOKUP(D44,SETOP!$A$1:$I$4083,8,)</f>
        <v>65.03</v>
      </c>
      <c r="I44" s="15">
        <f t="shared" si="6"/>
        <v>79.69</v>
      </c>
      <c r="J44" s="15">
        <f t="shared" si="7"/>
        <v>8893.4</v>
      </c>
    </row>
    <row r="45" spans="2:11" s="38" customFormat="1" ht="56.25" customHeight="1">
      <c r="B45" s="55" t="s">
        <v>20215</v>
      </c>
      <c r="C45" s="135">
        <v>944001217</v>
      </c>
      <c r="D45" s="33" t="str">
        <f>'Memoria de calculo'!B41</f>
        <v>ED-50729</v>
      </c>
      <c r="E45" s="111" t="str">
        <f>'Memoria de calculo'!C41</f>
        <v>CHAPISCO COM ARGAMASSA, TRAÇO 1:3 (CIMENTO E AREIA), ESP. 5MM, APLICADO EM ALVENARIA COM PENEIRA, INCLUSIVE ARGAMASSA COM PREPARO MECANIZADO</v>
      </c>
      <c r="F45" s="33" t="str">
        <f>'Memoria de calculo'!D41</f>
        <v>m2</v>
      </c>
      <c r="G45" s="33">
        <f>'Memoria de calculo'!E41</f>
        <v>90</v>
      </c>
      <c r="H45" s="44">
        <f>VLOOKUP(D45,SETOP!$A$1:$I$4083,8,)</f>
        <v>13</v>
      </c>
      <c r="I45" s="15">
        <f t="shared" si="6"/>
        <v>15.93</v>
      </c>
      <c r="J45" s="15">
        <f t="shared" si="7"/>
        <v>1433.7</v>
      </c>
    </row>
    <row r="46" spans="2:11" s="38" customFormat="1" ht="58.5" customHeight="1">
      <c r="B46" s="55" t="s">
        <v>20216</v>
      </c>
      <c r="C46" s="135">
        <v>944002139</v>
      </c>
      <c r="D46" s="33" t="str">
        <f>'Memoria de calculo'!B42</f>
        <v>ED-50761</v>
      </c>
      <c r="E46" s="111" t="str">
        <f>'Memoria de calculo'!C42</f>
        <v>REBOCO COM ARGAMASSA, TRAÇO 1:2:8 (CIMENTO, CAL E AREIA), ESP. 20MM, APLICAÇÃO MANUAL, INCLUSIVE ARGAMASSA COM PREPARO MECANIZADO, EXCLUSIVE CHAPISCO</v>
      </c>
      <c r="F46" s="33" t="str">
        <f>'Memoria de calculo'!D42</f>
        <v>m2</v>
      </c>
      <c r="G46" s="33">
        <f>'Memoria de calculo'!E42</f>
        <v>90</v>
      </c>
      <c r="H46" s="44">
        <f>VLOOKUP(D46,SETOP!$A$1:$I$4083,8,)</f>
        <v>34.96</v>
      </c>
      <c r="I46" s="15">
        <f t="shared" si="6"/>
        <v>42.84</v>
      </c>
      <c r="J46" s="15">
        <f t="shared" si="7"/>
        <v>3855.6</v>
      </c>
    </row>
    <row r="47" spans="2:11" s="38" customFormat="1" ht="45.75" customHeight="1">
      <c r="B47" s="55" t="s">
        <v>20217</v>
      </c>
      <c r="C47" s="135">
        <v>944001206</v>
      </c>
      <c r="D47" s="33" t="str">
        <f>'Memoria de calculo'!B43</f>
        <v>ED-49630</v>
      </c>
      <c r="E47" s="111" t="str">
        <f>'Memoria de calculo'!C43</f>
        <v>FORNECIMENTO DE CONCRETO ESTRUTURAL, USINADO, COM FCK 25MPA, INCLUSIVE LANÇAMENTO, ADENSAMENTO E ACABAMENTO</v>
      </c>
      <c r="F47" s="33" t="str">
        <f>'Memoria de calculo'!D43</f>
        <v>m3</v>
      </c>
      <c r="G47" s="33">
        <f>'Memoria de calculo'!E43</f>
        <v>19.55</v>
      </c>
      <c r="H47" s="44">
        <f>VLOOKUP(D47,SETOP!$A$1:$I$4083,8,)</f>
        <v>741.11</v>
      </c>
      <c r="I47" s="15">
        <f t="shared" si="6"/>
        <v>908.16</v>
      </c>
      <c r="J47" s="15">
        <f t="shared" si="7"/>
        <v>17754.53</v>
      </c>
    </row>
    <row r="48" spans="2:11" s="38" customFormat="1" ht="30.75" customHeight="1">
      <c r="B48" s="55" t="s">
        <v>20218</v>
      </c>
      <c r="C48" s="135">
        <v>944002141</v>
      </c>
      <c r="D48" s="33" t="str">
        <f>'Memoria de calculo'!B44</f>
        <v>ED-48298</v>
      </c>
      <c r="E48" s="111" t="str">
        <f>'Memoria de calculo'!C44</f>
        <v>CORTE, DOBRA E MONTAGEM DE AÇO CA-50/60, INCLUSIVE ESPAÇADOR</v>
      </c>
      <c r="F48" s="33" t="str">
        <f>'Memoria de calculo'!D44</f>
        <v>Kg</v>
      </c>
      <c r="G48" s="33">
        <f>'Memoria de calculo'!E44</f>
        <v>1431.72</v>
      </c>
      <c r="H48" s="44">
        <f>VLOOKUP(D48,SETOP!$A$1:$I$4083,8,)</f>
        <v>13.18</v>
      </c>
      <c r="I48" s="15">
        <f t="shared" si="6"/>
        <v>16.149999999999999</v>
      </c>
      <c r="J48" s="15">
        <f t="shared" si="7"/>
        <v>23122.28</v>
      </c>
    </row>
    <row r="49" spans="2:16" s="38" customFormat="1" ht="43.5" customHeight="1">
      <c r="B49" s="55" t="s">
        <v>20219</v>
      </c>
      <c r="C49" s="135">
        <v>944001209</v>
      </c>
      <c r="D49" s="33" t="str">
        <f>'Memoria de calculo'!B45</f>
        <v>ED-49645</v>
      </c>
      <c r="E49" s="111" t="str">
        <f>'Memoria de calculo'!C45</f>
        <v>FÔRMA E DESFORMA DE COMPENSADO RESINADO, ESP. 12MM, REAPROVEITAMENTO (3X), EXCLUSIVE ESCORAMENTO</v>
      </c>
      <c r="F49" s="33" t="str">
        <f>'Memoria de calculo'!D45</f>
        <v>m2</v>
      </c>
      <c r="G49" s="33">
        <f>'Memoria de calculo'!E45</f>
        <v>171</v>
      </c>
      <c r="H49" s="44">
        <f>VLOOKUP(D49,SETOP!$A$1:$I$4083,8,)</f>
        <v>63.1</v>
      </c>
      <c r="I49" s="15">
        <f t="shared" si="6"/>
        <v>77.319999999999993</v>
      </c>
      <c r="J49" s="15">
        <f t="shared" si="7"/>
        <v>13221.72</v>
      </c>
    </row>
    <row r="50" spans="2:16" s="38" customFormat="1">
      <c r="B50" s="55" t="s">
        <v>20220</v>
      </c>
      <c r="C50" s="135">
        <v>944001808</v>
      </c>
      <c r="D50" s="33" t="str">
        <f>'Memoria de calculo'!B46</f>
        <v>ED-48540</v>
      </c>
      <c r="E50" s="111" t="str">
        <f>'Memoria de calculo'!C46</f>
        <v>ALA DE REDE TUBULAR DN 600, EXCLUSIVE BOTA FORA</v>
      </c>
      <c r="F50" s="33" t="str">
        <f>'Memoria de calculo'!D46</f>
        <v>U</v>
      </c>
      <c r="G50" s="33">
        <f>'Memoria de calculo'!E46</f>
        <v>5</v>
      </c>
      <c r="H50" s="44">
        <f>VLOOKUP(D50,SETOP!$A$1:$I$4083,8,)</f>
        <v>1321.62</v>
      </c>
      <c r="I50" s="15">
        <f t="shared" ref="I50" si="8">ROUND(H50+(H50*$J$5),2)</f>
        <v>1619.51</v>
      </c>
      <c r="J50" s="15">
        <f t="shared" ref="J50" si="9">ROUND((I50*G50),2)</f>
        <v>8097.55</v>
      </c>
    </row>
    <row r="51" spans="2:16" s="38" customFormat="1" ht="15.75" thickBot="1">
      <c r="B51" s="178" t="s">
        <v>7777</v>
      </c>
      <c r="C51" s="179"/>
      <c r="D51" s="180"/>
      <c r="E51" s="180"/>
      <c r="F51" s="180"/>
      <c r="G51" s="180"/>
      <c r="H51" s="180"/>
      <c r="I51" s="181"/>
      <c r="J51" s="43">
        <f>SUM(J36:J50)</f>
        <v>482599.96</v>
      </c>
    </row>
    <row r="52" spans="2:16" s="1" customFormat="1" ht="15.75" thickBot="1">
      <c r="B52" s="54">
        <v>6</v>
      </c>
      <c r="C52" s="131"/>
      <c r="D52" s="147" t="s">
        <v>47</v>
      </c>
      <c r="E52" s="148"/>
      <c r="F52" s="148"/>
      <c r="G52" s="148"/>
      <c r="H52" s="148"/>
      <c r="I52" s="148"/>
      <c r="J52" s="149"/>
    </row>
    <row r="53" spans="2:16" s="1" customFormat="1" ht="45.75" customHeight="1">
      <c r="B53" s="52" t="s">
        <v>20202</v>
      </c>
      <c r="C53" s="136">
        <v>945001798</v>
      </c>
      <c r="D53" s="113">
        <f>'Memoria de calculo'!B48</f>
        <v>93591</v>
      </c>
      <c r="E53" s="112" t="str">
        <f>'Memoria de calculo'!C48</f>
        <v>TRANSPORTE COM CAMINHÃO BASCULANTE DE 14 M³, EM VIA URBANA EM LEITO NATURAL (UNIDADE: M3XKM). AF_07/2020</v>
      </c>
      <c r="F53" s="113" t="str">
        <f>'Memoria de calculo'!D48</f>
        <v>M3XKM</v>
      </c>
      <c r="G53" s="113">
        <f>'Memoria de calculo'!E48</f>
        <v>41396.57</v>
      </c>
      <c r="H53" s="114">
        <f>VLOOKUP(D53,SINAPI!$B$6:$E$12469,4,)</f>
        <v>2.41</v>
      </c>
      <c r="I53" s="115">
        <f t="shared" ref="I53:I56" si="10">ROUND(H53+(H53*$J$5),2)</f>
        <v>2.95</v>
      </c>
      <c r="J53" s="115">
        <f t="shared" ref="J53:J56" si="11">ROUND((I53*G53),2)</f>
        <v>122119.88</v>
      </c>
      <c r="N53" s="17"/>
    </row>
    <row r="54" spans="2:16" s="38" customFormat="1" ht="45.75" customHeight="1">
      <c r="B54" s="52" t="s">
        <v>20203</v>
      </c>
      <c r="C54" s="136">
        <v>945001792</v>
      </c>
      <c r="D54" s="113">
        <f>'Memoria de calculo'!B49</f>
        <v>95876</v>
      </c>
      <c r="E54" s="112" t="str">
        <f>'Memoria de calculo'!C49</f>
        <v>TRANSPORTE COM CAMINHÃO BASCULANTE DE 14 M³, EM VIA URBANA PAVIMENTADA, DMT ATÉ 30 KM (UNIDADE: M3XKM). AF_07/2020</v>
      </c>
      <c r="F54" s="113" t="str">
        <f>'Memoria de calculo'!D49</f>
        <v>M3XKM</v>
      </c>
      <c r="G54" s="113">
        <f>'Memoria de calculo'!E49</f>
        <v>41396.57</v>
      </c>
      <c r="H54" s="114">
        <f>VLOOKUP(D54,SINAPI!$B$6:$E$12469,4,)</f>
        <v>1.89</v>
      </c>
      <c r="I54" s="115">
        <f t="shared" ref="I54" si="12">ROUND(H54+(H54*$J$5),2)</f>
        <v>2.3199999999999998</v>
      </c>
      <c r="J54" s="115">
        <f t="shared" ref="J54" si="13">ROUND((I54*G54),2)</f>
        <v>96040.04</v>
      </c>
      <c r="N54" s="17"/>
    </row>
    <row r="55" spans="2:16" s="1" customFormat="1" ht="64.5" customHeight="1">
      <c r="B55" s="52" t="s">
        <v>20204</v>
      </c>
      <c r="C55" s="136">
        <v>945001093</v>
      </c>
      <c r="D55" s="113">
        <f>'Memoria de calculo'!B50</f>
        <v>93593</v>
      </c>
      <c r="E55" s="112" t="str">
        <f>'Memoria de calculo'!C50</f>
        <v>TRANSPORTE COM CAMINHÃO BASCULANTE DE 14 M³, EM VIA URBANA PAVIMENTADA, ADICIONAL PARA DMT EXCEDENTE A 30 KM (UNIDADE: M3XKM). AF_07/2020</v>
      </c>
      <c r="F55" s="113" t="str">
        <f>'Memoria de calculo'!D50</f>
        <v>M3XKM</v>
      </c>
      <c r="G55" s="113">
        <f>'Memoria de calculo'!E50</f>
        <v>41396.57</v>
      </c>
      <c r="H55" s="44">
        <f>VLOOKUP(D55,SINAPI!$B$6:$E$12469,4,)</f>
        <v>0.76</v>
      </c>
      <c r="I55" s="15">
        <f t="shared" si="10"/>
        <v>0.93</v>
      </c>
      <c r="J55" s="15">
        <f t="shared" si="11"/>
        <v>38498.81</v>
      </c>
      <c r="N55" s="17"/>
    </row>
    <row r="56" spans="2:16" ht="55.5" customHeight="1">
      <c r="B56" s="52" t="s">
        <v>20254</v>
      </c>
      <c r="C56" s="136">
        <v>945001793</v>
      </c>
      <c r="D56" s="113">
        <f>'Memoria de calculo'!B51</f>
        <v>92404</v>
      </c>
      <c r="E56" s="112" t="str">
        <f>'Memoria de calculo'!C51</f>
        <v>EXECUÇÃO DE PAVIMENTO EM PISO INTERTRAVADO, COM BLOCO 16 FACES DE 22 X 11 CM, ESPESSURA 8 CM. AF_10/2022</v>
      </c>
      <c r="F56" s="113" t="str">
        <f>'Memoria de calculo'!D51</f>
        <v>M2</v>
      </c>
      <c r="G56" s="113">
        <f>'Memoria de calculo'!E51</f>
        <v>16392.330000000002</v>
      </c>
      <c r="H56" s="44">
        <f>VLOOKUP(D56,SINAPI!$B$6:$E$12469,4,)</f>
        <v>75.650000000000006</v>
      </c>
      <c r="I56" s="15">
        <f t="shared" si="10"/>
        <v>92.7</v>
      </c>
      <c r="J56" s="15">
        <f t="shared" si="11"/>
        <v>1519568.99</v>
      </c>
      <c r="N56" s="17"/>
    </row>
    <row r="57" spans="2:16" ht="15.75" thickBot="1">
      <c r="B57" s="144" t="s">
        <v>20245</v>
      </c>
      <c r="C57" s="145"/>
      <c r="D57" s="145"/>
      <c r="E57" s="145"/>
      <c r="F57" s="145"/>
      <c r="G57" s="145"/>
      <c r="H57" s="145"/>
      <c r="I57" s="146"/>
      <c r="J57" s="18">
        <f>SUM(J53:J56)</f>
        <v>1776227.72</v>
      </c>
      <c r="L57" s="86"/>
      <c r="M57" s="86"/>
      <c r="N57" s="86"/>
      <c r="P57" s="87"/>
    </row>
    <row r="58" spans="2:16" s="38" customFormat="1" ht="15.75" thickBot="1">
      <c r="B58" s="54">
        <v>7</v>
      </c>
      <c r="C58" s="131"/>
      <c r="D58" s="147" t="s">
        <v>20256</v>
      </c>
      <c r="E58" s="148"/>
      <c r="F58" s="148"/>
      <c r="G58" s="148"/>
      <c r="H58" s="148"/>
      <c r="I58" s="148"/>
      <c r="J58" s="149"/>
      <c r="L58" s="86"/>
      <c r="M58" s="86"/>
      <c r="N58" s="86"/>
      <c r="P58" s="87"/>
    </row>
    <row r="59" spans="2:16" s="38" customFormat="1" ht="63.75">
      <c r="B59" s="55" t="s">
        <v>20205</v>
      </c>
      <c r="C59" s="135">
        <v>944002072</v>
      </c>
      <c r="D59" s="98" t="str">
        <f>'Memoria de calculo'!B53</f>
        <v>ED-48472</v>
      </c>
      <c r="E59" s="126" t="str">
        <f>'Memoria de calculo'!C53</f>
        <v>REMOÇÃO MANUAL DE GUIA DE MEIO-FIO PRÉ-MOLDADA EM CONCRETO, COM REAPROVEITAMENTO, INCLUSIVE AFASTAMENTO E EMPILHAMENTO, EXCLUSIVE TRANSPORTE E RETIRADA DO MATERIAL REMOVIDO NÃO REAPROVEITÁVEL</v>
      </c>
      <c r="F59" s="98" t="str">
        <f>'Memoria de calculo'!D53</f>
        <v>m</v>
      </c>
      <c r="G59" s="98">
        <f>'Memoria de calculo'!E53</f>
        <v>1500</v>
      </c>
      <c r="H59" s="44">
        <f>VLOOKUP(D59,SETOP!$A$1:$I$4083,8,)</f>
        <v>11</v>
      </c>
      <c r="I59" s="15">
        <f t="shared" ref="I59" si="14">ROUND(H59+(H59*$J$5),2)</f>
        <v>13.48</v>
      </c>
      <c r="J59" s="15">
        <f t="shared" ref="J59" si="15">ROUND((I59*G59),2)</f>
        <v>20220</v>
      </c>
      <c r="L59" s="86"/>
      <c r="M59" s="86"/>
      <c r="N59" s="86"/>
      <c r="P59" s="87"/>
    </row>
    <row r="60" spans="2:16" s="38" customFormat="1" ht="66" customHeight="1">
      <c r="B60" s="55" t="s">
        <v>20206</v>
      </c>
      <c r="C60" s="135">
        <v>944002142</v>
      </c>
      <c r="D60" s="98" t="str">
        <f>'Memoria de calculo'!B54</f>
        <v>ED-48476</v>
      </c>
      <c r="E60" s="126" t="str">
        <f>'Memoria de calculo'!C54</f>
        <v>REMOÇÃO MANUAL DE PAVIMENTAÇÃO INTERTRAVADA OU SEXTAVADO EM PRÉ-MOLDADO DE CONCRETO, COM REAPROVEITAMENTO, INCLUSIVE AFASTAMENTO E EMPILHAMENTO, EXCLUSIVE TRANSPORTE E RETIRADA DO MATERIAL REMOVIDO NÃO REAPROVEITÁVEL</v>
      </c>
      <c r="F60" s="98" t="str">
        <f>'Memoria de calculo'!D54</f>
        <v>m2</v>
      </c>
      <c r="G60" s="98">
        <f>'Memoria de calculo'!E54</f>
        <v>3000</v>
      </c>
      <c r="H60" s="44">
        <f>VLOOKUP(D60,SETOP!$A$1:$I$4083,8,)</f>
        <v>14.17</v>
      </c>
      <c r="I60" s="15">
        <f t="shared" ref="I60:I65" si="16">ROUND(H60+(H60*$J$5),2)</f>
        <v>17.36</v>
      </c>
      <c r="J60" s="15">
        <f t="shared" ref="J60:J65" si="17">ROUND((I60*G60),2)</f>
        <v>52080</v>
      </c>
      <c r="L60" s="86"/>
      <c r="M60" s="86"/>
      <c r="N60" s="86"/>
      <c r="P60" s="87"/>
    </row>
    <row r="61" spans="2:16" s="38" customFormat="1" ht="17.25" customHeight="1">
      <c r="B61" s="55" t="s">
        <v>20207</v>
      </c>
      <c r="C61" s="135">
        <v>944002023</v>
      </c>
      <c r="D61" s="98" t="str">
        <f>'Memoria de calculo'!B55</f>
        <v>RO-41081</v>
      </c>
      <c r="E61" s="126" t="str">
        <f>'Memoria de calculo'!C55</f>
        <v>Regularização do sub-leito (proctor normal)</v>
      </c>
      <c r="F61" s="98" t="str">
        <f>'Memoria de calculo'!D55</f>
        <v>m2</v>
      </c>
      <c r="G61" s="98">
        <f>'Memoria de calculo'!E55</f>
        <v>15000</v>
      </c>
      <c r="H61" s="44">
        <f>VLOOKUP(D61,SETOP!$A$1:$I$4083,8,)</f>
        <v>1.17</v>
      </c>
      <c r="I61" s="15">
        <f t="shared" si="16"/>
        <v>1.43</v>
      </c>
      <c r="J61" s="15">
        <f t="shared" si="17"/>
        <v>21450</v>
      </c>
      <c r="L61" s="86"/>
      <c r="M61" s="86"/>
      <c r="N61" s="86"/>
      <c r="P61" s="87"/>
    </row>
    <row r="62" spans="2:16" s="38" customFormat="1" ht="68.25" customHeight="1">
      <c r="B62" s="55" t="s">
        <v>20221</v>
      </c>
      <c r="C62" s="135">
        <v>944002143</v>
      </c>
      <c r="D62" s="98" t="str">
        <f>'Memoria de calculo'!B56</f>
        <v>ED-50414</v>
      </c>
      <c r="E62" s="126" t="str">
        <f>'Memoria de calculo'!C56</f>
        <v>REMOÇÃO E REASSENTAMENTO DE CALÇAMENTO EM BLOCO DE CONCRETO INTERTRAVADO OU SEXTAVADO, COM REAPROVEITAMENTO DOS BLOCOS, INCLUSIVE FORNECIMENTO COM APLICAÇÃO E REGULARIZAÇÃO MECANIZADA DE COLCHÃO DE AREIA</v>
      </c>
      <c r="F62" s="98" t="str">
        <f>'Memoria de calculo'!D56</f>
        <v>m2</v>
      </c>
      <c r="G62" s="98">
        <f>'Memoria de calculo'!E56</f>
        <v>5000</v>
      </c>
      <c r="H62" s="44">
        <f>VLOOKUP(D62,SETOP!$A$1:$I$4083,8,)</f>
        <v>34.06</v>
      </c>
      <c r="I62" s="15">
        <f t="shared" si="16"/>
        <v>41.74</v>
      </c>
      <c r="J62" s="15">
        <f t="shared" si="17"/>
        <v>208700</v>
      </c>
      <c r="L62" s="86"/>
      <c r="M62" s="86"/>
      <c r="N62" s="86"/>
      <c r="P62" s="87"/>
    </row>
    <row r="63" spans="2:16" s="38" customFormat="1" ht="54.75" customHeight="1">
      <c r="B63" s="55" t="s">
        <v>20222</v>
      </c>
      <c r="C63" s="135">
        <v>944002015</v>
      </c>
      <c r="D63" s="98" t="str">
        <f>'Memoria de calculo'!B57</f>
        <v>ED-50416</v>
      </c>
      <c r="E63" s="126" t="str">
        <f>'Memoria de calculo'!C57</f>
        <v>EXECUÇÃO DE PAVIMENTO INTERTRAVADO EM BLOCO SEXTAVADO, ESPESSURA 8CM, FCK 35MPA, INCLUINDO FORNECIMENTO E TRANSPORTE DE TODOS OS MATERIAIS E COLCHÃO DE ASSENTAMENTO COM ESPESSURA 6CM</v>
      </c>
      <c r="F63" s="98" t="str">
        <f>'Memoria de calculo'!D57</f>
        <v>m2</v>
      </c>
      <c r="G63" s="98">
        <f>'Memoria de calculo'!E57</f>
        <v>5000</v>
      </c>
      <c r="H63" s="44">
        <f>VLOOKUP(D63,SETOP!$A$1:$I$4083,8,)</f>
        <v>77.12</v>
      </c>
      <c r="I63" s="15">
        <f t="shared" si="16"/>
        <v>94.5</v>
      </c>
      <c r="J63" s="15">
        <f t="shared" si="17"/>
        <v>472500</v>
      </c>
      <c r="L63" s="86"/>
      <c r="M63" s="86"/>
      <c r="N63" s="86"/>
      <c r="P63" s="87"/>
    </row>
    <row r="64" spans="2:16" s="38" customFormat="1" ht="54" customHeight="1">
      <c r="B64" s="55" t="s">
        <v>20223</v>
      </c>
      <c r="C64" s="135">
        <v>944002144</v>
      </c>
      <c r="D64" s="98" t="str">
        <f>'Memoria de calculo'!B58</f>
        <v>ED-50418</v>
      </c>
      <c r="E64" s="126" t="str">
        <f>'Memoria de calculo'!C58</f>
        <v>EXECUÇÃO DE PAVIMENTO INTERTRAVADO, ESPESSURA 8CM, FCK 35MPA, INCLUINDO FORNECIMENTO E TRANSPORTE DE TODOS OS MATERIAIS E COLCHÃO DE ASSENTAMENTO COM ESPESSURA 6CM</v>
      </c>
      <c r="F64" s="98" t="str">
        <f>'Memoria de calculo'!D58</f>
        <v>m2</v>
      </c>
      <c r="G64" s="98">
        <f>'Memoria de calculo'!E58</f>
        <v>2000</v>
      </c>
      <c r="H64" s="44">
        <f>VLOOKUP(D64,SETOP!$A$1:$I$4083,8,)</f>
        <v>82.27</v>
      </c>
      <c r="I64" s="15">
        <f t="shared" si="16"/>
        <v>100.81</v>
      </c>
      <c r="J64" s="15">
        <f t="shared" si="17"/>
        <v>201620</v>
      </c>
      <c r="L64" s="86"/>
      <c r="M64" s="86"/>
      <c r="N64" s="86"/>
      <c r="P64" s="87"/>
    </row>
    <row r="65" spans="2:16" s="38" customFormat="1" ht="29.25" customHeight="1">
      <c r="B65" s="55" t="s">
        <v>20224</v>
      </c>
      <c r="C65" s="135">
        <v>944002145</v>
      </c>
      <c r="D65" s="98" t="str">
        <f>'Memoria de calculo'!B59</f>
        <v>ED-51143</v>
      </c>
      <c r="E65" s="126" t="str">
        <f>'Memoria de calculo'!C59</f>
        <v>REMOÇÃO E REASSENTAMENTO DE MEIO-FIO DE GNAISSE COM REAPROVEITAMENTO</v>
      </c>
      <c r="F65" s="98" t="str">
        <f>'Memoria de calculo'!D59</f>
        <v>m</v>
      </c>
      <c r="G65" s="98">
        <f>'Memoria de calculo'!E59</f>
        <v>5000</v>
      </c>
      <c r="H65" s="44">
        <f>VLOOKUP(D65,SETOP!$A$1:$I$4083,8,)</f>
        <v>57.24</v>
      </c>
      <c r="I65" s="15">
        <f t="shared" si="16"/>
        <v>70.14</v>
      </c>
      <c r="J65" s="15">
        <f t="shared" si="17"/>
        <v>350700</v>
      </c>
      <c r="L65" s="86"/>
      <c r="M65" s="86"/>
      <c r="N65" s="86"/>
      <c r="P65" s="87"/>
    </row>
    <row r="66" spans="2:16" s="38" customFormat="1" ht="15.75" thickBot="1">
      <c r="B66" s="144" t="s">
        <v>20225</v>
      </c>
      <c r="C66" s="145"/>
      <c r="D66" s="145"/>
      <c r="E66" s="145"/>
      <c r="F66" s="145"/>
      <c r="G66" s="145"/>
      <c r="H66" s="145"/>
      <c r="I66" s="146"/>
      <c r="J66" s="18">
        <f>SUM(J59:J65)</f>
        <v>1327270</v>
      </c>
      <c r="L66" s="86"/>
      <c r="M66" s="86"/>
      <c r="N66" s="86"/>
      <c r="P66" s="87"/>
    </row>
    <row r="67" spans="2:16" s="38" customFormat="1" ht="15.75" thickBot="1">
      <c r="B67" s="54">
        <v>8</v>
      </c>
      <c r="C67" s="131"/>
      <c r="D67" s="147" t="s">
        <v>7780</v>
      </c>
      <c r="E67" s="148"/>
      <c r="F67" s="148"/>
      <c r="G67" s="148"/>
      <c r="H67" s="148"/>
      <c r="I67" s="148"/>
      <c r="J67" s="149"/>
    </row>
    <row r="68" spans="2:16" s="38" customFormat="1" ht="39" customHeight="1">
      <c r="B68" s="55" t="s">
        <v>20232</v>
      </c>
      <c r="C68" s="240">
        <v>953001064</v>
      </c>
      <c r="D68" s="98" t="str">
        <f>'Memoria de calculo'!B61</f>
        <v>62.01.04/SUDECAP</v>
      </c>
      <c r="E68" s="111" t="str">
        <f>'Memoria de calculo'!C61</f>
        <v>PROJETO ARQUITETONICO - EXECUTIVO EXCLUSIVE PAPEL VEGETAL</v>
      </c>
      <c r="F68" s="98" t="s">
        <v>20271</v>
      </c>
      <c r="G68" s="98">
        <f>'Memoria de calculo'!E61</f>
        <v>30</v>
      </c>
      <c r="H68" s="44">
        <v>2401.89</v>
      </c>
      <c r="I68" s="15">
        <f t="shared" ref="I68" si="18">ROUND(H68+(H68*$J$5),2)</f>
        <v>2943.28</v>
      </c>
      <c r="J68" s="15">
        <f>ROUND((I68*G68),2)</f>
        <v>88298.4</v>
      </c>
    </row>
    <row r="69" spans="2:16" s="38" customFormat="1" ht="63.75" customHeight="1">
      <c r="B69" s="55" t="s">
        <v>20233</v>
      </c>
      <c r="C69" s="135">
        <v>944001590</v>
      </c>
      <c r="D69" s="98" t="str">
        <f>'Memoria de calculo'!B62</f>
        <v>RO-41841</v>
      </c>
      <c r="E69" s="111" t="str">
        <f>'Memoria de calculo'!C62</f>
        <v>Placa de aço carbono com película refletiva grau técnico tipo I da ABNT - Placa Circular (Execução, incluindo fornecimento e transporte de todos os materiais, inclusive poste de sustentação)</v>
      </c>
      <c r="F69" s="98" t="str">
        <f>'Memoria de calculo'!D62</f>
        <v>m2</v>
      </c>
      <c r="G69" s="98">
        <f>'Memoria de calculo'!E62</f>
        <v>37.869999999999997</v>
      </c>
      <c r="H69" s="44">
        <f>VLOOKUP(D69,SETOP!$A$1:$I$4083,8,)</f>
        <v>639.41999999999996</v>
      </c>
      <c r="I69" s="15">
        <f t="shared" ref="I69:I79" si="19">ROUND(H69+(H69*$J$5),2)</f>
        <v>783.55</v>
      </c>
      <c r="J69" s="15">
        <f>ROUND((I69*G69),2)</f>
        <v>29673.040000000001</v>
      </c>
    </row>
    <row r="70" spans="2:16" s="38" customFormat="1" ht="66" customHeight="1">
      <c r="B70" s="55" t="s">
        <v>20234</v>
      </c>
      <c r="C70" s="135">
        <v>944001589</v>
      </c>
      <c r="D70" s="98" t="str">
        <f>'Memoria de calculo'!B63</f>
        <v>RO-41844</v>
      </c>
      <c r="E70" s="111" t="str">
        <f>'Memoria de calculo'!C63</f>
        <v>Placa de aço carbono com película refletiva grau técnico tipo I da ABNT - Placa Quadrada (Execução, incluindo fornecimento e transporte de todos os materiais, inclusive poste de sustentação)</v>
      </c>
      <c r="F70" s="98" t="str">
        <f>'Memoria de calculo'!D63</f>
        <v>m2</v>
      </c>
      <c r="G70" s="98">
        <f>'Memoria de calculo'!E63</f>
        <v>43.21</v>
      </c>
      <c r="H70" s="44">
        <f>VLOOKUP(D70,SETOP!$A$1:$I$4083,8,)</f>
        <v>620.28</v>
      </c>
      <c r="I70" s="15">
        <f t="shared" si="19"/>
        <v>760.09</v>
      </c>
      <c r="J70" s="15">
        <f t="shared" ref="J70:J79" si="20">ROUND((I70*G70),2)</f>
        <v>32843.49</v>
      </c>
    </row>
    <row r="71" spans="2:16" s="38" customFormat="1" ht="71.25" customHeight="1">
      <c r="B71" s="55" t="s">
        <v>20235</v>
      </c>
      <c r="C71" s="135">
        <v>944002026</v>
      </c>
      <c r="D71" s="98" t="str">
        <f>'Memoria de calculo'!B64</f>
        <v>RO-42193</v>
      </c>
      <c r="E71" s="111" t="str">
        <f>'Memoria de calculo'!C64</f>
        <v>Placa de aço carbono com película refletiva grau técnico tipo I da ABNT - Placa Retangular (Execução, incluindo fornecimento e transporte de todos os materiais, inclusive poste de sustentação)</v>
      </c>
      <c r="F71" s="98" t="str">
        <f>'Memoria de calculo'!D64</f>
        <v>m2</v>
      </c>
      <c r="G71" s="98">
        <f>'Memoria de calculo'!E64</f>
        <v>28.63</v>
      </c>
      <c r="H71" s="44">
        <f>VLOOKUP(D71,SETOP!$A$1:$I$4083,8,)</f>
        <v>659.15</v>
      </c>
      <c r="I71" s="15">
        <f t="shared" si="19"/>
        <v>807.72</v>
      </c>
      <c r="J71" s="15">
        <f t="shared" si="20"/>
        <v>23125.02</v>
      </c>
    </row>
    <row r="72" spans="2:16" s="38" customFormat="1" ht="70.5" customHeight="1">
      <c r="B72" s="55" t="s">
        <v>20236</v>
      </c>
      <c r="C72" s="135">
        <v>944001905</v>
      </c>
      <c r="D72" s="98" t="str">
        <f>'Memoria de calculo'!B65</f>
        <v>RO-41842</v>
      </c>
      <c r="E72" s="111" t="str">
        <f>'Memoria de calculo'!C65</f>
        <v>Placa de aço carbono com película refletiva grau técnico tipo I da ABNT - Placa Octogonal (Execução, incluindo fornecimento e transporte de todos os materiais, inclusive poste de sustentação)</v>
      </c>
      <c r="F72" s="98" t="str">
        <f>'Memoria de calculo'!D65</f>
        <v>m2</v>
      </c>
      <c r="G72" s="98">
        <f>'Memoria de calculo'!E65</f>
        <v>7.78</v>
      </c>
      <c r="H72" s="44">
        <f>VLOOKUP(D72,SETOP!$A$1:$I$4083,8,)</f>
        <v>602.6</v>
      </c>
      <c r="I72" s="15">
        <f t="shared" si="19"/>
        <v>738.43</v>
      </c>
      <c r="J72" s="15">
        <f t="shared" si="20"/>
        <v>5744.99</v>
      </c>
    </row>
    <row r="73" spans="2:16" s="38" customFormat="1" ht="47.25" customHeight="1">
      <c r="B73" s="55" t="s">
        <v>20237</v>
      </c>
      <c r="C73" s="135">
        <v>964001012</v>
      </c>
      <c r="D73" s="98" t="str">
        <f>'Memoria de calculo'!B66</f>
        <v>5214005-SICRO</v>
      </c>
      <c r="E73" s="111" t="str">
        <f>'Memoria de calculo'!C66</f>
        <v>Pintura de faixa com termoplástico em alto relevo tipo III por extrusão - relevo simples com base</v>
      </c>
      <c r="F73" s="98" t="str">
        <f>'Memoria de calculo'!D66</f>
        <v>M²</v>
      </c>
      <c r="G73" s="98">
        <f>'Memoria de calculo'!E66</f>
        <v>4534.3900000000003</v>
      </c>
      <c r="H73" s="44">
        <v>141.22999999999999</v>
      </c>
      <c r="I73" s="15">
        <f t="shared" si="19"/>
        <v>173.06</v>
      </c>
      <c r="J73" s="15">
        <f t="shared" si="20"/>
        <v>784721.53</v>
      </c>
    </row>
    <row r="74" spans="2:16" s="38" customFormat="1" ht="54.75" customHeight="1">
      <c r="B74" s="55" t="s">
        <v>20238</v>
      </c>
      <c r="C74" s="135">
        <v>964001013</v>
      </c>
      <c r="D74" s="98" t="str">
        <f>'Memoria de calculo'!B67</f>
        <v>5213408-SICRO</v>
      </c>
      <c r="E74" s="111" t="str">
        <f>'Memoria de calculo'!C67</f>
        <v>Pintura de faixa com termoplástico por aspersão - espessura de 1,5 mm</v>
      </c>
      <c r="F74" s="98" t="str">
        <f>'Memoria de calculo'!D67</f>
        <v>M²</v>
      </c>
      <c r="G74" s="98">
        <f>'Memoria de calculo'!E67</f>
        <v>6601.35</v>
      </c>
      <c r="H74" s="44">
        <v>47.21</v>
      </c>
      <c r="I74" s="15">
        <f t="shared" si="19"/>
        <v>57.85</v>
      </c>
      <c r="J74" s="15">
        <f t="shared" si="20"/>
        <v>381888.1</v>
      </c>
    </row>
    <row r="75" spans="2:16" s="38" customFormat="1" ht="24.75" customHeight="1">
      <c r="B75" s="55" t="s">
        <v>20239</v>
      </c>
      <c r="C75" s="135">
        <v>944002028</v>
      </c>
      <c r="D75" s="98" t="str">
        <f>'Memoria de calculo'!B68</f>
        <v>RO-43107</v>
      </c>
      <c r="E75" s="111" t="str">
        <f>'Memoria de calculo'!C68</f>
        <v>Demolição manual de concreto armado</v>
      </c>
      <c r="F75" s="98" t="str">
        <f>'Memoria de calculo'!D68</f>
        <v>m3</v>
      </c>
      <c r="G75" s="98">
        <f>'Memoria de calculo'!E68</f>
        <v>85.56</v>
      </c>
      <c r="H75" s="44">
        <f>VLOOKUP(D75,SETOP!$A$1:$I$4083,8,)</f>
        <v>230.49</v>
      </c>
      <c r="I75" s="15">
        <f t="shared" si="19"/>
        <v>282.44</v>
      </c>
      <c r="J75" s="15">
        <f t="shared" si="20"/>
        <v>24165.57</v>
      </c>
    </row>
    <row r="76" spans="2:16" s="38" customFormat="1" ht="58.5" customHeight="1">
      <c r="B76" s="55" t="s">
        <v>20240</v>
      </c>
      <c r="C76" s="135">
        <v>944001494</v>
      </c>
      <c r="D76" s="98" t="str">
        <f>'Memoria de calculo'!B69</f>
        <v>ED-51148</v>
      </c>
      <c r="E76" s="111" t="str">
        <f>'Memoria de calculo'!C69</f>
        <v>RAMPA PARA ACESSO DE DEFICIENTE, EM CONCRETO SIMPLES FCK = 25 MPA, DESEMPENADA, COM PINTURA INDICATIVA, 02 DEMÃOS</v>
      </c>
      <c r="F76" s="98" t="str">
        <f>'Memoria de calculo'!D69</f>
        <v>U</v>
      </c>
      <c r="G76" s="98">
        <f>'Memoria de calculo'!E69</f>
        <v>200</v>
      </c>
      <c r="H76" s="44">
        <f>VLOOKUP(D76,SETOP!$A$1:$I$4083,8,)</f>
        <v>421.29</v>
      </c>
      <c r="I76" s="15">
        <f t="shared" si="19"/>
        <v>516.25</v>
      </c>
      <c r="J76" s="15">
        <f t="shared" si="20"/>
        <v>103250</v>
      </c>
    </row>
    <row r="77" spans="2:16" s="38" customFormat="1" ht="58.5" customHeight="1">
      <c r="B77" s="55" t="s">
        <v>20241</v>
      </c>
      <c r="C77" s="135">
        <v>945001812</v>
      </c>
      <c r="D77" s="98">
        <f>'Memoria de calculo'!B70</f>
        <v>101094</v>
      </c>
      <c r="E77" s="111" t="str">
        <f>'Memoria de calculo'!C70</f>
        <v>PISO PODOTÁTIL DE ALERTA OU DIRECIONAL, DE BORRACHA, ASSENTADO SOBRE ARGAMASSA. AF_05/2020</v>
      </c>
      <c r="F77" s="98" t="str">
        <f>'Memoria de calculo'!D70</f>
        <v>M</v>
      </c>
      <c r="G77" s="98">
        <f>'Memoria de calculo'!E70</f>
        <v>1000</v>
      </c>
      <c r="H77" s="44">
        <f>VLOOKUP(D77,SINAPI!$B$6:$E$12469,4,)</f>
        <v>155.87</v>
      </c>
      <c r="I77" s="15">
        <f t="shared" ref="I77" si="21">ROUND(H77+(H77*$J$5),2)</f>
        <v>191</v>
      </c>
      <c r="J77" s="15">
        <f t="shared" ref="J77" si="22">ROUND((I77*G77),2)</f>
        <v>191000</v>
      </c>
    </row>
    <row r="78" spans="2:16" s="38" customFormat="1" ht="58.5" customHeight="1">
      <c r="B78" s="55" t="s">
        <v>20257</v>
      </c>
      <c r="C78" s="135">
        <v>944001588</v>
      </c>
      <c r="D78" s="98" t="str">
        <f>'Memoria de calculo'!B71</f>
        <v>RO-41228</v>
      </c>
      <c r="E78" s="111" t="str">
        <f>'Memoria de calculo'!C71</f>
        <v>Tachão refletivo  tipo SHTRG, com catadióptrico nas duas faces (Execução, incluindo fornecimento, colocação e transporte de todos os materiais)</v>
      </c>
      <c r="F78" s="98" t="str">
        <f>'Memoria de calculo'!D71</f>
        <v>U</v>
      </c>
      <c r="G78" s="98">
        <f>'Memoria de calculo'!E71</f>
        <v>300</v>
      </c>
      <c r="H78" s="44">
        <f>VLOOKUP(D78,SETOP!$A$1:$I$4083,8,)</f>
        <v>59.75</v>
      </c>
      <c r="I78" s="15">
        <f t="shared" ref="I78" si="23">ROUND(H78+(H78*$J$5),2)</f>
        <v>73.22</v>
      </c>
      <c r="J78" s="15">
        <f t="shared" ref="J78" si="24">ROUND((I78*G78),2)</f>
        <v>21966</v>
      </c>
    </row>
    <row r="79" spans="2:16" s="38" customFormat="1" ht="65.25" customHeight="1">
      <c r="B79" s="55" t="s">
        <v>20258</v>
      </c>
      <c r="C79" s="135">
        <v>944001587</v>
      </c>
      <c r="D79" s="98" t="str">
        <f>'Memoria de calculo'!B72</f>
        <v>RO-41230</v>
      </c>
      <c r="E79" s="111" t="str">
        <f>'Memoria de calculo'!C72</f>
        <v>Tacha refletiva tipo SHTRP, com catadióptrico nas duas faces (Execução, incluindo fornecimento, colocação e transporte de todos os materiais)</v>
      </c>
      <c r="F79" s="98" t="str">
        <f>'Memoria de calculo'!D72</f>
        <v>U</v>
      </c>
      <c r="G79" s="98">
        <f>'Memoria de calculo'!E72</f>
        <v>1500</v>
      </c>
      <c r="H79" s="44">
        <f>VLOOKUP(D79,SETOP!$A$1:$I$4083,8,)</f>
        <v>30.49</v>
      </c>
      <c r="I79" s="15">
        <f t="shared" si="19"/>
        <v>37.36</v>
      </c>
      <c r="J79" s="15">
        <f t="shared" si="20"/>
        <v>56040</v>
      </c>
    </row>
    <row r="80" spans="2:16" s="38" customFormat="1" ht="15.75" thickBot="1">
      <c r="B80" s="144" t="s">
        <v>20242</v>
      </c>
      <c r="C80" s="145"/>
      <c r="D80" s="145"/>
      <c r="E80" s="145"/>
      <c r="F80" s="145"/>
      <c r="G80" s="145"/>
      <c r="H80" s="145"/>
      <c r="I80" s="146"/>
      <c r="J80" s="18">
        <f>SUM(J68:J79)</f>
        <v>1742716.14</v>
      </c>
    </row>
    <row r="81" spans="2:16" s="38" customFormat="1" ht="15.75" thickBot="1">
      <c r="B81" s="54">
        <v>9</v>
      </c>
      <c r="C81" s="131"/>
      <c r="D81" s="147" t="s">
        <v>20246</v>
      </c>
      <c r="E81" s="148"/>
      <c r="F81" s="148"/>
      <c r="G81" s="148"/>
      <c r="H81" s="148"/>
      <c r="I81" s="148"/>
      <c r="J81" s="149"/>
    </row>
    <row r="82" spans="2:16" s="38" customFormat="1" ht="28.5" customHeight="1">
      <c r="B82" s="55" t="s">
        <v>20259</v>
      </c>
      <c r="C82" s="135">
        <v>977001009</v>
      </c>
      <c r="D82" s="98" t="str">
        <f>'Memoria de calculo'!B74</f>
        <v xml:space="preserve">13169/ORSE </v>
      </c>
      <c r="E82" s="111" t="str">
        <f>'Memoria de calculo'!C74</f>
        <v>Transporte de máquinas e equipamentos por prancha rebaixada</v>
      </c>
      <c r="F82" s="98" t="str">
        <f>'Memoria de calculo'!D74</f>
        <v>km</v>
      </c>
      <c r="G82" s="98">
        <f>'Memoria de calculo'!E74</f>
        <v>4800</v>
      </c>
      <c r="H82" s="44">
        <v>12</v>
      </c>
      <c r="I82" s="15">
        <f t="shared" ref="I82" si="25">ROUND(H82+(H82*$J$5),2)</f>
        <v>14.7</v>
      </c>
      <c r="J82" s="15">
        <f t="shared" ref="J82" si="26">ROUND((I82*G82),2)</f>
        <v>70560</v>
      </c>
    </row>
    <row r="83" spans="2:16" s="38" customFormat="1" ht="55.5" customHeight="1">
      <c r="B83" s="55" t="s">
        <v>20260</v>
      </c>
      <c r="C83" s="135">
        <v>945001766</v>
      </c>
      <c r="D83" s="98">
        <f>'Memoria de calculo'!B75</f>
        <v>5932</v>
      </c>
      <c r="E83" s="111" t="str">
        <f>'Memoria de calculo'!C75</f>
        <v>MOTONIVELADORA POTÊNCIA BÁSICA LÍQUIDA (PRIMEIRA MARCHA) 125 HP, PESO BRUTO 13032 KG, LARGURA DA LÂMINA DE 3,7 M - CHP DIURNO. AF_06/2014</v>
      </c>
      <c r="F83" s="98" t="str">
        <f>'Memoria de calculo'!D75</f>
        <v>CHP</v>
      </c>
      <c r="G83" s="98">
        <f>'Memoria de calculo'!E75</f>
        <v>1100</v>
      </c>
      <c r="H83" s="44">
        <f>VLOOKUP(D83,SINAPI!$B$6:$E$12469,4,)</f>
        <v>236.38</v>
      </c>
      <c r="I83" s="15">
        <f t="shared" ref="I83:I91" si="27">ROUND(H83+(H83*$J$5),2)</f>
        <v>289.66000000000003</v>
      </c>
      <c r="J83" s="15">
        <f t="shared" ref="J83:J91" si="28">ROUND((I83*G83),2)</f>
        <v>318626</v>
      </c>
    </row>
    <row r="84" spans="2:16" s="38" customFormat="1" ht="38.25">
      <c r="B84" s="55" t="s">
        <v>20261</v>
      </c>
      <c r="C84" s="135">
        <v>945001813</v>
      </c>
      <c r="D84" s="98">
        <f>'Memoria de calculo'!B76</f>
        <v>5944</v>
      </c>
      <c r="E84" s="111" t="str">
        <f>'Memoria de calculo'!C76</f>
        <v>PÁ CARREGADEIRA SOBRE RODAS, POTÊNCIA 197 HP, CAPACIDADE DA CAÇAMBA 2,5 A 3,5 M3, PESO OPERACIONAL 18338 KG - CHP DIURNO. AF_06/2014</v>
      </c>
      <c r="F84" s="98" t="str">
        <f>'Memoria de calculo'!D76</f>
        <v>CHP</v>
      </c>
      <c r="G84" s="98">
        <f>'Memoria de calculo'!E76</f>
        <v>1100</v>
      </c>
      <c r="H84" s="44">
        <f>VLOOKUP(D84,SINAPI!$B$6:$E$12469,4,)</f>
        <v>240.35</v>
      </c>
      <c r="I84" s="15">
        <f t="shared" si="27"/>
        <v>294.52</v>
      </c>
      <c r="J84" s="15">
        <f t="shared" si="28"/>
        <v>323972</v>
      </c>
    </row>
    <row r="85" spans="2:16" s="38" customFormat="1" ht="84.75" customHeight="1">
      <c r="B85" s="55" t="s">
        <v>20262</v>
      </c>
      <c r="C85" s="135">
        <v>945001250</v>
      </c>
      <c r="D85" s="98">
        <f>'Memoria de calculo'!B77</f>
        <v>5875</v>
      </c>
      <c r="E85" s="111" t="str">
        <f>'Memoria de calculo'!C77</f>
        <v>RETROESCAVADEIRA SOBRE RODAS COM CARREGADEIRA, TRAÇÃO 4X4, POTÊNCIA LÍQ. 72 HP, CAÇAMBA CARREG. CAP. MÍN. 0,79 M3, CAÇAMBA RETRO CAP. 0,18 M3, PESO OPERACIONAL MÍN. 7.140 KG, PROFUNDIDADE ESCAVAÇÃO MÁX. 4,50 M - CHP DIURNO. AF_06/2014</v>
      </c>
      <c r="F85" s="98" t="str">
        <f>'Memoria de calculo'!D77</f>
        <v>CHP</v>
      </c>
      <c r="G85" s="98">
        <f>'Memoria de calculo'!E77</f>
        <v>1100</v>
      </c>
      <c r="H85" s="44">
        <f>VLOOKUP(D85,SINAPI!$B$6:$E$12469,4,)</f>
        <v>126.94</v>
      </c>
      <c r="I85" s="15">
        <f t="shared" si="27"/>
        <v>155.55000000000001</v>
      </c>
      <c r="J85" s="15">
        <f t="shared" si="28"/>
        <v>171105</v>
      </c>
    </row>
    <row r="86" spans="2:16" s="38" customFormat="1" ht="69.75" customHeight="1">
      <c r="B86" s="55" t="s">
        <v>20263</v>
      </c>
      <c r="C86" s="135">
        <v>945001814</v>
      </c>
      <c r="D86" s="98">
        <f>'Memoria de calculo'!B78</f>
        <v>95714</v>
      </c>
      <c r="E86" s="111" t="str">
        <f>'Memoria de calculo'!C78</f>
        <v>ESCAVADEIRA HIDRAULICA SOBRE ESTEIRA, COM GARRA GIRATORIA DE MANDIBULAS, PESO OPERACIONAL ENTRE 22,00 E 25,50 TON, POTENCIA LIQUIDA ENTRE 150 E 160 HP - CHP DIURNO. AF_11/2016</v>
      </c>
      <c r="F86" s="98" t="str">
        <f>'Memoria de calculo'!D78</f>
        <v>CHP</v>
      </c>
      <c r="G86" s="98">
        <f>'Memoria de calculo'!E78</f>
        <v>1100</v>
      </c>
      <c r="H86" s="44">
        <f>VLOOKUP(D86,SINAPI!$B$6:$E$12469,4,)</f>
        <v>236.28</v>
      </c>
      <c r="I86" s="15">
        <f t="shared" si="27"/>
        <v>289.54000000000002</v>
      </c>
      <c r="J86" s="15">
        <f t="shared" si="28"/>
        <v>318494</v>
      </c>
    </row>
    <row r="87" spans="2:16" s="38" customFormat="1" ht="70.5" customHeight="1">
      <c r="B87" s="55" t="s">
        <v>20264</v>
      </c>
      <c r="C87" s="135">
        <v>945001767</v>
      </c>
      <c r="D87" s="98">
        <f>'Memoria de calculo'!B79</f>
        <v>7049</v>
      </c>
      <c r="E87" s="111" t="str">
        <f>'Memoria de calculo'!C79</f>
        <v>ROLO COMPACTADOR PE DE CARNEIRO VIBRATORIO, POTENCIA 125 HP, PESO OPERACIONAL SEM/COM LASTRO 11,95 / 13,30 T, IMPACTO DINAMICO 38,5 / 22,5 T, LARGURA DE TRABALHO 2,15 M - CHP DIURNO. AF_06/2014</v>
      </c>
      <c r="F87" s="98" t="str">
        <f>'Memoria de calculo'!D79</f>
        <v>CHP</v>
      </c>
      <c r="G87" s="98">
        <f>'Memoria de calculo'!E79</f>
        <v>1100</v>
      </c>
      <c r="H87" s="44">
        <f>VLOOKUP(D87,SINAPI!$B$6:$E$12469,4,)</f>
        <v>196.59</v>
      </c>
      <c r="I87" s="15">
        <f t="shared" si="27"/>
        <v>240.9</v>
      </c>
      <c r="J87" s="15">
        <f t="shared" si="28"/>
        <v>264990</v>
      </c>
    </row>
    <row r="88" spans="2:16" s="38" customFormat="1" ht="69" customHeight="1">
      <c r="B88" s="55" t="s">
        <v>20265</v>
      </c>
      <c r="C88" s="135">
        <v>945001283</v>
      </c>
      <c r="D88" s="98">
        <f>'Memoria de calculo'!B80</f>
        <v>91386</v>
      </c>
      <c r="E88" s="111" t="str">
        <f>'Memoria de calculo'!C80</f>
        <v>CAMINHÃO BASCULANTE 10 M3, TRUCADO CABINE SIMPLES, PESO BRUTO TOTAL 23.000 KG, CARGA ÚTIL MÁXIMA 15.935 KG, DISTÂNCIA ENTRE EIXOS 4,80 M, POTÊNCIA 230 CV INCLUSIVE CAÇAMBA METÁLICA - CHP DIURNO. AF_06/2014</v>
      </c>
      <c r="F88" s="98" t="str">
        <f>'Memoria de calculo'!D80</f>
        <v>CHP</v>
      </c>
      <c r="G88" s="98">
        <f>'Memoria de calculo'!E80</f>
        <v>1100</v>
      </c>
      <c r="H88" s="44">
        <f>VLOOKUP(D88,SINAPI!$B$6:$E$12469,4,)</f>
        <v>229.56</v>
      </c>
      <c r="I88" s="15">
        <f t="shared" si="27"/>
        <v>281.3</v>
      </c>
      <c r="J88" s="15">
        <f t="shared" si="28"/>
        <v>309430</v>
      </c>
    </row>
    <row r="89" spans="2:16" s="38" customFormat="1" ht="71.25" customHeight="1">
      <c r="B89" s="55" t="s">
        <v>20266</v>
      </c>
      <c r="C89" s="135">
        <v>945001768</v>
      </c>
      <c r="D89" s="98">
        <f>'Memoria de calculo'!B81</f>
        <v>5901</v>
      </c>
      <c r="E89" s="111" t="str">
        <f>'Memoria de calculo'!C81</f>
        <v>CAMINHÃO PIPA 10.000 L TRUCADO, PESO BRUTO TOTAL 23.000 KG, CARGA ÚTIL MÁXIMA 15.935 KG, DISTÂNCIA ENTRE EIXOS 4,8 M, POTÊNCIA 230 CV, INCLUSIVE TANQUE DE AÇO PARA TRANSPORTE DE ÁGUA - CHP DIURNO. AF_06/2014</v>
      </c>
      <c r="F89" s="98" t="str">
        <f>'Memoria de calculo'!D81</f>
        <v>CHP</v>
      </c>
      <c r="G89" s="98">
        <f>'Memoria de calculo'!E81</f>
        <v>1100</v>
      </c>
      <c r="H89" s="44">
        <f>VLOOKUP(D89,SINAPI!$B$6:$E$12469,4,)</f>
        <v>267.67</v>
      </c>
      <c r="I89" s="15">
        <f t="shared" si="27"/>
        <v>328</v>
      </c>
      <c r="J89" s="15">
        <f t="shared" si="28"/>
        <v>360800</v>
      </c>
    </row>
    <row r="90" spans="2:16" s="38" customFormat="1" ht="54" customHeight="1">
      <c r="B90" s="55" t="s">
        <v>20267</v>
      </c>
      <c r="C90" s="135">
        <v>945001815</v>
      </c>
      <c r="D90" s="98">
        <f>'Memoria de calculo'!B82</f>
        <v>95631</v>
      </c>
      <c r="E90" s="111" t="str">
        <f>'Memoria de calculo'!C82</f>
        <v>ROLO COMPACTADOR VIBRATORIO TANDEM, ACO LISO, POTENCIA 125 HP, PESO SEM/COM LASTRO 10,20/11,65 T, LARGURA DE TRABALHO 1,73 M - CHP DIURNO. AF_11/2016</v>
      </c>
      <c r="F90" s="98" t="str">
        <f>'Memoria de calculo'!D82</f>
        <v>CHP</v>
      </c>
      <c r="G90" s="98">
        <f>'Memoria de calculo'!E82</f>
        <v>1100</v>
      </c>
      <c r="H90" s="44">
        <f>VLOOKUP(D90,SINAPI!$B$6:$E$12469,4,)</f>
        <v>204.82</v>
      </c>
      <c r="I90" s="15">
        <f t="shared" si="27"/>
        <v>250.99</v>
      </c>
      <c r="J90" s="15">
        <f t="shared" si="28"/>
        <v>276089</v>
      </c>
    </row>
    <row r="91" spans="2:16" s="38" customFormat="1" ht="18.75" customHeight="1">
      <c r="B91" s="55" t="s">
        <v>20268</v>
      </c>
      <c r="C91" s="135">
        <v>964001014</v>
      </c>
      <c r="D91" s="98" t="str">
        <f>'Memoria de calculo'!B83</f>
        <v>P9845/SICRO</v>
      </c>
      <c r="E91" s="111" t="str">
        <f>'Memoria de calculo'!C83</f>
        <v>Operador de equipamento pesado</v>
      </c>
      <c r="F91" s="98" t="str">
        <f>'Memoria de calculo'!D83</f>
        <v>H</v>
      </c>
      <c r="G91" s="98">
        <f>'Memoria de calculo'!E83</f>
        <v>8800</v>
      </c>
      <c r="H91" s="44">
        <v>31.213999999999999</v>
      </c>
      <c r="I91" s="15">
        <f t="shared" si="27"/>
        <v>38.25</v>
      </c>
      <c r="J91" s="15">
        <f t="shared" si="28"/>
        <v>336600</v>
      </c>
    </row>
    <row r="92" spans="2:16" s="38" customFormat="1" ht="15.75" thickBot="1">
      <c r="B92" s="144" t="s">
        <v>20269</v>
      </c>
      <c r="C92" s="145"/>
      <c r="D92" s="145"/>
      <c r="E92" s="145"/>
      <c r="F92" s="145"/>
      <c r="G92" s="145"/>
      <c r="H92" s="145"/>
      <c r="I92" s="146"/>
      <c r="J92" s="18">
        <f>SUM(J82:J91)</f>
        <v>2750666</v>
      </c>
    </row>
    <row r="93" spans="2:16" ht="15.75" customHeight="1" thickBot="1">
      <c r="B93" s="175" t="s">
        <v>20</v>
      </c>
      <c r="C93" s="176"/>
      <c r="D93" s="176"/>
      <c r="E93" s="176"/>
      <c r="F93" s="176"/>
      <c r="G93" s="176"/>
      <c r="H93" s="176"/>
      <c r="I93" s="177"/>
      <c r="J93" s="20">
        <f>J92+J80+J66+J57+J51+J34+J22+J18</f>
        <v>10024437.839999998</v>
      </c>
      <c r="M93" s="86">
        <f>J80+J57+J51+J34+J22+J18</f>
        <v>5946501.8399999999</v>
      </c>
      <c r="N93" s="86">
        <f>10000000-J93</f>
        <v>-24437.839999997988</v>
      </c>
      <c r="O93" s="86">
        <f>M93+N93</f>
        <v>5922064.0000000019</v>
      </c>
      <c r="P93">
        <f>O93/M93</f>
        <v>0.99589038384960826</v>
      </c>
    </row>
    <row r="94" spans="2:16" s="38" customFormat="1" ht="28.5" customHeight="1">
      <c r="B94" s="41"/>
      <c r="C94" s="41"/>
      <c r="D94" s="41"/>
      <c r="E94" s="41"/>
      <c r="F94" s="41"/>
      <c r="G94" s="41"/>
      <c r="H94" s="41"/>
      <c r="I94" s="41"/>
      <c r="J94" s="42"/>
      <c r="K94" s="125" t="s">
        <v>20249</v>
      </c>
      <c r="L94" s="124">
        <f>SUM(J92,J80,J66,J57,J51,J34,J22,J11:J17)</f>
        <v>9902635.4199999962</v>
      </c>
    </row>
    <row r="95" spans="2:16" s="38" customFormat="1" ht="15.75" hidden="1" customHeight="1">
      <c r="B95" s="39"/>
      <c r="C95" s="39"/>
      <c r="D95" s="39"/>
      <c r="E95" s="39"/>
      <c r="F95" s="39"/>
      <c r="G95" s="39"/>
      <c r="H95" s="39"/>
      <c r="I95" s="39"/>
      <c r="J95" s="40"/>
    </row>
    <row r="96" spans="2:16">
      <c r="B96" s="53"/>
      <c r="C96" s="53"/>
      <c r="D96" s="170"/>
      <c r="E96" s="170"/>
      <c r="F96" s="167"/>
      <c r="G96" s="167"/>
      <c r="H96" s="24"/>
      <c r="I96" s="53"/>
      <c r="J96" s="53"/>
      <c r="M96">
        <f>3000000/38467870</f>
        <v>7.7987161753432149E-2</v>
      </c>
      <c r="N96">
        <v>7.7987161753432094E-2</v>
      </c>
      <c r="P96">
        <v>1.34886176301878</v>
      </c>
    </row>
    <row r="97" spans="2:10">
      <c r="B97" s="53"/>
      <c r="C97" s="53"/>
      <c r="D97" s="100"/>
      <c r="E97" s="100"/>
      <c r="F97" s="101"/>
      <c r="G97" s="101"/>
      <c r="H97" s="102" t="s">
        <v>45</v>
      </c>
      <c r="I97" s="53"/>
      <c r="J97" s="53"/>
    </row>
    <row r="98" spans="2:10">
      <c r="B98" s="53"/>
      <c r="C98" s="53"/>
      <c r="D98" s="182" t="s">
        <v>44</v>
      </c>
      <c r="E98" s="182"/>
      <c r="F98" s="169"/>
      <c r="G98" s="169"/>
      <c r="H98" s="23" t="s">
        <v>14</v>
      </c>
      <c r="I98" s="53"/>
      <c r="J98" s="53"/>
    </row>
    <row r="99" spans="2:10">
      <c r="B99" s="53"/>
      <c r="C99" s="53"/>
      <c r="D99" s="167" t="s">
        <v>35</v>
      </c>
      <c r="E99" s="167"/>
      <c r="F99" s="167"/>
      <c r="G99" s="167"/>
      <c r="H99" s="53"/>
      <c r="I99" s="53"/>
      <c r="J99" s="53"/>
    </row>
    <row r="100" spans="2:10">
      <c r="B100" s="53"/>
      <c r="C100" s="53"/>
      <c r="D100" s="24"/>
      <c r="E100" s="24"/>
      <c r="F100" s="24"/>
      <c r="G100" s="24"/>
      <c r="H100" s="53"/>
      <c r="I100" s="53"/>
      <c r="J100" s="53"/>
    </row>
    <row r="101" spans="2:10">
      <c r="B101" s="53"/>
      <c r="C101" s="53"/>
      <c r="D101" s="170"/>
      <c r="E101" s="170"/>
      <c r="F101" s="167"/>
      <c r="G101" s="167"/>
      <c r="H101" s="53"/>
      <c r="I101" s="53"/>
      <c r="J101" s="53"/>
    </row>
    <row r="102" spans="2:10">
      <c r="B102" s="53"/>
      <c r="C102" s="53"/>
      <c r="D102" s="53"/>
      <c r="E102" s="53"/>
      <c r="F102" s="53"/>
      <c r="G102" s="53"/>
      <c r="H102" s="53"/>
      <c r="I102" s="53"/>
      <c r="J102" s="53"/>
    </row>
    <row r="103" spans="2:10">
      <c r="B103" s="53"/>
      <c r="C103" s="53"/>
      <c r="D103" s="168" t="s">
        <v>26</v>
      </c>
      <c r="E103" s="168"/>
      <c r="F103" s="24"/>
      <c r="G103" s="24"/>
      <c r="H103" s="53"/>
      <c r="I103" s="53"/>
      <c r="J103" s="53"/>
    </row>
    <row r="104" spans="2:10">
      <c r="B104" s="53"/>
      <c r="C104" s="53"/>
      <c r="D104" s="167" t="s">
        <v>25</v>
      </c>
      <c r="E104" s="167"/>
      <c r="F104" s="169"/>
      <c r="G104" s="169"/>
      <c r="H104" s="103"/>
      <c r="I104" s="53"/>
      <c r="J104" s="53"/>
    </row>
    <row r="105" spans="2:10">
      <c r="B105" s="53"/>
      <c r="C105" s="53"/>
      <c r="D105" s="53"/>
      <c r="E105" s="53"/>
      <c r="F105" s="167"/>
      <c r="G105" s="167"/>
      <c r="H105" s="53"/>
      <c r="I105" s="53"/>
      <c r="J105" s="53"/>
    </row>
    <row r="106" spans="2:10">
      <c r="B106" s="53"/>
      <c r="C106" s="53"/>
      <c r="D106" s="24"/>
      <c r="E106" s="24"/>
      <c r="F106" s="24"/>
      <c r="G106" s="24"/>
      <c r="H106" s="53"/>
      <c r="I106" s="53"/>
      <c r="J106" s="53"/>
    </row>
    <row r="107" spans="2:10">
      <c r="B107" s="53"/>
      <c r="C107" s="53"/>
      <c r="D107" s="170"/>
      <c r="E107" s="170"/>
      <c r="F107" s="99"/>
      <c r="G107" s="99"/>
      <c r="H107" s="53"/>
      <c r="I107" s="53"/>
      <c r="J107" s="53"/>
    </row>
    <row r="108" spans="2:10">
      <c r="B108" s="24"/>
      <c r="C108" s="24"/>
      <c r="D108" s="170"/>
      <c r="E108" s="170"/>
      <c r="F108" s="167"/>
      <c r="G108" s="167"/>
      <c r="H108" s="53"/>
      <c r="I108" s="53"/>
      <c r="J108" s="53"/>
    </row>
    <row r="109" spans="2:10">
      <c r="B109" s="24"/>
      <c r="C109" s="24"/>
      <c r="D109" s="174"/>
      <c r="E109" s="174"/>
      <c r="F109" s="169"/>
      <c r="G109" s="169"/>
      <c r="H109" s="53"/>
      <c r="I109" s="53"/>
      <c r="J109" s="53"/>
    </row>
    <row r="110" spans="2:10">
      <c r="B110" s="24"/>
      <c r="C110" s="24"/>
      <c r="D110" s="170"/>
      <c r="E110" s="170"/>
      <c r="F110" s="167"/>
      <c r="G110" s="167"/>
      <c r="H110" s="53"/>
      <c r="I110" s="53"/>
      <c r="J110" s="53"/>
    </row>
    <row r="111" spans="2:10">
      <c r="B111" s="13"/>
      <c r="C111" s="13"/>
      <c r="D111" s="13"/>
      <c r="E111" s="13"/>
      <c r="F111" s="13"/>
      <c r="G111" s="13"/>
    </row>
    <row r="112" spans="2:10">
      <c r="B112" s="13"/>
      <c r="C112" s="13"/>
      <c r="D112" s="171"/>
      <c r="E112" s="171"/>
      <c r="F112" s="14"/>
      <c r="G112" s="14"/>
    </row>
    <row r="113" spans="2:9">
      <c r="B113" s="13"/>
      <c r="C113" s="13"/>
      <c r="D113" s="172"/>
      <c r="E113" s="172"/>
      <c r="F113" s="173"/>
      <c r="G113" s="173"/>
    </row>
    <row r="114" spans="2:9">
      <c r="E114" s="1"/>
      <c r="F114" s="1"/>
      <c r="G114" s="1"/>
    </row>
    <row r="115" spans="2:9">
      <c r="D115" s="13"/>
      <c r="E115" s="13"/>
      <c r="F115" s="13"/>
      <c r="G115" s="13"/>
    </row>
    <row r="116" spans="2:9">
      <c r="D116" s="165"/>
      <c r="E116" s="165"/>
      <c r="F116" s="166"/>
      <c r="G116" s="166"/>
      <c r="H116" s="12"/>
      <c r="I116" s="12"/>
    </row>
    <row r="117" spans="2:9">
      <c r="D117" s="172"/>
      <c r="E117" s="172"/>
      <c r="F117" s="173"/>
      <c r="G117" s="173"/>
      <c r="H117" s="1"/>
      <c r="I117" s="1"/>
    </row>
    <row r="118" spans="2:9">
      <c r="D118" s="13"/>
      <c r="E118" s="13"/>
      <c r="F118" s="13"/>
      <c r="G118" s="13"/>
      <c r="H118" s="1"/>
      <c r="I118" s="1"/>
    </row>
    <row r="119" spans="2:9">
      <c r="D119" s="171"/>
      <c r="E119" s="171"/>
      <c r="F119" s="14"/>
      <c r="G119" s="14"/>
      <c r="H119" s="1"/>
      <c r="I119" s="1"/>
    </row>
    <row r="120" spans="2:9">
      <c r="D120" s="172"/>
      <c r="E120" s="172"/>
      <c r="F120" s="173"/>
      <c r="G120" s="173"/>
      <c r="H120" s="1"/>
      <c r="I120" s="1"/>
    </row>
    <row r="121" spans="2:9">
      <c r="E121" s="1"/>
      <c r="F121" s="1"/>
      <c r="G121" s="1"/>
      <c r="H121" s="1"/>
      <c r="I121" s="1"/>
    </row>
    <row r="122" spans="2:9">
      <c r="E122" s="1"/>
      <c r="F122" s="1"/>
      <c r="G122" s="1"/>
      <c r="H122" s="1"/>
      <c r="I122" s="1"/>
    </row>
    <row r="123" spans="2:9">
      <c r="E123" s="1"/>
      <c r="F123" s="1"/>
      <c r="G123" s="1"/>
      <c r="H123" s="1"/>
      <c r="I123" s="1"/>
    </row>
    <row r="124" spans="2:9">
      <c r="E124" s="1"/>
      <c r="F124" s="1"/>
      <c r="G124" s="1"/>
      <c r="H124" s="1"/>
      <c r="I124" s="1"/>
    </row>
    <row r="125" spans="2:9">
      <c r="E125" s="1"/>
      <c r="F125" s="1"/>
      <c r="G125" s="1"/>
      <c r="H125" s="1"/>
      <c r="I125" s="1"/>
    </row>
    <row r="126" spans="2:9">
      <c r="E126" s="1"/>
      <c r="F126" s="1"/>
      <c r="G126" s="1"/>
      <c r="H126" s="1"/>
      <c r="I126" s="1"/>
    </row>
    <row r="127" spans="2:9">
      <c r="E127" s="1"/>
      <c r="F127" s="1"/>
      <c r="G127" s="1"/>
      <c r="H127" s="1"/>
      <c r="I127" s="1"/>
    </row>
    <row r="128" spans="2:9">
      <c r="E128" s="1"/>
      <c r="F128" s="1"/>
      <c r="G128" s="1"/>
      <c r="H128" s="1"/>
      <c r="I128" s="1"/>
    </row>
    <row r="129" spans="5:9">
      <c r="E129" s="1"/>
      <c r="F129" s="1"/>
      <c r="G129" s="1"/>
      <c r="H129" s="1"/>
      <c r="I129" s="1"/>
    </row>
  </sheetData>
  <mergeCells count="61">
    <mergeCell ref="F104:G104"/>
    <mergeCell ref="D101:E101"/>
    <mergeCell ref="D98:E98"/>
    <mergeCell ref="F98:G98"/>
    <mergeCell ref="D99:E99"/>
    <mergeCell ref="F99:G99"/>
    <mergeCell ref="D28:J28"/>
    <mergeCell ref="B34:I34"/>
    <mergeCell ref="D96:E96"/>
    <mergeCell ref="F96:G96"/>
    <mergeCell ref="D52:J52"/>
    <mergeCell ref="B57:I57"/>
    <mergeCell ref="B93:I93"/>
    <mergeCell ref="D35:J35"/>
    <mergeCell ref="B51:I51"/>
    <mergeCell ref="B80:I80"/>
    <mergeCell ref="D67:J67"/>
    <mergeCell ref="D81:J81"/>
    <mergeCell ref="B92:I92"/>
    <mergeCell ref="D58:J58"/>
    <mergeCell ref="B66:I66"/>
    <mergeCell ref="D120:E120"/>
    <mergeCell ref="F120:G120"/>
    <mergeCell ref="D117:E117"/>
    <mergeCell ref="F117:G117"/>
    <mergeCell ref="D119:E119"/>
    <mergeCell ref="D116:E116"/>
    <mergeCell ref="F116:G116"/>
    <mergeCell ref="F101:G101"/>
    <mergeCell ref="D103:E103"/>
    <mergeCell ref="F109:G109"/>
    <mergeCell ref="D110:E110"/>
    <mergeCell ref="F110:G110"/>
    <mergeCell ref="D112:E112"/>
    <mergeCell ref="D113:E113"/>
    <mergeCell ref="F113:G113"/>
    <mergeCell ref="D107:E107"/>
    <mergeCell ref="D108:E108"/>
    <mergeCell ref="F108:G108"/>
    <mergeCell ref="D109:E109"/>
    <mergeCell ref="F105:G105"/>
    <mergeCell ref="D104:E104"/>
    <mergeCell ref="B27:I27"/>
    <mergeCell ref="B4:F4"/>
    <mergeCell ref="G4:J4"/>
    <mergeCell ref="D23:J23"/>
    <mergeCell ref="H24:J24"/>
    <mergeCell ref="H25:J25"/>
    <mergeCell ref="H26:J26"/>
    <mergeCell ref="D19:J19"/>
    <mergeCell ref="B1:J1"/>
    <mergeCell ref="B2:J2"/>
    <mergeCell ref="B3:J3"/>
    <mergeCell ref="B18:I18"/>
    <mergeCell ref="D9:J9"/>
    <mergeCell ref="B5:F5"/>
    <mergeCell ref="B6:F6"/>
    <mergeCell ref="G6:H7"/>
    <mergeCell ref="I6:J7"/>
    <mergeCell ref="B7:F7"/>
    <mergeCell ref="G5:H5"/>
  </mergeCells>
  <phoneticPr fontId="1" type="noConversion"/>
  <printOptions horizontalCentered="1" verticalCentered="1"/>
  <pageMargins left="0.59055118110236227" right="0.19685039370078741" top="0.19685039370078741" bottom="0.19685039370078741" header="0" footer="0"/>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8"/>
  <sheetViews>
    <sheetView topLeftCell="A76" zoomScaleNormal="100" workbookViewId="0">
      <selection activeCell="F12" sqref="F12:H12"/>
    </sheetView>
  </sheetViews>
  <sheetFormatPr defaultRowHeight="12.75"/>
  <cols>
    <col min="1" max="1" width="5.42578125" style="2" customWidth="1"/>
    <col min="2" max="2" width="15.7109375" style="2" customWidth="1"/>
    <col min="3" max="3" width="42.85546875" style="2" customWidth="1"/>
    <col min="4" max="4" width="14.5703125" style="2" customWidth="1"/>
    <col min="5" max="5" width="15.140625" style="5" customWidth="1"/>
    <col min="6" max="8" width="23.28515625" style="2" customWidth="1"/>
    <col min="9" max="9" width="9.140625" style="2"/>
    <col min="10" max="10" width="27.28515625" style="2" customWidth="1"/>
    <col min="11" max="16384" width="9.140625" style="2"/>
  </cols>
  <sheetData>
    <row r="1" spans="1:8" ht="70.5" customHeight="1" thickBot="1">
      <c r="A1" s="184"/>
      <c r="B1" s="185"/>
      <c r="C1" s="185"/>
      <c r="D1" s="185"/>
      <c r="E1" s="185"/>
      <c r="F1" s="185"/>
      <c r="G1" s="185"/>
      <c r="H1" s="186"/>
    </row>
    <row r="2" spans="1:8" ht="18.75" customHeight="1" thickBot="1">
      <c r="A2" s="138" t="s">
        <v>13</v>
      </c>
      <c r="B2" s="139"/>
      <c r="C2" s="139"/>
      <c r="D2" s="139"/>
      <c r="E2" s="139"/>
      <c r="F2" s="139"/>
      <c r="G2" s="139"/>
      <c r="H2" s="140"/>
    </row>
    <row r="3" spans="1:8" s="4" customFormat="1" ht="18.75" customHeight="1" thickBot="1">
      <c r="A3" s="141" t="s">
        <v>22</v>
      </c>
      <c r="B3" s="142"/>
      <c r="C3" s="142"/>
      <c r="D3" s="142"/>
      <c r="E3" s="142"/>
      <c r="F3" s="142"/>
      <c r="G3" s="142"/>
      <c r="H3" s="143"/>
    </row>
    <row r="4" spans="1:8" s="4" customFormat="1" ht="18.75" customHeight="1" thickBot="1">
      <c r="A4" s="141" t="s">
        <v>20227</v>
      </c>
      <c r="B4" s="151"/>
      <c r="C4" s="151"/>
      <c r="D4" s="152"/>
      <c r="E4" s="150" t="s">
        <v>48</v>
      </c>
      <c r="F4" s="151"/>
      <c r="G4" s="151"/>
      <c r="H4" s="152"/>
    </row>
    <row r="5" spans="1:8" s="4" customFormat="1" ht="18.75" customHeight="1" thickBot="1">
      <c r="A5" s="141" t="s">
        <v>20228</v>
      </c>
      <c r="B5" s="151"/>
      <c r="C5" s="151"/>
      <c r="D5" s="152"/>
      <c r="E5" s="138" t="s">
        <v>9</v>
      </c>
      <c r="F5" s="139"/>
      <c r="G5" s="9" t="s">
        <v>11</v>
      </c>
      <c r="H5" s="21">
        <v>0.22539999999999999</v>
      </c>
    </row>
    <row r="6" spans="1:8" s="4" customFormat="1" ht="26.25" customHeight="1" thickBot="1">
      <c r="A6" s="153" t="s">
        <v>20252</v>
      </c>
      <c r="B6" s="155"/>
      <c r="C6" s="155"/>
      <c r="D6" s="156"/>
      <c r="E6" s="157" t="s">
        <v>10</v>
      </c>
      <c r="F6" s="158"/>
      <c r="G6" s="157" t="s">
        <v>23</v>
      </c>
      <c r="H6" s="158"/>
    </row>
    <row r="7" spans="1:8" s="4" customFormat="1" ht="18.75" customHeight="1" thickBot="1">
      <c r="A7" s="150" t="s">
        <v>40</v>
      </c>
      <c r="B7" s="151"/>
      <c r="C7" s="151"/>
      <c r="D7" s="152"/>
      <c r="E7" s="159"/>
      <c r="F7" s="160"/>
      <c r="G7" s="159"/>
      <c r="H7" s="160"/>
    </row>
    <row r="8" spans="1:8" ht="18.75" customHeight="1" thickBot="1">
      <c r="A8" s="8" t="s">
        <v>5</v>
      </c>
      <c r="B8" s="8" t="s">
        <v>4</v>
      </c>
      <c r="C8" s="8" t="s">
        <v>3</v>
      </c>
      <c r="D8" s="8" t="s">
        <v>2</v>
      </c>
      <c r="E8" s="8" t="s">
        <v>1</v>
      </c>
      <c r="F8" s="199" t="s">
        <v>13</v>
      </c>
      <c r="G8" s="200"/>
      <c r="H8" s="201"/>
    </row>
    <row r="9" spans="1:8" s="3" customFormat="1" ht="18.75" customHeight="1">
      <c r="A9" s="84">
        <v>1</v>
      </c>
      <c r="B9" s="202" t="s">
        <v>16</v>
      </c>
      <c r="C9" s="203"/>
      <c r="D9" s="203"/>
      <c r="E9" s="203"/>
      <c r="F9" s="203"/>
      <c r="G9" s="203"/>
      <c r="H9" s="204"/>
    </row>
    <row r="10" spans="1:8" s="3" customFormat="1" ht="25.5">
      <c r="A10" s="55" t="s">
        <v>17</v>
      </c>
      <c r="B10" s="19" t="s">
        <v>99</v>
      </c>
      <c r="C10" s="56" t="str">
        <f>VLOOKUP(B10,SETOP!$A$6:$I$4083,3,)</f>
        <v>MOBILIZAÇÃO E DESMOBILIZAÇÃO OBRA DISTANTE DE CENTRO URBANO COM ACIMA DE 3.000.000,01</v>
      </c>
      <c r="D10" s="88" t="str">
        <f>VLOOKUP(B10,SETOP!$A$6:$I$4083,7,)</f>
        <v>%</v>
      </c>
      <c r="E10" s="107">
        <f>'Planilha Orçamentária'!L94</f>
        <v>9902635.4199999962</v>
      </c>
      <c r="F10" s="194"/>
      <c r="G10" s="195"/>
      <c r="H10" s="195"/>
    </row>
    <row r="11" spans="1:8" s="6" customFormat="1" ht="89.25">
      <c r="A11" s="55" t="s">
        <v>7781</v>
      </c>
      <c r="B11" s="19" t="s">
        <v>38</v>
      </c>
      <c r="C11" s="56" t="str">
        <f>VLOOKUP(B11,SETOP!$A$6:$I$4083,3,)</f>
        <v>FORNECIMENTO E COLOCAÇÃO DE PLACA DE OBRA EM CHAPA GALVANIZADA #26, ESP. 0,45 MM, PLOTADA COM ADESIVO VINÍLICO, AFIXADA COM REBITES 4,8X40 MM, EM ESTRUTURA METÁLICA DE METALON 20X20 MM, ESP. 1,25 MM, INCLUSIVE SUPORTE EM EUCALIPTO AUTOCLAVADO PINTADO COM TINTA PVA DUAS (2) DEMÃOS</v>
      </c>
      <c r="D11" s="55" t="s">
        <v>12</v>
      </c>
      <c r="E11" s="89">
        <f>ROUND(2.25*30,2)</f>
        <v>67.5</v>
      </c>
      <c r="F11" s="193"/>
      <c r="G11" s="183"/>
      <c r="H11" s="183"/>
    </row>
    <row r="12" spans="1:8" s="6" customFormat="1" ht="51">
      <c r="A12" s="55" t="s">
        <v>7782</v>
      </c>
      <c r="B12" s="19" t="s">
        <v>367</v>
      </c>
      <c r="C12" s="56" t="str">
        <f>VLOOKUP(B12,SETOP!$A$6:$I$4083,3,)</f>
        <v>LOCAÇÃO DE BANHEIRO QUÍMICO, DIMENSÃO (110X120X230)CM, LINHA PADRÃO, CONTENDO UMA (1) PIA/HIGIENIZADOR DE MÃOS, INCLUSIVE MANUTENÇÃO E MOBILIZAÇÃO/DESMOBILIZAÇÃO</v>
      </c>
      <c r="D12" s="88" t="str">
        <f>VLOOKUP(B12,SETOP!$A$6:$I$4083,7,)</f>
        <v>mês</v>
      </c>
      <c r="E12" s="89">
        <f>ROUND(12,2)</f>
        <v>12</v>
      </c>
      <c r="F12" s="193"/>
      <c r="G12" s="183"/>
      <c r="H12" s="183"/>
    </row>
    <row r="13" spans="1:8" s="6" customFormat="1" ht="51">
      <c r="A13" s="55" t="s">
        <v>20192</v>
      </c>
      <c r="B13" s="19">
        <v>10776</v>
      </c>
      <c r="C13" s="56" t="str">
        <f>VLOOKUP(B13,SINAPI!$B$6:$E$12469,2,)</f>
        <v xml:space="preserve">LOCACAO DE CONTAINER 2,30 X 6,00 M, ALT. 2,50 M, PARA ESCRITORIO, SEM DIVISORIAS INTERNAS E SEM SANITARIO (NAO INCLUI MOBILIZACAO/DESMOBILIZACAO)                                                                                                                                                                                                                                                                                                                                                         </v>
      </c>
      <c r="D13" s="88" t="str">
        <f>VLOOKUP(B13,SINAPI!$B$6:$E$12469,3,)</f>
        <v xml:space="preserve">MES   </v>
      </c>
      <c r="E13" s="89">
        <f>ROUND(12,2)</f>
        <v>12</v>
      </c>
      <c r="F13" s="193"/>
      <c r="G13" s="183"/>
      <c r="H13" s="183"/>
    </row>
    <row r="14" spans="1:8" s="6" customFormat="1" ht="51">
      <c r="A14" s="55" t="s">
        <v>20193</v>
      </c>
      <c r="B14" s="19" t="s">
        <v>386</v>
      </c>
      <c r="C14" s="56" t="str">
        <f>VLOOKUP(B14,SETOP!$A$6:$I$4083,3,)</f>
        <v>MOBILIZAÇÃO E DESMOBILIZAÇÃO DE CONTAINER, INCLUSIVE CARGA, DESCARGA E TRANSPORTE EM CAMINHÃO CARROCERIA COM GUINDAUTO (MUNCK), EXCLUSIVE LOCAÇÃO DO CONTAINER</v>
      </c>
      <c r="D14" s="88" t="str">
        <f>VLOOKUP(B14,SETOP!$A$6:$I$4083,7,)</f>
        <v>un</v>
      </c>
      <c r="E14" s="89">
        <f>ROUND(11,2)</f>
        <v>11</v>
      </c>
      <c r="F14" s="193"/>
      <c r="G14" s="183"/>
      <c r="H14" s="183"/>
    </row>
    <row r="15" spans="1:8" s="6" customFormat="1" ht="25.5">
      <c r="A15" s="55" t="s">
        <v>20194</v>
      </c>
      <c r="B15" s="19">
        <v>93567</v>
      </c>
      <c r="C15" s="56" t="str">
        <f>VLOOKUP(B15,SINAPI!$B$6:$E$12469,2,)</f>
        <v>ENGENHEIRO CIVIL DE OBRA PLENO COM ENCARGOS COMPLEMENTARES</v>
      </c>
      <c r="D15" s="88" t="str">
        <f>VLOOKUP(B15,SINAPI!$B$6:$E$12469,3,)</f>
        <v>MES</v>
      </c>
      <c r="E15" s="89">
        <f>ROUND(12,2)</f>
        <v>12</v>
      </c>
      <c r="F15" s="193"/>
      <c r="G15" s="183"/>
      <c r="H15" s="183"/>
    </row>
    <row r="16" spans="1:8" s="6" customFormat="1" ht="25.5">
      <c r="A16" s="55" t="s">
        <v>20195</v>
      </c>
      <c r="B16" s="19">
        <v>93572</v>
      </c>
      <c r="C16" s="56" t="str">
        <f>VLOOKUP(B16,SINAPI!$B$6:$E$12469,2,)</f>
        <v>ENCARREGADO GERAL DE OBRAS COM ENCARGOS COMPLEMENTARES</v>
      </c>
      <c r="D16" s="88" t="str">
        <f>VLOOKUP(B16,SINAPI!$B$6:$E$12469,3,)</f>
        <v>MES</v>
      </c>
      <c r="E16" s="89">
        <f>ROUND(12,2)</f>
        <v>12</v>
      </c>
      <c r="F16" s="193"/>
      <c r="G16" s="183"/>
      <c r="H16" s="183"/>
    </row>
    <row r="17" spans="1:9" s="6" customFormat="1" ht="38.25">
      <c r="A17" s="55" t="s">
        <v>20200</v>
      </c>
      <c r="B17" s="19" t="s">
        <v>391</v>
      </c>
      <c r="C17" s="56" t="str">
        <f>VLOOKUP(B17,SETOP!$A$6:$I$4083,3,)</f>
        <v>LOCAÇÃO TOPOGRÁFICA ACIMA DE CINQUENTA (50) PONTOS REFERENCIAIS, INCLUSIVE ESTACA (PIQUETE) DE MARCAÇÃO</v>
      </c>
      <c r="D17" s="88" t="str">
        <f>VLOOKUP(B17,SETOP!$A$6:$I$4083,7,)</f>
        <v>un</v>
      </c>
      <c r="E17" s="89">
        <f>ROUND((((6066.73/2)/20)*3)+11,2)</f>
        <v>466</v>
      </c>
      <c r="F17" s="193"/>
      <c r="G17" s="183"/>
      <c r="H17" s="183"/>
    </row>
    <row r="18" spans="1:9" s="6" customFormat="1">
      <c r="A18" s="90">
        <v>2</v>
      </c>
      <c r="B18" s="190" t="s">
        <v>20201</v>
      </c>
      <c r="C18" s="191"/>
      <c r="D18" s="191"/>
      <c r="E18" s="191"/>
      <c r="F18" s="191"/>
      <c r="G18" s="191"/>
      <c r="H18" s="192"/>
    </row>
    <row r="19" spans="1:9" s="6" customFormat="1" ht="51">
      <c r="A19" s="55" t="s">
        <v>27</v>
      </c>
      <c r="B19" s="19" t="s">
        <v>7354</v>
      </c>
      <c r="C19" s="56" t="str">
        <f>VLOOKUP(B19,SETOP!$A$6:$I$4083,3,)</f>
        <v>Placa de aço carbono com película refletiva grau técnico tipo I da ABNT - Placa Retangular (Execução, incluindo fornecimento e transporte de todos os materiais, inclusive poste de sustentação)</v>
      </c>
      <c r="D19" s="88" t="str">
        <f>VLOOKUP(B19,SETOP!$A$6:$I$4083,7,)</f>
        <v>m2</v>
      </c>
      <c r="E19" s="89">
        <f>ROUND(0.4*1.1*2*11,2)</f>
        <v>9.68</v>
      </c>
      <c r="F19" s="193"/>
      <c r="G19" s="183"/>
      <c r="H19" s="183"/>
    </row>
    <row r="20" spans="1:9" s="6" customFormat="1" ht="38.25">
      <c r="A20" s="55" t="s">
        <v>15</v>
      </c>
      <c r="B20" s="19" t="s">
        <v>415</v>
      </c>
      <c r="C20" s="56" t="str">
        <f>VLOOKUP(B20,SETOP!$A$6:$I$4083,3,)</f>
        <v>CONE PARA SINALIZAÇÃO/ISOLAMENTO DE ÁREAS, ALTURA 75CM, INCLUSIVE FORNECIMENTO E MOVIMENTAÇÃO</v>
      </c>
      <c r="D20" s="88" t="str">
        <f>VLOOKUP(B20,SETOP!$A$6:$I$4083,7,)</f>
        <v>un</v>
      </c>
      <c r="E20" s="89">
        <f>ROUND(11*10,2)</f>
        <v>110</v>
      </c>
      <c r="F20" s="193"/>
      <c r="G20" s="183"/>
      <c r="H20" s="183"/>
    </row>
    <row r="21" spans="1:9">
      <c r="A21" s="90">
        <v>3</v>
      </c>
      <c r="B21" s="190" t="s">
        <v>32</v>
      </c>
      <c r="C21" s="191"/>
      <c r="D21" s="191"/>
      <c r="E21" s="191"/>
      <c r="F21" s="191"/>
      <c r="G21" s="191"/>
      <c r="H21" s="192"/>
    </row>
    <row r="22" spans="1:9">
      <c r="A22" s="55" t="s">
        <v>30</v>
      </c>
      <c r="B22" s="55" t="s">
        <v>33</v>
      </c>
      <c r="C22" s="56" t="str">
        <f>VLOOKUP(B22,SETOP!$A$6:$I$4083,3,)</f>
        <v>Regularização do sub-leito (proctor normal)</v>
      </c>
      <c r="D22" s="88" t="str">
        <f>VLOOKUP(B22,SETOP!$A$6:$I$4083,7,)</f>
        <v>m2</v>
      </c>
      <c r="E22" s="31">
        <f>ROUND(4200+3195.65+115+1125+5250+1950+923.97,2)</f>
        <v>16759.62</v>
      </c>
      <c r="F22" s="193"/>
      <c r="G22" s="193"/>
      <c r="H22" s="193"/>
    </row>
    <row r="23" spans="1:9" ht="63.75">
      <c r="A23" s="55" t="s">
        <v>39</v>
      </c>
      <c r="B23" s="91" t="s">
        <v>34</v>
      </c>
      <c r="C23" s="56" t="str">
        <f>VLOOKUP(B23,SETOP!$A$6:$I$4083,3,)</f>
        <v>Base de solo sem mistura, compactada na energia do proctor intermediário (Execução, incluindo escavação, carga, descarga, espalhamento, umidecimento e compactação do material; exclui aquisição e transporte do material)</v>
      </c>
      <c r="D23" s="88" t="str">
        <f>VLOOKUP(B23,SETOP!$A$6:$I$4083,7,)</f>
        <v>m3</v>
      </c>
      <c r="E23" s="31">
        <f>ROUND(630+479.35+165.75+168.75+787.5+292.5+162.6+206.25+107.25+97.5+107.25,2)</f>
        <v>3204.7</v>
      </c>
      <c r="F23" s="193"/>
      <c r="G23" s="183"/>
      <c r="H23" s="183"/>
    </row>
    <row r="24" spans="1:9" ht="25.5">
      <c r="A24" s="55" t="s">
        <v>7778</v>
      </c>
      <c r="B24" s="92" t="s">
        <v>46</v>
      </c>
      <c r="C24" s="56" t="str">
        <f>VLOOKUP(B24,SETOP!$A$6:$I$4083,3,)</f>
        <v>Transporte de material de qualquer natureza. Distância média de transporte &gt;= 50,10 km</v>
      </c>
      <c r="D24" s="88" t="str">
        <f>VLOOKUP(B24,SETOP!$A$6:$I$4083,7,)</f>
        <v>TxKM</v>
      </c>
      <c r="E24" s="29">
        <f>ROUND((E23*1.5*12),2)</f>
        <v>57684.6</v>
      </c>
      <c r="F24" s="193"/>
      <c r="G24" s="183"/>
      <c r="H24" s="183"/>
    </row>
    <row r="25" spans="1:9" s="3" customFormat="1">
      <c r="A25" s="90">
        <v>4</v>
      </c>
      <c r="B25" s="190" t="s">
        <v>36</v>
      </c>
      <c r="C25" s="191"/>
      <c r="D25" s="191"/>
      <c r="E25" s="191"/>
      <c r="F25" s="191"/>
      <c r="G25" s="191"/>
      <c r="H25" s="192"/>
    </row>
    <row r="26" spans="1:9" ht="76.5">
      <c r="A26" s="55" t="s">
        <v>31</v>
      </c>
      <c r="B26" s="35">
        <v>94273</v>
      </c>
      <c r="C26" s="56" t="str">
        <f>VLOOKUP(B26,SINAPI!$B$6:$E$12469,2,)</f>
        <v>ASSENTAMENTO DE GUIA (MEIO-FIO) EM TRECHO RETO, CONFECCIONADA EM CONCRETO PRÉ-FABRICADO, DIMENSÕES 100X15X13X30 CM (COMPRIMENTO X BASE INFERIOR X BASE SUPERIOR X ALTURA), PARA VIAS URBANAS (USO VIÁRIO). AF_06/2016</v>
      </c>
      <c r="D26" s="35" t="s">
        <v>29</v>
      </c>
      <c r="E26" s="30">
        <f>ROUND((1284.5+782.29+360+328+1505+649+315.51+533+276.5+219.5+239.5)/2,2)</f>
        <v>3246.4</v>
      </c>
      <c r="F26" s="193"/>
      <c r="G26" s="183"/>
      <c r="H26" s="183"/>
      <c r="I26" s="104"/>
    </row>
    <row r="27" spans="1:9" s="53" customFormat="1" ht="76.5">
      <c r="A27" s="55" t="s">
        <v>53</v>
      </c>
      <c r="B27" s="35">
        <v>94274</v>
      </c>
      <c r="C27" s="56" t="str">
        <f>VLOOKUP(B27,SINAPI!$B$6:$E$12469,2,)</f>
        <v>ASSENTAMENTO DE GUIA (MEIO-FIO) EM TRECHO CURVO, CONFECCIONADA EM CONCRETO PRÉ-FABRICADO, DIMENSÕES 100X15X13X30 CM (COMPRIMENTO X BASE INFERIOR X BASE SUPERIOR X ALTURA), PARA VIAS URBANAS (USO VIÁRIO). AF_06/2016</v>
      </c>
      <c r="D27" s="35" t="s">
        <v>29</v>
      </c>
      <c r="E27" s="30">
        <f>ROUND((1284.5+782.29+360+328+1505+649+315.51+533+276.5+219.5+239.5)/2,2)</f>
        <v>3246.4</v>
      </c>
      <c r="F27" s="193"/>
      <c r="G27" s="183"/>
      <c r="H27" s="183"/>
      <c r="I27" s="104"/>
    </row>
    <row r="28" spans="1:9" s="32" customFormat="1" ht="38.25">
      <c r="A28" s="55" t="s">
        <v>55</v>
      </c>
      <c r="B28" s="93">
        <v>94283</v>
      </c>
      <c r="C28" s="56" t="str">
        <f>VLOOKUP(B28,SINAPI!$B$6:$E$12469,2,)</f>
        <v>EXECUÇÃO DE SARJETA DE CONCRETO USINADO, MOLDADA  IN LOCO  EM TRECHO RETO, 45 CM BASE X 15 CM ALTURA. AF_06/2016</v>
      </c>
      <c r="D28" s="55" t="s">
        <v>29</v>
      </c>
      <c r="E28" s="29">
        <f>ROUND((1200+756.57+340+300+1400+600+290.16+500+260+200+220)/2,2)</f>
        <v>3033.37</v>
      </c>
      <c r="F28" s="193"/>
      <c r="G28" s="183"/>
      <c r="H28" s="183"/>
      <c r="I28" s="104"/>
    </row>
    <row r="29" spans="1:9" s="53" customFormat="1" ht="38.25">
      <c r="A29" s="55" t="s">
        <v>20243</v>
      </c>
      <c r="B29" s="93">
        <v>94284</v>
      </c>
      <c r="C29" s="56" t="str">
        <f>VLOOKUP(B29,SINAPI!$B$6:$E$12469,2,)</f>
        <v>EXECUÇÃO DE SARJETA DE CONCRETO USINADO, MOLDADA  IN LOCO  EM TRECHO CURVO, 45 CM BASE X 15 CM ALTURA. AF_06/2016</v>
      </c>
      <c r="D29" s="55" t="s">
        <v>29</v>
      </c>
      <c r="E29" s="29">
        <f>ROUND((1200+756.57+340+300+1400+600+290.16+500+260+200+220)/2,2)</f>
        <v>3033.37</v>
      </c>
      <c r="F29" s="193"/>
      <c r="G29" s="183"/>
      <c r="H29" s="183"/>
      <c r="I29" s="104"/>
    </row>
    <row r="30" spans="1:9" ht="38.25">
      <c r="A30" s="55" t="s">
        <v>20244</v>
      </c>
      <c r="B30" s="93">
        <v>102992</v>
      </c>
      <c r="C30" s="56" t="str">
        <f>VLOOKUP(B30,SINAPI!$B$6:$E$12469,2,)</f>
        <v>CANALETA MEIA CANA PRÉ-MOLDADA DE CONCRETO (D = 50 CM) - FORNECIMENTO E INSTALAÇÃO. AF_08/2021</v>
      </c>
      <c r="D30" s="55" t="str">
        <f>VLOOKUP(B30,SINAPI!$B$6:$E$12469,3,)</f>
        <v>M</v>
      </c>
      <c r="E30" s="29">
        <f>ROUND(30+12+12+18+12+18+12+12+12,2)</f>
        <v>138</v>
      </c>
      <c r="F30" s="193"/>
      <c r="G30" s="183"/>
      <c r="H30" s="183"/>
    </row>
    <row r="31" spans="1:9">
      <c r="A31" s="90">
        <v>5</v>
      </c>
      <c r="B31" s="190" t="s">
        <v>57</v>
      </c>
      <c r="C31" s="191"/>
      <c r="D31" s="191"/>
      <c r="E31" s="191"/>
      <c r="F31" s="191"/>
      <c r="G31" s="191"/>
      <c r="H31" s="192"/>
    </row>
    <row r="32" spans="1:9" ht="38.25">
      <c r="A32" s="55" t="s">
        <v>80</v>
      </c>
      <c r="B32" s="33" t="s">
        <v>58</v>
      </c>
      <c r="C32" s="56" t="str">
        <f>VLOOKUP(B32,SETOP!$A$6:$I$4083,3,)</f>
        <v>BOCA DE LOBO SIMPLES (TIPO B - CONCRETO), QUADRO, GRELHA E CANTONEIRA, INCLUSIVE ESCAVAÇÃO, REATERRO E BOTA-FORA</v>
      </c>
      <c r="D32" s="88" t="str">
        <f>VLOOKUP(B32,SETOP!$A$6:$I$4083,7,)</f>
        <v>U</v>
      </c>
      <c r="E32" s="81">
        <f>ROUND((8+5)*2,2)</f>
        <v>26</v>
      </c>
      <c r="F32" s="183"/>
      <c r="G32" s="183"/>
      <c r="H32" s="183"/>
    </row>
    <row r="33" spans="1:10" s="32" customFormat="1" ht="25.5">
      <c r="A33" s="55" t="s">
        <v>81</v>
      </c>
      <c r="B33" s="33" t="s">
        <v>78</v>
      </c>
      <c r="C33" s="56" t="str">
        <f>VLOOKUP(B33,SETOP!$A$6:$I$4083,3,)</f>
        <v>TAMPA DE CONCRETO PARA CAIXA DE INSPEÇÃO EM ALVENARIA E = 8 CM</v>
      </c>
      <c r="D33" s="88" t="str">
        <f>VLOOKUP(B33,SETOP!$A$6:$I$4083,7,)</f>
        <v>m2</v>
      </c>
      <c r="E33" s="81">
        <f>ROUND((11.44+7.15)*2,2)</f>
        <v>37.18</v>
      </c>
      <c r="F33" s="198"/>
      <c r="G33" s="183"/>
      <c r="H33" s="183"/>
    </row>
    <row r="34" spans="1:10" ht="63.75">
      <c r="A34" s="55" t="s">
        <v>82</v>
      </c>
      <c r="B34" s="33" t="s">
        <v>60</v>
      </c>
      <c r="C34" s="56" t="str">
        <f>VLOOKUP(B34,SETOP!$A$6:$I$4083,3,)</f>
        <v xml:space="preserve">TUBO DE CONCRETO ARMADO, CLASSE PA1, DIÂMETRO 400MM, INCLUSIVE FORNECIMENTO, ASSENTAMENTO E REJUNTAMENTO, EXCLUSIVE ESCAVAÇÃO
</v>
      </c>
      <c r="D34" s="88" t="str">
        <f>VLOOKUP(B34,SETOP!$A$6:$I$4083,7,)</f>
        <v>m</v>
      </c>
      <c r="E34" s="81">
        <f>ROUND(((((9*5)+99.65+84.3)*1.1))*2,2)</f>
        <v>503.69</v>
      </c>
      <c r="F34" s="183"/>
      <c r="G34" s="183"/>
      <c r="H34" s="183"/>
      <c r="I34" s="51"/>
    </row>
    <row r="35" spans="1:10" ht="51">
      <c r="A35" s="55" t="s">
        <v>20209</v>
      </c>
      <c r="B35" s="94" t="s">
        <v>61</v>
      </c>
      <c r="C35" s="56" t="str">
        <f>VLOOKUP(B35,SETOP!$A$6:$I$4083,3,)</f>
        <v>TUBO DE CONCRETO ARMADO, CLASSE PA1, DIÂMETRO 600MM, INCLUSIVE FORNECIMENTO, ASSENTAMENTO E REJUNTAMENTO, EXCLUSIVE ESCAVAÇÃO</v>
      </c>
      <c r="D35" s="88" t="str">
        <f>VLOOKUP(B35,SETOP!$A$6:$I$4083,7,)</f>
        <v>m</v>
      </c>
      <c r="E35" s="81">
        <f>ROUND(((76.3+116.65+122.8+3+3)*1.11)*2,2)</f>
        <v>714.29</v>
      </c>
      <c r="F35" s="183"/>
      <c r="G35" s="183"/>
      <c r="H35" s="183"/>
      <c r="I35" s="51"/>
    </row>
    <row r="36" spans="1:10" ht="51">
      <c r="A36" s="55" t="s">
        <v>20210</v>
      </c>
      <c r="B36" s="33" t="s">
        <v>62</v>
      </c>
      <c r="C36" s="56" t="str">
        <f>VLOOKUP(B36,SETOP!$A$6:$I$4083,3,)</f>
        <v>ESCAVAÇÃO MECÂNICA DE VALAS COM PROFUNDIDADE MENOR OU IGUAL A 1,5M, INCLUSIVE DESCARGA LATERAL, EXCLUSIVE CARGA, TRANSPORTE E DESCARGA</v>
      </c>
      <c r="D36" s="88" t="str">
        <f>VLOOKUP(B36,SETOP!$A$6:$I$4083,7,)</f>
        <v>m3</v>
      </c>
      <c r="E36" s="95">
        <f>ROUND(( (1.5*76.3*1*1.4)+(1.5*116.61*1*1.4)+(1.5*122.8*1*1.4)+(1.5*3*1*1.4)+(1.5*3*1*1.4)+(1*0.6*9*5*1.4)+(1*99.85*0.6*1.4)+(1*84.3*0.6*1.4)+(1.5*0.9*1.4*5*1.4)+(2.2*1.7*1.8*6*1.4))*2,2)</f>
        <v>1875.71</v>
      </c>
      <c r="F36" s="205"/>
      <c r="G36" s="205"/>
      <c r="H36" s="205"/>
      <c r="I36" s="51"/>
    </row>
    <row r="37" spans="1:10" ht="38.25">
      <c r="A37" s="55" t="s">
        <v>20211</v>
      </c>
      <c r="B37" s="33" t="s">
        <v>63</v>
      </c>
      <c r="C37" s="56" t="str">
        <f>VLOOKUP(B37,SETOP!$A$6:$I$4083,3,)</f>
        <v>REATERRO MANUAL DE VALA, INCLUSIVE ESPALHAMENTO E COMPACTAÇÃO MECANIZADA COM PLACA VIBRATÓRIA</v>
      </c>
      <c r="D37" s="88" t="str">
        <f>VLOOKUP(B37,SETOP!$A$6:$I$4083,7,)</f>
        <v>m3</v>
      </c>
      <c r="E37" s="95">
        <f>ROUND(( (0.9*76.3*1*1.4)+(0.9*116.61*1*1.4)+(0.9*122.8*1*1.4)+(0.9*3*1*1.4)+(0.9*3*1*1.4)+(0.6*0.6*9*5*1.4)+(0.6*99.85*0.6*1.4)+(0.6*84.3*0.6*1.4)+(((1.5+0.9+1.5+0.9)*0.2)*1.4*5*1.4)+(((2.2+1.7+2.2+1.7)*0.2)*1.8*6*1.4))*2,2)</f>
        <v>1107.68</v>
      </c>
      <c r="F37" s="187"/>
      <c r="G37" s="206"/>
      <c r="H37" s="207"/>
      <c r="I37" s="51"/>
    </row>
    <row r="38" spans="1:10" ht="51">
      <c r="A38" s="55" t="s">
        <v>20212</v>
      </c>
      <c r="B38" s="33" t="s">
        <v>514</v>
      </c>
      <c r="C38" s="56" t="str">
        <f>VLOOKUP(B38,SETOP!$A$6:$I$4083,3,)</f>
        <v>ESCORAMENTO DE VALA DESCONTÍNUO, COM PRANCHAS VERTICAIS, LONGARINAS E ESTRONCAS DE MADEIRA, REAPROVEITAMENTO (3X), EXCLUSIVE ESCAVAÇÃO</v>
      </c>
      <c r="D38" s="88" t="str">
        <f>VLOOKUP(B38,SETOP!$A$6:$I$4083,7,)</f>
        <v>m2</v>
      </c>
      <c r="E38" s="81">
        <f>ROUND(((20*1.5)*2)*2,2)</f>
        <v>120</v>
      </c>
      <c r="F38" s="183"/>
      <c r="G38" s="183"/>
      <c r="H38" s="183"/>
    </row>
    <row r="39" spans="1:10" s="32" customFormat="1" ht="25.5">
      <c r="A39" s="55" t="s">
        <v>20213</v>
      </c>
      <c r="B39" s="37" t="s">
        <v>493</v>
      </c>
      <c r="C39" s="56" t="str">
        <f>VLOOKUP(B39,SETOP!$A$6:$I$4083,3,)</f>
        <v>APILOAMENTO MECANIZADO EM FUNDO DE VALA COM PLACA VIBRATÓRIA, EXCLUSIVE ESCAVAÇÃO</v>
      </c>
      <c r="D39" s="88" t="str">
        <f>VLOOKUP(B39,SETOP!$A$6:$I$4083,7,)</f>
        <v>m2</v>
      </c>
      <c r="E39" s="57">
        <f>ROUND((((((9*5)+99.85+84.3)*0.6))+((76.26+116.65+122.8+3+3)*1)+(1.5*0.9*5)+(2.2*1.7*6))*2,2)</f>
        <v>976.78</v>
      </c>
      <c r="F39" s="197"/>
      <c r="G39" s="197"/>
      <c r="H39" s="197"/>
      <c r="I39" s="51"/>
    </row>
    <row r="40" spans="1:10" s="32" customFormat="1" ht="38.25">
      <c r="A40" s="55" t="s">
        <v>20214</v>
      </c>
      <c r="B40" s="36" t="s">
        <v>67</v>
      </c>
      <c r="C40" s="56" t="str">
        <f>VLOOKUP(B40,SETOP!$A$6:$I$4083,3,)</f>
        <v>ALVENARIA DE VEDAÇÃO COM BLOCO DE CONCRETO, ESP. 14CM, PARA REVESTIMENTO, INCLUSIVE ARGAMASSA PARA ASSENTAMENTO</v>
      </c>
      <c r="D40" s="88" t="str">
        <f>VLOOKUP(B40,SETOP!$A$6:$I$4083,7,)</f>
        <v>m2</v>
      </c>
      <c r="E40" s="57">
        <f>ROUND((((1.3+1.8+1.3+1.8)*1.5)*6)*2,2)</f>
        <v>111.6</v>
      </c>
      <c r="F40" s="197"/>
      <c r="G40" s="197"/>
      <c r="H40" s="197"/>
    </row>
    <row r="41" spans="1:10" s="32" customFormat="1" ht="51">
      <c r="A41" s="55" t="s">
        <v>20215</v>
      </c>
      <c r="B41" s="34" t="s">
        <v>69</v>
      </c>
      <c r="C41" s="56" t="str">
        <f>VLOOKUP(B41,SETOP!$A$6:$I$4083,3,)</f>
        <v>CHAPISCO COM ARGAMASSA, TRAÇO 1:3 (CIMENTO E AREIA), ESP. 5MM, APLICADO EM ALVENARIA COM PENEIRA, INCLUSIVE ARGAMASSA COM PREPARO MECANIZADO</v>
      </c>
      <c r="D41" s="88" t="str">
        <f>VLOOKUP(B41,SETOP!$A$6:$I$4083,7,)</f>
        <v>m2</v>
      </c>
      <c r="E41" s="57">
        <f>ROUND((((1+1.5+1+1.5)*1.5)*6)*2,2)</f>
        <v>90</v>
      </c>
      <c r="F41" s="197"/>
      <c r="G41" s="197"/>
      <c r="H41" s="197"/>
    </row>
    <row r="42" spans="1:10" s="32" customFormat="1" ht="51">
      <c r="A42" s="55" t="s">
        <v>20216</v>
      </c>
      <c r="B42" s="34" t="s">
        <v>70</v>
      </c>
      <c r="C42" s="56" t="str">
        <f>VLOOKUP(B42,SETOP!$A$6:$I$4083,3,)</f>
        <v>REBOCO COM ARGAMASSA, TRAÇO 1:2:8 (CIMENTO, CAL E AREIA), ESP. 20MM, APLICAÇÃO MANUAL, INCLUSIVE ARGAMASSA COM PREPARO MECANIZADO, EXCLUSIVE CHAPISCO</v>
      </c>
      <c r="D42" s="88" t="str">
        <f>VLOOKUP(B42,SETOP!$A$6:$I$4083,7,)</f>
        <v>m2</v>
      </c>
      <c r="E42" s="57">
        <f>ROUND((((1+1.5+1+1.5)*1.5)*6)*2,2)</f>
        <v>90</v>
      </c>
      <c r="F42" s="197"/>
      <c r="G42" s="197"/>
      <c r="H42" s="197"/>
    </row>
    <row r="43" spans="1:10" s="32" customFormat="1" ht="38.25">
      <c r="A43" s="55" t="s">
        <v>20217</v>
      </c>
      <c r="B43" s="37" t="s">
        <v>71</v>
      </c>
      <c r="C43" s="56" t="str">
        <f>VLOOKUP(B43,SETOP!$A$6:$I$4083,3,)</f>
        <v>FORNECIMENTO DE CONCRETO ESTRUTURAL, USINADO, COM FCK 25MPA, INCLUSIVE LANÇAMENTO, ADENSAMENTO E ACABAMENTO</v>
      </c>
      <c r="D43" s="88" t="str">
        <f>VLOOKUP(B43,SETOP!$A$6:$I$4083,7,)</f>
        <v>m3</v>
      </c>
      <c r="E43" s="57">
        <f>ROUND((((1.3*1.8*0.15)+(0.2*0.15*1.8*4)+((1.3+1.8+1.3+1.8)*0.3*0.15*3)+(1*1.5*0.15))*6)*2,2)</f>
        <v>19.55</v>
      </c>
      <c r="F43" s="197"/>
      <c r="G43" s="197"/>
      <c r="H43" s="197"/>
    </row>
    <row r="44" spans="1:10" s="32" customFormat="1" ht="25.5">
      <c r="A44" s="55" t="s">
        <v>20218</v>
      </c>
      <c r="B44" s="36" t="s">
        <v>72</v>
      </c>
      <c r="C44" s="56" t="str">
        <f>VLOOKUP(B44,SETOP!$A$6:$I$4083,3,)</f>
        <v>CORTE, DOBRA E MONTAGEM DE AÇO CA-50/60, INCLUSIVE ESPAÇADOR</v>
      </c>
      <c r="D44" s="88" t="str">
        <f>VLOOKUP(B44,SETOP!$A$6:$I$4083,7,)</f>
        <v>Kg</v>
      </c>
      <c r="E44" s="57">
        <f>ROUND((((4*1.8*4*0.617)+((((0.14+0.09+0.14+0.09+0.1)*((1.8/0.2))+1))*4*0.154)+(4*(1.3+1.8+1.3+1.8)*0.617*3)+(((((1.8+1.3+1.8+1.3)/0.2)+1)*(0.09+0.24+0.09+0.24+0.1))*0.154*3)+(9*3.83*0.617)+(11*2.86*0.617))*6)*2,2)</f>
        <v>1431.72</v>
      </c>
      <c r="F44" s="197"/>
      <c r="G44" s="197"/>
      <c r="H44" s="197"/>
      <c r="I44" s="51"/>
    </row>
    <row r="45" spans="1:10" s="32" customFormat="1" ht="38.25">
      <c r="A45" s="55" t="s">
        <v>20219</v>
      </c>
      <c r="B45" s="37" t="s">
        <v>74</v>
      </c>
      <c r="C45" s="56" t="str">
        <f>VLOOKUP(B45,SETOP!$A$6:$I$4083,3,)</f>
        <v>FÔRMA E DESFORMA DE COMPENSADO RESINADO, ESP. 12MM, REAPROVEITAMENTO (3X), EXCLUSIVE ESCORAMENTO</v>
      </c>
      <c r="D45" s="88" t="str">
        <f>VLOOKUP(B45,SETOP!$A$6:$I$4083,7,)</f>
        <v>m2</v>
      </c>
      <c r="E45" s="57">
        <f>ROUND((((0.15*1.8*4*2)*6)+(((1.8+1.3+1.8+1.3)*2*0.3)*6*3)+((1.8+1.3+1.8+1.3)*0.15)*6)*2,2)</f>
        <v>171</v>
      </c>
      <c r="F45" s="197"/>
      <c r="G45" s="197"/>
      <c r="H45" s="197"/>
      <c r="I45" s="51"/>
    </row>
    <row r="46" spans="1:10" s="32" customFormat="1" ht="25.5">
      <c r="A46" s="55" t="s">
        <v>20220</v>
      </c>
      <c r="B46" s="37" t="s">
        <v>76</v>
      </c>
      <c r="C46" s="56" t="str">
        <f>VLOOKUP(B46,SETOP!$A$6:$I$4083,3,)</f>
        <v>ALA DE REDE TUBULAR DN 600, EXCLUSIVE BOTA FORA</v>
      </c>
      <c r="D46" s="88" t="str">
        <f>VLOOKUP(B46,SETOP!$A$6:$I$4083,7,)</f>
        <v>U</v>
      </c>
      <c r="E46" s="57">
        <v>5</v>
      </c>
      <c r="F46" s="197"/>
      <c r="G46" s="197"/>
      <c r="H46" s="197"/>
    </row>
    <row r="47" spans="1:10" s="3" customFormat="1">
      <c r="A47" s="90">
        <v>6</v>
      </c>
      <c r="B47" s="190" t="s">
        <v>47</v>
      </c>
      <c r="C47" s="191"/>
      <c r="D47" s="191"/>
      <c r="E47" s="191"/>
      <c r="F47" s="191"/>
      <c r="G47" s="191"/>
      <c r="H47" s="192"/>
    </row>
    <row r="48" spans="1:10" ht="38.25">
      <c r="A48" s="55" t="s">
        <v>20202</v>
      </c>
      <c r="B48" s="96">
        <v>93591</v>
      </c>
      <c r="C48" s="56" t="str">
        <f>VLOOKUP(B48,SINAPI!$B$6:$E$12469,2,)</f>
        <v>TRANSPORTE COM CAMINHÃO BASCULANTE DE 14 M³, EM VIA URBANA EM LEITO NATURAL (UNIDADE: M3XKM). AF_07/2020</v>
      </c>
      <c r="D48" s="55" t="str">
        <f>VLOOKUP(B48,SINAPI!$B$6:$E$12469,3,)</f>
        <v>M3XKM</v>
      </c>
      <c r="E48" s="31">
        <f>ROUND(8064+7107.96+2080.8+2196+10248+3672+1718.21+2460+1279.2+1224+1346.4,2)</f>
        <v>41396.57</v>
      </c>
      <c r="F48" s="193"/>
      <c r="G48" s="183"/>
      <c r="H48" s="183"/>
      <c r="I48" s="28"/>
      <c r="J48" s="133"/>
    </row>
    <row r="49" spans="1:10" s="53" customFormat="1" ht="38.25">
      <c r="A49" s="55" t="s">
        <v>20203</v>
      </c>
      <c r="B49" s="96">
        <v>95876</v>
      </c>
      <c r="C49" s="56" t="str">
        <f>VLOOKUP(B49,SINAPI!$B$6:$E$12469,2,)</f>
        <v>TRANSPORTE COM CAMINHÃO BASCULANTE DE 14 M³, EM VIA URBANA PAVIMENTADA, DMT ATÉ 30 KM (UNIDADE: M3XKM). AF_07/2020</v>
      </c>
      <c r="D49" s="55" t="str">
        <f>VLOOKUP(B49,SINAPI!$B$6:$E$12469,3,)</f>
        <v>M3XKM</v>
      </c>
      <c r="E49" s="31">
        <f>ROUND(8064+7107.96+2080.8+2196+10248+3672+1718.21+2460+1279.2+1224+1346.4,2)</f>
        <v>41396.57</v>
      </c>
      <c r="F49" s="193"/>
      <c r="G49" s="183"/>
      <c r="H49" s="183"/>
      <c r="I49" s="28"/>
      <c r="J49" s="133"/>
    </row>
    <row r="50" spans="1:10" ht="51">
      <c r="A50" s="55" t="s">
        <v>20204</v>
      </c>
      <c r="B50" s="96">
        <v>93593</v>
      </c>
      <c r="C50" s="56" t="str">
        <f>VLOOKUP(B50,SINAPI!$B$6:$E$12469,2,)</f>
        <v>TRANSPORTE COM CAMINHÃO BASCULANTE DE 14 M³, EM VIA URBANA PAVIMENTADA, ADICIONAL PARA DMT EXCEDENTE A 30 KM (UNIDADE: M3XKM). AF_07/2020</v>
      </c>
      <c r="D50" s="55" t="str">
        <f>VLOOKUP(B50,SINAPI!$B$6:$E$12469,3,)</f>
        <v>M3XKM</v>
      </c>
      <c r="E50" s="31">
        <f>ROUND(8064+7107.96+2080.8+2196+10248+3672+1718.21+2460+1279.2+1224+1346.4,2)</f>
        <v>41396.57</v>
      </c>
      <c r="F50" s="193"/>
      <c r="G50" s="183"/>
      <c r="H50" s="183"/>
      <c r="I50" s="28"/>
      <c r="J50" s="133"/>
    </row>
    <row r="51" spans="1:10" ht="39" thickBot="1">
      <c r="A51" s="127" t="s">
        <v>20254</v>
      </c>
      <c r="B51" s="128">
        <v>92404</v>
      </c>
      <c r="C51" s="129" t="str">
        <f>VLOOKUP(B51,SINAPI!$B$6:$E$12469,2,)</f>
        <v>EXECUÇÃO DE PAVIMENTO EM PISO INTERTRAVADO, COM BLOCO 16 FACES DE 22 X 11 CM, ESPESSURA 8 CM. AF_10/2022</v>
      </c>
      <c r="D51" s="127" t="str">
        <f>VLOOKUP(B51,SINAPI!$B$6:$E$12469,3,)</f>
        <v>M2</v>
      </c>
      <c r="E51" s="130">
        <f>ROUND(3360+2961.65+915+4270+1530+726.68+1025+533+510+561,2)</f>
        <v>16392.330000000002</v>
      </c>
      <c r="F51" s="196"/>
      <c r="G51" s="196"/>
      <c r="H51" s="196"/>
      <c r="I51" s="28"/>
    </row>
    <row r="52" spans="1:10" s="53" customFormat="1">
      <c r="A52" s="84">
        <v>7</v>
      </c>
      <c r="B52" s="202" t="s">
        <v>20256</v>
      </c>
      <c r="C52" s="203"/>
      <c r="D52" s="203"/>
      <c r="E52" s="203"/>
      <c r="F52" s="203"/>
      <c r="G52" s="203"/>
      <c r="H52" s="204"/>
      <c r="I52" s="28"/>
    </row>
    <row r="53" spans="1:10" s="53" customFormat="1" ht="76.5">
      <c r="A53" s="55" t="s">
        <v>20205</v>
      </c>
      <c r="B53" s="96" t="s">
        <v>250</v>
      </c>
      <c r="C53" s="56" t="str">
        <f>VLOOKUP(B53,SETOP!$A$6:$I$4083,3,)</f>
        <v>REMOÇÃO MANUAL DE GUIA DE MEIO-FIO PRÉ-MOLDADA EM CONCRETO, COM REAPROVEITAMENTO, INCLUSIVE AFASTAMENTO E EMPILHAMENTO, EXCLUSIVE TRANSPORTE E RETIRADA DO MATERIAL REMOVIDO NÃO REAPROVEITÁVEL</v>
      </c>
      <c r="D53" s="88" t="str">
        <f>VLOOKUP(B53,SETOP!$A$6:$I$4083,7,)</f>
        <v>m</v>
      </c>
      <c r="E53" s="57">
        <v>1500</v>
      </c>
      <c r="F53" s="214"/>
      <c r="G53" s="214"/>
      <c r="H53" s="214"/>
      <c r="I53" s="28"/>
    </row>
    <row r="54" spans="1:10" s="53" customFormat="1" ht="76.5">
      <c r="A54" s="55" t="s">
        <v>20206</v>
      </c>
      <c r="B54" s="96" t="s">
        <v>252</v>
      </c>
      <c r="C54" s="56" t="str">
        <f>VLOOKUP(B54,SETOP!$A$6:$I$4083,3,)</f>
        <v>REMOÇÃO MANUAL DE PAVIMENTAÇÃO INTERTRAVADA OU SEXTAVADO EM PRÉ-MOLDADO DE CONCRETO, COM REAPROVEITAMENTO, INCLUSIVE AFASTAMENTO E EMPILHAMENTO, EXCLUSIVE TRANSPORTE E RETIRADA DO MATERIAL REMOVIDO NÃO REAPROVEITÁVEL</v>
      </c>
      <c r="D54" s="88" t="str">
        <f>VLOOKUP(B54,SETOP!$A$6:$I$4083,7,)</f>
        <v>m2</v>
      </c>
      <c r="E54" s="57">
        <v>3000</v>
      </c>
      <c r="F54" s="214"/>
      <c r="G54" s="214"/>
      <c r="H54" s="214"/>
      <c r="I54" s="28"/>
    </row>
    <row r="55" spans="1:10" s="53" customFormat="1">
      <c r="A55" s="55" t="s">
        <v>20207</v>
      </c>
      <c r="B55" s="96" t="s">
        <v>33</v>
      </c>
      <c r="C55" s="56" t="str">
        <f>VLOOKUP(B55,SETOP!$A$6:$I$4083,3,)</f>
        <v>Regularização do sub-leito (proctor normal)</v>
      </c>
      <c r="D55" s="88" t="str">
        <f>VLOOKUP(B55,SETOP!$A$6:$I$4083,7,)</f>
        <v>m2</v>
      </c>
      <c r="E55" s="31">
        <v>15000</v>
      </c>
      <c r="F55" s="214"/>
      <c r="G55" s="214"/>
      <c r="H55" s="214"/>
      <c r="I55" s="28"/>
    </row>
    <row r="56" spans="1:10" s="53" customFormat="1" ht="76.5">
      <c r="A56" s="55" t="s">
        <v>20221</v>
      </c>
      <c r="B56" s="96" t="s">
        <v>5507</v>
      </c>
      <c r="C56" s="56" t="str">
        <f>VLOOKUP(B56,SETOP!$A$6:$I$4083,3,)</f>
        <v>REMOÇÃO E REASSENTAMENTO DE CALÇAMENTO EM BLOCO DE CONCRETO INTERTRAVADO OU SEXTAVADO, COM REAPROVEITAMENTO DOS BLOCOS, INCLUSIVE FORNECIMENTO COM APLICAÇÃO E REGULARIZAÇÃO MECANIZADA DE COLCHÃO DE AREIA</v>
      </c>
      <c r="D56" s="88" t="str">
        <f>VLOOKUP(B56,SETOP!$A$6:$I$4083,7,)</f>
        <v>m2</v>
      </c>
      <c r="E56" s="31">
        <v>5000</v>
      </c>
      <c r="F56" s="214"/>
      <c r="G56" s="214"/>
      <c r="H56" s="214"/>
      <c r="I56" s="28"/>
    </row>
    <row r="57" spans="1:10" s="53" customFormat="1" ht="63.75">
      <c r="A57" s="55" t="s">
        <v>20222</v>
      </c>
      <c r="B57" s="96" t="s">
        <v>5501</v>
      </c>
      <c r="C57" s="56" t="str">
        <f>VLOOKUP(B57,SETOP!$A$6:$I$4083,3,)</f>
        <v>EXECUÇÃO DE PAVIMENTO INTERTRAVADO EM BLOCO SEXTAVADO, ESPESSURA 8CM, FCK 35MPA, INCLUINDO FORNECIMENTO E TRANSPORTE DE TODOS OS MATERIAIS E COLCHÃO DE ASSENTAMENTO COM ESPESSURA 6CM</v>
      </c>
      <c r="D57" s="88" t="str">
        <f>VLOOKUP(B57,SETOP!$A$6:$I$4083,7,)</f>
        <v>m2</v>
      </c>
      <c r="E57" s="31">
        <v>5000</v>
      </c>
      <c r="F57" s="214"/>
      <c r="G57" s="214"/>
      <c r="H57" s="214"/>
      <c r="I57" s="28"/>
    </row>
    <row r="58" spans="1:10" s="53" customFormat="1" ht="63.75">
      <c r="A58" s="55" t="s">
        <v>20223</v>
      </c>
      <c r="B58" s="96" t="s">
        <v>5494</v>
      </c>
      <c r="C58" s="56" t="str">
        <f>VLOOKUP(B58,SETOP!$A$6:$I$4083,3,)</f>
        <v>EXECUÇÃO DE PAVIMENTO INTERTRAVADO, ESPESSURA 8CM, FCK 35MPA, INCLUINDO FORNECIMENTO E TRANSPORTE DE TODOS OS MATERIAIS E COLCHÃO DE ASSENTAMENTO COM ESPESSURA 6CM</v>
      </c>
      <c r="D58" s="88" t="str">
        <f>VLOOKUP(B58,SETOP!$A$6:$I$4083,7,)</f>
        <v>m2</v>
      </c>
      <c r="E58" s="31">
        <v>2000</v>
      </c>
      <c r="F58" s="214"/>
      <c r="G58" s="214"/>
      <c r="H58" s="214"/>
      <c r="I58" s="28"/>
    </row>
    <row r="59" spans="1:10" s="53" customFormat="1" ht="25.5">
      <c r="A59" s="55" t="s">
        <v>20224</v>
      </c>
      <c r="B59" s="96" t="s">
        <v>5389</v>
      </c>
      <c r="C59" s="56" t="str">
        <f>VLOOKUP(B59,SETOP!$A$6:$I$4083,3,)</f>
        <v>REMOÇÃO E REASSENTAMENTO DE MEIO-FIO DE GNAISSE COM REAPROVEITAMENTO</v>
      </c>
      <c r="D59" s="88" t="str">
        <f>VLOOKUP(B59,SETOP!$A$6:$I$4083,7,)</f>
        <v>m</v>
      </c>
      <c r="E59" s="31">
        <v>5000</v>
      </c>
      <c r="F59" s="214"/>
      <c r="G59" s="214"/>
      <c r="H59" s="214"/>
      <c r="I59" s="28"/>
    </row>
    <row r="60" spans="1:10">
      <c r="A60" s="90">
        <v>8</v>
      </c>
      <c r="B60" s="190" t="s">
        <v>7780</v>
      </c>
      <c r="C60" s="191"/>
      <c r="D60" s="191"/>
      <c r="E60" s="191"/>
      <c r="F60" s="191"/>
      <c r="G60" s="191"/>
      <c r="H60" s="192"/>
    </row>
    <row r="61" spans="1:10" s="53" customFormat="1" ht="25.5">
      <c r="A61" s="55" t="s">
        <v>20232</v>
      </c>
      <c r="B61" s="19" t="s">
        <v>20231</v>
      </c>
      <c r="C61" s="56" t="s">
        <v>20229</v>
      </c>
      <c r="D61" s="88" t="s">
        <v>20230</v>
      </c>
      <c r="E61" s="89">
        <v>30</v>
      </c>
      <c r="F61" s="193"/>
      <c r="G61" s="183"/>
      <c r="H61" s="183"/>
    </row>
    <row r="62" spans="1:10" s="53" customFormat="1" ht="51">
      <c r="A62" s="55" t="s">
        <v>20233</v>
      </c>
      <c r="B62" s="55" t="s">
        <v>7348</v>
      </c>
      <c r="C62" s="56" t="str">
        <f>VLOOKUP(B62,SETOP!$A$6:$I$4083,3,)</f>
        <v>Placa de aço carbono com película refletiva grau técnico tipo I da ABNT - Placa Circular (Execução, incluindo fornecimento e transporte de todos os materiais, inclusive poste de sustentação)</v>
      </c>
      <c r="D62" s="88" t="str">
        <f>VLOOKUP(B62,SETOP!$A$6:$I$4083,7,)</f>
        <v>m2</v>
      </c>
      <c r="E62" s="57">
        <f>ROUND((3.53*50480.18)/4705.84,2)</f>
        <v>37.869999999999997</v>
      </c>
      <c r="F62" s="183"/>
      <c r="G62" s="183"/>
      <c r="H62" s="187"/>
      <c r="I62" s="134"/>
    </row>
    <row r="63" spans="1:10" s="53" customFormat="1" ht="51">
      <c r="A63" s="55" t="s">
        <v>20234</v>
      </c>
      <c r="B63" s="55" t="s">
        <v>7352</v>
      </c>
      <c r="C63" s="56" t="str">
        <f>VLOOKUP(B63,SETOP!$A$6:$I$4083,3,)</f>
        <v>Placa de aço carbono com película refletiva grau técnico tipo I da ABNT - Placa Quadrada (Execução, incluindo fornecimento e transporte de todos os materiais, inclusive poste de sustentação)</v>
      </c>
      <c r="D63" s="88" t="str">
        <f>VLOOKUP(B63,SETOP!$A$6:$I$4083,7,)</f>
        <v>m2</v>
      </c>
      <c r="E63" s="57">
        <f>ROUND((4*50840.18)/4705.84,2)</f>
        <v>43.21</v>
      </c>
      <c r="F63" s="183"/>
      <c r="G63" s="183"/>
      <c r="H63" s="187"/>
      <c r="I63" s="134"/>
    </row>
    <row r="64" spans="1:10" s="53" customFormat="1" ht="51">
      <c r="A64" s="55" t="s">
        <v>20235</v>
      </c>
      <c r="B64" s="55" t="s">
        <v>7354</v>
      </c>
      <c r="C64" s="56" t="str">
        <f>VLOOKUP(B64,SETOP!$A$6:$I$4083,3,)</f>
        <v>Placa de aço carbono com película refletiva grau técnico tipo I da ABNT - Placa Retangular (Execução, incluindo fornecimento e transporte de todos os materiais, inclusive poste de sustentação)</v>
      </c>
      <c r="D64" s="88" t="str">
        <f>VLOOKUP(B64,SETOP!$A$6:$I$4083,7,)</f>
        <v>m2</v>
      </c>
      <c r="E64" s="57">
        <f>ROUND((2.65*50840.18)/4705.84,2)</f>
        <v>28.63</v>
      </c>
      <c r="F64" s="193"/>
      <c r="G64" s="183"/>
      <c r="H64" s="187"/>
      <c r="I64" s="134"/>
    </row>
    <row r="65" spans="1:10" s="53" customFormat="1" ht="51">
      <c r="A65" s="55" t="s">
        <v>20236</v>
      </c>
      <c r="B65" s="55" t="s">
        <v>7350</v>
      </c>
      <c r="C65" s="56" t="str">
        <f>VLOOKUP(B65,SETOP!$A$6:$I$4083,3,)</f>
        <v>Placa de aço carbono com película refletiva grau técnico tipo I da ABNT - Placa Octogonal (Execução, incluindo fornecimento e transporte de todos os materiais, inclusive poste de sustentação)</v>
      </c>
      <c r="D65" s="88" t="str">
        <f>VLOOKUP(B65,SETOP!$A$6:$I$4083,7,)</f>
        <v>m2</v>
      </c>
      <c r="E65" s="57">
        <f>ROUND((0.72*50840.18)/4705.84,2)</f>
        <v>7.78</v>
      </c>
      <c r="F65" s="193"/>
      <c r="G65" s="193"/>
      <c r="H65" s="213"/>
      <c r="I65" s="134"/>
    </row>
    <row r="66" spans="1:10" s="53" customFormat="1" ht="25.5">
      <c r="A66" s="55" t="s">
        <v>20237</v>
      </c>
      <c r="B66" s="55" t="s">
        <v>20198</v>
      </c>
      <c r="C66" s="58" t="s">
        <v>20196</v>
      </c>
      <c r="D66" s="55" t="s">
        <v>12</v>
      </c>
      <c r="E66" s="57">
        <f>ROUND((419.71*50840.18)/4705.84,2)</f>
        <v>4534.3900000000003</v>
      </c>
      <c r="F66" s="193"/>
      <c r="G66" s="183"/>
      <c r="H66" s="187"/>
      <c r="I66" s="134"/>
    </row>
    <row r="67" spans="1:10" s="53" customFormat="1" ht="25.5">
      <c r="A67" s="55" t="s">
        <v>20238</v>
      </c>
      <c r="B67" s="55" t="s">
        <v>20199</v>
      </c>
      <c r="C67" s="58" t="s">
        <v>20197</v>
      </c>
      <c r="D67" s="55" t="s">
        <v>12</v>
      </c>
      <c r="E67" s="57">
        <f>ROUND((611.03*50840.18)/4705.84,2)</f>
        <v>6601.35</v>
      </c>
      <c r="F67" s="183"/>
      <c r="G67" s="183"/>
      <c r="H67" s="187"/>
      <c r="I67" s="134"/>
    </row>
    <row r="68" spans="1:10" s="53" customFormat="1">
      <c r="A68" s="55" t="s">
        <v>20239</v>
      </c>
      <c r="B68" s="55" t="s">
        <v>7634</v>
      </c>
      <c r="C68" s="56" t="str">
        <f>VLOOKUP(B68,SETOP!$A$6:$I$4083,3,)</f>
        <v>Demolição manual de concreto armado</v>
      </c>
      <c r="D68" s="88" t="str">
        <f>VLOOKUP(B68,SETOP!$A$6:$I$4083,7,)</f>
        <v>m3</v>
      </c>
      <c r="E68" s="57">
        <f>ROUND((7.92*50840.18)/4705.84,2)</f>
        <v>85.56</v>
      </c>
      <c r="F68" s="188"/>
      <c r="G68" s="188"/>
      <c r="H68" s="189"/>
      <c r="I68" s="134"/>
    </row>
    <row r="69" spans="1:10" s="53" customFormat="1" ht="38.25">
      <c r="A69" s="55" t="s">
        <v>20240</v>
      </c>
      <c r="B69" s="55" t="s">
        <v>5351</v>
      </c>
      <c r="C69" s="56" t="str">
        <f>VLOOKUP(B69,SETOP!$A$6:$I$4083,3,)</f>
        <v>RAMPA PARA ACESSO DE DEFICIENTE, EM CONCRETO SIMPLES FCK = 25 MPA, DESEMPENADA, COM PINTURA INDICATIVA, 02 DEMÃOS</v>
      </c>
      <c r="D69" s="88" t="str">
        <f>VLOOKUP(B69,SETOP!$A$6:$I$4083,7,)</f>
        <v>U</v>
      </c>
      <c r="E69" s="57">
        <v>200</v>
      </c>
      <c r="F69" s="183"/>
      <c r="G69" s="183"/>
      <c r="H69" s="187"/>
      <c r="I69" s="134"/>
      <c r="J69" s="106"/>
    </row>
    <row r="70" spans="1:10" s="53" customFormat="1" ht="38.25">
      <c r="A70" s="55" t="s">
        <v>20241</v>
      </c>
      <c r="B70" s="55">
        <v>101094</v>
      </c>
      <c r="C70" s="56" t="str">
        <f>VLOOKUP(B70,SINAPI!$B$6:$E$12469,2,)</f>
        <v>PISO PODOTÁTIL DE ALERTA OU DIRECIONAL, DE BORRACHA, ASSENTADO SOBRE ARGAMASSA. AF_05/2020</v>
      </c>
      <c r="D70" s="88" t="str">
        <f>VLOOKUP(B70,SINAPI!$B$6:$E$12469,3,)</f>
        <v>M</v>
      </c>
      <c r="E70" s="57">
        <v>1000</v>
      </c>
      <c r="F70" s="183"/>
      <c r="G70" s="183"/>
      <c r="H70" s="187"/>
      <c r="I70" s="134"/>
      <c r="J70" s="106"/>
    </row>
    <row r="71" spans="1:10" s="53" customFormat="1" ht="38.25">
      <c r="A71" s="55" t="s">
        <v>20257</v>
      </c>
      <c r="B71" s="55" t="s">
        <v>7313</v>
      </c>
      <c r="C71" s="56" t="str">
        <f>VLOOKUP(B71,SETOP!$A$6:$I$4083,3,)</f>
        <v>Tachão refletivo  tipo SHTRG, com catadióptrico nas duas faces (Execução, incluindo fornecimento, colocação e transporte de todos os materiais)</v>
      </c>
      <c r="D71" s="88" t="str">
        <f>VLOOKUP(B71,SETOP!$A$6:$I$4083,7,)</f>
        <v>U</v>
      </c>
      <c r="E71" s="57">
        <f>ROUND(300,2)</f>
        <v>300</v>
      </c>
      <c r="F71" s="183"/>
      <c r="G71" s="183"/>
      <c r="H71" s="187"/>
      <c r="I71" s="134"/>
    </row>
    <row r="72" spans="1:10" s="53" customFormat="1" ht="38.25">
      <c r="A72" s="55" t="s">
        <v>20258</v>
      </c>
      <c r="B72" s="55" t="s">
        <v>7311</v>
      </c>
      <c r="C72" s="56" t="str">
        <f>VLOOKUP(B72,SETOP!$A$6:$I$4083,3,)</f>
        <v>Tacha refletiva tipo SHTRP, com catadióptrico nas duas faces (Execução, incluindo fornecimento, colocação e transporte de todos os materiais)</v>
      </c>
      <c r="D72" s="88" t="str">
        <f>VLOOKUP(B72,SETOP!$A$6:$I$4083,7,)</f>
        <v>U</v>
      </c>
      <c r="E72" s="57">
        <v>1500</v>
      </c>
      <c r="F72" s="193"/>
      <c r="G72" s="193"/>
      <c r="H72" s="213"/>
      <c r="I72" s="134"/>
    </row>
    <row r="73" spans="1:10" s="53" customFormat="1">
      <c r="A73" s="90">
        <v>9</v>
      </c>
      <c r="B73" s="190" t="s">
        <v>20246</v>
      </c>
      <c r="C73" s="191"/>
      <c r="D73" s="191"/>
      <c r="E73" s="191"/>
      <c r="F73" s="191"/>
      <c r="G73" s="191"/>
      <c r="H73" s="192"/>
      <c r="I73" s="105"/>
    </row>
    <row r="74" spans="1:10" s="53" customFormat="1" ht="25.5">
      <c r="A74" s="34" t="s">
        <v>20259</v>
      </c>
      <c r="B74" s="55" t="s">
        <v>20247</v>
      </c>
      <c r="C74" s="56" t="s">
        <v>20248</v>
      </c>
      <c r="D74" s="88" t="s">
        <v>607</v>
      </c>
      <c r="E74" s="57">
        <v>4800</v>
      </c>
      <c r="F74" s="183"/>
      <c r="G74" s="183"/>
      <c r="H74" s="183"/>
      <c r="I74" s="105"/>
    </row>
    <row r="75" spans="1:10" s="53" customFormat="1" ht="51">
      <c r="A75" s="34" t="s">
        <v>20260</v>
      </c>
      <c r="B75" s="55">
        <v>5932</v>
      </c>
      <c r="C75" s="56" t="str">
        <f>VLOOKUP(B75,SINAPI!$B$6:$E$12469,2,)</f>
        <v>MOTONIVELADORA POTÊNCIA BÁSICA LÍQUIDA (PRIMEIRA MARCHA) 125 HP, PESO BRUTO 13032 KG, LARGURA DA LÂMINA DE 3,7 M - CHP DIURNO. AF_06/2014</v>
      </c>
      <c r="D75" s="88" t="str">
        <f>VLOOKUP(B75,SINAPI!$B$6:$E$12469,3,)</f>
        <v>CHP</v>
      </c>
      <c r="E75" s="57">
        <v>1100</v>
      </c>
      <c r="F75" s="183"/>
      <c r="G75" s="183"/>
      <c r="H75" s="183"/>
      <c r="I75" s="105"/>
    </row>
    <row r="76" spans="1:10" s="53" customFormat="1" ht="38.25">
      <c r="A76" s="34" t="s">
        <v>20261</v>
      </c>
      <c r="B76" s="55">
        <v>5944</v>
      </c>
      <c r="C76" s="56" t="str">
        <f>VLOOKUP(B76,SINAPI!$B$6:$E$12469,2,)</f>
        <v>PÁ CARREGADEIRA SOBRE RODAS, POTÊNCIA 197 HP, CAPACIDADE DA CAÇAMBA 2,5 A 3,5 M3, PESO OPERACIONAL 18338 KG - CHP DIURNO. AF_06/2014</v>
      </c>
      <c r="D76" s="88" t="str">
        <f>VLOOKUP(B76,SINAPI!$B$6:$E$12469,3,)</f>
        <v>CHP</v>
      </c>
      <c r="E76" s="57">
        <v>1100</v>
      </c>
      <c r="F76" s="183"/>
      <c r="G76" s="183"/>
      <c r="H76" s="183"/>
      <c r="I76" s="105"/>
    </row>
    <row r="77" spans="1:10" s="53" customFormat="1" ht="76.5">
      <c r="A77" s="34" t="s">
        <v>20262</v>
      </c>
      <c r="B77" s="55">
        <v>5875</v>
      </c>
      <c r="C77" s="56" t="str">
        <f>VLOOKUP(B77,SINAPI!$B$6:$E$12469,2,)</f>
        <v>RETROESCAVADEIRA SOBRE RODAS COM CARREGADEIRA, TRAÇÃO 4X4, POTÊNCIA LÍQ. 72 HP, CAÇAMBA CARREG. CAP. MÍN. 0,79 M3, CAÇAMBA RETRO CAP. 0,18 M3, PESO OPERACIONAL MÍN. 7.140 KG, PROFUNDIDADE ESCAVAÇÃO MÁX. 4,50 M - CHP DIURNO. AF_06/2014</v>
      </c>
      <c r="D77" s="88" t="str">
        <f>VLOOKUP(B77,SINAPI!$B$6:$E$12469,3,)</f>
        <v>CHP</v>
      </c>
      <c r="E77" s="57">
        <v>1100</v>
      </c>
      <c r="F77" s="183"/>
      <c r="G77" s="183"/>
      <c r="H77" s="183"/>
      <c r="I77" s="105"/>
    </row>
    <row r="78" spans="1:10" s="53" customFormat="1" ht="63.75">
      <c r="A78" s="34" t="s">
        <v>20263</v>
      </c>
      <c r="B78" s="55">
        <v>95714</v>
      </c>
      <c r="C78" s="56" t="str">
        <f>VLOOKUP(B78,SINAPI!$B$6:$E$12469,2,)</f>
        <v>ESCAVADEIRA HIDRAULICA SOBRE ESTEIRA, COM GARRA GIRATORIA DE MANDIBULAS, PESO OPERACIONAL ENTRE 22,00 E 25,50 TON, POTENCIA LIQUIDA ENTRE 150 E 160 HP - CHP DIURNO. AF_11/2016</v>
      </c>
      <c r="D78" s="88" t="str">
        <f>VLOOKUP(B78,SINAPI!$B$6:$E$12469,3,)</f>
        <v>CHP</v>
      </c>
      <c r="E78" s="57">
        <v>1100</v>
      </c>
      <c r="F78" s="183"/>
      <c r="G78" s="183"/>
      <c r="H78" s="183"/>
      <c r="I78" s="105"/>
    </row>
    <row r="79" spans="1:10" s="53" customFormat="1" ht="63.75">
      <c r="A79" s="34" t="s">
        <v>20264</v>
      </c>
      <c r="B79" s="55">
        <v>7049</v>
      </c>
      <c r="C79" s="56" t="str">
        <f>VLOOKUP(B79,SINAPI!$B$6:$E$12469,2,)</f>
        <v>ROLO COMPACTADOR PE DE CARNEIRO VIBRATORIO, POTENCIA 125 HP, PESO OPERACIONAL SEM/COM LASTRO 11,95 / 13,30 T, IMPACTO DINAMICO 38,5 / 22,5 T, LARGURA DE TRABALHO 2,15 M - CHP DIURNO. AF_06/2014</v>
      </c>
      <c r="D79" s="88" t="str">
        <f>VLOOKUP(B79,SINAPI!$B$6:$E$12469,3,)</f>
        <v>CHP</v>
      </c>
      <c r="E79" s="57">
        <v>1100</v>
      </c>
      <c r="F79" s="183"/>
      <c r="G79" s="183"/>
      <c r="H79" s="183"/>
      <c r="I79" s="105"/>
    </row>
    <row r="80" spans="1:10" s="53" customFormat="1" ht="63.75">
      <c r="A80" s="34" t="s">
        <v>20265</v>
      </c>
      <c r="B80" s="55">
        <v>91386</v>
      </c>
      <c r="C80" s="56" t="str">
        <f>VLOOKUP(B80,SINAPI!$B$6:$E$12469,2,)</f>
        <v>CAMINHÃO BASCULANTE 10 M3, TRUCADO CABINE SIMPLES, PESO BRUTO TOTAL 23.000 KG, CARGA ÚTIL MÁXIMA 15.935 KG, DISTÂNCIA ENTRE EIXOS 4,80 M, POTÊNCIA 230 CV INCLUSIVE CAÇAMBA METÁLICA - CHP DIURNO. AF_06/2014</v>
      </c>
      <c r="D80" s="88" t="str">
        <f>VLOOKUP(B80,SINAPI!$B$6:$E$12469,3,)</f>
        <v>CHP</v>
      </c>
      <c r="E80" s="57">
        <v>1100</v>
      </c>
      <c r="F80" s="183"/>
      <c r="G80" s="183"/>
      <c r="H80" s="183"/>
      <c r="I80" s="105"/>
    </row>
    <row r="81" spans="1:9" s="53" customFormat="1" ht="63.75">
      <c r="A81" s="34" t="s">
        <v>20266</v>
      </c>
      <c r="B81" s="55">
        <v>5901</v>
      </c>
      <c r="C81" s="56" t="str">
        <f>VLOOKUP(B81,SINAPI!$B$6:$E$12469,2,)</f>
        <v>CAMINHÃO PIPA 10.000 L TRUCADO, PESO BRUTO TOTAL 23.000 KG, CARGA ÚTIL MÁXIMA 15.935 KG, DISTÂNCIA ENTRE EIXOS 4,8 M, POTÊNCIA 230 CV, INCLUSIVE TANQUE DE AÇO PARA TRANSPORTE DE ÁGUA - CHP DIURNO. AF_06/2014</v>
      </c>
      <c r="D81" s="88" t="str">
        <f>VLOOKUP(B81,SINAPI!$B$6:$E$12469,3,)</f>
        <v>CHP</v>
      </c>
      <c r="E81" s="57">
        <v>1100</v>
      </c>
      <c r="F81" s="183"/>
      <c r="G81" s="183"/>
      <c r="H81" s="183"/>
      <c r="I81" s="105"/>
    </row>
    <row r="82" spans="1:9" s="53" customFormat="1" ht="51">
      <c r="A82" s="34" t="s">
        <v>20267</v>
      </c>
      <c r="B82" s="55">
        <v>95631</v>
      </c>
      <c r="C82" s="56" t="str">
        <f>VLOOKUP(B82,SINAPI!$B$6:$E$12469,2,)</f>
        <v>ROLO COMPACTADOR VIBRATORIO TANDEM, ACO LISO, POTENCIA 125 HP, PESO SEM/COM LASTRO 10,20/11,65 T, LARGURA DE TRABALHO 1,73 M - CHP DIURNO. AF_11/2016</v>
      </c>
      <c r="D82" s="88" t="str">
        <f>VLOOKUP(B82,SINAPI!$B$6:$E$12469,3,)</f>
        <v>CHP</v>
      </c>
      <c r="E82" s="57">
        <v>1100</v>
      </c>
      <c r="F82" s="183"/>
      <c r="G82" s="183"/>
      <c r="H82" s="183"/>
      <c r="I82" s="105"/>
    </row>
    <row r="83" spans="1:9" s="53" customFormat="1">
      <c r="A83" s="34" t="s">
        <v>20268</v>
      </c>
      <c r="B83" s="55" t="s">
        <v>20250</v>
      </c>
      <c r="C83" s="56" t="s">
        <v>20251</v>
      </c>
      <c r="D83" s="88" t="s">
        <v>8453</v>
      </c>
      <c r="E83" s="57">
        <f>SUM(E75:E82)</f>
        <v>8800</v>
      </c>
      <c r="F83" s="183"/>
      <c r="G83" s="183"/>
      <c r="H83" s="183"/>
      <c r="I83" s="105"/>
    </row>
    <row r="84" spans="1:9" s="53" customFormat="1">
      <c r="A84" s="78"/>
      <c r="B84" s="79"/>
      <c r="C84" s="60"/>
      <c r="D84" s="61"/>
      <c r="E84" s="105"/>
      <c r="F84" s="80"/>
      <c r="G84" s="80"/>
      <c r="H84" s="80"/>
      <c r="I84" s="105"/>
    </row>
    <row r="85" spans="1:9" s="53" customFormat="1">
      <c r="A85" s="78"/>
      <c r="B85" s="79"/>
      <c r="C85" s="60"/>
      <c r="D85" s="61"/>
      <c r="E85" s="105"/>
      <c r="F85" s="80"/>
      <c r="G85" s="80"/>
      <c r="H85" s="80"/>
      <c r="I85" s="105"/>
    </row>
    <row r="86" spans="1:9" s="53" customFormat="1">
      <c r="A86" s="78"/>
      <c r="B86" s="79"/>
      <c r="C86" s="60"/>
      <c r="D86" s="61"/>
      <c r="E86" s="105"/>
      <c r="F86" s="80"/>
      <c r="G86" s="80"/>
      <c r="H86" s="80"/>
      <c r="I86" s="105"/>
    </row>
    <row r="87" spans="1:9">
      <c r="B87" s="172"/>
      <c r="C87" s="172"/>
      <c r="D87" s="173"/>
      <c r="E87" s="173"/>
    </row>
    <row r="88" spans="1:9" ht="15">
      <c r="B88" s="208"/>
      <c r="C88" s="208"/>
      <c r="D88" s="166"/>
      <c r="E88" s="166"/>
      <c r="F88" s="26" t="s">
        <v>45</v>
      </c>
    </row>
    <row r="89" spans="1:9" ht="15">
      <c r="B89" s="212" t="s">
        <v>44</v>
      </c>
      <c r="C89" s="212"/>
      <c r="D89" s="22"/>
      <c r="E89" s="22"/>
      <c r="F89" s="23" t="s">
        <v>14</v>
      </c>
    </row>
    <row r="90" spans="1:9" ht="22.5" customHeight="1">
      <c r="B90" s="209" t="s">
        <v>35</v>
      </c>
      <c r="C90" s="209"/>
      <c r="D90" s="173"/>
      <c r="E90" s="173"/>
    </row>
    <row r="91" spans="1:9">
      <c r="B91" s="172"/>
      <c r="C91" s="172"/>
      <c r="D91" s="173"/>
      <c r="E91" s="173"/>
    </row>
    <row r="93" spans="1:9" ht="15">
      <c r="B93" s="210"/>
      <c r="C93" s="210"/>
    </row>
    <row r="94" spans="1:9" ht="15">
      <c r="B94" s="211" t="s">
        <v>26</v>
      </c>
      <c r="C94" s="211"/>
    </row>
    <row r="95" spans="1:9">
      <c r="B95" s="173" t="s">
        <v>25</v>
      </c>
      <c r="C95" s="173"/>
    </row>
    <row r="98" spans="2:5" ht="15">
      <c r="B98" s="165"/>
      <c r="C98" s="165"/>
      <c r="D98" s="166"/>
      <c r="E98" s="166"/>
    </row>
    <row r="99" spans="2:5">
      <c r="B99" s="172"/>
      <c r="C99" s="172"/>
      <c r="D99" s="173"/>
      <c r="E99" s="173"/>
    </row>
    <row r="100" spans="2:5" ht="15">
      <c r="B100" s="13"/>
      <c r="C100" s="13"/>
      <c r="D100" s="13"/>
      <c r="E100" s="13"/>
    </row>
    <row r="101" spans="2:5" ht="15">
      <c r="B101" s="171"/>
      <c r="C101" s="171"/>
      <c r="D101" s="14"/>
      <c r="E101" s="14"/>
    </row>
    <row r="102" spans="2:5">
      <c r="B102" s="172"/>
      <c r="C102" s="172"/>
      <c r="D102" s="173"/>
      <c r="E102" s="173"/>
    </row>
    <row r="103" spans="2:5" ht="15">
      <c r="B103" s="1"/>
      <c r="C103" s="1"/>
      <c r="D103" s="1"/>
      <c r="E103" s="1"/>
    </row>
    <row r="104" spans="2:5" ht="15">
      <c r="B104" s="1"/>
      <c r="C104" s="1"/>
      <c r="D104" s="1"/>
      <c r="E104" s="1"/>
    </row>
    <row r="105" spans="2:5" ht="15">
      <c r="B105" s="1"/>
      <c r="C105" s="1"/>
      <c r="D105" s="1"/>
      <c r="E105" s="1"/>
    </row>
    <row r="106" spans="2:5" ht="15">
      <c r="B106" s="1"/>
      <c r="C106" s="1"/>
      <c r="D106" s="1"/>
      <c r="E106" s="1"/>
    </row>
    <row r="107" spans="2:5" ht="15">
      <c r="B107" s="1"/>
      <c r="C107" s="1"/>
      <c r="D107" s="1"/>
      <c r="E107" s="1"/>
    </row>
    <row r="187" spans="3:6">
      <c r="C187" s="24"/>
      <c r="D187" s="24"/>
      <c r="E187" s="25"/>
      <c r="F187" s="24"/>
    </row>
    <row r="188" spans="3:6">
      <c r="C188" s="24"/>
      <c r="D188" s="24"/>
      <c r="E188" s="24"/>
      <c r="F188" s="25"/>
    </row>
    <row r="189" spans="3:6" ht="15">
      <c r="C189" s="165"/>
      <c r="D189" s="165"/>
      <c r="E189" s="166"/>
      <c r="F189" s="166"/>
    </row>
    <row r="190" spans="3:6">
      <c r="C190" s="172"/>
      <c r="D190" s="172"/>
      <c r="E190" s="173"/>
      <c r="F190" s="173"/>
    </row>
    <row r="191" spans="3:6" ht="15">
      <c r="C191" s="13"/>
      <c r="D191" s="13"/>
      <c r="E191" s="13"/>
      <c r="F191" s="13"/>
    </row>
    <row r="192" spans="3:6" ht="15">
      <c r="C192" s="171"/>
      <c r="D192" s="171"/>
      <c r="E192" s="14"/>
      <c r="F192" s="14"/>
    </row>
    <row r="193" spans="3:6">
      <c r="C193" s="172"/>
      <c r="D193" s="172"/>
      <c r="E193" s="173"/>
      <c r="F193" s="173"/>
    </row>
    <row r="194" spans="3:6" ht="15">
      <c r="C194" s="1"/>
      <c r="D194" s="1"/>
      <c r="E194" s="1"/>
      <c r="F194" s="1"/>
    </row>
    <row r="195" spans="3:6" ht="15">
      <c r="C195" s="1"/>
      <c r="D195" s="1"/>
      <c r="E195" s="1"/>
      <c r="F195" s="1"/>
    </row>
    <row r="196" spans="3:6" ht="15">
      <c r="C196" s="1"/>
      <c r="D196" s="1"/>
      <c r="E196" s="1"/>
      <c r="F196" s="1"/>
    </row>
    <row r="197" spans="3:6" ht="15">
      <c r="C197" s="1"/>
      <c r="D197" s="1"/>
      <c r="E197" s="1"/>
      <c r="F197" s="1"/>
    </row>
    <row r="198" spans="3:6" ht="15">
      <c r="C198" s="1"/>
      <c r="D198" s="1"/>
      <c r="E198" s="1"/>
      <c r="F198" s="1"/>
    </row>
  </sheetData>
  <mergeCells count="113">
    <mergeCell ref="F72:H72"/>
    <mergeCell ref="F49:H49"/>
    <mergeCell ref="F75:H75"/>
    <mergeCell ref="F78:H78"/>
    <mergeCell ref="F80:H80"/>
    <mergeCell ref="F82:H82"/>
    <mergeCell ref="F81:H81"/>
    <mergeCell ref="F79:H79"/>
    <mergeCell ref="B73:H73"/>
    <mergeCell ref="F74:H74"/>
    <mergeCell ref="F76:H76"/>
    <mergeCell ref="B52:H52"/>
    <mergeCell ref="F54:H54"/>
    <mergeCell ref="F55:H55"/>
    <mergeCell ref="F56:H56"/>
    <mergeCell ref="F57:H57"/>
    <mergeCell ref="F58:H58"/>
    <mergeCell ref="F59:H59"/>
    <mergeCell ref="F53:H53"/>
    <mergeCell ref="D87:E87"/>
    <mergeCell ref="B87:C87"/>
    <mergeCell ref="B18:H18"/>
    <mergeCell ref="F19:H19"/>
    <mergeCell ref="F20:H20"/>
    <mergeCell ref="F45:H45"/>
    <mergeCell ref="F46:H46"/>
    <mergeCell ref="F44:H44"/>
    <mergeCell ref="F42:H42"/>
    <mergeCell ref="F43:H43"/>
    <mergeCell ref="F40:H40"/>
    <mergeCell ref="F41:H41"/>
    <mergeCell ref="F69:H69"/>
    <mergeCell ref="F65:H65"/>
    <mergeCell ref="F71:H71"/>
    <mergeCell ref="F66:H66"/>
    <mergeCell ref="B47:H47"/>
    <mergeCell ref="F50:H50"/>
    <mergeCell ref="F48:H48"/>
    <mergeCell ref="F35:H35"/>
    <mergeCell ref="F27:H27"/>
    <mergeCell ref="F29:H29"/>
    <mergeCell ref="F77:H77"/>
    <mergeCell ref="F61:H61"/>
    <mergeCell ref="B88:C88"/>
    <mergeCell ref="D88:E88"/>
    <mergeCell ref="D90:E90"/>
    <mergeCell ref="B99:C99"/>
    <mergeCell ref="D99:E99"/>
    <mergeCell ref="B90:C90"/>
    <mergeCell ref="B91:C91"/>
    <mergeCell ref="D91:E91"/>
    <mergeCell ref="B93:C93"/>
    <mergeCell ref="B95:C95"/>
    <mergeCell ref="B94:C94"/>
    <mergeCell ref="B89:C89"/>
    <mergeCell ref="E6:F7"/>
    <mergeCell ref="G6:H7"/>
    <mergeCell ref="B25:H25"/>
    <mergeCell ref="F38:H38"/>
    <mergeCell ref="F39:H39"/>
    <mergeCell ref="B31:H31"/>
    <mergeCell ref="F22:H22"/>
    <mergeCell ref="F30:H30"/>
    <mergeCell ref="B21:H21"/>
    <mergeCell ref="F23:H23"/>
    <mergeCell ref="F33:H33"/>
    <mergeCell ref="F32:H32"/>
    <mergeCell ref="A7:D7"/>
    <mergeCell ref="F8:H8"/>
    <mergeCell ref="B9:H9"/>
    <mergeCell ref="F11:H11"/>
    <mergeCell ref="F26:H26"/>
    <mergeCell ref="F24:H24"/>
    <mergeCell ref="F28:H28"/>
    <mergeCell ref="F36:H36"/>
    <mergeCell ref="F37:H37"/>
    <mergeCell ref="F34:H34"/>
    <mergeCell ref="C193:D193"/>
    <mergeCell ref="E193:F193"/>
    <mergeCell ref="C189:D189"/>
    <mergeCell ref="E189:F189"/>
    <mergeCell ref="C190:D190"/>
    <mergeCell ref="E190:F190"/>
    <mergeCell ref="C192:D192"/>
    <mergeCell ref="B98:C98"/>
    <mergeCell ref="D98:E98"/>
    <mergeCell ref="B101:C101"/>
    <mergeCell ref="B102:C102"/>
    <mergeCell ref="D102:E102"/>
    <mergeCell ref="F83:H83"/>
    <mergeCell ref="A1:H1"/>
    <mergeCell ref="A2:H2"/>
    <mergeCell ref="A3:H3"/>
    <mergeCell ref="A5:D5"/>
    <mergeCell ref="E5:F5"/>
    <mergeCell ref="A4:D4"/>
    <mergeCell ref="E4:H4"/>
    <mergeCell ref="F70:H70"/>
    <mergeCell ref="F67:H67"/>
    <mergeCell ref="F68:H68"/>
    <mergeCell ref="B60:H60"/>
    <mergeCell ref="F62:H62"/>
    <mergeCell ref="F63:H63"/>
    <mergeCell ref="F64:H64"/>
    <mergeCell ref="F10:H10"/>
    <mergeCell ref="F13:H13"/>
    <mergeCell ref="F51:H51"/>
    <mergeCell ref="F15:H15"/>
    <mergeCell ref="F16:H16"/>
    <mergeCell ref="F17:H17"/>
    <mergeCell ref="F12:H12"/>
    <mergeCell ref="F14:H14"/>
    <mergeCell ref="A6:D6"/>
  </mergeCells>
  <phoneticPr fontId="1" type="noConversion"/>
  <pageMargins left="0.51181102362204722" right="0.51181102362204722" top="0.78740157480314965" bottom="0.78740157480314965" header="0.31496062992125984" footer="0.31496062992125984"/>
  <pageSetup paperSize="9" scale="5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83"/>
  <sheetViews>
    <sheetView topLeftCell="A3227" workbookViewId="0">
      <selection activeCell="C3259" sqref="C3259:F3259"/>
    </sheetView>
  </sheetViews>
  <sheetFormatPr defaultRowHeight="15"/>
  <cols>
    <col min="3" max="6" width="18" customWidth="1"/>
  </cols>
  <sheetData>
    <row r="1" spans="1:9">
      <c r="A1" s="215" t="s">
        <v>83</v>
      </c>
      <c r="B1" s="215"/>
      <c r="C1" s="215"/>
      <c r="D1" s="215"/>
      <c r="E1" s="215"/>
      <c r="F1" s="215"/>
      <c r="G1" s="215"/>
      <c r="H1" s="215"/>
      <c r="I1" s="215"/>
    </row>
    <row r="2" spans="1:9">
      <c r="A2" s="216" t="s">
        <v>84</v>
      </c>
      <c r="B2" s="216"/>
      <c r="C2" s="216"/>
      <c r="D2" s="216"/>
      <c r="E2" s="216"/>
      <c r="F2" s="216"/>
      <c r="G2" s="216"/>
      <c r="H2" s="216"/>
      <c r="I2" s="216"/>
    </row>
    <row r="3" spans="1:9">
      <c r="A3" s="216" t="s">
        <v>85</v>
      </c>
      <c r="B3" s="216"/>
      <c r="C3" s="216"/>
      <c r="D3" s="216"/>
      <c r="E3" s="216"/>
      <c r="F3" s="216"/>
      <c r="G3" s="216"/>
      <c r="H3" s="216"/>
      <c r="I3" s="216"/>
    </row>
    <row r="4" spans="1:9">
      <c r="A4" s="217"/>
      <c r="B4" s="217"/>
      <c r="C4" s="217"/>
      <c r="D4" s="217"/>
      <c r="E4" s="217"/>
      <c r="F4" s="217"/>
      <c r="G4" s="217"/>
      <c r="H4" s="217"/>
      <c r="I4" s="217"/>
    </row>
    <row r="5" spans="1:9">
      <c r="A5" s="218"/>
      <c r="B5" s="218"/>
      <c r="C5" s="218"/>
      <c r="D5" s="218"/>
      <c r="E5" s="218"/>
      <c r="F5" s="218"/>
      <c r="G5" s="218"/>
      <c r="H5" s="218"/>
      <c r="I5" s="218"/>
    </row>
    <row r="6" spans="1:9">
      <c r="A6" s="219" t="s">
        <v>4</v>
      </c>
      <c r="B6" s="219"/>
      <c r="C6" s="220" t="s">
        <v>86</v>
      </c>
      <c r="D6" s="220"/>
      <c r="E6" s="220"/>
      <c r="F6" s="220"/>
      <c r="G6" s="45" t="s">
        <v>87</v>
      </c>
      <c r="H6" s="221" t="s">
        <v>88</v>
      </c>
      <c r="I6" s="221"/>
    </row>
    <row r="7" spans="1:9">
      <c r="A7" s="222">
        <v>8662</v>
      </c>
      <c r="B7" s="223"/>
      <c r="C7" s="224" t="s">
        <v>89</v>
      </c>
      <c r="D7" s="224"/>
      <c r="E7" s="224"/>
      <c r="F7" s="224"/>
      <c r="G7" s="46"/>
      <c r="H7" s="225"/>
      <c r="I7" s="225"/>
    </row>
    <row r="8" spans="1:9">
      <c r="A8" s="222">
        <v>8700</v>
      </c>
      <c r="B8" s="223"/>
      <c r="C8" s="224" t="s">
        <v>90</v>
      </c>
      <c r="D8" s="224"/>
      <c r="E8" s="224"/>
      <c r="F8" s="224"/>
      <c r="G8" s="46"/>
      <c r="H8" s="225"/>
      <c r="I8" s="225"/>
    </row>
    <row r="9" spans="1:9" ht="55.5" customHeight="1">
      <c r="A9" s="226" t="s">
        <v>91</v>
      </c>
      <c r="B9" s="226"/>
      <c r="C9" s="227" t="s">
        <v>92</v>
      </c>
      <c r="D9" s="227"/>
      <c r="E9" s="227"/>
      <c r="F9" s="227"/>
      <c r="G9" s="47" t="s">
        <v>93</v>
      </c>
      <c r="H9" s="228">
        <v>0.2</v>
      </c>
      <c r="I9" s="229"/>
    </row>
    <row r="10" spans="1:9" ht="55.5" customHeight="1">
      <c r="A10" s="226" t="s">
        <v>94</v>
      </c>
      <c r="B10" s="226"/>
      <c r="C10" s="227" t="s">
        <v>95</v>
      </c>
      <c r="D10" s="227"/>
      <c r="E10" s="227"/>
      <c r="F10" s="227"/>
      <c r="G10" s="47" t="s">
        <v>93</v>
      </c>
      <c r="H10" s="228">
        <v>0.5</v>
      </c>
      <c r="I10" s="229"/>
    </row>
    <row r="11" spans="1:9" ht="55.5" customHeight="1">
      <c r="A11" s="226" t="s">
        <v>96</v>
      </c>
      <c r="B11" s="226"/>
      <c r="C11" s="227" t="s">
        <v>97</v>
      </c>
      <c r="D11" s="227"/>
      <c r="E11" s="227"/>
      <c r="F11" s="227"/>
      <c r="G11" s="47" t="s">
        <v>93</v>
      </c>
      <c r="H11" s="228">
        <v>0.3</v>
      </c>
      <c r="I11" s="229"/>
    </row>
    <row r="12" spans="1:9">
      <c r="A12" s="222">
        <v>8701</v>
      </c>
      <c r="B12" s="223"/>
      <c r="C12" s="224" t="s">
        <v>98</v>
      </c>
      <c r="D12" s="224"/>
      <c r="E12" s="224"/>
      <c r="F12" s="224"/>
      <c r="G12" s="46"/>
      <c r="H12" s="225"/>
      <c r="I12" s="225"/>
    </row>
    <row r="13" spans="1:9" ht="39.75" customHeight="1">
      <c r="A13" s="226" t="s">
        <v>99</v>
      </c>
      <c r="B13" s="226"/>
      <c r="C13" s="227" t="s">
        <v>100</v>
      </c>
      <c r="D13" s="227"/>
      <c r="E13" s="227"/>
      <c r="F13" s="227"/>
      <c r="G13" s="47" t="s">
        <v>93</v>
      </c>
      <c r="H13" s="228">
        <v>1</v>
      </c>
      <c r="I13" s="229"/>
    </row>
    <row r="14" spans="1:9" ht="45.75" customHeight="1">
      <c r="A14" s="226" t="s">
        <v>101</v>
      </c>
      <c r="B14" s="226"/>
      <c r="C14" s="227" t="s">
        <v>102</v>
      </c>
      <c r="D14" s="227"/>
      <c r="E14" s="227"/>
      <c r="F14" s="227"/>
      <c r="G14" s="47" t="s">
        <v>93</v>
      </c>
      <c r="H14" s="228">
        <v>1.5</v>
      </c>
      <c r="I14" s="229"/>
    </row>
    <row r="15" spans="1:9" ht="44.25" customHeight="1">
      <c r="A15" s="226" t="s">
        <v>103</v>
      </c>
      <c r="B15" s="226"/>
      <c r="C15" s="227" t="s">
        <v>104</v>
      </c>
      <c r="D15" s="227"/>
      <c r="E15" s="227"/>
      <c r="F15" s="227"/>
      <c r="G15" s="47" t="s">
        <v>93</v>
      </c>
      <c r="H15" s="228">
        <v>2</v>
      </c>
      <c r="I15" s="229"/>
    </row>
    <row r="16" spans="1:9">
      <c r="A16" s="222">
        <v>8663</v>
      </c>
      <c r="B16" s="223"/>
      <c r="C16" s="224" t="s">
        <v>16</v>
      </c>
      <c r="D16" s="224"/>
      <c r="E16" s="224"/>
      <c r="F16" s="224"/>
      <c r="G16" s="46"/>
      <c r="H16" s="225"/>
      <c r="I16" s="225"/>
    </row>
    <row r="17" spans="1:9">
      <c r="A17" s="222">
        <v>8702</v>
      </c>
      <c r="B17" s="223"/>
      <c r="C17" s="224" t="s">
        <v>105</v>
      </c>
      <c r="D17" s="224"/>
      <c r="E17" s="224"/>
      <c r="F17" s="224"/>
      <c r="G17" s="46"/>
      <c r="H17" s="225"/>
      <c r="I17" s="225"/>
    </row>
    <row r="18" spans="1:9">
      <c r="A18" s="226" t="s">
        <v>106</v>
      </c>
      <c r="B18" s="226"/>
      <c r="C18" s="227" t="s">
        <v>107</v>
      </c>
      <c r="D18" s="227"/>
      <c r="E18" s="227"/>
      <c r="F18" s="227"/>
      <c r="G18" s="47" t="s">
        <v>108</v>
      </c>
      <c r="H18" s="228">
        <v>1.31</v>
      </c>
      <c r="I18" s="229"/>
    </row>
    <row r="19" spans="1:9">
      <c r="A19" s="226" t="s">
        <v>109</v>
      </c>
      <c r="B19" s="226"/>
      <c r="C19" s="227" t="s">
        <v>110</v>
      </c>
      <c r="D19" s="227"/>
      <c r="E19" s="227"/>
      <c r="F19" s="227"/>
      <c r="G19" s="47" t="s">
        <v>111</v>
      </c>
      <c r="H19" s="230">
        <v>403.61</v>
      </c>
      <c r="I19" s="229"/>
    </row>
    <row r="20" spans="1:9">
      <c r="A20" s="226" t="s">
        <v>112</v>
      </c>
      <c r="B20" s="226"/>
      <c r="C20" s="227" t="s">
        <v>113</v>
      </c>
      <c r="D20" s="227"/>
      <c r="E20" s="227"/>
      <c r="F20" s="227"/>
      <c r="G20" s="47" t="s">
        <v>108</v>
      </c>
      <c r="H20" s="228">
        <v>2.3199999999999998</v>
      </c>
      <c r="I20" s="229"/>
    </row>
    <row r="21" spans="1:9">
      <c r="A21" s="226" t="s">
        <v>114</v>
      </c>
      <c r="B21" s="226"/>
      <c r="C21" s="227" t="s">
        <v>115</v>
      </c>
      <c r="D21" s="227"/>
      <c r="E21" s="227"/>
      <c r="F21" s="227"/>
      <c r="G21" s="47" t="s">
        <v>108</v>
      </c>
      <c r="H21" s="228">
        <v>0.87</v>
      </c>
      <c r="I21" s="229"/>
    </row>
    <row r="22" spans="1:9">
      <c r="A22" s="226" t="s">
        <v>116</v>
      </c>
      <c r="B22" s="226"/>
      <c r="C22" s="227" t="s">
        <v>117</v>
      </c>
      <c r="D22" s="227"/>
      <c r="E22" s="227"/>
      <c r="F22" s="227"/>
      <c r="G22" s="47" t="s">
        <v>108</v>
      </c>
      <c r="H22" s="228">
        <v>0.19</v>
      </c>
      <c r="I22" s="229"/>
    </row>
    <row r="23" spans="1:9">
      <c r="A23" s="222">
        <v>8703</v>
      </c>
      <c r="B23" s="223"/>
      <c r="C23" s="224" t="s">
        <v>118</v>
      </c>
      <c r="D23" s="224"/>
      <c r="E23" s="224"/>
      <c r="F23" s="224"/>
      <c r="G23" s="46"/>
      <c r="H23" s="225"/>
      <c r="I23" s="225"/>
    </row>
    <row r="24" spans="1:9">
      <c r="A24" s="226" t="s">
        <v>119</v>
      </c>
      <c r="B24" s="226"/>
      <c r="C24" s="227" t="s">
        <v>120</v>
      </c>
      <c r="D24" s="227"/>
      <c r="E24" s="227"/>
      <c r="F24" s="227"/>
      <c r="G24" s="47" t="s">
        <v>108</v>
      </c>
      <c r="H24" s="228">
        <v>0.51</v>
      </c>
      <c r="I24" s="229"/>
    </row>
    <row r="25" spans="1:9">
      <c r="A25" s="222">
        <v>8704</v>
      </c>
      <c r="B25" s="223"/>
      <c r="C25" s="224" t="s">
        <v>121</v>
      </c>
      <c r="D25" s="224"/>
      <c r="E25" s="224"/>
      <c r="F25" s="224"/>
      <c r="G25" s="46"/>
      <c r="H25" s="225"/>
      <c r="I25" s="225"/>
    </row>
    <row r="26" spans="1:9">
      <c r="A26" s="226" t="s">
        <v>122</v>
      </c>
      <c r="B26" s="226"/>
      <c r="C26" s="227" t="s">
        <v>123</v>
      </c>
      <c r="D26" s="227"/>
      <c r="E26" s="227"/>
      <c r="F26" s="227"/>
      <c r="G26" s="47" t="s">
        <v>111</v>
      </c>
      <c r="H26" s="231">
        <v>90.19</v>
      </c>
      <c r="I26" s="229"/>
    </row>
    <row r="27" spans="1:9">
      <c r="A27" s="226" t="s">
        <v>124</v>
      </c>
      <c r="B27" s="226"/>
      <c r="C27" s="227" t="s">
        <v>125</v>
      </c>
      <c r="D27" s="227"/>
      <c r="E27" s="227"/>
      <c r="F27" s="227"/>
      <c r="G27" s="47" t="s">
        <v>111</v>
      </c>
      <c r="H27" s="231">
        <v>54.11</v>
      </c>
      <c r="I27" s="229"/>
    </row>
    <row r="28" spans="1:9">
      <c r="A28" s="222">
        <v>8706</v>
      </c>
      <c r="B28" s="223"/>
      <c r="C28" s="224" t="s">
        <v>126</v>
      </c>
      <c r="D28" s="224"/>
      <c r="E28" s="224"/>
      <c r="F28" s="224"/>
      <c r="G28" s="46"/>
      <c r="H28" s="225"/>
      <c r="I28" s="225"/>
    </row>
    <row r="29" spans="1:9">
      <c r="A29" s="226" t="s">
        <v>127</v>
      </c>
      <c r="B29" s="226"/>
      <c r="C29" s="227" t="s">
        <v>128</v>
      </c>
      <c r="D29" s="227"/>
      <c r="E29" s="227"/>
      <c r="F29" s="227"/>
      <c r="G29" s="47" t="s">
        <v>129</v>
      </c>
      <c r="H29" s="228">
        <v>4.5999999999999996</v>
      </c>
      <c r="I29" s="229"/>
    </row>
    <row r="30" spans="1:9">
      <c r="A30" s="226" t="s">
        <v>130</v>
      </c>
      <c r="B30" s="226"/>
      <c r="C30" s="227" t="s">
        <v>131</v>
      </c>
      <c r="D30" s="227"/>
      <c r="E30" s="227"/>
      <c r="F30" s="227"/>
      <c r="G30" s="47" t="s">
        <v>129</v>
      </c>
      <c r="H30" s="228">
        <v>5.5</v>
      </c>
      <c r="I30" s="229"/>
    </row>
    <row r="31" spans="1:9">
      <c r="A31" s="226" t="s">
        <v>132</v>
      </c>
      <c r="B31" s="226"/>
      <c r="C31" s="227" t="s">
        <v>133</v>
      </c>
      <c r="D31" s="227"/>
      <c r="E31" s="227"/>
      <c r="F31" s="227"/>
      <c r="G31" s="47" t="s">
        <v>108</v>
      </c>
      <c r="H31" s="231">
        <v>11.12</v>
      </c>
      <c r="I31" s="229"/>
    </row>
    <row r="32" spans="1:9">
      <c r="A32" s="226" t="s">
        <v>134</v>
      </c>
      <c r="B32" s="226"/>
      <c r="C32" s="227" t="s">
        <v>135</v>
      </c>
      <c r="D32" s="227"/>
      <c r="E32" s="227"/>
      <c r="F32" s="227"/>
      <c r="G32" s="47" t="s">
        <v>108</v>
      </c>
      <c r="H32" s="231">
        <v>22.25</v>
      </c>
      <c r="I32" s="229"/>
    </row>
    <row r="33" spans="1:9">
      <c r="A33" s="226" t="s">
        <v>136</v>
      </c>
      <c r="B33" s="226"/>
      <c r="C33" s="227" t="s">
        <v>137</v>
      </c>
      <c r="D33" s="227"/>
      <c r="E33" s="227"/>
      <c r="F33" s="227"/>
      <c r="G33" s="47" t="s">
        <v>108</v>
      </c>
      <c r="H33" s="231">
        <v>14.83</v>
      </c>
      <c r="I33" s="229"/>
    </row>
    <row r="34" spans="1:9">
      <c r="A34" s="226" t="s">
        <v>138</v>
      </c>
      <c r="B34" s="226"/>
      <c r="C34" s="227" t="s">
        <v>139</v>
      </c>
      <c r="D34" s="227"/>
      <c r="E34" s="227"/>
      <c r="F34" s="227"/>
      <c r="G34" s="47" t="s">
        <v>129</v>
      </c>
      <c r="H34" s="228">
        <v>6.76</v>
      </c>
      <c r="I34" s="229"/>
    </row>
    <row r="35" spans="1:9">
      <c r="A35" s="226" t="s">
        <v>140</v>
      </c>
      <c r="B35" s="226"/>
      <c r="C35" s="227" t="s">
        <v>141</v>
      </c>
      <c r="D35" s="227"/>
      <c r="E35" s="227"/>
      <c r="F35" s="227"/>
      <c r="G35" s="47" t="s">
        <v>108</v>
      </c>
      <c r="H35" s="231">
        <v>12.71</v>
      </c>
      <c r="I35" s="229"/>
    </row>
    <row r="36" spans="1:9">
      <c r="A36" s="226" t="s">
        <v>142</v>
      </c>
      <c r="B36" s="226"/>
      <c r="C36" s="227" t="s">
        <v>143</v>
      </c>
      <c r="D36" s="227"/>
      <c r="E36" s="227"/>
      <c r="F36" s="227"/>
      <c r="G36" s="47" t="s">
        <v>108</v>
      </c>
      <c r="H36" s="231">
        <v>23.9</v>
      </c>
      <c r="I36" s="229"/>
    </row>
    <row r="37" spans="1:9">
      <c r="A37" s="226" t="s">
        <v>144</v>
      </c>
      <c r="B37" s="226"/>
      <c r="C37" s="227" t="s">
        <v>145</v>
      </c>
      <c r="D37" s="227"/>
      <c r="E37" s="227"/>
      <c r="F37" s="227"/>
      <c r="G37" s="47" t="s">
        <v>108</v>
      </c>
      <c r="H37" s="231">
        <v>24.23</v>
      </c>
      <c r="I37" s="229"/>
    </row>
    <row r="38" spans="1:9">
      <c r="A38" s="226" t="s">
        <v>146</v>
      </c>
      <c r="B38" s="226"/>
      <c r="C38" s="227" t="s">
        <v>147</v>
      </c>
      <c r="D38" s="227"/>
      <c r="E38" s="227"/>
      <c r="F38" s="227"/>
      <c r="G38" s="47" t="s">
        <v>108</v>
      </c>
      <c r="H38" s="228">
        <v>8.9</v>
      </c>
      <c r="I38" s="229"/>
    </row>
    <row r="39" spans="1:9">
      <c r="A39" s="222">
        <v>8707</v>
      </c>
      <c r="B39" s="223"/>
      <c r="C39" s="224" t="s">
        <v>148</v>
      </c>
      <c r="D39" s="224"/>
      <c r="E39" s="224"/>
      <c r="F39" s="224"/>
      <c r="G39" s="46"/>
      <c r="H39" s="225"/>
      <c r="I39" s="225"/>
    </row>
    <row r="40" spans="1:9">
      <c r="A40" s="226" t="s">
        <v>149</v>
      </c>
      <c r="B40" s="226"/>
      <c r="C40" s="227" t="s">
        <v>150</v>
      </c>
      <c r="D40" s="227"/>
      <c r="E40" s="227"/>
      <c r="F40" s="227"/>
      <c r="G40" s="47" t="s">
        <v>129</v>
      </c>
      <c r="H40" s="228">
        <v>8.24</v>
      </c>
      <c r="I40" s="229"/>
    </row>
    <row r="41" spans="1:9">
      <c r="A41" s="226" t="s">
        <v>151</v>
      </c>
      <c r="B41" s="226"/>
      <c r="C41" s="227" t="s">
        <v>152</v>
      </c>
      <c r="D41" s="227"/>
      <c r="E41" s="227"/>
      <c r="F41" s="227"/>
      <c r="G41" s="47" t="s">
        <v>111</v>
      </c>
      <c r="H41" s="231">
        <v>43.59</v>
      </c>
      <c r="I41" s="229"/>
    </row>
    <row r="42" spans="1:9">
      <c r="A42" s="226" t="s">
        <v>153</v>
      </c>
      <c r="B42" s="226"/>
      <c r="C42" s="227" t="s">
        <v>154</v>
      </c>
      <c r="D42" s="227"/>
      <c r="E42" s="227"/>
      <c r="F42" s="227"/>
      <c r="G42" s="47" t="s">
        <v>111</v>
      </c>
      <c r="H42" s="231">
        <v>10.5</v>
      </c>
      <c r="I42" s="229"/>
    </row>
    <row r="43" spans="1:9">
      <c r="A43" s="226" t="s">
        <v>155</v>
      </c>
      <c r="B43" s="226"/>
      <c r="C43" s="227" t="s">
        <v>156</v>
      </c>
      <c r="D43" s="227"/>
      <c r="E43" s="227"/>
      <c r="F43" s="227"/>
      <c r="G43" s="47" t="s">
        <v>111</v>
      </c>
      <c r="H43" s="228">
        <v>6.12</v>
      </c>
      <c r="I43" s="229"/>
    </row>
    <row r="44" spans="1:9">
      <c r="A44" s="226" t="s">
        <v>157</v>
      </c>
      <c r="B44" s="226"/>
      <c r="C44" s="227" t="s">
        <v>158</v>
      </c>
      <c r="D44" s="227"/>
      <c r="E44" s="227"/>
      <c r="F44" s="227"/>
      <c r="G44" s="47" t="s">
        <v>129</v>
      </c>
      <c r="H44" s="228">
        <v>9.16</v>
      </c>
      <c r="I44" s="229"/>
    </row>
    <row r="45" spans="1:9">
      <c r="A45" s="226" t="s">
        <v>159</v>
      </c>
      <c r="B45" s="226"/>
      <c r="C45" s="227" t="s">
        <v>160</v>
      </c>
      <c r="D45" s="227"/>
      <c r="E45" s="227"/>
      <c r="F45" s="227"/>
      <c r="G45" s="47" t="s">
        <v>129</v>
      </c>
      <c r="H45" s="231">
        <v>11.89</v>
      </c>
      <c r="I45" s="229"/>
    </row>
    <row r="46" spans="1:9">
      <c r="A46" s="222">
        <v>8708</v>
      </c>
      <c r="B46" s="223"/>
      <c r="C46" s="224" t="s">
        <v>161</v>
      </c>
      <c r="D46" s="224"/>
      <c r="E46" s="224"/>
      <c r="F46" s="224"/>
      <c r="G46" s="46"/>
      <c r="H46" s="225"/>
      <c r="I46" s="225"/>
    </row>
    <row r="47" spans="1:9">
      <c r="A47" s="226" t="s">
        <v>162</v>
      </c>
      <c r="B47" s="226"/>
      <c r="C47" s="227" t="s">
        <v>163</v>
      </c>
      <c r="D47" s="227"/>
      <c r="E47" s="227"/>
      <c r="F47" s="227"/>
      <c r="G47" s="47" t="s">
        <v>108</v>
      </c>
      <c r="H47" s="228">
        <v>5.46</v>
      </c>
      <c r="I47" s="229"/>
    </row>
    <row r="48" spans="1:9">
      <c r="A48" s="222">
        <v>8709</v>
      </c>
      <c r="B48" s="223"/>
      <c r="C48" s="224" t="s">
        <v>164</v>
      </c>
      <c r="D48" s="224"/>
      <c r="E48" s="224"/>
      <c r="F48" s="224"/>
      <c r="G48" s="46"/>
      <c r="H48" s="225"/>
      <c r="I48" s="225"/>
    </row>
    <row r="49" spans="1:9">
      <c r="A49" s="226" t="s">
        <v>165</v>
      </c>
      <c r="B49" s="226"/>
      <c r="C49" s="227" t="s">
        <v>166</v>
      </c>
      <c r="D49" s="227"/>
      <c r="E49" s="227"/>
      <c r="F49" s="227"/>
      <c r="G49" s="47" t="s">
        <v>108</v>
      </c>
      <c r="H49" s="228">
        <v>2.06</v>
      </c>
      <c r="I49" s="229"/>
    </row>
    <row r="50" spans="1:9">
      <c r="A50" s="226" t="s">
        <v>167</v>
      </c>
      <c r="B50" s="226"/>
      <c r="C50" s="227" t="s">
        <v>168</v>
      </c>
      <c r="D50" s="227"/>
      <c r="E50" s="227"/>
      <c r="F50" s="227"/>
      <c r="G50" s="47" t="s">
        <v>108</v>
      </c>
      <c r="H50" s="228">
        <v>6.18</v>
      </c>
      <c r="I50" s="229"/>
    </row>
    <row r="51" spans="1:9">
      <c r="A51" s="226" t="s">
        <v>169</v>
      </c>
      <c r="B51" s="226"/>
      <c r="C51" s="227" t="s">
        <v>170</v>
      </c>
      <c r="D51" s="227"/>
      <c r="E51" s="227"/>
      <c r="F51" s="227"/>
      <c r="G51" s="47" t="s">
        <v>108</v>
      </c>
      <c r="H51" s="228">
        <v>9.75</v>
      </c>
      <c r="I51" s="229"/>
    </row>
    <row r="52" spans="1:9">
      <c r="A52" s="226" t="s">
        <v>171</v>
      </c>
      <c r="B52" s="226"/>
      <c r="C52" s="227" t="s">
        <v>172</v>
      </c>
      <c r="D52" s="227"/>
      <c r="E52" s="227"/>
      <c r="F52" s="227"/>
      <c r="G52" s="47" t="s">
        <v>108</v>
      </c>
      <c r="H52" s="228">
        <v>4.12</v>
      </c>
      <c r="I52" s="229"/>
    </row>
    <row r="53" spans="1:9">
      <c r="A53" s="222">
        <v>8710</v>
      </c>
      <c r="B53" s="223"/>
      <c r="C53" s="224" t="s">
        <v>173</v>
      </c>
      <c r="D53" s="224"/>
      <c r="E53" s="224"/>
      <c r="F53" s="224"/>
      <c r="G53" s="46"/>
      <c r="H53" s="225"/>
      <c r="I53" s="225"/>
    </row>
    <row r="54" spans="1:9">
      <c r="A54" s="226" t="s">
        <v>174</v>
      </c>
      <c r="B54" s="226"/>
      <c r="C54" s="227" t="s">
        <v>175</v>
      </c>
      <c r="D54" s="227"/>
      <c r="E54" s="227"/>
      <c r="F54" s="227"/>
      <c r="G54" s="47" t="s">
        <v>176</v>
      </c>
      <c r="H54" s="228">
        <v>3.45</v>
      </c>
      <c r="I54" s="229"/>
    </row>
    <row r="55" spans="1:9">
      <c r="A55" s="226" t="s">
        <v>177</v>
      </c>
      <c r="B55" s="226"/>
      <c r="C55" s="227" t="s">
        <v>178</v>
      </c>
      <c r="D55" s="227"/>
      <c r="E55" s="227"/>
      <c r="F55" s="227"/>
      <c r="G55" s="47" t="s">
        <v>111</v>
      </c>
      <c r="H55" s="231">
        <v>21.19</v>
      </c>
      <c r="I55" s="229"/>
    </row>
    <row r="56" spans="1:9">
      <c r="A56" s="226" t="s">
        <v>179</v>
      </c>
      <c r="B56" s="226"/>
      <c r="C56" s="227" t="s">
        <v>180</v>
      </c>
      <c r="D56" s="227"/>
      <c r="E56" s="227"/>
      <c r="F56" s="227"/>
      <c r="G56" s="47" t="s">
        <v>108</v>
      </c>
      <c r="H56" s="231">
        <v>13.2</v>
      </c>
      <c r="I56" s="229"/>
    </row>
    <row r="57" spans="1:9">
      <c r="A57" s="226" t="s">
        <v>181</v>
      </c>
      <c r="B57" s="226"/>
      <c r="C57" s="227" t="s">
        <v>182</v>
      </c>
      <c r="D57" s="227"/>
      <c r="E57" s="227"/>
      <c r="F57" s="227"/>
      <c r="G57" s="47" t="s">
        <v>108</v>
      </c>
      <c r="H57" s="231">
        <v>18.329999999999998</v>
      </c>
      <c r="I57" s="229"/>
    </row>
    <row r="58" spans="1:9">
      <c r="A58" s="226" t="s">
        <v>183</v>
      </c>
      <c r="B58" s="226"/>
      <c r="C58" s="227" t="s">
        <v>184</v>
      </c>
      <c r="D58" s="227"/>
      <c r="E58" s="227"/>
      <c r="F58" s="227"/>
      <c r="G58" s="47" t="s">
        <v>108</v>
      </c>
      <c r="H58" s="228">
        <v>8.91</v>
      </c>
      <c r="I58" s="229"/>
    </row>
    <row r="59" spans="1:9">
      <c r="A59" s="226" t="s">
        <v>185</v>
      </c>
      <c r="B59" s="226"/>
      <c r="C59" s="227" t="s">
        <v>186</v>
      </c>
      <c r="D59" s="227"/>
      <c r="E59" s="227"/>
      <c r="F59" s="227"/>
      <c r="G59" s="47" t="s">
        <v>111</v>
      </c>
      <c r="H59" s="231">
        <v>17.97</v>
      </c>
      <c r="I59" s="229"/>
    </row>
    <row r="60" spans="1:9">
      <c r="A60" s="222">
        <v>8711</v>
      </c>
      <c r="B60" s="223"/>
      <c r="C60" s="224" t="s">
        <v>187</v>
      </c>
      <c r="D60" s="224"/>
      <c r="E60" s="224"/>
      <c r="F60" s="224"/>
      <c r="G60" s="46"/>
      <c r="H60" s="225"/>
      <c r="I60" s="225"/>
    </row>
    <row r="61" spans="1:9">
      <c r="A61" s="226" t="s">
        <v>188</v>
      </c>
      <c r="B61" s="226"/>
      <c r="C61" s="227" t="s">
        <v>189</v>
      </c>
      <c r="D61" s="227"/>
      <c r="E61" s="227"/>
      <c r="F61" s="227"/>
      <c r="G61" s="47" t="s">
        <v>108</v>
      </c>
      <c r="H61" s="231">
        <v>27.28</v>
      </c>
      <c r="I61" s="229"/>
    </row>
    <row r="62" spans="1:9">
      <c r="A62" s="222">
        <v>8712</v>
      </c>
      <c r="B62" s="223"/>
      <c r="C62" s="224" t="s">
        <v>190</v>
      </c>
      <c r="D62" s="224"/>
      <c r="E62" s="224"/>
      <c r="F62" s="224"/>
      <c r="G62" s="46"/>
      <c r="H62" s="225"/>
      <c r="I62" s="225"/>
    </row>
    <row r="63" spans="1:9">
      <c r="A63" s="226" t="s">
        <v>191</v>
      </c>
      <c r="B63" s="226"/>
      <c r="C63" s="227" t="s">
        <v>192</v>
      </c>
      <c r="D63" s="227"/>
      <c r="E63" s="227"/>
      <c r="F63" s="227"/>
      <c r="G63" s="47" t="s">
        <v>111</v>
      </c>
      <c r="H63" s="231">
        <v>42.58</v>
      </c>
      <c r="I63" s="229"/>
    </row>
    <row r="64" spans="1:9">
      <c r="A64" s="226" t="s">
        <v>193</v>
      </c>
      <c r="B64" s="226"/>
      <c r="C64" s="227" t="s">
        <v>194</v>
      </c>
      <c r="D64" s="227"/>
      <c r="E64" s="227"/>
      <c r="F64" s="227"/>
      <c r="G64" s="47" t="s">
        <v>111</v>
      </c>
      <c r="H64" s="228">
        <v>6.35</v>
      </c>
      <c r="I64" s="229"/>
    </row>
    <row r="65" spans="1:9">
      <c r="A65" s="226" t="s">
        <v>195</v>
      </c>
      <c r="B65" s="226"/>
      <c r="C65" s="227" t="s">
        <v>196</v>
      </c>
      <c r="D65" s="227"/>
      <c r="E65" s="227"/>
      <c r="F65" s="227"/>
      <c r="G65" s="47" t="s">
        <v>111</v>
      </c>
      <c r="H65" s="231">
        <v>20.22</v>
      </c>
      <c r="I65" s="229"/>
    </row>
    <row r="66" spans="1:9">
      <c r="A66" s="222">
        <v>8713</v>
      </c>
      <c r="B66" s="223"/>
      <c r="C66" s="224" t="s">
        <v>197</v>
      </c>
      <c r="D66" s="224"/>
      <c r="E66" s="224"/>
      <c r="F66" s="224"/>
      <c r="G66" s="46"/>
      <c r="H66" s="225"/>
      <c r="I66" s="225"/>
    </row>
    <row r="67" spans="1:9">
      <c r="A67" s="226" t="s">
        <v>198</v>
      </c>
      <c r="B67" s="226"/>
      <c r="C67" s="227" t="s">
        <v>199</v>
      </c>
      <c r="D67" s="227"/>
      <c r="E67" s="227"/>
      <c r="F67" s="227"/>
      <c r="G67" s="47" t="s">
        <v>108</v>
      </c>
      <c r="H67" s="231">
        <v>17.36</v>
      </c>
      <c r="I67" s="229"/>
    </row>
    <row r="68" spans="1:9">
      <c r="A68" s="226" t="s">
        <v>200</v>
      </c>
      <c r="B68" s="226"/>
      <c r="C68" s="227" t="s">
        <v>201</v>
      </c>
      <c r="D68" s="227"/>
      <c r="E68" s="227"/>
      <c r="F68" s="227"/>
      <c r="G68" s="47" t="s">
        <v>108</v>
      </c>
      <c r="H68" s="228">
        <v>7.01</v>
      </c>
      <c r="I68" s="229"/>
    </row>
    <row r="69" spans="1:9">
      <c r="A69" s="226" t="s">
        <v>202</v>
      </c>
      <c r="B69" s="226"/>
      <c r="C69" s="227" t="s">
        <v>203</v>
      </c>
      <c r="D69" s="227"/>
      <c r="E69" s="227"/>
      <c r="F69" s="227"/>
      <c r="G69" s="47" t="s">
        <v>108</v>
      </c>
      <c r="H69" s="231">
        <v>10.7</v>
      </c>
      <c r="I69" s="229"/>
    </row>
    <row r="70" spans="1:9">
      <c r="A70" s="226" t="s">
        <v>204</v>
      </c>
      <c r="B70" s="226"/>
      <c r="C70" s="227" t="s">
        <v>205</v>
      </c>
      <c r="D70" s="227"/>
      <c r="E70" s="227"/>
      <c r="F70" s="227"/>
      <c r="G70" s="47" t="s">
        <v>108</v>
      </c>
      <c r="H70" s="231">
        <v>53.08</v>
      </c>
      <c r="I70" s="229"/>
    </row>
    <row r="71" spans="1:9">
      <c r="A71" s="226" t="s">
        <v>206</v>
      </c>
      <c r="B71" s="226"/>
      <c r="C71" s="227" t="s">
        <v>207</v>
      </c>
      <c r="D71" s="227"/>
      <c r="E71" s="227"/>
      <c r="F71" s="227"/>
      <c r="G71" s="47" t="s">
        <v>108</v>
      </c>
      <c r="H71" s="231">
        <v>44.31</v>
      </c>
      <c r="I71" s="229"/>
    </row>
    <row r="72" spans="1:9">
      <c r="A72" s="222">
        <v>8714</v>
      </c>
      <c r="B72" s="223"/>
      <c r="C72" s="224" t="s">
        <v>208</v>
      </c>
      <c r="D72" s="224"/>
      <c r="E72" s="224"/>
      <c r="F72" s="224"/>
      <c r="G72" s="46"/>
      <c r="H72" s="225"/>
      <c r="I72" s="225"/>
    </row>
    <row r="73" spans="1:9">
      <c r="A73" s="226" t="s">
        <v>209</v>
      </c>
      <c r="B73" s="226"/>
      <c r="C73" s="227" t="s">
        <v>210</v>
      </c>
      <c r="D73" s="227"/>
      <c r="E73" s="227"/>
      <c r="F73" s="227"/>
      <c r="G73" s="47" t="s">
        <v>211</v>
      </c>
      <c r="H73" s="230">
        <v>150.03</v>
      </c>
      <c r="I73" s="229"/>
    </row>
    <row r="74" spans="1:9">
      <c r="A74" s="226" t="s">
        <v>212</v>
      </c>
      <c r="B74" s="226"/>
      <c r="C74" s="227" t="s">
        <v>213</v>
      </c>
      <c r="D74" s="227"/>
      <c r="E74" s="227"/>
      <c r="F74" s="227"/>
      <c r="G74" s="47" t="s">
        <v>211</v>
      </c>
      <c r="H74" s="230">
        <v>103.14</v>
      </c>
      <c r="I74" s="229"/>
    </row>
    <row r="75" spans="1:9">
      <c r="A75" s="226" t="s">
        <v>214</v>
      </c>
      <c r="B75" s="226"/>
      <c r="C75" s="227" t="s">
        <v>215</v>
      </c>
      <c r="D75" s="227"/>
      <c r="E75" s="227"/>
      <c r="F75" s="227"/>
      <c r="G75" s="47" t="s">
        <v>108</v>
      </c>
      <c r="H75" s="231">
        <v>16.399999999999999</v>
      </c>
      <c r="I75" s="229"/>
    </row>
    <row r="76" spans="1:9">
      <c r="A76" s="222">
        <v>8715</v>
      </c>
      <c r="B76" s="223"/>
      <c r="C76" s="224" t="s">
        <v>216</v>
      </c>
      <c r="D76" s="224"/>
      <c r="E76" s="224"/>
      <c r="F76" s="224"/>
      <c r="G76" s="46"/>
      <c r="H76" s="225"/>
      <c r="I76" s="225"/>
    </row>
    <row r="77" spans="1:9">
      <c r="A77" s="226" t="s">
        <v>217</v>
      </c>
      <c r="B77" s="226"/>
      <c r="C77" s="227" t="s">
        <v>218</v>
      </c>
      <c r="D77" s="227"/>
      <c r="E77" s="227"/>
      <c r="F77" s="227"/>
      <c r="G77" s="47" t="s">
        <v>211</v>
      </c>
      <c r="H77" s="230">
        <v>471.52</v>
      </c>
      <c r="I77" s="229"/>
    </row>
    <row r="78" spans="1:9">
      <c r="A78" s="226" t="s">
        <v>219</v>
      </c>
      <c r="B78" s="226"/>
      <c r="C78" s="227" t="s">
        <v>220</v>
      </c>
      <c r="D78" s="227"/>
      <c r="E78" s="227"/>
      <c r="F78" s="227"/>
      <c r="G78" s="47" t="s">
        <v>211</v>
      </c>
      <c r="H78" s="230">
        <v>285.77</v>
      </c>
      <c r="I78" s="229"/>
    </row>
    <row r="79" spans="1:9">
      <c r="A79" s="226" t="s">
        <v>221</v>
      </c>
      <c r="B79" s="226"/>
      <c r="C79" s="227" t="s">
        <v>222</v>
      </c>
      <c r="D79" s="227"/>
      <c r="E79" s="227"/>
      <c r="F79" s="227"/>
      <c r="G79" s="47" t="s">
        <v>211</v>
      </c>
      <c r="H79" s="230">
        <v>241.63</v>
      </c>
      <c r="I79" s="229"/>
    </row>
    <row r="80" spans="1:9">
      <c r="A80" s="226" t="s">
        <v>223</v>
      </c>
      <c r="B80" s="226"/>
      <c r="C80" s="227" t="s">
        <v>224</v>
      </c>
      <c r="D80" s="227"/>
      <c r="E80" s="227"/>
      <c r="F80" s="227"/>
      <c r="G80" s="47" t="s">
        <v>211</v>
      </c>
      <c r="H80" s="230">
        <v>293.83999999999997</v>
      </c>
      <c r="I80" s="229"/>
    </row>
    <row r="81" spans="1:9">
      <c r="A81" s="226" t="s">
        <v>225</v>
      </c>
      <c r="B81" s="226"/>
      <c r="C81" s="227" t="s">
        <v>226</v>
      </c>
      <c r="D81" s="227"/>
      <c r="E81" s="227"/>
      <c r="F81" s="227"/>
      <c r="G81" s="47" t="s">
        <v>211</v>
      </c>
      <c r="H81" s="230">
        <v>148.69</v>
      </c>
      <c r="I81" s="229"/>
    </row>
    <row r="82" spans="1:9">
      <c r="A82" s="226" t="s">
        <v>227</v>
      </c>
      <c r="B82" s="226"/>
      <c r="C82" s="227" t="s">
        <v>228</v>
      </c>
      <c r="D82" s="227"/>
      <c r="E82" s="227"/>
      <c r="F82" s="227"/>
      <c r="G82" s="47" t="s">
        <v>211</v>
      </c>
      <c r="H82" s="230">
        <v>180.34</v>
      </c>
      <c r="I82" s="229"/>
    </row>
    <row r="83" spans="1:9">
      <c r="A83" s="222">
        <v>8716</v>
      </c>
      <c r="B83" s="223"/>
      <c r="C83" s="224" t="s">
        <v>229</v>
      </c>
      <c r="D83" s="224"/>
      <c r="E83" s="224"/>
      <c r="F83" s="224"/>
      <c r="G83" s="46"/>
      <c r="H83" s="225"/>
      <c r="I83" s="225"/>
    </row>
    <row r="84" spans="1:9">
      <c r="A84" s="226" t="s">
        <v>230</v>
      </c>
      <c r="B84" s="226"/>
      <c r="C84" s="227" t="s">
        <v>231</v>
      </c>
      <c r="D84" s="227"/>
      <c r="E84" s="227"/>
      <c r="F84" s="227"/>
      <c r="G84" s="47" t="s">
        <v>111</v>
      </c>
      <c r="H84" s="231">
        <v>97.34</v>
      </c>
      <c r="I84" s="229"/>
    </row>
    <row r="85" spans="1:9">
      <c r="A85" s="226" t="s">
        <v>232</v>
      </c>
      <c r="B85" s="226"/>
      <c r="C85" s="227" t="s">
        <v>233</v>
      </c>
      <c r="D85" s="227"/>
      <c r="E85" s="227"/>
      <c r="F85" s="227"/>
      <c r="G85" s="47" t="s">
        <v>111</v>
      </c>
      <c r="H85" s="230">
        <v>245.12</v>
      </c>
      <c r="I85" s="229"/>
    </row>
    <row r="86" spans="1:9">
      <c r="A86" s="222">
        <v>8717</v>
      </c>
      <c r="B86" s="223"/>
      <c r="C86" s="224" t="s">
        <v>234</v>
      </c>
      <c r="D86" s="224"/>
      <c r="E86" s="224"/>
      <c r="F86" s="224"/>
      <c r="G86" s="46"/>
      <c r="H86" s="225"/>
      <c r="I86" s="225"/>
    </row>
    <row r="87" spans="1:9">
      <c r="A87" s="226" t="s">
        <v>235</v>
      </c>
      <c r="B87" s="226"/>
      <c r="C87" s="227" t="s">
        <v>236</v>
      </c>
      <c r="D87" s="227"/>
      <c r="E87" s="227"/>
      <c r="F87" s="227"/>
      <c r="G87" s="47" t="s">
        <v>108</v>
      </c>
      <c r="H87" s="231">
        <v>41.25</v>
      </c>
      <c r="I87" s="229"/>
    </row>
    <row r="88" spans="1:9">
      <c r="A88" s="226" t="s">
        <v>237</v>
      </c>
      <c r="B88" s="226"/>
      <c r="C88" s="227" t="s">
        <v>238</v>
      </c>
      <c r="D88" s="227"/>
      <c r="E88" s="227"/>
      <c r="F88" s="227"/>
      <c r="G88" s="47" t="s">
        <v>108</v>
      </c>
      <c r="H88" s="231">
        <v>10.3</v>
      </c>
      <c r="I88" s="229"/>
    </row>
    <row r="89" spans="1:9">
      <c r="A89" s="226" t="s">
        <v>239</v>
      </c>
      <c r="B89" s="226"/>
      <c r="C89" s="227" t="s">
        <v>240</v>
      </c>
      <c r="D89" s="227"/>
      <c r="E89" s="227"/>
      <c r="F89" s="227"/>
      <c r="G89" s="47" t="s">
        <v>108</v>
      </c>
      <c r="H89" s="231">
        <v>21.91</v>
      </c>
      <c r="I89" s="229"/>
    </row>
    <row r="90" spans="1:9">
      <c r="A90" s="226" t="s">
        <v>241</v>
      </c>
      <c r="B90" s="226"/>
      <c r="C90" s="227" t="s">
        <v>242</v>
      </c>
      <c r="D90" s="227"/>
      <c r="E90" s="227"/>
      <c r="F90" s="227"/>
      <c r="G90" s="47" t="s">
        <v>108</v>
      </c>
      <c r="H90" s="231">
        <v>26.2</v>
      </c>
      <c r="I90" s="229"/>
    </row>
    <row r="91" spans="1:9">
      <c r="A91" s="226" t="s">
        <v>64</v>
      </c>
      <c r="B91" s="226"/>
      <c r="C91" s="227" t="s">
        <v>243</v>
      </c>
      <c r="D91" s="227"/>
      <c r="E91" s="227"/>
      <c r="F91" s="227"/>
      <c r="G91" s="47" t="s">
        <v>108</v>
      </c>
      <c r="H91" s="228">
        <v>8.77</v>
      </c>
      <c r="I91" s="229"/>
    </row>
    <row r="92" spans="1:9">
      <c r="A92" s="226" t="s">
        <v>244</v>
      </c>
      <c r="B92" s="226"/>
      <c r="C92" s="227" t="s">
        <v>245</v>
      </c>
      <c r="D92" s="227"/>
      <c r="E92" s="227"/>
      <c r="F92" s="227"/>
      <c r="G92" s="47" t="s">
        <v>108</v>
      </c>
      <c r="H92" s="231">
        <v>14.17</v>
      </c>
      <c r="I92" s="229"/>
    </row>
    <row r="93" spans="1:9">
      <c r="A93" s="226" t="s">
        <v>246</v>
      </c>
      <c r="B93" s="226"/>
      <c r="C93" s="227" t="s">
        <v>247</v>
      </c>
      <c r="D93" s="227"/>
      <c r="E93" s="227"/>
      <c r="F93" s="227"/>
      <c r="G93" s="47" t="s">
        <v>108</v>
      </c>
      <c r="H93" s="228">
        <v>8.5500000000000007</v>
      </c>
      <c r="I93" s="229"/>
    </row>
    <row r="94" spans="1:9">
      <c r="A94" s="226" t="s">
        <v>248</v>
      </c>
      <c r="B94" s="226"/>
      <c r="C94" s="227" t="s">
        <v>249</v>
      </c>
      <c r="D94" s="227"/>
      <c r="E94" s="227"/>
      <c r="F94" s="227"/>
      <c r="G94" s="47" t="s">
        <v>129</v>
      </c>
      <c r="H94" s="231">
        <v>20.62</v>
      </c>
      <c r="I94" s="229"/>
    </row>
    <row r="95" spans="1:9">
      <c r="A95" s="226" t="s">
        <v>250</v>
      </c>
      <c r="B95" s="226"/>
      <c r="C95" s="227" t="s">
        <v>251</v>
      </c>
      <c r="D95" s="227"/>
      <c r="E95" s="227"/>
      <c r="F95" s="227"/>
      <c r="G95" s="47" t="s">
        <v>129</v>
      </c>
      <c r="H95" s="231">
        <v>11</v>
      </c>
      <c r="I95" s="229"/>
    </row>
    <row r="96" spans="1:9">
      <c r="A96" s="226" t="s">
        <v>252</v>
      </c>
      <c r="B96" s="226"/>
      <c r="C96" s="227" t="s">
        <v>253</v>
      </c>
      <c r="D96" s="227"/>
      <c r="E96" s="227"/>
      <c r="F96" s="227"/>
      <c r="G96" s="47" t="s">
        <v>108</v>
      </c>
      <c r="H96" s="231">
        <v>14.17</v>
      </c>
      <c r="I96" s="229"/>
    </row>
    <row r="97" spans="1:9">
      <c r="A97" s="226" t="s">
        <v>254</v>
      </c>
      <c r="B97" s="226"/>
      <c r="C97" s="227" t="s">
        <v>255</v>
      </c>
      <c r="D97" s="227"/>
      <c r="E97" s="227"/>
      <c r="F97" s="227"/>
      <c r="G97" s="47" t="s">
        <v>108</v>
      </c>
      <c r="H97" s="231">
        <v>15.75</v>
      </c>
      <c r="I97" s="229"/>
    </row>
    <row r="98" spans="1:9">
      <c r="A98" s="222">
        <v>8718</v>
      </c>
      <c r="B98" s="223"/>
      <c r="C98" s="224" t="s">
        <v>256</v>
      </c>
      <c r="D98" s="224"/>
      <c r="E98" s="224"/>
      <c r="F98" s="224"/>
      <c r="G98" s="46"/>
      <c r="H98" s="225"/>
      <c r="I98" s="225"/>
    </row>
    <row r="99" spans="1:9">
      <c r="A99" s="226" t="s">
        <v>257</v>
      </c>
      <c r="B99" s="226"/>
      <c r="C99" s="227" t="s">
        <v>258</v>
      </c>
      <c r="D99" s="227"/>
      <c r="E99" s="227"/>
      <c r="F99" s="227"/>
      <c r="G99" s="47" t="s">
        <v>108</v>
      </c>
      <c r="H99" s="231">
        <v>10.3</v>
      </c>
      <c r="I99" s="229"/>
    </row>
    <row r="100" spans="1:9">
      <c r="A100" s="226" t="s">
        <v>259</v>
      </c>
      <c r="B100" s="226"/>
      <c r="C100" s="227" t="s">
        <v>260</v>
      </c>
      <c r="D100" s="227"/>
      <c r="E100" s="227"/>
      <c r="F100" s="227"/>
      <c r="G100" s="47" t="s">
        <v>108</v>
      </c>
      <c r="H100" s="228">
        <v>9.81</v>
      </c>
      <c r="I100" s="229"/>
    </row>
    <row r="101" spans="1:9">
      <c r="A101" s="226" t="s">
        <v>261</v>
      </c>
      <c r="B101" s="226"/>
      <c r="C101" s="227" t="s">
        <v>262</v>
      </c>
      <c r="D101" s="227"/>
      <c r="E101" s="227"/>
      <c r="F101" s="227"/>
      <c r="G101" s="47" t="s">
        <v>108</v>
      </c>
      <c r="H101" s="231">
        <v>20.45</v>
      </c>
      <c r="I101" s="229"/>
    </row>
    <row r="102" spans="1:9">
      <c r="A102" s="226" t="s">
        <v>263</v>
      </c>
      <c r="B102" s="226"/>
      <c r="C102" s="227" t="s">
        <v>264</v>
      </c>
      <c r="D102" s="227"/>
      <c r="E102" s="227"/>
      <c r="F102" s="227"/>
      <c r="G102" s="47" t="s">
        <v>108</v>
      </c>
      <c r="H102" s="231">
        <v>24.55</v>
      </c>
      <c r="I102" s="229"/>
    </row>
    <row r="103" spans="1:9">
      <c r="A103" s="226" t="s">
        <v>265</v>
      </c>
      <c r="B103" s="226"/>
      <c r="C103" s="227" t="s">
        <v>266</v>
      </c>
      <c r="D103" s="227"/>
      <c r="E103" s="227"/>
      <c r="F103" s="227"/>
      <c r="G103" s="47" t="s">
        <v>129</v>
      </c>
      <c r="H103" s="228">
        <v>8.0500000000000007</v>
      </c>
      <c r="I103" s="229"/>
    </row>
    <row r="104" spans="1:9">
      <c r="A104" s="222">
        <v>8719</v>
      </c>
      <c r="B104" s="223"/>
      <c r="C104" s="224" t="s">
        <v>267</v>
      </c>
      <c r="D104" s="224"/>
      <c r="E104" s="224"/>
      <c r="F104" s="224"/>
      <c r="G104" s="46"/>
      <c r="H104" s="225"/>
      <c r="I104" s="225"/>
    </row>
    <row r="105" spans="1:9">
      <c r="A105" s="226" t="s">
        <v>268</v>
      </c>
      <c r="B105" s="226"/>
      <c r="C105" s="227" t="s">
        <v>269</v>
      </c>
      <c r="D105" s="227"/>
      <c r="E105" s="227"/>
      <c r="F105" s="227"/>
      <c r="G105" s="47" t="s">
        <v>108</v>
      </c>
      <c r="H105" s="231">
        <v>16.36</v>
      </c>
      <c r="I105" s="229"/>
    </row>
    <row r="106" spans="1:9">
      <c r="A106" s="226" t="s">
        <v>270</v>
      </c>
      <c r="B106" s="226"/>
      <c r="C106" s="227" t="s">
        <v>271</v>
      </c>
      <c r="D106" s="227"/>
      <c r="E106" s="227"/>
      <c r="F106" s="227"/>
      <c r="G106" s="47" t="s">
        <v>108</v>
      </c>
      <c r="H106" s="231">
        <v>17.53</v>
      </c>
      <c r="I106" s="229"/>
    </row>
    <row r="107" spans="1:9">
      <c r="A107" s="226" t="s">
        <v>272</v>
      </c>
      <c r="B107" s="226"/>
      <c r="C107" s="227" t="s">
        <v>273</v>
      </c>
      <c r="D107" s="227"/>
      <c r="E107" s="227"/>
      <c r="F107" s="227"/>
      <c r="G107" s="47" t="s">
        <v>108</v>
      </c>
      <c r="H107" s="231">
        <v>20.45</v>
      </c>
      <c r="I107" s="229"/>
    </row>
    <row r="108" spans="1:9">
      <c r="A108" s="226" t="s">
        <v>274</v>
      </c>
      <c r="B108" s="226"/>
      <c r="C108" s="227" t="s">
        <v>275</v>
      </c>
      <c r="D108" s="227"/>
      <c r="E108" s="227"/>
      <c r="F108" s="227"/>
      <c r="G108" s="47" t="s">
        <v>108</v>
      </c>
      <c r="H108" s="231">
        <v>22.31</v>
      </c>
      <c r="I108" s="229"/>
    </row>
    <row r="109" spans="1:9">
      <c r="A109" s="226" t="s">
        <v>276</v>
      </c>
      <c r="B109" s="226"/>
      <c r="C109" s="227" t="s">
        <v>277</v>
      </c>
      <c r="D109" s="227"/>
      <c r="E109" s="227"/>
      <c r="F109" s="227"/>
      <c r="G109" s="47" t="s">
        <v>108</v>
      </c>
      <c r="H109" s="228">
        <v>8.67</v>
      </c>
      <c r="I109" s="229"/>
    </row>
    <row r="110" spans="1:9">
      <c r="A110" s="226" t="s">
        <v>278</v>
      </c>
      <c r="B110" s="226"/>
      <c r="C110" s="227" t="s">
        <v>279</v>
      </c>
      <c r="D110" s="227"/>
      <c r="E110" s="227"/>
      <c r="F110" s="227"/>
      <c r="G110" s="47" t="s">
        <v>129</v>
      </c>
      <c r="H110" s="228">
        <v>2.7</v>
      </c>
      <c r="I110" s="229"/>
    </row>
    <row r="111" spans="1:9">
      <c r="A111" s="226" t="s">
        <v>280</v>
      </c>
      <c r="B111" s="226"/>
      <c r="C111" s="227" t="s">
        <v>281</v>
      </c>
      <c r="D111" s="227"/>
      <c r="E111" s="227"/>
      <c r="F111" s="227"/>
      <c r="G111" s="47" t="s">
        <v>108</v>
      </c>
      <c r="H111" s="231">
        <v>24.55</v>
      </c>
      <c r="I111" s="229"/>
    </row>
    <row r="112" spans="1:9">
      <c r="A112" s="226" t="s">
        <v>282</v>
      </c>
      <c r="B112" s="226"/>
      <c r="C112" s="227" t="s">
        <v>283</v>
      </c>
      <c r="D112" s="227"/>
      <c r="E112" s="227"/>
      <c r="F112" s="227"/>
      <c r="G112" s="47" t="s">
        <v>108</v>
      </c>
      <c r="H112" s="231">
        <v>21.35</v>
      </c>
      <c r="I112" s="229"/>
    </row>
    <row r="113" spans="1:9">
      <c r="A113" s="226" t="s">
        <v>284</v>
      </c>
      <c r="B113" s="226"/>
      <c r="C113" s="227" t="s">
        <v>285</v>
      </c>
      <c r="D113" s="227"/>
      <c r="E113" s="227"/>
      <c r="F113" s="227"/>
      <c r="G113" s="47" t="s">
        <v>129</v>
      </c>
      <c r="H113" s="228">
        <v>8.6</v>
      </c>
      <c r="I113" s="229"/>
    </row>
    <row r="114" spans="1:9">
      <c r="A114" s="222">
        <v>8720</v>
      </c>
      <c r="B114" s="223"/>
      <c r="C114" s="224" t="s">
        <v>286</v>
      </c>
      <c r="D114" s="224"/>
      <c r="E114" s="224"/>
      <c r="F114" s="224"/>
      <c r="G114" s="46"/>
      <c r="H114" s="225"/>
      <c r="I114" s="225"/>
    </row>
    <row r="115" spans="1:9">
      <c r="A115" s="226" t="s">
        <v>287</v>
      </c>
      <c r="B115" s="226"/>
      <c r="C115" s="227" t="s">
        <v>288</v>
      </c>
      <c r="D115" s="227"/>
      <c r="E115" s="227"/>
      <c r="F115" s="227"/>
      <c r="G115" s="47" t="s">
        <v>108</v>
      </c>
      <c r="H115" s="231">
        <v>18.88</v>
      </c>
      <c r="I115" s="229"/>
    </row>
    <row r="116" spans="1:9">
      <c r="A116" s="226" t="s">
        <v>289</v>
      </c>
      <c r="B116" s="226"/>
      <c r="C116" s="227" t="s">
        <v>290</v>
      </c>
      <c r="D116" s="227"/>
      <c r="E116" s="227"/>
      <c r="F116" s="227"/>
      <c r="G116" s="47" t="s">
        <v>108</v>
      </c>
      <c r="H116" s="231">
        <v>16.36</v>
      </c>
      <c r="I116" s="229"/>
    </row>
    <row r="117" spans="1:9">
      <c r="A117" s="226" t="s">
        <v>291</v>
      </c>
      <c r="B117" s="226"/>
      <c r="C117" s="227" t="s">
        <v>292</v>
      </c>
      <c r="D117" s="227"/>
      <c r="E117" s="227"/>
      <c r="F117" s="227"/>
      <c r="G117" s="47" t="s">
        <v>129</v>
      </c>
      <c r="H117" s="228">
        <v>2.73</v>
      </c>
      <c r="I117" s="229"/>
    </row>
    <row r="118" spans="1:9">
      <c r="A118" s="222">
        <v>8721</v>
      </c>
      <c r="B118" s="223"/>
      <c r="C118" s="224" t="s">
        <v>293</v>
      </c>
      <c r="D118" s="224"/>
      <c r="E118" s="224"/>
      <c r="F118" s="224"/>
      <c r="G118" s="46"/>
      <c r="H118" s="225"/>
      <c r="I118" s="225"/>
    </row>
    <row r="119" spans="1:9">
      <c r="A119" s="226" t="s">
        <v>294</v>
      </c>
      <c r="B119" s="226"/>
      <c r="C119" s="227" t="s">
        <v>295</v>
      </c>
      <c r="D119" s="227"/>
      <c r="E119" s="227"/>
      <c r="F119" s="227"/>
      <c r="G119" s="47" t="s">
        <v>108</v>
      </c>
      <c r="H119" s="228">
        <v>6.43</v>
      </c>
      <c r="I119" s="229"/>
    </row>
    <row r="120" spans="1:9">
      <c r="A120" s="222">
        <v>8722</v>
      </c>
      <c r="B120" s="223"/>
      <c r="C120" s="224" t="s">
        <v>296</v>
      </c>
      <c r="D120" s="224"/>
      <c r="E120" s="224"/>
      <c r="F120" s="224"/>
      <c r="G120" s="46"/>
      <c r="H120" s="225"/>
      <c r="I120" s="225"/>
    </row>
    <row r="121" spans="1:9">
      <c r="A121" s="226" t="s">
        <v>297</v>
      </c>
      <c r="B121" s="226"/>
      <c r="C121" s="227" t="s">
        <v>298</v>
      </c>
      <c r="D121" s="227"/>
      <c r="E121" s="227"/>
      <c r="F121" s="227"/>
      <c r="G121" s="47" t="s">
        <v>108</v>
      </c>
      <c r="H121" s="231">
        <v>27.5</v>
      </c>
      <c r="I121" s="229"/>
    </row>
    <row r="122" spans="1:9">
      <c r="A122" s="222">
        <v>8664</v>
      </c>
      <c r="B122" s="223"/>
      <c r="C122" s="224" t="s">
        <v>299</v>
      </c>
      <c r="D122" s="224"/>
      <c r="E122" s="224"/>
      <c r="F122" s="224"/>
      <c r="G122" s="46"/>
      <c r="H122" s="225"/>
      <c r="I122" s="225"/>
    </row>
    <row r="123" spans="1:9">
      <c r="A123" s="222">
        <v>8723</v>
      </c>
      <c r="B123" s="223"/>
      <c r="C123" s="224" t="s">
        <v>300</v>
      </c>
      <c r="D123" s="224"/>
      <c r="E123" s="224"/>
      <c r="F123" s="224"/>
      <c r="G123" s="46"/>
      <c r="H123" s="225"/>
      <c r="I123" s="225"/>
    </row>
    <row r="124" spans="1:9">
      <c r="A124" s="226" t="s">
        <v>38</v>
      </c>
      <c r="B124" s="226"/>
      <c r="C124" s="227" t="s">
        <v>49</v>
      </c>
      <c r="D124" s="227"/>
      <c r="E124" s="227"/>
      <c r="F124" s="227"/>
      <c r="G124" s="47" t="s">
        <v>108</v>
      </c>
      <c r="H124" s="230">
        <v>324.16000000000003</v>
      </c>
      <c r="I124" s="229"/>
    </row>
    <row r="125" spans="1:9">
      <c r="A125" s="226" t="s">
        <v>301</v>
      </c>
      <c r="B125" s="226"/>
      <c r="C125" s="227" t="s">
        <v>302</v>
      </c>
      <c r="D125" s="227"/>
      <c r="E125" s="227"/>
      <c r="F125" s="227"/>
      <c r="G125" s="47" t="s">
        <v>111</v>
      </c>
      <c r="H125" s="232">
        <v>1458.72</v>
      </c>
      <c r="I125" s="229"/>
    </row>
    <row r="126" spans="1:9">
      <c r="A126" s="226" t="s">
        <v>303</v>
      </c>
      <c r="B126" s="226"/>
      <c r="C126" s="227" t="s">
        <v>304</v>
      </c>
      <c r="D126" s="227"/>
      <c r="E126" s="227"/>
      <c r="F126" s="227"/>
      <c r="G126" s="47" t="s">
        <v>111</v>
      </c>
      <c r="H126" s="232">
        <v>3889.92</v>
      </c>
      <c r="I126" s="229"/>
    </row>
    <row r="127" spans="1:9">
      <c r="A127" s="226" t="s">
        <v>305</v>
      </c>
      <c r="B127" s="226"/>
      <c r="C127" s="227" t="s">
        <v>306</v>
      </c>
      <c r="D127" s="227"/>
      <c r="E127" s="227"/>
      <c r="F127" s="227"/>
      <c r="G127" s="47" t="s">
        <v>111</v>
      </c>
      <c r="H127" s="232">
        <v>5834.88</v>
      </c>
      <c r="I127" s="229"/>
    </row>
    <row r="128" spans="1:9">
      <c r="A128" s="222">
        <v>8724</v>
      </c>
      <c r="B128" s="223"/>
      <c r="C128" s="224" t="s">
        <v>307</v>
      </c>
      <c r="D128" s="224"/>
      <c r="E128" s="224"/>
      <c r="F128" s="224"/>
      <c r="G128" s="46"/>
      <c r="H128" s="225"/>
      <c r="I128" s="225"/>
    </row>
    <row r="129" spans="1:9">
      <c r="A129" s="226" t="s">
        <v>308</v>
      </c>
      <c r="B129" s="226"/>
      <c r="C129" s="227" t="s">
        <v>309</v>
      </c>
      <c r="D129" s="227"/>
      <c r="E129" s="227"/>
      <c r="F129" s="227"/>
      <c r="G129" s="47" t="s">
        <v>111</v>
      </c>
      <c r="H129" s="230">
        <v>399.08</v>
      </c>
      <c r="I129" s="229"/>
    </row>
    <row r="130" spans="1:9">
      <c r="A130" s="226" t="s">
        <v>310</v>
      </c>
      <c r="B130" s="226"/>
      <c r="C130" s="227" t="s">
        <v>311</v>
      </c>
      <c r="D130" s="227"/>
      <c r="E130" s="227"/>
      <c r="F130" s="227"/>
      <c r="G130" s="47" t="s">
        <v>111</v>
      </c>
      <c r="H130" s="230">
        <v>805</v>
      </c>
      <c r="I130" s="229"/>
    </row>
    <row r="131" spans="1:9">
      <c r="A131" s="226" t="s">
        <v>312</v>
      </c>
      <c r="B131" s="226"/>
      <c r="C131" s="227" t="s">
        <v>313</v>
      </c>
      <c r="D131" s="227"/>
      <c r="E131" s="227"/>
      <c r="F131" s="227"/>
      <c r="G131" s="47" t="s">
        <v>111</v>
      </c>
      <c r="H131" s="232">
        <v>1209.45</v>
      </c>
      <c r="I131" s="229"/>
    </row>
    <row r="132" spans="1:9">
      <c r="A132" s="222">
        <v>8725</v>
      </c>
      <c r="B132" s="223"/>
      <c r="C132" s="224" t="s">
        <v>314</v>
      </c>
      <c r="D132" s="224"/>
      <c r="E132" s="224"/>
      <c r="F132" s="224"/>
      <c r="G132" s="46"/>
      <c r="H132" s="225"/>
      <c r="I132" s="225"/>
    </row>
    <row r="133" spans="1:9">
      <c r="A133" s="226" t="s">
        <v>315</v>
      </c>
      <c r="B133" s="226"/>
      <c r="C133" s="227" t="s">
        <v>316</v>
      </c>
      <c r="D133" s="227"/>
      <c r="E133" s="227"/>
      <c r="F133" s="227"/>
      <c r="G133" s="47" t="s">
        <v>108</v>
      </c>
      <c r="H133" s="230">
        <v>129.61000000000001</v>
      </c>
      <c r="I133" s="229"/>
    </row>
    <row r="134" spans="1:9">
      <c r="A134" s="226" t="s">
        <v>317</v>
      </c>
      <c r="B134" s="226"/>
      <c r="C134" s="227" t="s">
        <v>318</v>
      </c>
      <c r="D134" s="227"/>
      <c r="E134" s="227"/>
      <c r="F134" s="227"/>
      <c r="G134" s="47" t="s">
        <v>108</v>
      </c>
      <c r="H134" s="230">
        <v>585.75</v>
      </c>
      <c r="I134" s="229"/>
    </row>
    <row r="135" spans="1:9">
      <c r="A135" s="226" t="s">
        <v>319</v>
      </c>
      <c r="B135" s="226"/>
      <c r="C135" s="227" t="s">
        <v>320</v>
      </c>
      <c r="D135" s="227"/>
      <c r="E135" s="227"/>
      <c r="F135" s="227"/>
      <c r="G135" s="47" t="s">
        <v>111</v>
      </c>
      <c r="H135" s="232">
        <v>7941.28</v>
      </c>
      <c r="I135" s="229"/>
    </row>
    <row r="136" spans="1:9">
      <c r="A136" s="226" t="s">
        <v>321</v>
      </c>
      <c r="B136" s="226"/>
      <c r="C136" s="227" t="s">
        <v>322</v>
      </c>
      <c r="D136" s="227"/>
      <c r="E136" s="227"/>
      <c r="F136" s="227"/>
      <c r="G136" s="47" t="s">
        <v>111</v>
      </c>
      <c r="H136" s="233">
        <v>13168.7</v>
      </c>
      <c r="I136" s="229"/>
    </row>
    <row r="137" spans="1:9">
      <c r="A137" s="226" t="s">
        <v>323</v>
      </c>
      <c r="B137" s="226"/>
      <c r="C137" s="227" t="s">
        <v>324</v>
      </c>
      <c r="D137" s="227"/>
      <c r="E137" s="227"/>
      <c r="F137" s="227"/>
      <c r="G137" s="47" t="s">
        <v>111</v>
      </c>
      <c r="H137" s="233">
        <v>10391.14</v>
      </c>
      <c r="I137" s="229"/>
    </row>
    <row r="138" spans="1:9">
      <c r="A138" s="226" t="s">
        <v>325</v>
      </c>
      <c r="B138" s="226"/>
      <c r="C138" s="227" t="s">
        <v>326</v>
      </c>
      <c r="D138" s="227"/>
      <c r="E138" s="227"/>
      <c r="F138" s="227"/>
      <c r="G138" s="47" t="s">
        <v>111</v>
      </c>
      <c r="H138" s="233">
        <v>12057.42</v>
      </c>
      <c r="I138" s="229"/>
    </row>
    <row r="139" spans="1:9">
      <c r="A139" s="226" t="s">
        <v>327</v>
      </c>
      <c r="B139" s="226"/>
      <c r="C139" s="227" t="s">
        <v>328</v>
      </c>
      <c r="D139" s="227"/>
      <c r="E139" s="227"/>
      <c r="F139" s="227"/>
      <c r="G139" s="47" t="s">
        <v>111</v>
      </c>
      <c r="H139" s="233">
        <v>10330.99</v>
      </c>
      <c r="I139" s="229"/>
    </row>
    <row r="140" spans="1:9">
      <c r="A140" s="226" t="s">
        <v>329</v>
      </c>
      <c r="B140" s="226"/>
      <c r="C140" s="227" t="s">
        <v>330</v>
      </c>
      <c r="D140" s="227"/>
      <c r="E140" s="227"/>
      <c r="F140" s="227"/>
      <c r="G140" s="47" t="s">
        <v>111</v>
      </c>
      <c r="H140" s="233">
        <v>11997.27</v>
      </c>
      <c r="I140" s="229"/>
    </row>
    <row r="141" spans="1:9">
      <c r="A141" s="226" t="s">
        <v>331</v>
      </c>
      <c r="B141" s="226"/>
      <c r="C141" s="227" t="s">
        <v>332</v>
      </c>
      <c r="D141" s="227"/>
      <c r="E141" s="227"/>
      <c r="F141" s="227"/>
      <c r="G141" s="47" t="s">
        <v>111</v>
      </c>
      <c r="H141" s="232">
        <v>8847.9699999999993</v>
      </c>
      <c r="I141" s="229"/>
    </row>
    <row r="142" spans="1:9">
      <c r="A142" s="226" t="s">
        <v>333</v>
      </c>
      <c r="B142" s="226"/>
      <c r="C142" s="227" t="s">
        <v>334</v>
      </c>
      <c r="D142" s="227"/>
      <c r="E142" s="227"/>
      <c r="F142" s="227"/>
      <c r="G142" s="47" t="s">
        <v>111</v>
      </c>
      <c r="H142" s="233">
        <v>11257.65</v>
      </c>
      <c r="I142" s="229"/>
    </row>
    <row r="143" spans="1:9">
      <c r="A143" s="226" t="s">
        <v>335</v>
      </c>
      <c r="B143" s="226"/>
      <c r="C143" s="227" t="s">
        <v>336</v>
      </c>
      <c r="D143" s="227"/>
      <c r="E143" s="227"/>
      <c r="F143" s="227"/>
      <c r="G143" s="47" t="s">
        <v>111</v>
      </c>
      <c r="H143" s="233">
        <v>15873.18</v>
      </c>
      <c r="I143" s="229"/>
    </row>
    <row r="144" spans="1:9">
      <c r="A144" s="226" t="s">
        <v>337</v>
      </c>
      <c r="B144" s="226"/>
      <c r="C144" s="227" t="s">
        <v>338</v>
      </c>
      <c r="D144" s="227"/>
      <c r="E144" s="227"/>
      <c r="F144" s="227"/>
      <c r="G144" s="47" t="s">
        <v>111</v>
      </c>
      <c r="H144" s="232">
        <v>9943.5499999999993</v>
      </c>
      <c r="I144" s="229"/>
    </row>
    <row r="145" spans="1:9">
      <c r="A145" s="226" t="s">
        <v>339</v>
      </c>
      <c r="B145" s="226"/>
      <c r="C145" s="227" t="s">
        <v>340</v>
      </c>
      <c r="D145" s="227"/>
      <c r="E145" s="227"/>
      <c r="F145" s="227"/>
      <c r="G145" s="47" t="s">
        <v>111</v>
      </c>
      <c r="H145" s="233">
        <v>13449.34</v>
      </c>
      <c r="I145" s="229"/>
    </row>
    <row r="146" spans="1:9">
      <c r="A146" s="226" t="s">
        <v>341</v>
      </c>
      <c r="B146" s="226"/>
      <c r="C146" s="227" t="s">
        <v>342</v>
      </c>
      <c r="D146" s="227"/>
      <c r="E146" s="227"/>
      <c r="F146" s="227"/>
      <c r="G146" s="47" t="s">
        <v>111</v>
      </c>
      <c r="H146" s="233">
        <v>13685.56</v>
      </c>
      <c r="I146" s="229"/>
    </row>
    <row r="147" spans="1:9">
      <c r="A147" s="226" t="s">
        <v>343</v>
      </c>
      <c r="B147" s="226"/>
      <c r="C147" s="227" t="s">
        <v>344</v>
      </c>
      <c r="D147" s="227"/>
      <c r="E147" s="227"/>
      <c r="F147" s="227"/>
      <c r="G147" s="47" t="s">
        <v>111</v>
      </c>
      <c r="H147" s="233">
        <v>26358.62</v>
      </c>
      <c r="I147" s="229"/>
    </row>
    <row r="148" spans="1:9">
      <c r="A148" s="226" t="s">
        <v>345</v>
      </c>
      <c r="B148" s="226"/>
      <c r="C148" s="227" t="s">
        <v>346</v>
      </c>
      <c r="D148" s="227"/>
      <c r="E148" s="227"/>
      <c r="F148" s="227"/>
      <c r="G148" s="47" t="s">
        <v>111</v>
      </c>
      <c r="H148" s="230">
        <v>301.23</v>
      </c>
      <c r="I148" s="229"/>
    </row>
    <row r="149" spans="1:9">
      <c r="A149" s="226" t="s">
        <v>347</v>
      </c>
      <c r="B149" s="226"/>
      <c r="C149" s="227" t="s">
        <v>348</v>
      </c>
      <c r="D149" s="227"/>
      <c r="E149" s="227"/>
      <c r="F149" s="227"/>
      <c r="G149" s="47" t="s">
        <v>111</v>
      </c>
      <c r="H149" s="230">
        <v>354.39</v>
      </c>
      <c r="I149" s="229"/>
    </row>
    <row r="150" spans="1:9">
      <c r="A150" s="226" t="s">
        <v>349</v>
      </c>
      <c r="B150" s="226"/>
      <c r="C150" s="227" t="s">
        <v>350</v>
      </c>
      <c r="D150" s="227"/>
      <c r="E150" s="227"/>
      <c r="F150" s="227"/>
      <c r="G150" s="47" t="s">
        <v>111</v>
      </c>
      <c r="H150" s="230">
        <v>335.74</v>
      </c>
      <c r="I150" s="229"/>
    </row>
    <row r="151" spans="1:9" ht="42.75" customHeight="1">
      <c r="A151" s="226" t="s">
        <v>351</v>
      </c>
      <c r="B151" s="226"/>
      <c r="C151" s="227" t="s">
        <v>352</v>
      </c>
      <c r="D151" s="227"/>
      <c r="E151" s="227"/>
      <c r="F151" s="227"/>
      <c r="G151" s="47" t="s">
        <v>111</v>
      </c>
      <c r="H151" s="230">
        <v>335.74</v>
      </c>
      <c r="I151" s="229"/>
    </row>
    <row r="152" spans="1:9" ht="42.75" customHeight="1">
      <c r="A152" s="226" t="s">
        <v>353</v>
      </c>
      <c r="B152" s="226"/>
      <c r="C152" s="227" t="s">
        <v>354</v>
      </c>
      <c r="D152" s="227"/>
      <c r="E152" s="227"/>
      <c r="F152" s="227"/>
      <c r="G152" s="47" t="s">
        <v>111</v>
      </c>
      <c r="H152" s="230">
        <v>636.97</v>
      </c>
      <c r="I152" s="229"/>
    </row>
    <row r="153" spans="1:9" ht="42.75" customHeight="1">
      <c r="A153" s="226" t="s">
        <v>355</v>
      </c>
      <c r="B153" s="226"/>
      <c r="C153" s="227" t="s">
        <v>356</v>
      </c>
      <c r="D153" s="227"/>
      <c r="E153" s="227"/>
      <c r="F153" s="227"/>
      <c r="G153" s="47" t="s">
        <v>111</v>
      </c>
      <c r="H153" s="230">
        <v>335.74</v>
      </c>
      <c r="I153" s="229"/>
    </row>
    <row r="154" spans="1:9" ht="42.75" customHeight="1">
      <c r="A154" s="226" t="s">
        <v>357</v>
      </c>
      <c r="B154" s="226"/>
      <c r="C154" s="227" t="s">
        <v>358</v>
      </c>
      <c r="D154" s="227"/>
      <c r="E154" s="227"/>
      <c r="F154" s="227"/>
      <c r="G154" s="47" t="s">
        <v>111</v>
      </c>
      <c r="H154" s="230">
        <v>335.74</v>
      </c>
      <c r="I154" s="229"/>
    </row>
    <row r="155" spans="1:9" ht="42.75" customHeight="1">
      <c r="A155" s="226" t="s">
        <v>359</v>
      </c>
      <c r="B155" s="226"/>
      <c r="C155" s="227" t="s">
        <v>360</v>
      </c>
      <c r="D155" s="227"/>
      <c r="E155" s="227"/>
      <c r="F155" s="227"/>
      <c r="G155" s="47" t="s">
        <v>111</v>
      </c>
      <c r="H155" s="232">
        <v>1077.6500000000001</v>
      </c>
      <c r="I155" s="229"/>
    </row>
    <row r="156" spans="1:9" ht="42.75" customHeight="1">
      <c r="A156" s="226" t="s">
        <v>361</v>
      </c>
      <c r="B156" s="226"/>
      <c r="C156" s="227" t="s">
        <v>362</v>
      </c>
      <c r="D156" s="227"/>
      <c r="E156" s="227"/>
      <c r="F156" s="227"/>
      <c r="G156" s="47" t="s">
        <v>111</v>
      </c>
      <c r="H156" s="230">
        <v>690.13</v>
      </c>
      <c r="I156" s="229"/>
    </row>
    <row r="157" spans="1:9" ht="42.75" customHeight="1">
      <c r="A157" s="226" t="s">
        <v>363</v>
      </c>
      <c r="B157" s="226"/>
      <c r="C157" s="227" t="s">
        <v>364</v>
      </c>
      <c r="D157" s="227"/>
      <c r="E157" s="227"/>
      <c r="F157" s="227"/>
      <c r="G157" s="47" t="s">
        <v>111</v>
      </c>
      <c r="H157" s="230">
        <v>911.57</v>
      </c>
      <c r="I157" s="229"/>
    </row>
    <row r="158" spans="1:9" ht="42.75" customHeight="1">
      <c r="A158" s="226" t="s">
        <v>365</v>
      </c>
      <c r="B158" s="226"/>
      <c r="C158" s="227" t="s">
        <v>366</v>
      </c>
      <c r="D158" s="227"/>
      <c r="E158" s="227"/>
      <c r="F158" s="227"/>
      <c r="G158" s="47" t="s">
        <v>111</v>
      </c>
      <c r="H158" s="230">
        <v>335.74</v>
      </c>
      <c r="I158" s="229"/>
    </row>
    <row r="159" spans="1:9">
      <c r="A159" s="226" t="s">
        <v>367</v>
      </c>
      <c r="B159" s="226"/>
      <c r="C159" s="227" t="s">
        <v>368</v>
      </c>
      <c r="D159" s="227"/>
      <c r="E159" s="227"/>
      <c r="F159" s="227"/>
      <c r="G159" s="47" t="s">
        <v>369</v>
      </c>
      <c r="H159" s="230">
        <v>836.4</v>
      </c>
      <c r="I159" s="229"/>
    </row>
    <row r="160" spans="1:9" ht="77.25" customHeight="1">
      <c r="A160" s="226" t="s">
        <v>370</v>
      </c>
      <c r="B160" s="226"/>
      <c r="C160" s="227" t="s">
        <v>371</v>
      </c>
      <c r="D160" s="227"/>
      <c r="E160" s="227"/>
      <c r="F160" s="227"/>
      <c r="G160" s="47" t="s">
        <v>369</v>
      </c>
      <c r="H160" s="230">
        <v>869.66</v>
      </c>
      <c r="I160" s="229"/>
    </row>
    <row r="161" spans="1:9" ht="92.25" customHeight="1">
      <c r="A161" s="226" t="s">
        <v>372</v>
      </c>
      <c r="B161" s="226"/>
      <c r="C161" s="227" t="s">
        <v>373</v>
      </c>
      <c r="D161" s="227"/>
      <c r="E161" s="227"/>
      <c r="F161" s="227"/>
      <c r="G161" s="47" t="s">
        <v>369</v>
      </c>
      <c r="H161" s="232">
        <v>1036.8800000000001</v>
      </c>
      <c r="I161" s="229"/>
    </row>
    <row r="162" spans="1:9" ht="92.25" customHeight="1">
      <c r="A162" s="226" t="s">
        <v>374</v>
      </c>
      <c r="B162" s="226"/>
      <c r="C162" s="227" t="s">
        <v>375</v>
      </c>
      <c r="D162" s="227"/>
      <c r="E162" s="227"/>
      <c r="F162" s="227"/>
      <c r="G162" s="47" t="s">
        <v>369</v>
      </c>
      <c r="H162" s="230">
        <v>750.3</v>
      </c>
      <c r="I162" s="229"/>
    </row>
    <row r="163" spans="1:9" ht="92.25" customHeight="1">
      <c r="A163" s="226" t="s">
        <v>376</v>
      </c>
      <c r="B163" s="226"/>
      <c r="C163" s="227" t="s">
        <v>377</v>
      </c>
      <c r="D163" s="227"/>
      <c r="E163" s="227"/>
      <c r="F163" s="227"/>
      <c r="G163" s="47" t="s">
        <v>369</v>
      </c>
      <c r="H163" s="230">
        <v>665.49</v>
      </c>
      <c r="I163" s="229"/>
    </row>
    <row r="164" spans="1:9" ht="92.25" customHeight="1">
      <c r="A164" s="226" t="s">
        <v>378</v>
      </c>
      <c r="B164" s="226"/>
      <c r="C164" s="227" t="s">
        <v>379</v>
      </c>
      <c r="D164" s="227"/>
      <c r="E164" s="227"/>
      <c r="F164" s="227"/>
      <c r="G164" s="47" t="s">
        <v>369</v>
      </c>
      <c r="H164" s="230">
        <v>913.49</v>
      </c>
      <c r="I164" s="229"/>
    </row>
    <row r="165" spans="1:9" ht="92.25" customHeight="1">
      <c r="A165" s="226" t="s">
        <v>380</v>
      </c>
      <c r="B165" s="226"/>
      <c r="C165" s="227" t="s">
        <v>381</v>
      </c>
      <c r="D165" s="227"/>
      <c r="E165" s="227"/>
      <c r="F165" s="227"/>
      <c r="G165" s="47" t="s">
        <v>369</v>
      </c>
      <c r="H165" s="230">
        <v>879.14</v>
      </c>
      <c r="I165" s="229"/>
    </row>
    <row r="166" spans="1:9" ht="92.25" customHeight="1">
      <c r="A166" s="226" t="s">
        <v>382</v>
      </c>
      <c r="B166" s="226"/>
      <c r="C166" s="227" t="s">
        <v>383</v>
      </c>
      <c r="D166" s="227"/>
      <c r="E166" s="227"/>
      <c r="F166" s="227"/>
      <c r="G166" s="47" t="s">
        <v>369</v>
      </c>
      <c r="H166" s="230">
        <v>884.31</v>
      </c>
      <c r="I166" s="229"/>
    </row>
    <row r="167" spans="1:9" ht="92.25" customHeight="1">
      <c r="A167" s="226" t="s">
        <v>384</v>
      </c>
      <c r="B167" s="226"/>
      <c r="C167" s="227" t="s">
        <v>385</v>
      </c>
      <c r="D167" s="227"/>
      <c r="E167" s="227"/>
      <c r="F167" s="227"/>
      <c r="G167" s="47" t="s">
        <v>369</v>
      </c>
      <c r="H167" s="230">
        <v>689.91</v>
      </c>
      <c r="I167" s="229"/>
    </row>
    <row r="168" spans="1:9" ht="92.25" customHeight="1">
      <c r="A168" s="226" t="s">
        <v>386</v>
      </c>
      <c r="B168" s="226"/>
      <c r="C168" s="227" t="s">
        <v>387</v>
      </c>
      <c r="D168" s="227"/>
      <c r="E168" s="227"/>
      <c r="F168" s="227"/>
      <c r="G168" s="47" t="s">
        <v>111</v>
      </c>
      <c r="H168" s="232">
        <v>1474.86</v>
      </c>
      <c r="I168" s="229"/>
    </row>
    <row r="169" spans="1:9">
      <c r="A169" s="222">
        <v>8726</v>
      </c>
      <c r="B169" s="223"/>
      <c r="C169" s="224" t="s">
        <v>388</v>
      </c>
      <c r="D169" s="224"/>
      <c r="E169" s="224"/>
      <c r="F169" s="224"/>
      <c r="G169" s="46"/>
      <c r="H169" s="225"/>
      <c r="I169" s="225"/>
    </row>
    <row r="170" spans="1:9" ht="39" customHeight="1">
      <c r="A170" s="226" t="s">
        <v>389</v>
      </c>
      <c r="B170" s="226"/>
      <c r="C170" s="227" t="s">
        <v>390</v>
      </c>
      <c r="D170" s="227"/>
      <c r="E170" s="227"/>
      <c r="F170" s="227"/>
      <c r="G170" s="47" t="s">
        <v>129</v>
      </c>
      <c r="H170" s="231">
        <v>53.73</v>
      </c>
      <c r="I170" s="229"/>
    </row>
    <row r="171" spans="1:9" ht="39" customHeight="1">
      <c r="A171" s="226" t="s">
        <v>391</v>
      </c>
      <c r="B171" s="226"/>
      <c r="C171" s="227" t="s">
        <v>392</v>
      </c>
      <c r="D171" s="227"/>
      <c r="E171" s="227"/>
      <c r="F171" s="227"/>
      <c r="G171" s="47" t="s">
        <v>111</v>
      </c>
      <c r="H171" s="231">
        <v>35.29</v>
      </c>
      <c r="I171" s="229"/>
    </row>
    <row r="172" spans="1:9" ht="39" customHeight="1">
      <c r="A172" s="226" t="s">
        <v>393</v>
      </c>
      <c r="B172" s="226"/>
      <c r="C172" s="227" t="s">
        <v>394</v>
      </c>
      <c r="D172" s="227"/>
      <c r="E172" s="227"/>
      <c r="F172" s="227"/>
      <c r="G172" s="47" t="s">
        <v>111</v>
      </c>
      <c r="H172" s="231">
        <v>61.09</v>
      </c>
      <c r="I172" s="229"/>
    </row>
    <row r="173" spans="1:9" ht="39" customHeight="1">
      <c r="A173" s="226" t="s">
        <v>395</v>
      </c>
      <c r="B173" s="226"/>
      <c r="C173" s="227" t="s">
        <v>396</v>
      </c>
      <c r="D173" s="227"/>
      <c r="E173" s="227"/>
      <c r="F173" s="227"/>
      <c r="G173" s="47" t="s">
        <v>111</v>
      </c>
      <c r="H173" s="231">
        <v>81.16</v>
      </c>
      <c r="I173" s="229"/>
    </row>
    <row r="174" spans="1:9">
      <c r="A174" s="222">
        <v>8727</v>
      </c>
      <c r="B174" s="223"/>
      <c r="C174" s="224" t="s">
        <v>397</v>
      </c>
      <c r="D174" s="224"/>
      <c r="E174" s="224"/>
      <c r="F174" s="224"/>
      <c r="G174" s="46"/>
      <c r="H174" s="225"/>
      <c r="I174" s="225"/>
    </row>
    <row r="175" spans="1:9" ht="42.75" customHeight="1">
      <c r="A175" s="226" t="s">
        <v>398</v>
      </c>
      <c r="B175" s="226"/>
      <c r="C175" s="227" t="s">
        <v>399</v>
      </c>
      <c r="D175" s="227"/>
      <c r="E175" s="227"/>
      <c r="F175" s="227"/>
      <c r="G175" s="47" t="s">
        <v>129</v>
      </c>
      <c r="H175" s="231">
        <v>42.2</v>
      </c>
      <c r="I175" s="229"/>
    </row>
    <row r="176" spans="1:9" ht="42.75" customHeight="1">
      <c r="A176" s="226" t="s">
        <v>400</v>
      </c>
      <c r="B176" s="226"/>
      <c r="C176" s="227" t="s">
        <v>401</v>
      </c>
      <c r="D176" s="227"/>
      <c r="E176" s="227"/>
      <c r="F176" s="227"/>
      <c r="G176" s="47" t="s">
        <v>108</v>
      </c>
      <c r="H176" s="230">
        <v>152.63</v>
      </c>
      <c r="I176" s="229"/>
    </row>
    <row r="177" spans="1:9" ht="42.75" customHeight="1">
      <c r="A177" s="226" t="s">
        <v>402</v>
      </c>
      <c r="B177" s="226"/>
      <c r="C177" s="227" t="s">
        <v>403</v>
      </c>
      <c r="D177" s="227"/>
      <c r="E177" s="227"/>
      <c r="F177" s="227"/>
      <c r="G177" s="47" t="s">
        <v>108</v>
      </c>
      <c r="H177" s="231">
        <v>10.4</v>
      </c>
      <c r="I177" s="229"/>
    </row>
    <row r="178" spans="1:9" ht="42.75" customHeight="1">
      <c r="A178" s="226" t="s">
        <v>404</v>
      </c>
      <c r="B178" s="226"/>
      <c r="C178" s="227" t="s">
        <v>405</v>
      </c>
      <c r="D178" s="227"/>
      <c r="E178" s="227"/>
      <c r="F178" s="227"/>
      <c r="G178" s="47" t="s">
        <v>129</v>
      </c>
      <c r="H178" s="231">
        <v>12.85</v>
      </c>
      <c r="I178" s="229"/>
    </row>
    <row r="179" spans="1:9" ht="42.75" customHeight="1">
      <c r="A179" s="226" t="s">
        <v>406</v>
      </c>
      <c r="B179" s="226"/>
      <c r="C179" s="227" t="s">
        <v>407</v>
      </c>
      <c r="D179" s="227"/>
      <c r="E179" s="227"/>
      <c r="F179" s="227"/>
      <c r="G179" s="47" t="s">
        <v>129</v>
      </c>
      <c r="H179" s="230">
        <v>201.94</v>
      </c>
      <c r="I179" s="229"/>
    </row>
    <row r="180" spans="1:9" ht="54.75" customHeight="1">
      <c r="A180" s="226" t="s">
        <v>408</v>
      </c>
      <c r="B180" s="226"/>
      <c r="C180" s="227" t="s">
        <v>409</v>
      </c>
      <c r="D180" s="227"/>
      <c r="E180" s="227"/>
      <c r="F180" s="227"/>
      <c r="G180" s="47" t="s">
        <v>108</v>
      </c>
      <c r="H180" s="231">
        <v>80.98</v>
      </c>
      <c r="I180" s="229"/>
    </row>
    <row r="181" spans="1:9" ht="52.5" customHeight="1">
      <c r="A181" s="226" t="s">
        <v>410</v>
      </c>
      <c r="B181" s="226"/>
      <c r="C181" s="227" t="s">
        <v>411</v>
      </c>
      <c r="D181" s="227"/>
      <c r="E181" s="227"/>
      <c r="F181" s="227"/>
      <c r="G181" s="47" t="s">
        <v>108</v>
      </c>
      <c r="H181" s="231">
        <v>60.22</v>
      </c>
      <c r="I181" s="229"/>
    </row>
    <row r="182" spans="1:9" ht="57" customHeight="1">
      <c r="A182" s="226" t="s">
        <v>412</v>
      </c>
      <c r="B182" s="226"/>
      <c r="C182" s="227" t="s">
        <v>413</v>
      </c>
      <c r="D182" s="227"/>
      <c r="E182" s="227"/>
      <c r="F182" s="227"/>
      <c r="G182" s="47" t="s">
        <v>108</v>
      </c>
      <c r="H182" s="231">
        <v>76.09</v>
      </c>
      <c r="I182" s="229"/>
    </row>
    <row r="183" spans="1:9">
      <c r="A183" s="222">
        <v>8728</v>
      </c>
      <c r="B183" s="223"/>
      <c r="C183" s="224" t="s">
        <v>414</v>
      </c>
      <c r="D183" s="224"/>
      <c r="E183" s="224"/>
      <c r="F183" s="224"/>
      <c r="G183" s="46"/>
      <c r="H183" s="225"/>
      <c r="I183" s="225"/>
    </row>
    <row r="184" spans="1:9">
      <c r="A184" s="226" t="s">
        <v>415</v>
      </c>
      <c r="B184" s="226"/>
      <c r="C184" s="227" t="s">
        <v>416</v>
      </c>
      <c r="D184" s="227"/>
      <c r="E184" s="227"/>
      <c r="F184" s="227"/>
      <c r="G184" s="47" t="s">
        <v>111</v>
      </c>
      <c r="H184" s="228">
        <v>5</v>
      </c>
      <c r="I184" s="229"/>
    </row>
    <row r="185" spans="1:9">
      <c r="A185" s="226" t="s">
        <v>417</v>
      </c>
      <c r="B185" s="226"/>
      <c r="C185" s="227" t="s">
        <v>418</v>
      </c>
      <c r="D185" s="227"/>
      <c r="E185" s="227"/>
      <c r="F185" s="227"/>
      <c r="G185" s="47" t="s">
        <v>129</v>
      </c>
      <c r="H185" s="228">
        <v>2.79</v>
      </c>
      <c r="I185" s="229"/>
    </row>
    <row r="186" spans="1:9">
      <c r="A186" s="226" t="s">
        <v>419</v>
      </c>
      <c r="B186" s="226"/>
      <c r="C186" s="227" t="s">
        <v>420</v>
      </c>
      <c r="D186" s="227"/>
      <c r="E186" s="227"/>
      <c r="F186" s="227"/>
      <c r="G186" s="47" t="s">
        <v>129</v>
      </c>
      <c r="H186" s="231">
        <v>10.79</v>
      </c>
      <c r="I186" s="229"/>
    </row>
    <row r="187" spans="1:9">
      <c r="A187" s="222">
        <v>8729</v>
      </c>
      <c r="B187" s="223"/>
      <c r="C187" s="224" t="s">
        <v>421</v>
      </c>
      <c r="D187" s="224"/>
      <c r="E187" s="224"/>
      <c r="F187" s="224"/>
      <c r="G187" s="46"/>
      <c r="H187" s="225"/>
      <c r="I187" s="225"/>
    </row>
    <row r="188" spans="1:9">
      <c r="A188" s="226" t="s">
        <v>422</v>
      </c>
      <c r="B188" s="226"/>
      <c r="C188" s="227" t="s">
        <v>423</v>
      </c>
      <c r="D188" s="227"/>
      <c r="E188" s="227"/>
      <c r="F188" s="227"/>
      <c r="G188" s="47" t="s">
        <v>129</v>
      </c>
      <c r="H188" s="228">
        <v>1.6</v>
      </c>
      <c r="I188" s="229"/>
    </row>
    <row r="189" spans="1:9">
      <c r="A189" s="226" t="s">
        <v>424</v>
      </c>
      <c r="B189" s="226"/>
      <c r="C189" s="227" t="s">
        <v>425</v>
      </c>
      <c r="D189" s="227"/>
      <c r="E189" s="227"/>
      <c r="F189" s="227"/>
      <c r="G189" s="47" t="s">
        <v>108</v>
      </c>
      <c r="H189" s="228">
        <v>1.46</v>
      </c>
      <c r="I189" s="229"/>
    </row>
    <row r="190" spans="1:9">
      <c r="A190" s="226" t="s">
        <v>426</v>
      </c>
      <c r="B190" s="226"/>
      <c r="C190" s="227" t="s">
        <v>427</v>
      </c>
      <c r="D190" s="227"/>
      <c r="E190" s="227"/>
      <c r="F190" s="227"/>
      <c r="G190" s="47" t="s">
        <v>428</v>
      </c>
      <c r="H190" s="231">
        <v>45.55</v>
      </c>
      <c r="I190" s="229"/>
    </row>
    <row r="191" spans="1:9">
      <c r="A191" s="226" t="s">
        <v>429</v>
      </c>
      <c r="B191" s="226"/>
      <c r="C191" s="227" t="s">
        <v>430</v>
      </c>
      <c r="D191" s="227"/>
      <c r="E191" s="227"/>
      <c r="F191" s="227"/>
      <c r="G191" s="47" t="s">
        <v>431</v>
      </c>
      <c r="H191" s="228">
        <v>6.66</v>
      </c>
      <c r="I191" s="229"/>
    </row>
    <row r="192" spans="1:9">
      <c r="A192" s="226" t="s">
        <v>432</v>
      </c>
      <c r="B192" s="226"/>
      <c r="C192" s="227" t="s">
        <v>433</v>
      </c>
      <c r="D192" s="227"/>
      <c r="E192" s="227"/>
      <c r="F192" s="227"/>
      <c r="G192" s="47" t="s">
        <v>428</v>
      </c>
      <c r="H192" s="231">
        <v>20</v>
      </c>
      <c r="I192" s="229"/>
    </row>
    <row r="193" spans="1:9">
      <c r="A193" s="226" t="s">
        <v>434</v>
      </c>
      <c r="B193" s="226"/>
      <c r="C193" s="227" t="s">
        <v>435</v>
      </c>
      <c r="D193" s="227"/>
      <c r="E193" s="227"/>
      <c r="F193" s="227"/>
      <c r="G193" s="47" t="s">
        <v>108</v>
      </c>
      <c r="H193" s="228">
        <v>9.15</v>
      </c>
      <c r="I193" s="229"/>
    </row>
    <row r="194" spans="1:9">
      <c r="A194" s="226" t="s">
        <v>436</v>
      </c>
      <c r="B194" s="226"/>
      <c r="C194" s="227" t="s">
        <v>437</v>
      </c>
      <c r="D194" s="227"/>
      <c r="E194" s="227"/>
      <c r="F194" s="227"/>
      <c r="G194" s="47" t="s">
        <v>108</v>
      </c>
      <c r="H194" s="231">
        <v>12.58</v>
      </c>
      <c r="I194" s="229"/>
    </row>
    <row r="195" spans="1:9">
      <c r="A195" s="226" t="s">
        <v>438</v>
      </c>
      <c r="B195" s="226"/>
      <c r="C195" s="227" t="s">
        <v>439</v>
      </c>
      <c r="D195" s="227"/>
      <c r="E195" s="227"/>
      <c r="F195" s="227"/>
      <c r="G195" s="47" t="s">
        <v>129</v>
      </c>
      <c r="H195" s="231">
        <v>10.25</v>
      </c>
      <c r="I195" s="229"/>
    </row>
    <row r="196" spans="1:9">
      <c r="A196" s="226" t="s">
        <v>440</v>
      </c>
      <c r="B196" s="226"/>
      <c r="C196" s="227" t="s">
        <v>441</v>
      </c>
      <c r="D196" s="227"/>
      <c r="E196" s="227"/>
      <c r="F196" s="227"/>
      <c r="G196" s="47" t="s">
        <v>108</v>
      </c>
      <c r="H196" s="231">
        <v>12.21</v>
      </c>
      <c r="I196" s="229"/>
    </row>
    <row r="197" spans="1:9">
      <c r="A197" s="226" t="s">
        <v>442</v>
      </c>
      <c r="B197" s="226"/>
      <c r="C197" s="227" t="s">
        <v>443</v>
      </c>
      <c r="D197" s="227"/>
      <c r="E197" s="227"/>
      <c r="F197" s="227"/>
      <c r="G197" s="47" t="s">
        <v>108</v>
      </c>
      <c r="H197" s="231">
        <v>13.86</v>
      </c>
      <c r="I197" s="229"/>
    </row>
    <row r="198" spans="1:9">
      <c r="A198" s="222">
        <v>8730</v>
      </c>
      <c r="B198" s="223"/>
      <c r="C198" s="224" t="s">
        <v>444</v>
      </c>
      <c r="D198" s="224"/>
      <c r="E198" s="224"/>
      <c r="F198" s="224"/>
      <c r="G198" s="46"/>
      <c r="H198" s="225"/>
      <c r="I198" s="225"/>
    </row>
    <row r="199" spans="1:9">
      <c r="A199" s="226" t="s">
        <v>445</v>
      </c>
      <c r="B199" s="226"/>
      <c r="C199" s="227" t="s">
        <v>446</v>
      </c>
      <c r="D199" s="227"/>
      <c r="E199" s="227"/>
      <c r="F199" s="227"/>
      <c r="G199" s="47" t="s">
        <v>129</v>
      </c>
      <c r="H199" s="230">
        <v>211.47</v>
      </c>
      <c r="I199" s="229"/>
    </row>
    <row r="200" spans="1:9">
      <c r="A200" s="226" t="s">
        <v>447</v>
      </c>
      <c r="B200" s="226"/>
      <c r="C200" s="227" t="s">
        <v>448</v>
      </c>
      <c r="D200" s="227"/>
      <c r="E200" s="227"/>
      <c r="F200" s="227"/>
      <c r="G200" s="47" t="s">
        <v>129</v>
      </c>
      <c r="H200" s="230">
        <v>131.94</v>
      </c>
      <c r="I200" s="229"/>
    </row>
    <row r="201" spans="1:9">
      <c r="A201" s="222">
        <v>8665</v>
      </c>
      <c r="B201" s="223"/>
      <c r="C201" s="224" t="s">
        <v>449</v>
      </c>
      <c r="D201" s="224"/>
      <c r="E201" s="224"/>
      <c r="F201" s="224"/>
      <c r="G201" s="46"/>
      <c r="H201" s="225"/>
      <c r="I201" s="225"/>
    </row>
    <row r="202" spans="1:9">
      <c r="A202" s="222">
        <v>8731</v>
      </c>
      <c r="B202" s="223"/>
      <c r="C202" s="224" t="s">
        <v>450</v>
      </c>
      <c r="D202" s="224"/>
      <c r="E202" s="224"/>
      <c r="F202" s="224"/>
      <c r="G202" s="46"/>
      <c r="H202" s="225"/>
      <c r="I202" s="225"/>
    </row>
    <row r="203" spans="1:9">
      <c r="A203" s="226" t="s">
        <v>451</v>
      </c>
      <c r="B203" s="226"/>
      <c r="C203" s="227" t="s">
        <v>452</v>
      </c>
      <c r="D203" s="227"/>
      <c r="E203" s="227"/>
      <c r="F203" s="227"/>
      <c r="G203" s="47" t="s">
        <v>211</v>
      </c>
      <c r="H203" s="228">
        <v>3.72</v>
      </c>
      <c r="I203" s="229"/>
    </row>
    <row r="204" spans="1:9">
      <c r="A204" s="226" t="s">
        <v>453</v>
      </c>
      <c r="B204" s="226"/>
      <c r="C204" s="227" t="s">
        <v>454</v>
      </c>
      <c r="D204" s="227"/>
      <c r="E204" s="227"/>
      <c r="F204" s="227"/>
      <c r="G204" s="47" t="s">
        <v>108</v>
      </c>
      <c r="H204" s="228">
        <v>9.7200000000000006</v>
      </c>
      <c r="I204" s="229"/>
    </row>
    <row r="205" spans="1:9">
      <c r="A205" s="226" t="s">
        <v>455</v>
      </c>
      <c r="B205" s="226"/>
      <c r="C205" s="227" t="s">
        <v>456</v>
      </c>
      <c r="D205" s="227"/>
      <c r="E205" s="227"/>
      <c r="F205" s="227"/>
      <c r="G205" s="47" t="s">
        <v>108</v>
      </c>
      <c r="H205" s="228">
        <v>2.87</v>
      </c>
      <c r="I205" s="229"/>
    </row>
    <row r="206" spans="1:9">
      <c r="A206" s="226" t="s">
        <v>457</v>
      </c>
      <c r="B206" s="226"/>
      <c r="C206" s="227" t="s">
        <v>458</v>
      </c>
      <c r="D206" s="227"/>
      <c r="E206" s="227"/>
      <c r="F206" s="227"/>
      <c r="G206" s="47" t="s">
        <v>108</v>
      </c>
      <c r="H206" s="228">
        <v>4.7300000000000004</v>
      </c>
      <c r="I206" s="229"/>
    </row>
    <row r="207" spans="1:9">
      <c r="A207" s="222">
        <v>8732</v>
      </c>
      <c r="B207" s="223"/>
      <c r="C207" s="224" t="s">
        <v>459</v>
      </c>
      <c r="D207" s="224"/>
      <c r="E207" s="224"/>
      <c r="F207" s="224"/>
      <c r="G207" s="46"/>
      <c r="H207" s="225"/>
      <c r="I207" s="225"/>
    </row>
    <row r="208" spans="1:9">
      <c r="A208" s="226" t="s">
        <v>460</v>
      </c>
      <c r="B208" s="226"/>
      <c r="C208" s="227" t="s">
        <v>461</v>
      </c>
      <c r="D208" s="227"/>
      <c r="E208" s="227"/>
      <c r="F208" s="227"/>
      <c r="G208" s="47" t="s">
        <v>211</v>
      </c>
      <c r="H208" s="228">
        <v>9.49</v>
      </c>
      <c r="I208" s="229"/>
    </row>
    <row r="209" spans="1:9">
      <c r="A209" s="226" t="s">
        <v>462</v>
      </c>
      <c r="B209" s="226"/>
      <c r="C209" s="227" t="s">
        <v>463</v>
      </c>
      <c r="D209" s="227"/>
      <c r="E209" s="227"/>
      <c r="F209" s="227"/>
      <c r="G209" s="47" t="s">
        <v>211</v>
      </c>
      <c r="H209" s="228">
        <v>8.3000000000000007</v>
      </c>
      <c r="I209" s="229"/>
    </row>
    <row r="210" spans="1:9">
      <c r="A210" s="226" t="s">
        <v>464</v>
      </c>
      <c r="B210" s="226"/>
      <c r="C210" s="227" t="s">
        <v>465</v>
      </c>
      <c r="D210" s="227"/>
      <c r="E210" s="227"/>
      <c r="F210" s="227"/>
      <c r="G210" s="47" t="s">
        <v>211</v>
      </c>
      <c r="H210" s="228">
        <v>8.9</v>
      </c>
      <c r="I210" s="229"/>
    </row>
    <row r="211" spans="1:9">
      <c r="A211" s="226" t="s">
        <v>466</v>
      </c>
      <c r="B211" s="226"/>
      <c r="C211" s="227" t="s">
        <v>467</v>
      </c>
      <c r="D211" s="227"/>
      <c r="E211" s="227"/>
      <c r="F211" s="227"/>
      <c r="G211" s="47" t="s">
        <v>211</v>
      </c>
      <c r="H211" s="228">
        <v>7.85</v>
      </c>
      <c r="I211" s="229"/>
    </row>
    <row r="212" spans="1:9">
      <c r="A212" s="226" t="s">
        <v>468</v>
      </c>
      <c r="B212" s="226"/>
      <c r="C212" s="227" t="s">
        <v>469</v>
      </c>
      <c r="D212" s="227"/>
      <c r="E212" s="227"/>
      <c r="F212" s="227"/>
      <c r="G212" s="47" t="s">
        <v>211</v>
      </c>
      <c r="H212" s="231">
        <v>11.12</v>
      </c>
      <c r="I212" s="229"/>
    </row>
    <row r="213" spans="1:9">
      <c r="A213" s="226" t="s">
        <v>62</v>
      </c>
      <c r="B213" s="226"/>
      <c r="C213" s="227" t="s">
        <v>470</v>
      </c>
      <c r="D213" s="227"/>
      <c r="E213" s="227"/>
      <c r="F213" s="227"/>
      <c r="G213" s="47" t="s">
        <v>211</v>
      </c>
      <c r="H213" s="228">
        <v>9.6300000000000008</v>
      </c>
      <c r="I213" s="229"/>
    </row>
    <row r="214" spans="1:9">
      <c r="A214" s="226" t="s">
        <v>471</v>
      </c>
      <c r="B214" s="226"/>
      <c r="C214" s="227" t="s">
        <v>472</v>
      </c>
      <c r="D214" s="227"/>
      <c r="E214" s="227"/>
      <c r="F214" s="227"/>
      <c r="G214" s="47" t="s">
        <v>211</v>
      </c>
      <c r="H214" s="228">
        <v>7.71</v>
      </c>
      <c r="I214" s="229"/>
    </row>
    <row r="215" spans="1:9">
      <c r="A215" s="226" t="s">
        <v>473</v>
      </c>
      <c r="B215" s="226"/>
      <c r="C215" s="227" t="s">
        <v>474</v>
      </c>
      <c r="D215" s="227"/>
      <c r="E215" s="227"/>
      <c r="F215" s="227"/>
      <c r="G215" s="47" t="s">
        <v>211</v>
      </c>
      <c r="H215" s="228">
        <v>9.6300000000000008</v>
      </c>
      <c r="I215" s="229"/>
    </row>
    <row r="216" spans="1:9">
      <c r="A216" s="226" t="s">
        <v>475</v>
      </c>
      <c r="B216" s="226"/>
      <c r="C216" s="227" t="s">
        <v>476</v>
      </c>
      <c r="D216" s="227"/>
      <c r="E216" s="227"/>
      <c r="F216" s="227"/>
      <c r="G216" s="47" t="s">
        <v>211</v>
      </c>
      <c r="H216" s="228">
        <v>8.4499999999999993</v>
      </c>
      <c r="I216" s="229"/>
    </row>
    <row r="217" spans="1:9">
      <c r="A217" s="226" t="s">
        <v>477</v>
      </c>
      <c r="B217" s="226"/>
      <c r="C217" s="227" t="s">
        <v>478</v>
      </c>
      <c r="D217" s="227"/>
      <c r="E217" s="227"/>
      <c r="F217" s="227"/>
      <c r="G217" s="47" t="s">
        <v>211</v>
      </c>
      <c r="H217" s="228">
        <v>3.1</v>
      </c>
      <c r="I217" s="229"/>
    </row>
    <row r="218" spans="1:9">
      <c r="A218" s="226" t="s">
        <v>479</v>
      </c>
      <c r="B218" s="226"/>
      <c r="C218" s="227" t="s">
        <v>480</v>
      </c>
      <c r="D218" s="227"/>
      <c r="E218" s="227"/>
      <c r="F218" s="227"/>
      <c r="G218" s="47" t="s">
        <v>211</v>
      </c>
      <c r="H218" s="228">
        <v>4.66</v>
      </c>
      <c r="I218" s="229"/>
    </row>
    <row r="219" spans="1:9">
      <c r="A219" s="222">
        <v>8733</v>
      </c>
      <c r="B219" s="223"/>
      <c r="C219" s="224" t="s">
        <v>481</v>
      </c>
      <c r="D219" s="224"/>
      <c r="E219" s="224"/>
      <c r="F219" s="224"/>
      <c r="G219" s="46"/>
      <c r="H219" s="225"/>
      <c r="I219" s="225"/>
    </row>
    <row r="220" spans="1:9">
      <c r="A220" s="226" t="s">
        <v>482</v>
      </c>
      <c r="B220" s="226"/>
      <c r="C220" s="227" t="s">
        <v>483</v>
      </c>
      <c r="D220" s="227"/>
      <c r="E220" s="227"/>
      <c r="F220" s="227"/>
      <c r="G220" s="47" t="s">
        <v>211</v>
      </c>
      <c r="H220" s="231">
        <v>39.479999999999997</v>
      </c>
      <c r="I220" s="229"/>
    </row>
    <row r="221" spans="1:9">
      <c r="A221" s="226" t="s">
        <v>484</v>
      </c>
      <c r="B221" s="226"/>
      <c r="C221" s="227" t="s">
        <v>485</v>
      </c>
      <c r="D221" s="227"/>
      <c r="E221" s="227"/>
      <c r="F221" s="227"/>
      <c r="G221" s="47" t="s">
        <v>211</v>
      </c>
      <c r="H221" s="231">
        <v>88.89</v>
      </c>
      <c r="I221" s="229"/>
    </row>
    <row r="222" spans="1:9">
      <c r="A222" s="226" t="s">
        <v>486</v>
      </c>
      <c r="B222" s="226"/>
      <c r="C222" s="227" t="s">
        <v>487</v>
      </c>
      <c r="D222" s="227"/>
      <c r="E222" s="227"/>
      <c r="F222" s="227"/>
      <c r="G222" s="47" t="s">
        <v>211</v>
      </c>
      <c r="H222" s="230">
        <v>117.81</v>
      </c>
      <c r="I222" s="229"/>
    </row>
    <row r="223" spans="1:9">
      <c r="A223" s="226" t="s">
        <v>488</v>
      </c>
      <c r="B223" s="226"/>
      <c r="C223" s="227" t="s">
        <v>489</v>
      </c>
      <c r="D223" s="227"/>
      <c r="E223" s="227"/>
      <c r="F223" s="227"/>
      <c r="G223" s="47" t="s">
        <v>211</v>
      </c>
      <c r="H223" s="231">
        <v>67.39</v>
      </c>
      <c r="I223" s="229"/>
    </row>
    <row r="224" spans="1:9">
      <c r="A224" s="222">
        <v>8734</v>
      </c>
      <c r="B224" s="223"/>
      <c r="C224" s="224" t="s">
        <v>490</v>
      </c>
      <c r="D224" s="224"/>
      <c r="E224" s="224"/>
      <c r="F224" s="224"/>
      <c r="G224" s="46"/>
      <c r="H224" s="225"/>
      <c r="I224" s="225"/>
    </row>
    <row r="225" spans="1:9">
      <c r="A225" s="226" t="s">
        <v>491</v>
      </c>
      <c r="B225" s="226"/>
      <c r="C225" s="227" t="s">
        <v>492</v>
      </c>
      <c r="D225" s="227"/>
      <c r="E225" s="227"/>
      <c r="F225" s="227"/>
      <c r="G225" s="47" t="s">
        <v>108</v>
      </c>
      <c r="H225" s="231">
        <v>22.72</v>
      </c>
      <c r="I225" s="229"/>
    </row>
    <row r="226" spans="1:9" ht="45" customHeight="1">
      <c r="A226" s="226" t="s">
        <v>493</v>
      </c>
      <c r="B226" s="226"/>
      <c r="C226" s="227" t="s">
        <v>494</v>
      </c>
      <c r="D226" s="227"/>
      <c r="E226" s="227"/>
      <c r="F226" s="227"/>
      <c r="G226" s="47" t="s">
        <v>108</v>
      </c>
      <c r="H226" s="231">
        <v>12.59</v>
      </c>
      <c r="I226" s="229"/>
    </row>
    <row r="227" spans="1:9">
      <c r="A227" s="222">
        <v>8735</v>
      </c>
      <c r="B227" s="223"/>
      <c r="C227" s="224" t="s">
        <v>495</v>
      </c>
      <c r="D227" s="224"/>
      <c r="E227" s="224"/>
      <c r="F227" s="224"/>
      <c r="G227" s="46"/>
      <c r="H227" s="225"/>
      <c r="I227" s="225"/>
    </row>
    <row r="228" spans="1:9" ht="33" customHeight="1">
      <c r="A228" s="226" t="s">
        <v>496</v>
      </c>
      <c r="B228" s="226"/>
      <c r="C228" s="227" t="s">
        <v>497</v>
      </c>
      <c r="D228" s="227"/>
      <c r="E228" s="227"/>
      <c r="F228" s="227"/>
      <c r="G228" s="47" t="s">
        <v>211</v>
      </c>
      <c r="H228" s="231">
        <v>67.39</v>
      </c>
      <c r="I228" s="229"/>
    </row>
    <row r="229" spans="1:9" ht="33" customHeight="1">
      <c r="A229" s="226" t="s">
        <v>498</v>
      </c>
      <c r="B229" s="226"/>
      <c r="C229" s="227" t="s">
        <v>499</v>
      </c>
      <c r="D229" s="227"/>
      <c r="E229" s="227"/>
      <c r="F229" s="227"/>
      <c r="G229" s="47" t="s">
        <v>211</v>
      </c>
      <c r="H229" s="228">
        <v>7.98</v>
      </c>
      <c r="I229" s="229"/>
    </row>
    <row r="230" spans="1:9" ht="33" customHeight="1">
      <c r="A230" s="226" t="s">
        <v>500</v>
      </c>
      <c r="B230" s="226"/>
      <c r="C230" s="227" t="s">
        <v>501</v>
      </c>
      <c r="D230" s="227"/>
      <c r="E230" s="227"/>
      <c r="F230" s="227"/>
      <c r="G230" s="47" t="s">
        <v>211</v>
      </c>
      <c r="H230" s="228">
        <v>5.01</v>
      </c>
      <c r="I230" s="229"/>
    </row>
    <row r="231" spans="1:9" ht="33" customHeight="1">
      <c r="A231" s="226" t="s">
        <v>502</v>
      </c>
      <c r="B231" s="226"/>
      <c r="C231" s="227" t="s">
        <v>503</v>
      </c>
      <c r="D231" s="227"/>
      <c r="E231" s="227"/>
      <c r="F231" s="227"/>
      <c r="G231" s="47" t="s">
        <v>211</v>
      </c>
      <c r="H231" s="228">
        <v>4.45</v>
      </c>
      <c r="I231" s="229"/>
    </row>
    <row r="232" spans="1:9" ht="33" customHeight="1">
      <c r="A232" s="226" t="s">
        <v>504</v>
      </c>
      <c r="B232" s="226"/>
      <c r="C232" s="227" t="s">
        <v>505</v>
      </c>
      <c r="D232" s="227"/>
      <c r="E232" s="227"/>
      <c r="F232" s="227"/>
      <c r="G232" s="47" t="s">
        <v>211</v>
      </c>
      <c r="H232" s="228">
        <v>2.69</v>
      </c>
      <c r="I232" s="229"/>
    </row>
    <row r="233" spans="1:9" ht="33" customHeight="1">
      <c r="A233" s="226" t="s">
        <v>506</v>
      </c>
      <c r="B233" s="226"/>
      <c r="C233" s="227" t="s">
        <v>507</v>
      </c>
      <c r="D233" s="227"/>
      <c r="E233" s="227"/>
      <c r="F233" s="227"/>
      <c r="G233" s="47" t="s">
        <v>211</v>
      </c>
      <c r="H233" s="231">
        <v>44.98</v>
      </c>
      <c r="I233" s="229"/>
    </row>
    <row r="234" spans="1:9" ht="33" customHeight="1">
      <c r="A234" s="226" t="s">
        <v>508</v>
      </c>
      <c r="B234" s="226"/>
      <c r="C234" s="227" t="s">
        <v>509</v>
      </c>
      <c r="D234" s="227"/>
      <c r="E234" s="227"/>
      <c r="F234" s="227"/>
      <c r="G234" s="47" t="s">
        <v>211</v>
      </c>
      <c r="H234" s="231">
        <v>67.39</v>
      </c>
      <c r="I234" s="229"/>
    </row>
    <row r="235" spans="1:9" ht="33" customHeight="1">
      <c r="A235" s="226" t="s">
        <v>63</v>
      </c>
      <c r="B235" s="226"/>
      <c r="C235" s="227" t="s">
        <v>510</v>
      </c>
      <c r="D235" s="227"/>
      <c r="E235" s="227"/>
      <c r="F235" s="227"/>
      <c r="G235" s="47" t="s">
        <v>211</v>
      </c>
      <c r="H235" s="231">
        <v>40.380000000000003</v>
      </c>
      <c r="I235" s="229"/>
    </row>
    <row r="236" spans="1:9">
      <c r="A236" s="222">
        <v>8736</v>
      </c>
      <c r="B236" s="223"/>
      <c r="C236" s="224" t="s">
        <v>511</v>
      </c>
      <c r="D236" s="224"/>
      <c r="E236" s="224"/>
      <c r="F236" s="224"/>
      <c r="G236" s="46"/>
      <c r="H236" s="225"/>
      <c r="I236" s="225"/>
    </row>
    <row r="237" spans="1:9">
      <c r="A237" s="226" t="s">
        <v>512</v>
      </c>
      <c r="B237" s="226"/>
      <c r="C237" s="227" t="s">
        <v>513</v>
      </c>
      <c r="D237" s="227"/>
      <c r="E237" s="227"/>
      <c r="F237" s="227"/>
      <c r="G237" s="47" t="s">
        <v>129</v>
      </c>
      <c r="H237" s="230">
        <v>108.27</v>
      </c>
      <c r="I237" s="229"/>
    </row>
    <row r="238" spans="1:9">
      <c r="A238" s="226" t="s">
        <v>514</v>
      </c>
      <c r="B238" s="226"/>
      <c r="C238" s="227" t="s">
        <v>515</v>
      </c>
      <c r="D238" s="227"/>
      <c r="E238" s="227"/>
      <c r="F238" s="227"/>
      <c r="G238" s="47" t="s">
        <v>108</v>
      </c>
      <c r="H238" s="231">
        <v>73.69</v>
      </c>
      <c r="I238" s="229"/>
    </row>
    <row r="239" spans="1:9">
      <c r="A239" s="222">
        <v>8666</v>
      </c>
      <c r="B239" s="223"/>
      <c r="C239" s="224" t="s">
        <v>516</v>
      </c>
      <c r="D239" s="224"/>
      <c r="E239" s="224"/>
      <c r="F239" s="224"/>
      <c r="G239" s="46"/>
      <c r="H239" s="225"/>
      <c r="I239" s="225"/>
    </row>
    <row r="240" spans="1:9">
      <c r="A240" s="222">
        <v>8737</v>
      </c>
      <c r="B240" s="223"/>
      <c r="C240" s="224" t="s">
        <v>517</v>
      </c>
      <c r="D240" s="224"/>
      <c r="E240" s="224"/>
      <c r="F240" s="224"/>
      <c r="G240" s="46"/>
      <c r="H240" s="225"/>
      <c r="I240" s="225"/>
    </row>
    <row r="241" spans="1:9">
      <c r="A241" s="226" t="s">
        <v>518</v>
      </c>
      <c r="B241" s="226"/>
      <c r="C241" s="227" t="s">
        <v>519</v>
      </c>
      <c r="D241" s="227"/>
      <c r="E241" s="227"/>
      <c r="F241" s="227"/>
      <c r="G241" s="47" t="s">
        <v>211</v>
      </c>
      <c r="H241" s="230">
        <v>164.85</v>
      </c>
      <c r="I241" s="229"/>
    </row>
    <row r="242" spans="1:9">
      <c r="A242" s="222">
        <v>8738</v>
      </c>
      <c r="B242" s="223"/>
      <c r="C242" s="224" t="s">
        <v>520</v>
      </c>
      <c r="D242" s="224"/>
      <c r="E242" s="224"/>
      <c r="F242" s="224"/>
      <c r="G242" s="46"/>
      <c r="H242" s="225"/>
      <c r="I242" s="225"/>
    </row>
    <row r="243" spans="1:9">
      <c r="A243" s="226" t="s">
        <v>521</v>
      </c>
      <c r="B243" s="226"/>
      <c r="C243" s="227" t="s">
        <v>522</v>
      </c>
      <c r="D243" s="227"/>
      <c r="E243" s="227"/>
      <c r="F243" s="227"/>
      <c r="G243" s="47" t="s">
        <v>111</v>
      </c>
      <c r="H243" s="231">
        <v>32.9</v>
      </c>
      <c r="I243" s="229"/>
    </row>
    <row r="244" spans="1:9">
      <c r="A244" s="226" t="s">
        <v>523</v>
      </c>
      <c r="B244" s="226"/>
      <c r="C244" s="227" t="s">
        <v>524</v>
      </c>
      <c r="D244" s="227"/>
      <c r="E244" s="227"/>
      <c r="F244" s="227"/>
      <c r="G244" s="47" t="s">
        <v>111</v>
      </c>
      <c r="H244" s="231">
        <v>38.119999999999997</v>
      </c>
      <c r="I244" s="229"/>
    </row>
    <row r="245" spans="1:9">
      <c r="A245" s="226" t="s">
        <v>525</v>
      </c>
      <c r="B245" s="226"/>
      <c r="C245" s="227" t="s">
        <v>526</v>
      </c>
      <c r="D245" s="227"/>
      <c r="E245" s="227"/>
      <c r="F245" s="227"/>
      <c r="G245" s="47" t="s">
        <v>111</v>
      </c>
      <c r="H245" s="231">
        <v>16.45</v>
      </c>
      <c r="I245" s="229"/>
    </row>
    <row r="246" spans="1:9">
      <c r="A246" s="226" t="s">
        <v>527</v>
      </c>
      <c r="B246" s="226"/>
      <c r="C246" s="227" t="s">
        <v>528</v>
      </c>
      <c r="D246" s="227"/>
      <c r="E246" s="227"/>
      <c r="F246" s="227"/>
      <c r="G246" s="47" t="s">
        <v>111</v>
      </c>
      <c r="H246" s="231">
        <v>19.059999999999999</v>
      </c>
      <c r="I246" s="229"/>
    </row>
    <row r="247" spans="1:9">
      <c r="A247" s="226" t="s">
        <v>529</v>
      </c>
      <c r="B247" s="226"/>
      <c r="C247" s="227" t="s">
        <v>530</v>
      </c>
      <c r="D247" s="227"/>
      <c r="E247" s="227"/>
      <c r="F247" s="227"/>
      <c r="G247" s="47" t="s">
        <v>211</v>
      </c>
      <c r="H247" s="230">
        <v>153.16</v>
      </c>
      <c r="I247" s="229"/>
    </row>
    <row r="248" spans="1:9">
      <c r="A248" s="226" t="s">
        <v>531</v>
      </c>
      <c r="B248" s="226"/>
      <c r="C248" s="227" t="s">
        <v>532</v>
      </c>
      <c r="D248" s="227"/>
      <c r="E248" s="227"/>
      <c r="F248" s="227"/>
      <c r="G248" s="47" t="s">
        <v>129</v>
      </c>
      <c r="H248" s="230">
        <v>153.68</v>
      </c>
      <c r="I248" s="229"/>
    </row>
    <row r="249" spans="1:9">
      <c r="A249" s="226" t="s">
        <v>533</v>
      </c>
      <c r="B249" s="226"/>
      <c r="C249" s="227" t="s">
        <v>534</v>
      </c>
      <c r="D249" s="227"/>
      <c r="E249" s="227"/>
      <c r="F249" s="227"/>
      <c r="G249" s="47" t="s">
        <v>129</v>
      </c>
      <c r="H249" s="230">
        <v>160.30000000000001</v>
      </c>
      <c r="I249" s="229"/>
    </row>
    <row r="250" spans="1:9">
      <c r="A250" s="226" t="s">
        <v>535</v>
      </c>
      <c r="B250" s="226"/>
      <c r="C250" s="227" t="s">
        <v>536</v>
      </c>
      <c r="D250" s="227"/>
      <c r="E250" s="227"/>
      <c r="F250" s="227"/>
      <c r="G250" s="47" t="s">
        <v>129</v>
      </c>
      <c r="H250" s="230">
        <v>194.87</v>
      </c>
      <c r="I250" s="229"/>
    </row>
    <row r="251" spans="1:9">
      <c r="A251" s="226" t="s">
        <v>537</v>
      </c>
      <c r="B251" s="226"/>
      <c r="C251" s="227" t="s">
        <v>538</v>
      </c>
      <c r="D251" s="227"/>
      <c r="E251" s="227"/>
      <c r="F251" s="227"/>
      <c r="G251" s="47" t="s">
        <v>129</v>
      </c>
      <c r="H251" s="230">
        <v>216.37</v>
      </c>
      <c r="I251" s="229"/>
    </row>
    <row r="252" spans="1:9">
      <c r="A252" s="226" t="s">
        <v>539</v>
      </c>
      <c r="B252" s="226"/>
      <c r="C252" s="227" t="s">
        <v>540</v>
      </c>
      <c r="D252" s="227"/>
      <c r="E252" s="227"/>
      <c r="F252" s="227"/>
      <c r="G252" s="47" t="s">
        <v>129</v>
      </c>
      <c r="H252" s="230">
        <v>236.48</v>
      </c>
      <c r="I252" s="229"/>
    </row>
    <row r="253" spans="1:9">
      <c r="A253" s="226" t="s">
        <v>541</v>
      </c>
      <c r="B253" s="226"/>
      <c r="C253" s="227" t="s">
        <v>542</v>
      </c>
      <c r="D253" s="227"/>
      <c r="E253" s="227"/>
      <c r="F253" s="227"/>
      <c r="G253" s="47" t="s">
        <v>129</v>
      </c>
      <c r="H253" s="230">
        <v>286.45999999999998</v>
      </c>
      <c r="I253" s="229"/>
    </row>
    <row r="254" spans="1:9">
      <c r="A254" s="226" t="s">
        <v>543</v>
      </c>
      <c r="B254" s="226"/>
      <c r="C254" s="227" t="s">
        <v>544</v>
      </c>
      <c r="D254" s="227"/>
      <c r="E254" s="227"/>
      <c r="F254" s="227"/>
      <c r="G254" s="47" t="s">
        <v>129</v>
      </c>
      <c r="H254" s="230">
        <v>347.85</v>
      </c>
      <c r="I254" s="229"/>
    </row>
    <row r="255" spans="1:9">
      <c r="A255" s="226" t="s">
        <v>545</v>
      </c>
      <c r="B255" s="226"/>
      <c r="C255" s="227" t="s">
        <v>546</v>
      </c>
      <c r="D255" s="227"/>
      <c r="E255" s="227"/>
      <c r="F255" s="227"/>
      <c r="G255" s="47" t="s">
        <v>129</v>
      </c>
      <c r="H255" s="230">
        <v>422.8</v>
      </c>
      <c r="I255" s="229"/>
    </row>
    <row r="256" spans="1:9">
      <c r="A256" s="226" t="s">
        <v>547</v>
      </c>
      <c r="B256" s="226"/>
      <c r="C256" s="227" t="s">
        <v>548</v>
      </c>
      <c r="D256" s="227"/>
      <c r="E256" s="227"/>
      <c r="F256" s="227"/>
      <c r="G256" s="47" t="s">
        <v>129</v>
      </c>
      <c r="H256" s="230">
        <v>476.21</v>
      </c>
      <c r="I256" s="229"/>
    </row>
    <row r="257" spans="1:9">
      <c r="A257" s="226" t="s">
        <v>549</v>
      </c>
      <c r="B257" s="226"/>
      <c r="C257" s="227" t="s">
        <v>550</v>
      </c>
      <c r="D257" s="227"/>
      <c r="E257" s="227"/>
      <c r="F257" s="227"/>
      <c r="G257" s="47" t="s">
        <v>129</v>
      </c>
      <c r="H257" s="230">
        <v>559.76</v>
      </c>
      <c r="I257" s="229"/>
    </row>
    <row r="258" spans="1:9">
      <c r="A258" s="226" t="s">
        <v>551</v>
      </c>
      <c r="B258" s="226"/>
      <c r="C258" s="227" t="s">
        <v>552</v>
      </c>
      <c r="D258" s="227"/>
      <c r="E258" s="227"/>
      <c r="F258" s="227"/>
      <c r="G258" s="47" t="s">
        <v>129</v>
      </c>
      <c r="H258" s="230">
        <v>685.62</v>
      </c>
      <c r="I258" s="229"/>
    </row>
    <row r="259" spans="1:9">
      <c r="A259" s="226" t="s">
        <v>553</v>
      </c>
      <c r="B259" s="226"/>
      <c r="C259" s="227" t="s">
        <v>554</v>
      </c>
      <c r="D259" s="227"/>
      <c r="E259" s="227"/>
      <c r="F259" s="227"/>
      <c r="G259" s="47" t="s">
        <v>129</v>
      </c>
      <c r="H259" s="230">
        <v>168.7</v>
      </c>
      <c r="I259" s="229"/>
    </row>
    <row r="260" spans="1:9">
      <c r="A260" s="226" t="s">
        <v>555</v>
      </c>
      <c r="B260" s="226"/>
      <c r="C260" s="227" t="s">
        <v>556</v>
      </c>
      <c r="D260" s="227"/>
      <c r="E260" s="227"/>
      <c r="F260" s="227"/>
      <c r="G260" s="47" t="s">
        <v>129</v>
      </c>
      <c r="H260" s="230">
        <v>206.36</v>
      </c>
      <c r="I260" s="229"/>
    </row>
    <row r="261" spans="1:9">
      <c r="A261" s="226" t="s">
        <v>557</v>
      </c>
      <c r="B261" s="226"/>
      <c r="C261" s="227" t="s">
        <v>558</v>
      </c>
      <c r="D261" s="227"/>
      <c r="E261" s="227"/>
      <c r="F261" s="227"/>
      <c r="G261" s="47" t="s">
        <v>129</v>
      </c>
      <c r="H261" s="230">
        <v>232.96</v>
      </c>
      <c r="I261" s="229"/>
    </row>
    <row r="262" spans="1:9">
      <c r="A262" s="226" t="s">
        <v>559</v>
      </c>
      <c r="B262" s="226"/>
      <c r="C262" s="227" t="s">
        <v>560</v>
      </c>
      <c r="D262" s="227"/>
      <c r="E262" s="227"/>
      <c r="F262" s="227"/>
      <c r="G262" s="47" t="s">
        <v>129</v>
      </c>
      <c r="H262" s="230">
        <v>275.91000000000003</v>
      </c>
      <c r="I262" s="229"/>
    </row>
    <row r="263" spans="1:9">
      <c r="A263" s="226" t="s">
        <v>561</v>
      </c>
      <c r="B263" s="226"/>
      <c r="C263" s="227" t="s">
        <v>562</v>
      </c>
      <c r="D263" s="227"/>
      <c r="E263" s="227"/>
      <c r="F263" s="227"/>
      <c r="G263" s="47" t="s">
        <v>129</v>
      </c>
      <c r="H263" s="230">
        <v>339.63</v>
      </c>
      <c r="I263" s="229"/>
    </row>
    <row r="264" spans="1:9">
      <c r="A264" s="226" t="s">
        <v>563</v>
      </c>
      <c r="B264" s="226"/>
      <c r="C264" s="227" t="s">
        <v>564</v>
      </c>
      <c r="D264" s="227"/>
      <c r="E264" s="227"/>
      <c r="F264" s="227"/>
      <c r="G264" s="47" t="s">
        <v>111</v>
      </c>
      <c r="H264" s="231">
        <v>71.73</v>
      </c>
      <c r="I264" s="229"/>
    </row>
    <row r="265" spans="1:9">
      <c r="A265" s="226" t="s">
        <v>565</v>
      </c>
      <c r="B265" s="226"/>
      <c r="C265" s="227" t="s">
        <v>566</v>
      </c>
      <c r="D265" s="227"/>
      <c r="E265" s="227"/>
      <c r="F265" s="227"/>
      <c r="G265" s="47" t="s">
        <v>111</v>
      </c>
      <c r="H265" s="230">
        <v>237.7</v>
      </c>
      <c r="I265" s="229"/>
    </row>
    <row r="266" spans="1:9">
      <c r="A266" s="226" t="s">
        <v>567</v>
      </c>
      <c r="B266" s="226"/>
      <c r="C266" s="227" t="s">
        <v>568</v>
      </c>
      <c r="D266" s="227"/>
      <c r="E266" s="227"/>
      <c r="F266" s="227"/>
      <c r="G266" s="47" t="s">
        <v>111</v>
      </c>
      <c r="H266" s="230">
        <v>287.3</v>
      </c>
      <c r="I266" s="229"/>
    </row>
    <row r="267" spans="1:9">
      <c r="A267" s="226" t="s">
        <v>569</v>
      </c>
      <c r="B267" s="226"/>
      <c r="C267" s="227" t="s">
        <v>570</v>
      </c>
      <c r="D267" s="227"/>
      <c r="E267" s="227"/>
      <c r="F267" s="227"/>
      <c r="G267" s="47" t="s">
        <v>111</v>
      </c>
      <c r="H267" s="230">
        <v>118.85</v>
      </c>
      <c r="I267" s="229"/>
    </row>
    <row r="268" spans="1:9">
      <c r="A268" s="226" t="s">
        <v>571</v>
      </c>
      <c r="B268" s="226"/>
      <c r="C268" s="227" t="s">
        <v>572</v>
      </c>
      <c r="D268" s="227"/>
      <c r="E268" s="227"/>
      <c r="F268" s="227"/>
      <c r="G268" s="47" t="s">
        <v>111</v>
      </c>
      <c r="H268" s="230">
        <v>143.65</v>
      </c>
      <c r="I268" s="229"/>
    </row>
    <row r="269" spans="1:9">
      <c r="A269" s="226" t="s">
        <v>573</v>
      </c>
      <c r="B269" s="226"/>
      <c r="C269" s="227" t="s">
        <v>574</v>
      </c>
      <c r="D269" s="227"/>
      <c r="E269" s="227"/>
      <c r="F269" s="227"/>
      <c r="G269" s="47" t="s">
        <v>129</v>
      </c>
      <c r="H269" s="230">
        <v>242.26</v>
      </c>
      <c r="I269" s="229"/>
    </row>
    <row r="270" spans="1:9">
      <c r="A270" s="226" t="s">
        <v>575</v>
      </c>
      <c r="B270" s="226"/>
      <c r="C270" s="227" t="s">
        <v>576</v>
      </c>
      <c r="D270" s="227"/>
      <c r="E270" s="227"/>
      <c r="F270" s="227"/>
      <c r="G270" s="47" t="s">
        <v>211</v>
      </c>
      <c r="H270" s="230">
        <v>345.75</v>
      </c>
      <c r="I270" s="229"/>
    </row>
    <row r="271" spans="1:9">
      <c r="A271" s="226" t="s">
        <v>577</v>
      </c>
      <c r="B271" s="226"/>
      <c r="C271" s="227" t="s">
        <v>578</v>
      </c>
      <c r="D271" s="227"/>
      <c r="E271" s="227"/>
      <c r="F271" s="227"/>
      <c r="G271" s="47" t="s">
        <v>129</v>
      </c>
      <c r="H271" s="231">
        <v>36.56</v>
      </c>
      <c r="I271" s="229"/>
    </row>
    <row r="272" spans="1:9">
      <c r="A272" s="226" t="s">
        <v>579</v>
      </c>
      <c r="B272" s="226"/>
      <c r="C272" s="227" t="s">
        <v>580</v>
      </c>
      <c r="D272" s="227"/>
      <c r="E272" s="227"/>
      <c r="F272" s="227"/>
      <c r="G272" s="47" t="s">
        <v>129</v>
      </c>
      <c r="H272" s="231">
        <v>51.51</v>
      </c>
      <c r="I272" s="229"/>
    </row>
    <row r="273" spans="1:9">
      <c r="A273" s="226" t="s">
        <v>581</v>
      </c>
      <c r="B273" s="226"/>
      <c r="C273" s="227" t="s">
        <v>582</v>
      </c>
      <c r="D273" s="227"/>
      <c r="E273" s="227"/>
      <c r="F273" s="227"/>
      <c r="G273" s="47" t="s">
        <v>129</v>
      </c>
      <c r="H273" s="231">
        <v>70.900000000000006</v>
      </c>
      <c r="I273" s="229"/>
    </row>
    <row r="274" spans="1:9">
      <c r="A274" s="226" t="s">
        <v>583</v>
      </c>
      <c r="B274" s="226"/>
      <c r="C274" s="227" t="s">
        <v>584</v>
      </c>
      <c r="D274" s="227"/>
      <c r="E274" s="227"/>
      <c r="F274" s="227"/>
      <c r="G274" s="47" t="s">
        <v>129</v>
      </c>
      <c r="H274" s="231">
        <v>94.6</v>
      </c>
      <c r="I274" s="229"/>
    </row>
    <row r="275" spans="1:9">
      <c r="A275" s="226" t="s">
        <v>585</v>
      </c>
      <c r="B275" s="226"/>
      <c r="C275" s="227" t="s">
        <v>586</v>
      </c>
      <c r="D275" s="227"/>
      <c r="E275" s="227"/>
      <c r="F275" s="227"/>
      <c r="G275" s="47" t="s">
        <v>129</v>
      </c>
      <c r="H275" s="230">
        <v>154.93</v>
      </c>
      <c r="I275" s="229"/>
    </row>
    <row r="276" spans="1:9">
      <c r="A276" s="226" t="s">
        <v>587</v>
      </c>
      <c r="B276" s="226"/>
      <c r="C276" s="227" t="s">
        <v>588</v>
      </c>
      <c r="D276" s="227"/>
      <c r="E276" s="227"/>
      <c r="F276" s="227"/>
      <c r="G276" s="47" t="s">
        <v>129</v>
      </c>
      <c r="H276" s="231">
        <v>40.950000000000003</v>
      </c>
      <c r="I276" s="229"/>
    </row>
    <row r="277" spans="1:9">
      <c r="A277" s="226" t="s">
        <v>589</v>
      </c>
      <c r="B277" s="226"/>
      <c r="C277" s="227" t="s">
        <v>590</v>
      </c>
      <c r="D277" s="227"/>
      <c r="E277" s="227"/>
      <c r="F277" s="227"/>
      <c r="G277" s="47" t="s">
        <v>129</v>
      </c>
      <c r="H277" s="231">
        <v>77.89</v>
      </c>
      <c r="I277" s="229"/>
    </row>
    <row r="278" spans="1:9">
      <c r="A278" s="226" t="s">
        <v>591</v>
      </c>
      <c r="B278" s="226"/>
      <c r="C278" s="227" t="s">
        <v>592</v>
      </c>
      <c r="D278" s="227"/>
      <c r="E278" s="227"/>
      <c r="F278" s="227"/>
      <c r="G278" s="47" t="s">
        <v>129</v>
      </c>
      <c r="H278" s="231">
        <v>43.11</v>
      </c>
      <c r="I278" s="229"/>
    </row>
    <row r="279" spans="1:9">
      <c r="A279" s="226" t="s">
        <v>593</v>
      </c>
      <c r="B279" s="226"/>
      <c r="C279" s="227" t="s">
        <v>594</v>
      </c>
      <c r="D279" s="227"/>
      <c r="E279" s="227"/>
      <c r="F279" s="227"/>
      <c r="G279" s="47" t="s">
        <v>129</v>
      </c>
      <c r="H279" s="230">
        <v>103.63</v>
      </c>
      <c r="I279" s="229"/>
    </row>
    <row r="280" spans="1:9">
      <c r="A280" s="226" t="s">
        <v>595</v>
      </c>
      <c r="B280" s="226"/>
      <c r="C280" s="227" t="s">
        <v>596</v>
      </c>
      <c r="D280" s="227"/>
      <c r="E280" s="227"/>
      <c r="F280" s="227"/>
      <c r="G280" s="47" t="s">
        <v>129</v>
      </c>
      <c r="H280" s="231">
        <v>44.62</v>
      </c>
      <c r="I280" s="229"/>
    </row>
    <row r="281" spans="1:9">
      <c r="A281" s="226" t="s">
        <v>597</v>
      </c>
      <c r="B281" s="226"/>
      <c r="C281" s="227" t="s">
        <v>598</v>
      </c>
      <c r="D281" s="227"/>
      <c r="E281" s="227"/>
      <c r="F281" s="227"/>
      <c r="G281" s="47" t="s">
        <v>129</v>
      </c>
      <c r="H281" s="230">
        <v>129.97</v>
      </c>
      <c r="I281" s="229"/>
    </row>
    <row r="282" spans="1:9">
      <c r="A282" s="226" t="s">
        <v>599</v>
      </c>
      <c r="B282" s="226"/>
      <c r="C282" s="227" t="s">
        <v>600</v>
      </c>
      <c r="D282" s="227"/>
      <c r="E282" s="227"/>
      <c r="F282" s="227"/>
      <c r="G282" s="47" t="s">
        <v>129</v>
      </c>
      <c r="H282" s="231">
        <v>46.75</v>
      </c>
      <c r="I282" s="229"/>
    </row>
    <row r="283" spans="1:9">
      <c r="A283" s="226" t="s">
        <v>601</v>
      </c>
      <c r="B283" s="226"/>
      <c r="C283" s="227" t="s">
        <v>602</v>
      </c>
      <c r="D283" s="227"/>
      <c r="E283" s="227"/>
      <c r="F283" s="227"/>
      <c r="G283" s="47" t="s">
        <v>129</v>
      </c>
      <c r="H283" s="230">
        <v>155.56</v>
      </c>
      <c r="I283" s="229"/>
    </row>
    <row r="284" spans="1:9">
      <c r="A284" s="226" t="s">
        <v>603</v>
      </c>
      <c r="B284" s="226"/>
      <c r="C284" s="227" t="s">
        <v>604</v>
      </c>
      <c r="D284" s="227"/>
      <c r="E284" s="227"/>
      <c r="F284" s="227"/>
      <c r="G284" s="47" t="s">
        <v>111</v>
      </c>
      <c r="H284" s="232">
        <v>8812.74</v>
      </c>
      <c r="I284" s="229"/>
    </row>
    <row r="285" spans="1:9">
      <c r="A285" s="226" t="s">
        <v>605</v>
      </c>
      <c r="B285" s="226"/>
      <c r="C285" s="227" t="s">
        <v>606</v>
      </c>
      <c r="D285" s="227"/>
      <c r="E285" s="227"/>
      <c r="F285" s="227"/>
      <c r="G285" s="47" t="s">
        <v>607</v>
      </c>
      <c r="H285" s="231">
        <v>23.09</v>
      </c>
      <c r="I285" s="229"/>
    </row>
    <row r="286" spans="1:9">
      <c r="A286" s="226" t="s">
        <v>608</v>
      </c>
      <c r="B286" s="226"/>
      <c r="C286" s="227" t="s">
        <v>609</v>
      </c>
      <c r="D286" s="227"/>
      <c r="E286" s="227"/>
      <c r="F286" s="227"/>
      <c r="G286" s="47" t="s">
        <v>111</v>
      </c>
      <c r="H286" s="233">
        <v>18109.04</v>
      </c>
      <c r="I286" s="229"/>
    </row>
    <row r="287" spans="1:9">
      <c r="A287" s="226" t="s">
        <v>610</v>
      </c>
      <c r="B287" s="226"/>
      <c r="C287" s="227" t="s">
        <v>611</v>
      </c>
      <c r="D287" s="227"/>
      <c r="E287" s="227"/>
      <c r="F287" s="227"/>
      <c r="G287" s="47" t="s">
        <v>607</v>
      </c>
      <c r="H287" s="231">
        <v>23.09</v>
      </c>
      <c r="I287" s="229"/>
    </row>
    <row r="288" spans="1:9">
      <c r="A288" s="226" t="s">
        <v>612</v>
      </c>
      <c r="B288" s="226"/>
      <c r="C288" s="227" t="s">
        <v>613</v>
      </c>
      <c r="D288" s="227"/>
      <c r="E288" s="227"/>
      <c r="F288" s="227"/>
      <c r="G288" s="47" t="s">
        <v>111</v>
      </c>
      <c r="H288" s="232">
        <v>4586.8</v>
      </c>
      <c r="I288" s="229"/>
    </row>
    <row r="289" spans="1:9">
      <c r="A289" s="226" t="s">
        <v>614</v>
      </c>
      <c r="B289" s="226"/>
      <c r="C289" s="227" t="s">
        <v>615</v>
      </c>
      <c r="D289" s="227"/>
      <c r="E289" s="227"/>
      <c r="F289" s="227"/>
      <c r="G289" s="47" t="s">
        <v>607</v>
      </c>
      <c r="H289" s="228">
        <v>9.83</v>
      </c>
      <c r="I289" s="229"/>
    </row>
    <row r="290" spans="1:9">
      <c r="A290" s="226" t="s">
        <v>616</v>
      </c>
      <c r="B290" s="226"/>
      <c r="C290" s="227" t="s">
        <v>617</v>
      </c>
      <c r="D290" s="227"/>
      <c r="E290" s="227"/>
      <c r="F290" s="227"/>
      <c r="G290" s="47" t="s">
        <v>111</v>
      </c>
      <c r="H290" s="232">
        <v>4051.68</v>
      </c>
      <c r="I290" s="229"/>
    </row>
    <row r="291" spans="1:9">
      <c r="A291" s="226" t="s">
        <v>618</v>
      </c>
      <c r="B291" s="226"/>
      <c r="C291" s="227" t="s">
        <v>619</v>
      </c>
      <c r="D291" s="227"/>
      <c r="E291" s="227"/>
      <c r="F291" s="227"/>
      <c r="G291" s="47" t="s">
        <v>607</v>
      </c>
      <c r="H291" s="231">
        <v>23.24</v>
      </c>
      <c r="I291" s="229"/>
    </row>
    <row r="292" spans="1:9">
      <c r="A292" s="226" t="s">
        <v>620</v>
      </c>
      <c r="B292" s="226"/>
      <c r="C292" s="227" t="s">
        <v>621</v>
      </c>
      <c r="D292" s="227"/>
      <c r="E292" s="227"/>
      <c r="F292" s="227"/>
      <c r="G292" s="47" t="s">
        <v>211</v>
      </c>
      <c r="H292" s="231">
        <v>95.36</v>
      </c>
      <c r="I292" s="229"/>
    </row>
    <row r="293" spans="1:9">
      <c r="A293" s="222">
        <v>8739</v>
      </c>
      <c r="B293" s="223"/>
      <c r="C293" s="224" t="s">
        <v>622</v>
      </c>
      <c r="D293" s="224"/>
      <c r="E293" s="224"/>
      <c r="F293" s="224"/>
      <c r="G293" s="46"/>
      <c r="H293" s="225"/>
      <c r="I293" s="225"/>
    </row>
    <row r="294" spans="1:9">
      <c r="A294" s="226" t="s">
        <v>623</v>
      </c>
      <c r="B294" s="226"/>
      <c r="C294" s="227" t="s">
        <v>624</v>
      </c>
      <c r="D294" s="227"/>
      <c r="E294" s="227"/>
      <c r="F294" s="227"/>
      <c r="G294" s="47" t="s">
        <v>108</v>
      </c>
      <c r="H294" s="231">
        <v>71.98</v>
      </c>
      <c r="I294" s="229"/>
    </row>
    <row r="295" spans="1:9">
      <c r="A295" s="226" t="s">
        <v>625</v>
      </c>
      <c r="B295" s="226"/>
      <c r="C295" s="227" t="s">
        <v>626</v>
      </c>
      <c r="D295" s="227"/>
      <c r="E295" s="227"/>
      <c r="F295" s="227"/>
      <c r="G295" s="47" t="s">
        <v>108</v>
      </c>
      <c r="H295" s="231">
        <v>64.23</v>
      </c>
      <c r="I295" s="229"/>
    </row>
    <row r="296" spans="1:9">
      <c r="A296" s="226" t="s">
        <v>627</v>
      </c>
      <c r="B296" s="226"/>
      <c r="C296" s="227" t="s">
        <v>628</v>
      </c>
      <c r="D296" s="227"/>
      <c r="E296" s="227"/>
      <c r="F296" s="227"/>
      <c r="G296" s="47" t="s">
        <v>108</v>
      </c>
      <c r="H296" s="231">
        <v>60.87</v>
      </c>
      <c r="I296" s="229"/>
    </row>
    <row r="297" spans="1:9">
      <c r="A297" s="222">
        <v>8740</v>
      </c>
      <c r="B297" s="223"/>
      <c r="C297" s="224" t="s">
        <v>629</v>
      </c>
      <c r="D297" s="224"/>
      <c r="E297" s="224"/>
      <c r="F297" s="224"/>
      <c r="G297" s="46"/>
      <c r="H297" s="225"/>
      <c r="I297" s="225"/>
    </row>
    <row r="298" spans="1:9">
      <c r="A298" s="226" t="s">
        <v>630</v>
      </c>
      <c r="B298" s="226"/>
      <c r="C298" s="227" t="s">
        <v>631</v>
      </c>
      <c r="D298" s="227"/>
      <c r="E298" s="227"/>
      <c r="F298" s="227"/>
      <c r="G298" s="47" t="s">
        <v>211</v>
      </c>
      <c r="H298" s="230">
        <v>678.1</v>
      </c>
      <c r="I298" s="229"/>
    </row>
    <row r="299" spans="1:9">
      <c r="A299" s="226" t="s">
        <v>632</v>
      </c>
      <c r="B299" s="226"/>
      <c r="C299" s="227" t="s">
        <v>633</v>
      </c>
      <c r="D299" s="227"/>
      <c r="E299" s="227"/>
      <c r="F299" s="227"/>
      <c r="G299" s="47" t="s">
        <v>211</v>
      </c>
      <c r="H299" s="230">
        <v>694.8</v>
      </c>
      <c r="I299" s="229"/>
    </row>
    <row r="300" spans="1:9">
      <c r="A300" s="226" t="s">
        <v>634</v>
      </c>
      <c r="B300" s="226"/>
      <c r="C300" s="227" t="s">
        <v>635</v>
      </c>
      <c r="D300" s="227"/>
      <c r="E300" s="227"/>
      <c r="F300" s="227"/>
      <c r="G300" s="47" t="s">
        <v>211</v>
      </c>
      <c r="H300" s="230">
        <v>706.41</v>
      </c>
      <c r="I300" s="229"/>
    </row>
    <row r="301" spans="1:9">
      <c r="A301" s="226" t="s">
        <v>636</v>
      </c>
      <c r="B301" s="226"/>
      <c r="C301" s="227" t="s">
        <v>637</v>
      </c>
      <c r="D301" s="227"/>
      <c r="E301" s="227"/>
      <c r="F301" s="227"/>
      <c r="G301" s="47" t="s">
        <v>211</v>
      </c>
      <c r="H301" s="230">
        <v>715.09</v>
      </c>
      <c r="I301" s="229"/>
    </row>
    <row r="302" spans="1:9">
      <c r="A302" s="226" t="s">
        <v>638</v>
      </c>
      <c r="B302" s="226"/>
      <c r="C302" s="227" t="s">
        <v>639</v>
      </c>
      <c r="D302" s="227"/>
      <c r="E302" s="227"/>
      <c r="F302" s="227"/>
      <c r="G302" s="47" t="s">
        <v>211</v>
      </c>
      <c r="H302" s="230">
        <v>735.37</v>
      </c>
      <c r="I302" s="229"/>
    </row>
    <row r="303" spans="1:9">
      <c r="A303" s="226" t="s">
        <v>640</v>
      </c>
      <c r="B303" s="226"/>
      <c r="C303" s="227" t="s">
        <v>641</v>
      </c>
      <c r="D303" s="227"/>
      <c r="E303" s="227"/>
      <c r="F303" s="227"/>
      <c r="G303" s="47" t="s">
        <v>211</v>
      </c>
      <c r="H303" s="230">
        <v>763.41</v>
      </c>
      <c r="I303" s="229"/>
    </row>
    <row r="304" spans="1:9">
      <c r="A304" s="226" t="s">
        <v>642</v>
      </c>
      <c r="B304" s="226"/>
      <c r="C304" s="227" t="s">
        <v>643</v>
      </c>
      <c r="D304" s="227"/>
      <c r="E304" s="227"/>
      <c r="F304" s="227"/>
      <c r="G304" s="47" t="s">
        <v>211</v>
      </c>
      <c r="H304" s="230">
        <v>684.19</v>
      </c>
      <c r="I304" s="229"/>
    </row>
    <row r="305" spans="1:9">
      <c r="A305" s="226" t="s">
        <v>644</v>
      </c>
      <c r="B305" s="226"/>
      <c r="C305" s="227" t="s">
        <v>645</v>
      </c>
      <c r="D305" s="227"/>
      <c r="E305" s="227"/>
      <c r="F305" s="227"/>
      <c r="G305" s="47" t="s">
        <v>211</v>
      </c>
      <c r="H305" s="230">
        <v>707.99</v>
      </c>
      <c r="I305" s="229"/>
    </row>
    <row r="306" spans="1:9">
      <c r="A306" s="226" t="s">
        <v>646</v>
      </c>
      <c r="B306" s="226"/>
      <c r="C306" s="227" t="s">
        <v>647</v>
      </c>
      <c r="D306" s="227"/>
      <c r="E306" s="227"/>
      <c r="F306" s="227"/>
      <c r="G306" s="47" t="s">
        <v>211</v>
      </c>
      <c r="H306" s="230">
        <v>730.72</v>
      </c>
      <c r="I306" s="229"/>
    </row>
    <row r="307" spans="1:9">
      <c r="A307" s="226" t="s">
        <v>648</v>
      </c>
      <c r="B307" s="226"/>
      <c r="C307" s="227" t="s">
        <v>649</v>
      </c>
      <c r="D307" s="227"/>
      <c r="E307" s="227"/>
      <c r="F307" s="227"/>
      <c r="G307" s="47" t="s">
        <v>211</v>
      </c>
      <c r="H307" s="230">
        <v>752.47</v>
      </c>
      <c r="I307" s="229"/>
    </row>
    <row r="308" spans="1:9">
      <c r="A308" s="226" t="s">
        <v>650</v>
      </c>
      <c r="B308" s="226"/>
      <c r="C308" s="227" t="s">
        <v>651</v>
      </c>
      <c r="D308" s="227"/>
      <c r="E308" s="227"/>
      <c r="F308" s="227"/>
      <c r="G308" s="47" t="s">
        <v>211</v>
      </c>
      <c r="H308" s="230">
        <v>757.16</v>
      </c>
      <c r="I308" s="229"/>
    </row>
    <row r="309" spans="1:9">
      <c r="A309" s="226" t="s">
        <v>652</v>
      </c>
      <c r="B309" s="226"/>
      <c r="C309" s="227" t="s">
        <v>653</v>
      </c>
      <c r="D309" s="227"/>
      <c r="E309" s="227"/>
      <c r="F309" s="227"/>
      <c r="G309" s="47" t="s">
        <v>211</v>
      </c>
      <c r="H309" s="230">
        <v>628.53</v>
      </c>
      <c r="I309" s="229"/>
    </row>
    <row r="310" spans="1:9">
      <c r="A310" s="226" t="s">
        <v>654</v>
      </c>
      <c r="B310" s="226"/>
      <c r="C310" s="227" t="s">
        <v>655</v>
      </c>
      <c r="D310" s="227"/>
      <c r="E310" s="227"/>
      <c r="F310" s="227"/>
      <c r="G310" s="47" t="s">
        <v>211</v>
      </c>
      <c r="H310" s="230">
        <v>660.73</v>
      </c>
      <c r="I310" s="229"/>
    </row>
    <row r="311" spans="1:9">
      <c r="A311" s="222">
        <v>8741</v>
      </c>
      <c r="B311" s="223"/>
      <c r="C311" s="224" t="s">
        <v>656</v>
      </c>
      <c r="D311" s="224"/>
      <c r="E311" s="224"/>
      <c r="F311" s="224"/>
      <c r="G311" s="46"/>
      <c r="H311" s="225"/>
      <c r="I311" s="225"/>
    </row>
    <row r="312" spans="1:9">
      <c r="A312" s="226" t="s">
        <v>657</v>
      </c>
      <c r="B312" s="226"/>
      <c r="C312" s="227" t="s">
        <v>658</v>
      </c>
      <c r="D312" s="227"/>
      <c r="E312" s="227"/>
      <c r="F312" s="227"/>
      <c r="G312" s="47" t="s">
        <v>211</v>
      </c>
      <c r="H312" s="230">
        <v>702.31</v>
      </c>
      <c r="I312" s="229"/>
    </row>
    <row r="313" spans="1:9">
      <c r="A313" s="226" t="s">
        <v>659</v>
      </c>
      <c r="B313" s="226"/>
      <c r="C313" s="227" t="s">
        <v>660</v>
      </c>
      <c r="D313" s="227"/>
      <c r="E313" s="227"/>
      <c r="F313" s="227"/>
      <c r="G313" s="47" t="s">
        <v>211</v>
      </c>
      <c r="H313" s="230">
        <v>723.46</v>
      </c>
      <c r="I313" s="229"/>
    </row>
    <row r="314" spans="1:9">
      <c r="A314" s="226" t="s">
        <v>661</v>
      </c>
      <c r="B314" s="226"/>
      <c r="C314" s="227" t="s">
        <v>662</v>
      </c>
      <c r="D314" s="227"/>
      <c r="E314" s="227"/>
      <c r="F314" s="227"/>
      <c r="G314" s="47" t="s">
        <v>211</v>
      </c>
      <c r="H314" s="230">
        <v>769.12</v>
      </c>
      <c r="I314" s="229"/>
    </row>
    <row r="315" spans="1:9">
      <c r="A315" s="226" t="s">
        <v>663</v>
      </c>
      <c r="B315" s="226"/>
      <c r="C315" s="227" t="s">
        <v>664</v>
      </c>
      <c r="D315" s="227"/>
      <c r="E315" s="227"/>
      <c r="F315" s="227"/>
      <c r="G315" s="47" t="s">
        <v>211</v>
      </c>
      <c r="H315" s="230">
        <v>793.17</v>
      </c>
      <c r="I315" s="229"/>
    </row>
    <row r="316" spans="1:9">
      <c r="A316" s="226" t="s">
        <v>665</v>
      </c>
      <c r="B316" s="226"/>
      <c r="C316" s="227" t="s">
        <v>666</v>
      </c>
      <c r="D316" s="227"/>
      <c r="E316" s="227"/>
      <c r="F316" s="227"/>
      <c r="G316" s="47" t="s">
        <v>211</v>
      </c>
      <c r="H316" s="230">
        <v>835.22</v>
      </c>
      <c r="I316" s="229"/>
    </row>
    <row r="317" spans="1:9">
      <c r="A317" s="226" t="s">
        <v>667</v>
      </c>
      <c r="B317" s="226"/>
      <c r="C317" s="227" t="s">
        <v>668</v>
      </c>
      <c r="D317" s="227"/>
      <c r="E317" s="227"/>
      <c r="F317" s="227"/>
      <c r="G317" s="47" t="s">
        <v>211</v>
      </c>
      <c r="H317" s="230">
        <v>642.83000000000004</v>
      </c>
      <c r="I317" s="229"/>
    </row>
    <row r="318" spans="1:9">
      <c r="A318" s="226" t="s">
        <v>669</v>
      </c>
      <c r="B318" s="226"/>
      <c r="C318" s="227" t="s">
        <v>670</v>
      </c>
      <c r="D318" s="227"/>
      <c r="E318" s="227"/>
      <c r="F318" s="227"/>
      <c r="G318" s="47" t="s">
        <v>211</v>
      </c>
      <c r="H318" s="230">
        <v>664.94</v>
      </c>
      <c r="I318" s="229"/>
    </row>
    <row r="319" spans="1:9">
      <c r="A319" s="226" t="s">
        <v>671</v>
      </c>
      <c r="B319" s="226"/>
      <c r="C319" s="227" t="s">
        <v>672</v>
      </c>
      <c r="D319" s="227"/>
      <c r="E319" s="227"/>
      <c r="F319" s="227"/>
      <c r="G319" s="47" t="s">
        <v>211</v>
      </c>
      <c r="H319" s="230">
        <v>664.12</v>
      </c>
      <c r="I319" s="229"/>
    </row>
    <row r="320" spans="1:9">
      <c r="A320" s="226" t="s">
        <v>673</v>
      </c>
      <c r="B320" s="226"/>
      <c r="C320" s="227" t="s">
        <v>674</v>
      </c>
      <c r="D320" s="227"/>
      <c r="E320" s="227"/>
      <c r="F320" s="227"/>
      <c r="G320" s="47" t="s">
        <v>211</v>
      </c>
      <c r="H320" s="230">
        <v>690.52</v>
      </c>
      <c r="I320" s="229"/>
    </row>
    <row r="321" spans="1:9">
      <c r="A321" s="226" t="s">
        <v>675</v>
      </c>
      <c r="B321" s="226"/>
      <c r="C321" s="227" t="s">
        <v>676</v>
      </c>
      <c r="D321" s="227"/>
      <c r="E321" s="227"/>
      <c r="F321" s="227"/>
      <c r="G321" s="47" t="s">
        <v>211</v>
      </c>
      <c r="H321" s="230">
        <v>636.91999999999996</v>
      </c>
      <c r="I321" s="229"/>
    </row>
    <row r="322" spans="1:9">
      <c r="A322" s="222">
        <v>8667</v>
      </c>
      <c r="B322" s="223"/>
      <c r="C322" s="224" t="s">
        <v>677</v>
      </c>
      <c r="D322" s="224"/>
      <c r="E322" s="224"/>
      <c r="F322" s="224"/>
      <c r="G322" s="46"/>
      <c r="H322" s="225"/>
      <c r="I322" s="225"/>
    </row>
    <row r="323" spans="1:9">
      <c r="A323" s="222">
        <v>8742</v>
      </c>
      <c r="B323" s="223"/>
      <c r="C323" s="224" t="s">
        <v>678</v>
      </c>
      <c r="D323" s="224"/>
      <c r="E323" s="224"/>
      <c r="F323" s="224"/>
      <c r="G323" s="46"/>
      <c r="H323" s="225"/>
      <c r="I323" s="225"/>
    </row>
    <row r="324" spans="1:9">
      <c r="A324" s="226" t="s">
        <v>679</v>
      </c>
      <c r="B324" s="226"/>
      <c r="C324" s="227" t="s">
        <v>680</v>
      </c>
      <c r="D324" s="227"/>
      <c r="E324" s="227"/>
      <c r="F324" s="227"/>
      <c r="G324" s="47" t="s">
        <v>211</v>
      </c>
      <c r="H324" s="230">
        <v>525.26</v>
      </c>
      <c r="I324" s="229"/>
    </row>
    <row r="325" spans="1:9">
      <c r="A325" s="226" t="s">
        <v>681</v>
      </c>
      <c r="B325" s="226"/>
      <c r="C325" s="227" t="s">
        <v>682</v>
      </c>
      <c r="D325" s="227"/>
      <c r="E325" s="227"/>
      <c r="F325" s="227"/>
      <c r="G325" s="47" t="s">
        <v>211</v>
      </c>
      <c r="H325" s="230">
        <v>416.82</v>
      </c>
      <c r="I325" s="229"/>
    </row>
    <row r="326" spans="1:9">
      <c r="A326" s="226" t="s">
        <v>683</v>
      </c>
      <c r="B326" s="226"/>
      <c r="C326" s="227" t="s">
        <v>684</v>
      </c>
      <c r="D326" s="227"/>
      <c r="E326" s="227"/>
      <c r="F326" s="227"/>
      <c r="G326" s="47" t="s">
        <v>211</v>
      </c>
      <c r="H326" s="230">
        <v>435.03</v>
      </c>
      <c r="I326" s="229"/>
    </row>
    <row r="327" spans="1:9">
      <c r="A327" s="222">
        <v>8744</v>
      </c>
      <c r="B327" s="223"/>
      <c r="C327" s="224" t="s">
        <v>685</v>
      </c>
      <c r="D327" s="224"/>
      <c r="E327" s="224"/>
      <c r="F327" s="224"/>
      <c r="G327" s="46"/>
      <c r="H327" s="225"/>
      <c r="I327" s="225"/>
    </row>
    <row r="328" spans="1:9">
      <c r="A328" s="226" t="s">
        <v>686</v>
      </c>
      <c r="B328" s="226"/>
      <c r="C328" s="227" t="s">
        <v>687</v>
      </c>
      <c r="D328" s="227"/>
      <c r="E328" s="227"/>
      <c r="F328" s="227"/>
      <c r="G328" s="47" t="s">
        <v>211</v>
      </c>
      <c r="H328" s="230">
        <v>179.16</v>
      </c>
      <c r="I328" s="229"/>
    </row>
    <row r="329" spans="1:9">
      <c r="A329" s="226" t="s">
        <v>688</v>
      </c>
      <c r="B329" s="226"/>
      <c r="C329" s="227" t="s">
        <v>689</v>
      </c>
      <c r="D329" s="227"/>
      <c r="E329" s="227"/>
      <c r="F329" s="227"/>
      <c r="G329" s="47" t="s">
        <v>211</v>
      </c>
      <c r="H329" s="230">
        <v>178.95</v>
      </c>
      <c r="I329" s="229"/>
    </row>
    <row r="330" spans="1:9">
      <c r="A330" s="226" t="s">
        <v>690</v>
      </c>
      <c r="B330" s="226"/>
      <c r="C330" s="227" t="s">
        <v>691</v>
      </c>
      <c r="D330" s="227"/>
      <c r="E330" s="227"/>
      <c r="F330" s="227"/>
      <c r="G330" s="47" t="s">
        <v>211</v>
      </c>
      <c r="H330" s="230">
        <v>537.79999999999995</v>
      </c>
      <c r="I330" s="229"/>
    </row>
    <row r="331" spans="1:9">
      <c r="A331" s="226" t="s">
        <v>692</v>
      </c>
      <c r="B331" s="226"/>
      <c r="C331" s="227" t="s">
        <v>693</v>
      </c>
      <c r="D331" s="227"/>
      <c r="E331" s="227"/>
      <c r="F331" s="227"/>
      <c r="G331" s="47" t="s">
        <v>211</v>
      </c>
      <c r="H331" s="230">
        <v>254.66</v>
      </c>
      <c r="I331" s="229"/>
    </row>
    <row r="332" spans="1:9">
      <c r="A332" s="222">
        <v>8745</v>
      </c>
      <c r="B332" s="223"/>
      <c r="C332" s="224" t="s">
        <v>694</v>
      </c>
      <c r="D332" s="224"/>
      <c r="E332" s="224"/>
      <c r="F332" s="224"/>
      <c r="G332" s="46"/>
      <c r="H332" s="225"/>
      <c r="I332" s="225"/>
    </row>
    <row r="333" spans="1:9">
      <c r="A333" s="226" t="s">
        <v>695</v>
      </c>
      <c r="B333" s="226"/>
      <c r="C333" s="227" t="s">
        <v>696</v>
      </c>
      <c r="D333" s="227"/>
      <c r="E333" s="227"/>
      <c r="F333" s="227"/>
      <c r="G333" s="47" t="s">
        <v>211</v>
      </c>
      <c r="H333" s="230">
        <v>246.3</v>
      </c>
      <c r="I333" s="229"/>
    </row>
    <row r="334" spans="1:9">
      <c r="A334" s="226" t="s">
        <v>697</v>
      </c>
      <c r="B334" s="226"/>
      <c r="C334" s="227" t="s">
        <v>698</v>
      </c>
      <c r="D334" s="227"/>
      <c r="E334" s="227"/>
      <c r="F334" s="227"/>
      <c r="G334" s="47" t="s">
        <v>211</v>
      </c>
      <c r="H334" s="230">
        <v>167.13</v>
      </c>
      <c r="I334" s="229"/>
    </row>
    <row r="335" spans="1:9">
      <c r="A335" s="222">
        <v>8668</v>
      </c>
      <c r="B335" s="223"/>
      <c r="C335" s="224" t="s">
        <v>699</v>
      </c>
      <c r="D335" s="224"/>
      <c r="E335" s="224"/>
      <c r="F335" s="224"/>
      <c r="G335" s="46"/>
      <c r="H335" s="225"/>
      <c r="I335" s="225"/>
    </row>
    <row r="336" spans="1:9">
      <c r="A336" s="222">
        <v>8746</v>
      </c>
      <c r="B336" s="223"/>
      <c r="C336" s="224" t="s">
        <v>700</v>
      </c>
      <c r="D336" s="224"/>
      <c r="E336" s="224"/>
      <c r="F336" s="224"/>
      <c r="G336" s="46"/>
      <c r="H336" s="225"/>
      <c r="I336" s="225"/>
    </row>
    <row r="337" spans="1:9">
      <c r="A337" s="226" t="s">
        <v>701</v>
      </c>
      <c r="B337" s="226"/>
      <c r="C337" s="227" t="s">
        <v>702</v>
      </c>
      <c r="D337" s="227"/>
      <c r="E337" s="227"/>
      <c r="F337" s="227"/>
      <c r="G337" s="47" t="s">
        <v>108</v>
      </c>
      <c r="H337" s="231">
        <v>34.630000000000003</v>
      </c>
      <c r="I337" s="229"/>
    </row>
    <row r="338" spans="1:9">
      <c r="A338" s="226" t="s">
        <v>703</v>
      </c>
      <c r="B338" s="226"/>
      <c r="C338" s="227" t="s">
        <v>704</v>
      </c>
      <c r="D338" s="227"/>
      <c r="E338" s="227"/>
      <c r="F338" s="227"/>
      <c r="G338" s="47" t="s">
        <v>108</v>
      </c>
      <c r="H338" s="231">
        <v>16.63</v>
      </c>
      <c r="I338" s="229"/>
    </row>
    <row r="339" spans="1:9">
      <c r="A339" s="226" t="s">
        <v>705</v>
      </c>
      <c r="B339" s="226"/>
      <c r="C339" s="227" t="s">
        <v>706</v>
      </c>
      <c r="D339" s="227"/>
      <c r="E339" s="227"/>
      <c r="F339" s="227"/>
      <c r="G339" s="47" t="s">
        <v>108</v>
      </c>
      <c r="H339" s="231">
        <v>18.52</v>
      </c>
      <c r="I339" s="229"/>
    </row>
    <row r="340" spans="1:9">
      <c r="A340" s="226" t="s">
        <v>707</v>
      </c>
      <c r="B340" s="226"/>
      <c r="C340" s="227" t="s">
        <v>708</v>
      </c>
      <c r="D340" s="227"/>
      <c r="E340" s="227"/>
      <c r="F340" s="227"/>
      <c r="G340" s="47" t="s">
        <v>108</v>
      </c>
      <c r="H340" s="231">
        <v>23.18</v>
      </c>
      <c r="I340" s="229"/>
    </row>
    <row r="341" spans="1:9">
      <c r="A341" s="226" t="s">
        <v>709</v>
      </c>
      <c r="B341" s="226"/>
      <c r="C341" s="227" t="s">
        <v>710</v>
      </c>
      <c r="D341" s="227"/>
      <c r="E341" s="227"/>
      <c r="F341" s="227"/>
      <c r="G341" s="47" t="s">
        <v>711</v>
      </c>
      <c r="H341" s="231">
        <v>13.44</v>
      </c>
      <c r="I341" s="229"/>
    </row>
    <row r="342" spans="1:9">
      <c r="A342" s="226" t="s">
        <v>712</v>
      </c>
      <c r="B342" s="226"/>
      <c r="C342" s="227" t="s">
        <v>713</v>
      </c>
      <c r="D342" s="227"/>
      <c r="E342" s="227"/>
      <c r="F342" s="227"/>
      <c r="G342" s="47" t="s">
        <v>711</v>
      </c>
      <c r="H342" s="231">
        <v>12.19</v>
      </c>
      <c r="I342" s="229"/>
    </row>
    <row r="343" spans="1:9">
      <c r="A343" s="226" t="s">
        <v>714</v>
      </c>
      <c r="B343" s="226"/>
      <c r="C343" s="227" t="s">
        <v>715</v>
      </c>
      <c r="D343" s="227"/>
      <c r="E343" s="227"/>
      <c r="F343" s="227"/>
      <c r="G343" s="47" t="s">
        <v>711</v>
      </c>
      <c r="H343" s="231">
        <v>12.25</v>
      </c>
      <c r="I343" s="229"/>
    </row>
    <row r="344" spans="1:9">
      <c r="A344" s="226" t="s">
        <v>716</v>
      </c>
      <c r="B344" s="226"/>
      <c r="C344" s="227" t="s">
        <v>717</v>
      </c>
      <c r="D344" s="227"/>
      <c r="E344" s="227"/>
      <c r="F344" s="227"/>
      <c r="G344" s="47" t="s">
        <v>711</v>
      </c>
      <c r="H344" s="231">
        <v>12.49</v>
      </c>
      <c r="I344" s="229"/>
    </row>
    <row r="345" spans="1:9">
      <c r="A345" s="226" t="s">
        <v>718</v>
      </c>
      <c r="B345" s="226"/>
      <c r="C345" s="227" t="s">
        <v>719</v>
      </c>
      <c r="D345" s="227"/>
      <c r="E345" s="227"/>
      <c r="F345" s="227"/>
      <c r="G345" s="47" t="s">
        <v>711</v>
      </c>
      <c r="H345" s="231">
        <v>13.49</v>
      </c>
      <c r="I345" s="229"/>
    </row>
    <row r="346" spans="1:9">
      <c r="A346" s="226" t="s">
        <v>720</v>
      </c>
      <c r="B346" s="226"/>
      <c r="C346" s="227" t="s">
        <v>721</v>
      </c>
      <c r="D346" s="227"/>
      <c r="E346" s="227"/>
      <c r="F346" s="227"/>
      <c r="G346" s="47" t="s">
        <v>711</v>
      </c>
      <c r="H346" s="231">
        <v>13.49</v>
      </c>
      <c r="I346" s="229"/>
    </row>
    <row r="347" spans="1:9">
      <c r="A347" s="226" t="s">
        <v>722</v>
      </c>
      <c r="B347" s="226"/>
      <c r="C347" s="227" t="s">
        <v>723</v>
      </c>
      <c r="D347" s="227"/>
      <c r="E347" s="227"/>
      <c r="F347" s="227"/>
      <c r="G347" s="47" t="s">
        <v>711</v>
      </c>
      <c r="H347" s="231">
        <v>13.43</v>
      </c>
      <c r="I347" s="229"/>
    </row>
    <row r="348" spans="1:9">
      <c r="A348" s="226" t="s">
        <v>724</v>
      </c>
      <c r="B348" s="226"/>
      <c r="C348" s="227" t="s">
        <v>725</v>
      </c>
      <c r="D348" s="227"/>
      <c r="E348" s="227"/>
      <c r="F348" s="227"/>
      <c r="G348" s="47" t="s">
        <v>711</v>
      </c>
      <c r="H348" s="231">
        <v>13.96</v>
      </c>
      <c r="I348" s="229"/>
    </row>
    <row r="349" spans="1:9">
      <c r="A349" s="226" t="s">
        <v>726</v>
      </c>
      <c r="B349" s="226"/>
      <c r="C349" s="227" t="s">
        <v>727</v>
      </c>
      <c r="D349" s="227"/>
      <c r="E349" s="227"/>
      <c r="F349" s="227"/>
      <c r="G349" s="47" t="s">
        <v>711</v>
      </c>
      <c r="H349" s="231">
        <v>14.01</v>
      </c>
      <c r="I349" s="229"/>
    </row>
    <row r="350" spans="1:9">
      <c r="A350" s="226" t="s">
        <v>72</v>
      </c>
      <c r="B350" s="226"/>
      <c r="C350" s="227" t="s">
        <v>728</v>
      </c>
      <c r="D350" s="227"/>
      <c r="E350" s="227"/>
      <c r="F350" s="227"/>
      <c r="G350" s="47" t="s">
        <v>711</v>
      </c>
      <c r="H350" s="231">
        <v>13.18</v>
      </c>
      <c r="I350" s="229"/>
    </row>
    <row r="351" spans="1:9">
      <c r="A351" s="226" t="s">
        <v>729</v>
      </c>
      <c r="B351" s="226"/>
      <c r="C351" s="227" t="s">
        <v>730</v>
      </c>
      <c r="D351" s="227"/>
      <c r="E351" s="227"/>
      <c r="F351" s="227"/>
      <c r="G351" s="47" t="s">
        <v>711</v>
      </c>
      <c r="H351" s="231">
        <v>12.93</v>
      </c>
      <c r="I351" s="229"/>
    </row>
    <row r="352" spans="1:9">
      <c r="A352" s="226" t="s">
        <v>731</v>
      </c>
      <c r="B352" s="226"/>
      <c r="C352" s="227" t="s">
        <v>732</v>
      </c>
      <c r="D352" s="227"/>
      <c r="E352" s="227"/>
      <c r="F352" s="227"/>
      <c r="G352" s="47" t="s">
        <v>711</v>
      </c>
      <c r="H352" s="231">
        <v>12.93</v>
      </c>
      <c r="I352" s="229"/>
    </row>
    <row r="353" spans="1:9">
      <c r="A353" s="226" t="s">
        <v>733</v>
      </c>
      <c r="B353" s="226"/>
      <c r="C353" s="227" t="s">
        <v>734</v>
      </c>
      <c r="D353" s="227"/>
      <c r="E353" s="227"/>
      <c r="F353" s="227"/>
      <c r="G353" s="47" t="s">
        <v>711</v>
      </c>
      <c r="H353" s="231">
        <v>12.93</v>
      </c>
      <c r="I353" s="229"/>
    </row>
    <row r="354" spans="1:9">
      <c r="A354" s="222">
        <v>8747</v>
      </c>
      <c r="B354" s="223"/>
      <c r="C354" s="224" t="s">
        <v>622</v>
      </c>
      <c r="D354" s="224"/>
      <c r="E354" s="224"/>
      <c r="F354" s="224"/>
      <c r="G354" s="46"/>
      <c r="H354" s="225"/>
      <c r="I354" s="225"/>
    </row>
    <row r="355" spans="1:9">
      <c r="A355" s="226" t="s">
        <v>735</v>
      </c>
      <c r="B355" s="226"/>
      <c r="C355" s="227" t="s">
        <v>736</v>
      </c>
      <c r="D355" s="227"/>
      <c r="E355" s="227"/>
      <c r="F355" s="227"/>
      <c r="G355" s="47" t="s">
        <v>108</v>
      </c>
      <c r="H355" s="231">
        <v>72.73</v>
      </c>
      <c r="I355" s="229"/>
    </row>
    <row r="356" spans="1:9">
      <c r="A356" s="226" t="s">
        <v>737</v>
      </c>
      <c r="B356" s="226"/>
      <c r="C356" s="227" t="s">
        <v>738</v>
      </c>
      <c r="D356" s="227"/>
      <c r="E356" s="227"/>
      <c r="F356" s="227"/>
      <c r="G356" s="47" t="s">
        <v>108</v>
      </c>
      <c r="H356" s="231">
        <v>52.68</v>
      </c>
      <c r="I356" s="229"/>
    </row>
    <row r="357" spans="1:9">
      <c r="A357" s="226" t="s">
        <v>739</v>
      </c>
      <c r="B357" s="226"/>
      <c r="C357" s="227" t="s">
        <v>740</v>
      </c>
      <c r="D357" s="227"/>
      <c r="E357" s="227"/>
      <c r="F357" s="227"/>
      <c r="G357" s="47" t="s">
        <v>108</v>
      </c>
      <c r="H357" s="231">
        <v>58.63</v>
      </c>
      <c r="I357" s="229"/>
    </row>
    <row r="358" spans="1:9">
      <c r="A358" s="226" t="s">
        <v>741</v>
      </c>
      <c r="B358" s="226"/>
      <c r="C358" s="227" t="s">
        <v>742</v>
      </c>
      <c r="D358" s="227"/>
      <c r="E358" s="227"/>
      <c r="F358" s="227"/>
      <c r="G358" s="47" t="s">
        <v>108</v>
      </c>
      <c r="H358" s="231">
        <v>59.59</v>
      </c>
      <c r="I358" s="229"/>
    </row>
    <row r="359" spans="1:9">
      <c r="A359" s="226" t="s">
        <v>74</v>
      </c>
      <c r="B359" s="226"/>
      <c r="C359" s="227" t="s">
        <v>743</v>
      </c>
      <c r="D359" s="227"/>
      <c r="E359" s="227"/>
      <c r="F359" s="227"/>
      <c r="G359" s="47" t="s">
        <v>108</v>
      </c>
      <c r="H359" s="231">
        <v>63.1</v>
      </c>
      <c r="I359" s="229"/>
    </row>
    <row r="360" spans="1:9">
      <c r="A360" s="226" t="s">
        <v>744</v>
      </c>
      <c r="B360" s="226"/>
      <c r="C360" s="227" t="s">
        <v>745</v>
      </c>
      <c r="D360" s="227"/>
      <c r="E360" s="227"/>
      <c r="F360" s="227"/>
      <c r="G360" s="47" t="s">
        <v>108</v>
      </c>
      <c r="H360" s="231">
        <v>65.819999999999993</v>
      </c>
      <c r="I360" s="229"/>
    </row>
    <row r="361" spans="1:9">
      <c r="A361" s="226" t="s">
        <v>746</v>
      </c>
      <c r="B361" s="226"/>
      <c r="C361" s="227" t="s">
        <v>747</v>
      </c>
      <c r="D361" s="227"/>
      <c r="E361" s="227"/>
      <c r="F361" s="227"/>
      <c r="G361" s="47" t="s">
        <v>108</v>
      </c>
      <c r="H361" s="230">
        <v>135.03</v>
      </c>
      <c r="I361" s="229"/>
    </row>
    <row r="362" spans="1:9">
      <c r="A362" s="226" t="s">
        <v>748</v>
      </c>
      <c r="B362" s="226"/>
      <c r="C362" s="227" t="s">
        <v>749</v>
      </c>
      <c r="D362" s="227"/>
      <c r="E362" s="227"/>
      <c r="F362" s="227"/>
      <c r="G362" s="47" t="s">
        <v>108</v>
      </c>
      <c r="H362" s="230">
        <v>111.08</v>
      </c>
      <c r="I362" s="229"/>
    </row>
    <row r="363" spans="1:9">
      <c r="A363" s="226" t="s">
        <v>750</v>
      </c>
      <c r="B363" s="226"/>
      <c r="C363" s="227" t="s">
        <v>751</v>
      </c>
      <c r="D363" s="227"/>
      <c r="E363" s="227"/>
      <c r="F363" s="227"/>
      <c r="G363" s="47" t="s">
        <v>108</v>
      </c>
      <c r="H363" s="231">
        <v>91.92</v>
      </c>
      <c r="I363" s="229"/>
    </row>
    <row r="364" spans="1:9">
      <c r="A364" s="226" t="s">
        <v>752</v>
      </c>
      <c r="B364" s="226"/>
      <c r="C364" s="227" t="s">
        <v>753</v>
      </c>
      <c r="D364" s="227"/>
      <c r="E364" s="227"/>
      <c r="F364" s="227"/>
      <c r="G364" s="47" t="s">
        <v>108</v>
      </c>
      <c r="H364" s="231">
        <v>57.79</v>
      </c>
      <c r="I364" s="229"/>
    </row>
    <row r="365" spans="1:9">
      <c r="A365" s="226" t="s">
        <v>754</v>
      </c>
      <c r="B365" s="226"/>
      <c r="C365" s="227" t="s">
        <v>755</v>
      </c>
      <c r="D365" s="227"/>
      <c r="E365" s="227"/>
      <c r="F365" s="227"/>
      <c r="G365" s="47" t="s">
        <v>108</v>
      </c>
      <c r="H365" s="231">
        <v>46.69</v>
      </c>
      <c r="I365" s="229"/>
    </row>
    <row r="366" spans="1:9">
      <c r="A366" s="226" t="s">
        <v>756</v>
      </c>
      <c r="B366" s="226"/>
      <c r="C366" s="227" t="s">
        <v>757</v>
      </c>
      <c r="D366" s="227"/>
      <c r="E366" s="227"/>
      <c r="F366" s="227"/>
      <c r="G366" s="47" t="s">
        <v>108</v>
      </c>
      <c r="H366" s="230">
        <v>108.64</v>
      </c>
      <c r="I366" s="229"/>
    </row>
    <row r="367" spans="1:9">
      <c r="A367" s="226" t="s">
        <v>758</v>
      </c>
      <c r="B367" s="226"/>
      <c r="C367" s="227" t="s">
        <v>759</v>
      </c>
      <c r="D367" s="227"/>
      <c r="E367" s="227"/>
      <c r="F367" s="227"/>
      <c r="G367" s="47" t="s">
        <v>108</v>
      </c>
      <c r="H367" s="231">
        <v>64.31</v>
      </c>
      <c r="I367" s="229"/>
    </row>
    <row r="368" spans="1:9">
      <c r="A368" s="226" t="s">
        <v>760</v>
      </c>
      <c r="B368" s="226"/>
      <c r="C368" s="227" t="s">
        <v>761</v>
      </c>
      <c r="D368" s="227"/>
      <c r="E368" s="227"/>
      <c r="F368" s="227"/>
      <c r="G368" s="47" t="s">
        <v>108</v>
      </c>
      <c r="H368" s="231">
        <v>46.4</v>
      </c>
      <c r="I368" s="229"/>
    </row>
    <row r="369" spans="1:9">
      <c r="A369" s="226" t="s">
        <v>762</v>
      </c>
      <c r="B369" s="226"/>
      <c r="C369" s="227" t="s">
        <v>763</v>
      </c>
      <c r="D369" s="227"/>
      <c r="E369" s="227"/>
      <c r="F369" s="227"/>
      <c r="G369" s="47" t="s">
        <v>108</v>
      </c>
      <c r="H369" s="231">
        <v>46.92</v>
      </c>
      <c r="I369" s="229"/>
    </row>
    <row r="370" spans="1:9">
      <c r="A370" s="226" t="s">
        <v>764</v>
      </c>
      <c r="B370" s="226"/>
      <c r="C370" s="227" t="s">
        <v>765</v>
      </c>
      <c r="D370" s="227"/>
      <c r="E370" s="227"/>
      <c r="F370" s="227"/>
      <c r="G370" s="47" t="s">
        <v>108</v>
      </c>
      <c r="H370" s="231">
        <v>51.64</v>
      </c>
      <c r="I370" s="229"/>
    </row>
    <row r="371" spans="1:9">
      <c r="A371" s="226" t="s">
        <v>766</v>
      </c>
      <c r="B371" s="226"/>
      <c r="C371" s="227" t="s">
        <v>767</v>
      </c>
      <c r="D371" s="227"/>
      <c r="E371" s="227"/>
      <c r="F371" s="227"/>
      <c r="G371" s="47" t="s">
        <v>108</v>
      </c>
      <c r="H371" s="231">
        <v>55.03</v>
      </c>
      <c r="I371" s="229"/>
    </row>
    <row r="372" spans="1:9">
      <c r="A372" s="226" t="s">
        <v>768</v>
      </c>
      <c r="B372" s="226"/>
      <c r="C372" s="227" t="s">
        <v>769</v>
      </c>
      <c r="D372" s="227"/>
      <c r="E372" s="227"/>
      <c r="F372" s="227"/>
      <c r="G372" s="47" t="s">
        <v>108</v>
      </c>
      <c r="H372" s="231">
        <v>57.66</v>
      </c>
      <c r="I372" s="229"/>
    </row>
    <row r="373" spans="1:9">
      <c r="A373" s="226" t="s">
        <v>770</v>
      </c>
      <c r="B373" s="226"/>
      <c r="C373" s="227" t="s">
        <v>771</v>
      </c>
      <c r="D373" s="227"/>
      <c r="E373" s="227"/>
      <c r="F373" s="227"/>
      <c r="G373" s="47" t="s">
        <v>108</v>
      </c>
      <c r="H373" s="231">
        <v>50.17</v>
      </c>
      <c r="I373" s="229"/>
    </row>
    <row r="374" spans="1:9">
      <c r="A374" s="226" t="s">
        <v>772</v>
      </c>
      <c r="B374" s="226"/>
      <c r="C374" s="227" t="s">
        <v>773</v>
      </c>
      <c r="D374" s="227"/>
      <c r="E374" s="227"/>
      <c r="F374" s="227"/>
      <c r="G374" s="47" t="s">
        <v>108</v>
      </c>
      <c r="H374" s="231">
        <v>40.299999999999997</v>
      </c>
      <c r="I374" s="229"/>
    </row>
    <row r="375" spans="1:9">
      <c r="A375" s="226" t="s">
        <v>774</v>
      </c>
      <c r="B375" s="226"/>
      <c r="C375" s="227" t="s">
        <v>775</v>
      </c>
      <c r="D375" s="227"/>
      <c r="E375" s="227"/>
      <c r="F375" s="227"/>
      <c r="G375" s="47" t="s">
        <v>431</v>
      </c>
      <c r="H375" s="231">
        <v>58.1</v>
      </c>
      <c r="I375" s="229"/>
    </row>
    <row r="376" spans="1:9">
      <c r="A376" s="226" t="s">
        <v>776</v>
      </c>
      <c r="B376" s="226"/>
      <c r="C376" s="227" t="s">
        <v>777</v>
      </c>
      <c r="D376" s="227"/>
      <c r="E376" s="227"/>
      <c r="F376" s="227"/>
      <c r="G376" s="47" t="s">
        <v>431</v>
      </c>
      <c r="H376" s="231">
        <v>58.68</v>
      </c>
      <c r="I376" s="229"/>
    </row>
    <row r="377" spans="1:9">
      <c r="A377" s="226" t="s">
        <v>778</v>
      </c>
      <c r="B377" s="226"/>
      <c r="C377" s="227" t="s">
        <v>779</v>
      </c>
      <c r="D377" s="227"/>
      <c r="E377" s="227"/>
      <c r="F377" s="227"/>
      <c r="G377" s="47" t="s">
        <v>108</v>
      </c>
      <c r="H377" s="231">
        <v>89.37</v>
      </c>
      <c r="I377" s="229"/>
    </row>
    <row r="378" spans="1:9">
      <c r="A378" s="226" t="s">
        <v>780</v>
      </c>
      <c r="B378" s="226"/>
      <c r="C378" s="227" t="s">
        <v>781</v>
      </c>
      <c r="D378" s="227"/>
      <c r="E378" s="227"/>
      <c r="F378" s="227"/>
      <c r="G378" s="47" t="s">
        <v>108</v>
      </c>
      <c r="H378" s="231">
        <v>62.54</v>
      </c>
      <c r="I378" s="229"/>
    </row>
    <row r="379" spans="1:9">
      <c r="A379" s="226" t="s">
        <v>782</v>
      </c>
      <c r="B379" s="226"/>
      <c r="C379" s="227" t="s">
        <v>783</v>
      </c>
      <c r="D379" s="227"/>
      <c r="E379" s="227"/>
      <c r="F379" s="227"/>
      <c r="G379" s="47" t="s">
        <v>108</v>
      </c>
      <c r="H379" s="231">
        <v>63.16</v>
      </c>
      <c r="I379" s="229"/>
    </row>
    <row r="380" spans="1:9">
      <c r="A380" s="226" t="s">
        <v>784</v>
      </c>
      <c r="B380" s="226"/>
      <c r="C380" s="227" t="s">
        <v>785</v>
      </c>
      <c r="D380" s="227"/>
      <c r="E380" s="227"/>
      <c r="F380" s="227"/>
      <c r="G380" s="47" t="s">
        <v>108</v>
      </c>
      <c r="H380" s="231">
        <v>74.489999999999995</v>
      </c>
      <c r="I380" s="229"/>
    </row>
    <row r="381" spans="1:9">
      <c r="A381" s="226" t="s">
        <v>786</v>
      </c>
      <c r="B381" s="226"/>
      <c r="C381" s="227" t="s">
        <v>787</v>
      </c>
      <c r="D381" s="227"/>
      <c r="E381" s="227"/>
      <c r="F381" s="227"/>
      <c r="G381" s="47" t="s">
        <v>108</v>
      </c>
      <c r="H381" s="231">
        <v>78.47</v>
      </c>
      <c r="I381" s="229"/>
    </row>
    <row r="382" spans="1:9">
      <c r="A382" s="226" t="s">
        <v>788</v>
      </c>
      <c r="B382" s="226"/>
      <c r="C382" s="227" t="s">
        <v>789</v>
      </c>
      <c r="D382" s="227"/>
      <c r="E382" s="227"/>
      <c r="F382" s="227"/>
      <c r="G382" s="47" t="s">
        <v>108</v>
      </c>
      <c r="H382" s="231">
        <v>81.55</v>
      </c>
      <c r="I382" s="229"/>
    </row>
    <row r="383" spans="1:9">
      <c r="A383" s="226" t="s">
        <v>790</v>
      </c>
      <c r="B383" s="226"/>
      <c r="C383" s="227" t="s">
        <v>791</v>
      </c>
      <c r="D383" s="227"/>
      <c r="E383" s="227"/>
      <c r="F383" s="227"/>
      <c r="G383" s="47" t="s">
        <v>108</v>
      </c>
      <c r="H383" s="231">
        <v>72.680000000000007</v>
      </c>
      <c r="I383" s="229"/>
    </row>
    <row r="384" spans="1:9">
      <c r="A384" s="226" t="s">
        <v>792</v>
      </c>
      <c r="B384" s="226"/>
      <c r="C384" s="227" t="s">
        <v>793</v>
      </c>
      <c r="D384" s="227"/>
      <c r="E384" s="227"/>
      <c r="F384" s="227"/>
      <c r="G384" s="47" t="s">
        <v>108</v>
      </c>
      <c r="H384" s="231">
        <v>59.29</v>
      </c>
      <c r="I384" s="229"/>
    </row>
    <row r="385" spans="1:9">
      <c r="A385" s="226" t="s">
        <v>794</v>
      </c>
      <c r="B385" s="226"/>
      <c r="C385" s="227" t="s">
        <v>795</v>
      </c>
      <c r="D385" s="227"/>
      <c r="E385" s="227"/>
      <c r="F385" s="227"/>
      <c r="G385" s="47" t="s">
        <v>108</v>
      </c>
      <c r="H385" s="231">
        <v>75.63</v>
      </c>
      <c r="I385" s="229"/>
    </row>
    <row r="386" spans="1:9">
      <c r="A386" s="226" t="s">
        <v>796</v>
      </c>
      <c r="B386" s="226"/>
      <c r="C386" s="227" t="s">
        <v>797</v>
      </c>
      <c r="D386" s="227"/>
      <c r="E386" s="227"/>
      <c r="F386" s="227"/>
      <c r="G386" s="47" t="s">
        <v>108</v>
      </c>
      <c r="H386" s="231">
        <v>79.86</v>
      </c>
      <c r="I386" s="229"/>
    </row>
    <row r="387" spans="1:9">
      <c r="A387" s="226" t="s">
        <v>798</v>
      </c>
      <c r="B387" s="226"/>
      <c r="C387" s="227" t="s">
        <v>799</v>
      </c>
      <c r="D387" s="227"/>
      <c r="E387" s="227"/>
      <c r="F387" s="227"/>
      <c r="G387" s="47" t="s">
        <v>108</v>
      </c>
      <c r="H387" s="231">
        <v>58.97</v>
      </c>
      <c r="I387" s="229"/>
    </row>
    <row r="388" spans="1:9">
      <c r="A388" s="226" t="s">
        <v>800</v>
      </c>
      <c r="B388" s="226"/>
      <c r="C388" s="227" t="s">
        <v>801</v>
      </c>
      <c r="D388" s="227"/>
      <c r="E388" s="227"/>
      <c r="F388" s="227"/>
      <c r="G388" s="47" t="s">
        <v>108</v>
      </c>
      <c r="H388" s="231">
        <v>66.64</v>
      </c>
      <c r="I388" s="229"/>
    </row>
    <row r="389" spans="1:9">
      <c r="A389" s="226" t="s">
        <v>802</v>
      </c>
      <c r="B389" s="226"/>
      <c r="C389" s="227" t="s">
        <v>803</v>
      </c>
      <c r="D389" s="227"/>
      <c r="E389" s="227"/>
      <c r="F389" s="227"/>
      <c r="G389" s="47" t="s">
        <v>108</v>
      </c>
      <c r="H389" s="231">
        <v>70.17</v>
      </c>
      <c r="I389" s="229"/>
    </row>
    <row r="390" spans="1:9">
      <c r="A390" s="226" t="s">
        <v>804</v>
      </c>
      <c r="B390" s="226"/>
      <c r="C390" s="227" t="s">
        <v>805</v>
      </c>
      <c r="D390" s="227"/>
      <c r="E390" s="227"/>
      <c r="F390" s="227"/>
      <c r="G390" s="47" t="s">
        <v>108</v>
      </c>
      <c r="H390" s="231">
        <v>72.91</v>
      </c>
      <c r="I390" s="229"/>
    </row>
    <row r="391" spans="1:9">
      <c r="A391" s="226" t="s">
        <v>806</v>
      </c>
      <c r="B391" s="226"/>
      <c r="C391" s="227" t="s">
        <v>807</v>
      </c>
      <c r="D391" s="227"/>
      <c r="E391" s="227"/>
      <c r="F391" s="227"/>
      <c r="G391" s="47" t="s">
        <v>108</v>
      </c>
      <c r="H391" s="231">
        <v>64.31</v>
      </c>
      <c r="I391" s="229"/>
    </row>
    <row r="392" spans="1:9">
      <c r="A392" s="226" t="s">
        <v>808</v>
      </c>
      <c r="B392" s="226"/>
      <c r="C392" s="227" t="s">
        <v>809</v>
      </c>
      <c r="D392" s="227"/>
      <c r="E392" s="227"/>
      <c r="F392" s="227"/>
      <c r="G392" s="47" t="s">
        <v>108</v>
      </c>
      <c r="H392" s="231">
        <v>52.14</v>
      </c>
      <c r="I392" s="229"/>
    </row>
    <row r="393" spans="1:9">
      <c r="A393" s="222">
        <v>8748</v>
      </c>
      <c r="B393" s="223"/>
      <c r="C393" s="224" t="s">
        <v>629</v>
      </c>
      <c r="D393" s="224"/>
      <c r="E393" s="224"/>
      <c r="F393" s="224"/>
      <c r="G393" s="46"/>
      <c r="H393" s="225"/>
      <c r="I393" s="225"/>
    </row>
    <row r="394" spans="1:9">
      <c r="A394" s="226" t="s">
        <v>810</v>
      </c>
      <c r="B394" s="226"/>
      <c r="C394" s="227" t="s">
        <v>811</v>
      </c>
      <c r="D394" s="227"/>
      <c r="E394" s="227"/>
      <c r="F394" s="227"/>
      <c r="G394" s="47" t="s">
        <v>211</v>
      </c>
      <c r="H394" s="230">
        <v>692.09</v>
      </c>
      <c r="I394" s="229"/>
    </row>
    <row r="395" spans="1:9">
      <c r="A395" s="226" t="s">
        <v>812</v>
      </c>
      <c r="B395" s="226"/>
      <c r="C395" s="227" t="s">
        <v>813</v>
      </c>
      <c r="D395" s="227"/>
      <c r="E395" s="227"/>
      <c r="F395" s="227"/>
      <c r="G395" s="47" t="s">
        <v>211</v>
      </c>
      <c r="H395" s="230">
        <v>708.79</v>
      </c>
      <c r="I395" s="229"/>
    </row>
    <row r="396" spans="1:9">
      <c r="A396" s="226" t="s">
        <v>814</v>
      </c>
      <c r="B396" s="226"/>
      <c r="C396" s="227" t="s">
        <v>815</v>
      </c>
      <c r="D396" s="227"/>
      <c r="E396" s="227"/>
      <c r="F396" s="227"/>
      <c r="G396" s="47" t="s">
        <v>211</v>
      </c>
      <c r="H396" s="230">
        <v>729.08</v>
      </c>
      <c r="I396" s="229"/>
    </row>
    <row r="397" spans="1:9">
      <c r="A397" s="226" t="s">
        <v>816</v>
      </c>
      <c r="B397" s="226"/>
      <c r="C397" s="227" t="s">
        <v>817</v>
      </c>
      <c r="D397" s="227"/>
      <c r="E397" s="227"/>
      <c r="F397" s="227"/>
      <c r="G397" s="47" t="s">
        <v>211</v>
      </c>
      <c r="H397" s="230">
        <v>749.36</v>
      </c>
      <c r="I397" s="229"/>
    </row>
    <row r="398" spans="1:9">
      <c r="A398" s="226" t="s">
        <v>818</v>
      </c>
      <c r="B398" s="226"/>
      <c r="C398" s="227" t="s">
        <v>819</v>
      </c>
      <c r="D398" s="227"/>
      <c r="E398" s="227"/>
      <c r="F398" s="227"/>
      <c r="G398" s="47" t="s">
        <v>211</v>
      </c>
      <c r="H398" s="230">
        <v>777.4</v>
      </c>
      <c r="I398" s="229"/>
    </row>
    <row r="399" spans="1:9">
      <c r="A399" s="226" t="s">
        <v>820</v>
      </c>
      <c r="B399" s="226"/>
      <c r="C399" s="227" t="s">
        <v>821</v>
      </c>
      <c r="D399" s="227"/>
      <c r="E399" s="227"/>
      <c r="F399" s="227"/>
      <c r="G399" s="47" t="s">
        <v>211</v>
      </c>
      <c r="H399" s="230">
        <v>830.35</v>
      </c>
      <c r="I399" s="229"/>
    </row>
    <row r="400" spans="1:9">
      <c r="A400" s="226" t="s">
        <v>822</v>
      </c>
      <c r="B400" s="226"/>
      <c r="C400" s="227" t="s">
        <v>823</v>
      </c>
      <c r="D400" s="227"/>
      <c r="E400" s="227"/>
      <c r="F400" s="227"/>
      <c r="G400" s="47" t="s">
        <v>211</v>
      </c>
      <c r="H400" s="230">
        <v>717.31</v>
      </c>
      <c r="I400" s="229"/>
    </row>
    <row r="401" spans="1:9">
      <c r="A401" s="226" t="s">
        <v>71</v>
      </c>
      <c r="B401" s="226"/>
      <c r="C401" s="227" t="s">
        <v>824</v>
      </c>
      <c r="D401" s="227"/>
      <c r="E401" s="227"/>
      <c r="F401" s="227"/>
      <c r="G401" s="47" t="s">
        <v>211</v>
      </c>
      <c r="H401" s="230">
        <v>741.11</v>
      </c>
      <c r="I401" s="229"/>
    </row>
    <row r="402" spans="1:9">
      <c r="A402" s="226" t="s">
        <v>825</v>
      </c>
      <c r="B402" s="226"/>
      <c r="C402" s="227" t="s">
        <v>826</v>
      </c>
      <c r="D402" s="227"/>
      <c r="E402" s="227"/>
      <c r="F402" s="227"/>
      <c r="G402" s="47" t="s">
        <v>211</v>
      </c>
      <c r="H402" s="230">
        <v>763.84</v>
      </c>
      <c r="I402" s="229"/>
    </row>
    <row r="403" spans="1:9">
      <c r="A403" s="226" t="s">
        <v>827</v>
      </c>
      <c r="B403" s="226"/>
      <c r="C403" s="227" t="s">
        <v>828</v>
      </c>
      <c r="D403" s="227"/>
      <c r="E403" s="227"/>
      <c r="F403" s="227"/>
      <c r="G403" s="47" t="s">
        <v>211</v>
      </c>
      <c r="H403" s="230">
        <v>785.59</v>
      </c>
      <c r="I403" s="229"/>
    </row>
    <row r="404" spans="1:9">
      <c r="A404" s="226" t="s">
        <v>829</v>
      </c>
      <c r="B404" s="226"/>
      <c r="C404" s="227" t="s">
        <v>830</v>
      </c>
      <c r="D404" s="227"/>
      <c r="E404" s="227"/>
      <c r="F404" s="227"/>
      <c r="G404" s="47" t="s">
        <v>211</v>
      </c>
      <c r="H404" s="230">
        <v>790.28</v>
      </c>
      <c r="I404" s="229"/>
    </row>
    <row r="405" spans="1:9">
      <c r="A405" s="226" t="s">
        <v>831</v>
      </c>
      <c r="B405" s="226"/>
      <c r="C405" s="227" t="s">
        <v>832</v>
      </c>
      <c r="D405" s="227"/>
      <c r="E405" s="227"/>
      <c r="F405" s="227"/>
      <c r="G405" s="47" t="s">
        <v>211</v>
      </c>
      <c r="H405" s="230">
        <v>837.69</v>
      </c>
      <c r="I405" s="229"/>
    </row>
    <row r="406" spans="1:9">
      <c r="A406" s="226" t="s">
        <v>833</v>
      </c>
      <c r="B406" s="226"/>
      <c r="C406" s="227" t="s">
        <v>834</v>
      </c>
      <c r="D406" s="227"/>
      <c r="E406" s="227"/>
      <c r="F406" s="227"/>
      <c r="G406" s="47" t="s">
        <v>211</v>
      </c>
      <c r="H406" s="230">
        <v>661.65</v>
      </c>
      <c r="I406" s="229"/>
    </row>
    <row r="407" spans="1:9">
      <c r="A407" s="226" t="s">
        <v>835</v>
      </c>
      <c r="B407" s="226"/>
      <c r="C407" s="227" t="s">
        <v>836</v>
      </c>
      <c r="D407" s="227"/>
      <c r="E407" s="227"/>
      <c r="F407" s="227"/>
      <c r="G407" s="47" t="s">
        <v>211</v>
      </c>
      <c r="H407" s="230">
        <v>693.85</v>
      </c>
      <c r="I407" s="229"/>
    </row>
    <row r="408" spans="1:9">
      <c r="A408" s="222">
        <v>8749</v>
      </c>
      <c r="B408" s="223"/>
      <c r="C408" s="224" t="s">
        <v>837</v>
      </c>
      <c r="D408" s="224"/>
      <c r="E408" s="224"/>
      <c r="F408" s="224"/>
      <c r="G408" s="46"/>
      <c r="H408" s="225"/>
      <c r="I408" s="225"/>
    </row>
    <row r="409" spans="1:9">
      <c r="A409" s="226" t="s">
        <v>838</v>
      </c>
      <c r="B409" s="226"/>
      <c r="C409" s="227" t="s">
        <v>839</v>
      </c>
      <c r="D409" s="227"/>
      <c r="E409" s="227"/>
      <c r="F409" s="227"/>
      <c r="G409" s="47" t="s">
        <v>211</v>
      </c>
      <c r="H409" s="230">
        <v>750.91</v>
      </c>
      <c r="I409" s="229"/>
    </row>
    <row r="410" spans="1:9">
      <c r="A410" s="226" t="s">
        <v>840</v>
      </c>
      <c r="B410" s="226"/>
      <c r="C410" s="227" t="s">
        <v>841</v>
      </c>
      <c r="D410" s="227"/>
      <c r="E410" s="227"/>
      <c r="F410" s="227"/>
      <c r="G410" s="47" t="s">
        <v>211</v>
      </c>
      <c r="H410" s="230">
        <v>765.54</v>
      </c>
      <c r="I410" s="229"/>
    </row>
    <row r="411" spans="1:9">
      <c r="A411" s="226" t="s">
        <v>842</v>
      </c>
      <c r="B411" s="226"/>
      <c r="C411" s="227" t="s">
        <v>843</v>
      </c>
      <c r="D411" s="227"/>
      <c r="E411" s="227"/>
      <c r="F411" s="227"/>
      <c r="G411" s="47" t="s">
        <v>211</v>
      </c>
      <c r="H411" s="230">
        <v>793.04</v>
      </c>
      <c r="I411" s="229"/>
    </row>
    <row r="412" spans="1:9">
      <c r="A412" s="226" t="s">
        <v>844</v>
      </c>
      <c r="B412" s="226"/>
      <c r="C412" s="227" t="s">
        <v>845</v>
      </c>
      <c r="D412" s="227"/>
      <c r="E412" s="227"/>
      <c r="F412" s="227"/>
      <c r="G412" s="47" t="s">
        <v>211</v>
      </c>
      <c r="H412" s="230">
        <v>806.08</v>
      </c>
      <c r="I412" s="229"/>
    </row>
    <row r="413" spans="1:9">
      <c r="A413" s="226" t="s">
        <v>846</v>
      </c>
      <c r="B413" s="226"/>
      <c r="C413" s="227" t="s">
        <v>847</v>
      </c>
      <c r="D413" s="227"/>
      <c r="E413" s="227"/>
      <c r="F413" s="227"/>
      <c r="G413" s="47" t="s">
        <v>211</v>
      </c>
      <c r="H413" s="230">
        <v>839.53</v>
      </c>
      <c r="I413" s="229"/>
    </row>
    <row r="414" spans="1:9">
      <c r="A414" s="226" t="s">
        <v>848</v>
      </c>
      <c r="B414" s="226"/>
      <c r="C414" s="227" t="s">
        <v>849</v>
      </c>
      <c r="D414" s="227"/>
      <c r="E414" s="227"/>
      <c r="F414" s="227"/>
      <c r="G414" s="47" t="s">
        <v>211</v>
      </c>
      <c r="H414" s="230">
        <v>863.89</v>
      </c>
      <c r="I414" s="229"/>
    </row>
    <row r="415" spans="1:9">
      <c r="A415" s="222">
        <v>8750</v>
      </c>
      <c r="B415" s="223"/>
      <c r="C415" s="224" t="s">
        <v>656</v>
      </c>
      <c r="D415" s="224"/>
      <c r="E415" s="224"/>
      <c r="F415" s="224"/>
      <c r="G415" s="46"/>
      <c r="H415" s="225"/>
      <c r="I415" s="225"/>
    </row>
    <row r="416" spans="1:9">
      <c r="A416" s="226" t="s">
        <v>850</v>
      </c>
      <c r="B416" s="226"/>
      <c r="C416" s="227" t="s">
        <v>851</v>
      </c>
      <c r="D416" s="227"/>
      <c r="E416" s="227"/>
      <c r="F416" s="227"/>
      <c r="G416" s="47" t="s">
        <v>211</v>
      </c>
      <c r="H416" s="230">
        <v>724.87</v>
      </c>
      <c r="I416" s="229"/>
    </row>
    <row r="417" spans="1:9">
      <c r="A417" s="226" t="s">
        <v>852</v>
      </c>
      <c r="B417" s="226"/>
      <c r="C417" s="227" t="s">
        <v>853</v>
      </c>
      <c r="D417" s="227"/>
      <c r="E417" s="227"/>
      <c r="F417" s="227"/>
      <c r="G417" s="47" t="s">
        <v>211</v>
      </c>
      <c r="H417" s="230">
        <v>755.65</v>
      </c>
      <c r="I417" s="229"/>
    </row>
    <row r="418" spans="1:9">
      <c r="A418" s="226" t="s">
        <v>854</v>
      </c>
      <c r="B418" s="226"/>
      <c r="C418" s="227" t="s">
        <v>855</v>
      </c>
      <c r="D418" s="227"/>
      <c r="E418" s="227"/>
      <c r="F418" s="227"/>
      <c r="G418" s="47" t="s">
        <v>211</v>
      </c>
      <c r="H418" s="230">
        <v>802.24</v>
      </c>
      <c r="I418" s="229"/>
    </row>
    <row r="419" spans="1:9">
      <c r="A419" s="226" t="s">
        <v>856</v>
      </c>
      <c r="B419" s="226"/>
      <c r="C419" s="227" t="s">
        <v>857</v>
      </c>
      <c r="D419" s="227"/>
      <c r="E419" s="227"/>
      <c r="F419" s="227"/>
      <c r="G419" s="47" t="s">
        <v>211</v>
      </c>
      <c r="H419" s="230">
        <v>826.29</v>
      </c>
      <c r="I419" s="229"/>
    </row>
    <row r="420" spans="1:9">
      <c r="A420" s="226" t="s">
        <v>858</v>
      </c>
      <c r="B420" s="226"/>
      <c r="C420" s="227" t="s">
        <v>859</v>
      </c>
      <c r="D420" s="227"/>
      <c r="E420" s="227"/>
      <c r="F420" s="227"/>
      <c r="G420" s="47" t="s">
        <v>211</v>
      </c>
      <c r="H420" s="230">
        <v>868.34</v>
      </c>
      <c r="I420" s="229"/>
    </row>
    <row r="421" spans="1:9">
      <c r="A421" s="226" t="s">
        <v>860</v>
      </c>
      <c r="B421" s="226"/>
      <c r="C421" s="227" t="s">
        <v>861</v>
      </c>
      <c r="D421" s="227"/>
      <c r="E421" s="227"/>
      <c r="F421" s="227"/>
      <c r="G421" s="47" t="s">
        <v>211</v>
      </c>
      <c r="H421" s="230">
        <v>675.95</v>
      </c>
      <c r="I421" s="229"/>
    </row>
    <row r="422" spans="1:9">
      <c r="A422" s="226" t="s">
        <v>862</v>
      </c>
      <c r="B422" s="226"/>
      <c r="C422" s="227" t="s">
        <v>863</v>
      </c>
      <c r="D422" s="227"/>
      <c r="E422" s="227"/>
      <c r="F422" s="227"/>
      <c r="G422" s="47" t="s">
        <v>211</v>
      </c>
      <c r="H422" s="230">
        <v>698.06</v>
      </c>
      <c r="I422" s="229"/>
    </row>
    <row r="423" spans="1:9">
      <c r="A423" s="226" t="s">
        <v>864</v>
      </c>
      <c r="B423" s="226"/>
      <c r="C423" s="227" t="s">
        <v>865</v>
      </c>
      <c r="D423" s="227"/>
      <c r="E423" s="227"/>
      <c r="F423" s="227"/>
      <c r="G423" s="47" t="s">
        <v>211</v>
      </c>
      <c r="H423" s="230">
        <v>706.44</v>
      </c>
      <c r="I423" s="229"/>
    </row>
    <row r="424" spans="1:9">
      <c r="A424" s="226" t="s">
        <v>866</v>
      </c>
      <c r="B424" s="226"/>
      <c r="C424" s="227" t="s">
        <v>867</v>
      </c>
      <c r="D424" s="227"/>
      <c r="E424" s="227"/>
      <c r="F424" s="227"/>
      <c r="G424" s="47" t="s">
        <v>211</v>
      </c>
      <c r="H424" s="230">
        <v>723.64</v>
      </c>
      <c r="I424" s="229"/>
    </row>
    <row r="425" spans="1:9">
      <c r="A425" s="226" t="s">
        <v>868</v>
      </c>
      <c r="B425" s="226"/>
      <c r="C425" s="227" t="s">
        <v>869</v>
      </c>
      <c r="D425" s="227"/>
      <c r="E425" s="227"/>
      <c r="F425" s="227"/>
      <c r="G425" s="47" t="s">
        <v>211</v>
      </c>
      <c r="H425" s="230">
        <v>670.04</v>
      </c>
      <c r="I425" s="229"/>
    </row>
    <row r="426" spans="1:9">
      <c r="A426" s="222">
        <v>8751</v>
      </c>
      <c r="B426" s="223"/>
      <c r="C426" s="224" t="s">
        <v>870</v>
      </c>
      <c r="D426" s="224"/>
      <c r="E426" s="224"/>
      <c r="F426" s="224"/>
      <c r="G426" s="46"/>
      <c r="H426" s="225"/>
      <c r="I426" s="225"/>
    </row>
    <row r="427" spans="1:9">
      <c r="A427" s="226" t="s">
        <v>871</v>
      </c>
      <c r="B427" s="226"/>
      <c r="C427" s="227" t="s">
        <v>872</v>
      </c>
      <c r="D427" s="227"/>
      <c r="E427" s="227"/>
      <c r="F427" s="227"/>
      <c r="G427" s="47" t="s">
        <v>711</v>
      </c>
      <c r="H427" s="231">
        <v>26.59</v>
      </c>
      <c r="I427" s="229"/>
    </row>
    <row r="428" spans="1:9">
      <c r="A428" s="226" t="s">
        <v>873</v>
      </c>
      <c r="B428" s="226"/>
      <c r="C428" s="227" t="s">
        <v>874</v>
      </c>
      <c r="D428" s="227"/>
      <c r="E428" s="227"/>
      <c r="F428" s="227"/>
      <c r="G428" s="47" t="s">
        <v>711</v>
      </c>
      <c r="H428" s="231">
        <v>26.59</v>
      </c>
      <c r="I428" s="229"/>
    </row>
    <row r="429" spans="1:9">
      <c r="A429" s="222">
        <v>8752</v>
      </c>
      <c r="B429" s="223"/>
      <c r="C429" s="224" t="s">
        <v>875</v>
      </c>
      <c r="D429" s="224"/>
      <c r="E429" s="224"/>
      <c r="F429" s="224"/>
      <c r="G429" s="46"/>
      <c r="H429" s="225"/>
      <c r="I429" s="225"/>
    </row>
    <row r="430" spans="1:9">
      <c r="A430" s="226" t="s">
        <v>876</v>
      </c>
      <c r="B430" s="226"/>
      <c r="C430" s="227" t="s">
        <v>877</v>
      </c>
      <c r="D430" s="227"/>
      <c r="E430" s="227"/>
      <c r="F430" s="227"/>
      <c r="G430" s="47" t="s">
        <v>108</v>
      </c>
      <c r="H430" s="230">
        <v>143.19</v>
      </c>
      <c r="I430" s="229"/>
    </row>
    <row r="431" spans="1:9">
      <c r="A431" s="226" t="s">
        <v>878</v>
      </c>
      <c r="B431" s="226"/>
      <c r="C431" s="227" t="s">
        <v>879</v>
      </c>
      <c r="D431" s="227"/>
      <c r="E431" s="227"/>
      <c r="F431" s="227"/>
      <c r="G431" s="47" t="s">
        <v>108</v>
      </c>
      <c r="H431" s="230">
        <v>150.71</v>
      </c>
      <c r="I431" s="229"/>
    </row>
    <row r="432" spans="1:9">
      <c r="A432" s="226" t="s">
        <v>880</v>
      </c>
      <c r="B432" s="226"/>
      <c r="C432" s="227" t="s">
        <v>881</v>
      </c>
      <c r="D432" s="227"/>
      <c r="E432" s="227"/>
      <c r="F432" s="227"/>
      <c r="G432" s="47" t="s">
        <v>108</v>
      </c>
      <c r="H432" s="230">
        <v>158.26</v>
      </c>
      <c r="I432" s="229"/>
    </row>
    <row r="433" spans="1:9">
      <c r="A433" s="226" t="s">
        <v>882</v>
      </c>
      <c r="B433" s="226"/>
      <c r="C433" s="227" t="s">
        <v>883</v>
      </c>
      <c r="D433" s="227"/>
      <c r="E433" s="227"/>
      <c r="F433" s="227"/>
      <c r="G433" s="47" t="s">
        <v>108</v>
      </c>
      <c r="H433" s="230">
        <v>146.94</v>
      </c>
      <c r="I433" s="229"/>
    </row>
    <row r="434" spans="1:9">
      <c r="A434" s="226" t="s">
        <v>884</v>
      </c>
      <c r="B434" s="226"/>
      <c r="C434" s="227" t="s">
        <v>885</v>
      </c>
      <c r="D434" s="227"/>
      <c r="E434" s="227"/>
      <c r="F434" s="227"/>
      <c r="G434" s="47" t="s">
        <v>108</v>
      </c>
      <c r="H434" s="230">
        <v>158.26</v>
      </c>
      <c r="I434" s="229"/>
    </row>
    <row r="435" spans="1:9">
      <c r="A435" s="226" t="s">
        <v>886</v>
      </c>
      <c r="B435" s="226"/>
      <c r="C435" s="227" t="s">
        <v>887</v>
      </c>
      <c r="D435" s="227"/>
      <c r="E435" s="227"/>
      <c r="F435" s="227"/>
      <c r="G435" s="47" t="s">
        <v>108</v>
      </c>
      <c r="H435" s="230">
        <v>174.58</v>
      </c>
      <c r="I435" s="229"/>
    </row>
    <row r="436" spans="1:9">
      <c r="A436" s="226" t="s">
        <v>888</v>
      </c>
      <c r="B436" s="226"/>
      <c r="C436" s="227" t="s">
        <v>889</v>
      </c>
      <c r="D436" s="227"/>
      <c r="E436" s="227"/>
      <c r="F436" s="227"/>
      <c r="G436" s="47" t="s">
        <v>108</v>
      </c>
      <c r="H436" s="230">
        <v>187.61</v>
      </c>
      <c r="I436" s="229"/>
    </row>
    <row r="437" spans="1:9">
      <c r="A437" s="226" t="s">
        <v>890</v>
      </c>
      <c r="B437" s="226"/>
      <c r="C437" s="227" t="s">
        <v>891</v>
      </c>
      <c r="D437" s="227"/>
      <c r="E437" s="227"/>
      <c r="F437" s="227"/>
      <c r="G437" s="47" t="s">
        <v>108</v>
      </c>
      <c r="H437" s="230">
        <v>150.71</v>
      </c>
      <c r="I437" s="229"/>
    </row>
    <row r="438" spans="1:9">
      <c r="A438" s="226" t="s">
        <v>892</v>
      </c>
      <c r="B438" s="226"/>
      <c r="C438" s="227" t="s">
        <v>893</v>
      </c>
      <c r="D438" s="227"/>
      <c r="E438" s="227"/>
      <c r="F438" s="227"/>
      <c r="G438" s="47" t="s">
        <v>108</v>
      </c>
      <c r="H438" s="230">
        <v>164.49</v>
      </c>
      <c r="I438" s="229"/>
    </row>
    <row r="439" spans="1:9">
      <c r="A439" s="226" t="s">
        <v>894</v>
      </c>
      <c r="B439" s="226"/>
      <c r="C439" s="227" t="s">
        <v>895</v>
      </c>
      <c r="D439" s="227"/>
      <c r="E439" s="227"/>
      <c r="F439" s="227"/>
      <c r="G439" s="47" t="s">
        <v>108</v>
      </c>
      <c r="H439" s="230">
        <v>202.41</v>
      </c>
      <c r="I439" s="229"/>
    </row>
    <row r="440" spans="1:9">
      <c r="A440" s="226" t="s">
        <v>896</v>
      </c>
      <c r="B440" s="226"/>
      <c r="C440" s="227" t="s">
        <v>897</v>
      </c>
      <c r="D440" s="227"/>
      <c r="E440" s="227"/>
      <c r="F440" s="227"/>
      <c r="G440" s="47" t="s">
        <v>108</v>
      </c>
      <c r="H440" s="230">
        <v>132.77000000000001</v>
      </c>
      <c r="I440" s="229"/>
    </row>
    <row r="441" spans="1:9">
      <c r="A441" s="226" t="s">
        <v>898</v>
      </c>
      <c r="B441" s="226"/>
      <c r="C441" s="227" t="s">
        <v>899</v>
      </c>
      <c r="D441" s="227"/>
      <c r="E441" s="227"/>
      <c r="F441" s="227"/>
      <c r="G441" s="47" t="s">
        <v>108</v>
      </c>
      <c r="H441" s="230">
        <v>140.29</v>
      </c>
      <c r="I441" s="229"/>
    </row>
    <row r="442" spans="1:9">
      <c r="A442" s="226" t="s">
        <v>900</v>
      </c>
      <c r="B442" s="226"/>
      <c r="C442" s="227" t="s">
        <v>901</v>
      </c>
      <c r="D442" s="227"/>
      <c r="E442" s="227"/>
      <c r="F442" s="227"/>
      <c r="G442" s="47" t="s">
        <v>108</v>
      </c>
      <c r="H442" s="230">
        <v>147.84</v>
      </c>
      <c r="I442" s="229"/>
    </row>
    <row r="443" spans="1:9">
      <c r="A443" s="226" t="s">
        <v>902</v>
      </c>
      <c r="B443" s="226"/>
      <c r="C443" s="227" t="s">
        <v>903</v>
      </c>
      <c r="D443" s="227"/>
      <c r="E443" s="227"/>
      <c r="F443" s="227"/>
      <c r="G443" s="47" t="s">
        <v>108</v>
      </c>
      <c r="H443" s="230">
        <v>136.52000000000001</v>
      </c>
      <c r="I443" s="229"/>
    </row>
    <row r="444" spans="1:9">
      <c r="A444" s="226" t="s">
        <v>904</v>
      </c>
      <c r="B444" s="226"/>
      <c r="C444" s="227" t="s">
        <v>905</v>
      </c>
      <c r="D444" s="227"/>
      <c r="E444" s="227"/>
      <c r="F444" s="227"/>
      <c r="G444" s="47" t="s">
        <v>108</v>
      </c>
      <c r="H444" s="230">
        <v>147.84</v>
      </c>
      <c r="I444" s="229"/>
    </row>
    <row r="445" spans="1:9">
      <c r="A445" s="226" t="s">
        <v>906</v>
      </c>
      <c r="B445" s="226"/>
      <c r="C445" s="227" t="s">
        <v>907</v>
      </c>
      <c r="D445" s="227"/>
      <c r="E445" s="227"/>
      <c r="F445" s="227"/>
      <c r="G445" s="47" t="s">
        <v>108</v>
      </c>
      <c r="H445" s="230">
        <v>164.16</v>
      </c>
      <c r="I445" s="229"/>
    </row>
    <row r="446" spans="1:9">
      <c r="A446" s="226" t="s">
        <v>908</v>
      </c>
      <c r="B446" s="226"/>
      <c r="C446" s="227" t="s">
        <v>909</v>
      </c>
      <c r="D446" s="227"/>
      <c r="E446" s="227"/>
      <c r="F446" s="227"/>
      <c r="G446" s="47" t="s">
        <v>108</v>
      </c>
      <c r="H446" s="230">
        <v>140.29</v>
      </c>
      <c r="I446" s="229"/>
    </row>
    <row r="447" spans="1:9">
      <c r="A447" s="226" t="s">
        <v>910</v>
      </c>
      <c r="B447" s="226"/>
      <c r="C447" s="227" t="s">
        <v>911</v>
      </c>
      <c r="D447" s="227"/>
      <c r="E447" s="227"/>
      <c r="F447" s="227"/>
      <c r="G447" s="47" t="s">
        <v>108</v>
      </c>
      <c r="H447" s="230">
        <v>154.07</v>
      </c>
      <c r="I447" s="229"/>
    </row>
    <row r="448" spans="1:9">
      <c r="A448" s="226" t="s">
        <v>912</v>
      </c>
      <c r="B448" s="226"/>
      <c r="C448" s="227" t="s">
        <v>913</v>
      </c>
      <c r="D448" s="227"/>
      <c r="E448" s="227"/>
      <c r="F448" s="227"/>
      <c r="G448" s="47" t="s">
        <v>108</v>
      </c>
      <c r="H448" s="230">
        <v>191.99</v>
      </c>
      <c r="I448" s="229"/>
    </row>
    <row r="449" spans="1:9">
      <c r="A449" s="222">
        <v>8753</v>
      </c>
      <c r="B449" s="223"/>
      <c r="C449" s="224" t="s">
        <v>914</v>
      </c>
      <c r="D449" s="224"/>
      <c r="E449" s="224"/>
      <c r="F449" s="224"/>
      <c r="G449" s="46"/>
      <c r="H449" s="225"/>
      <c r="I449" s="225"/>
    </row>
    <row r="450" spans="1:9">
      <c r="A450" s="226" t="s">
        <v>915</v>
      </c>
      <c r="B450" s="226"/>
      <c r="C450" s="227" t="s">
        <v>916</v>
      </c>
      <c r="D450" s="227"/>
      <c r="E450" s="227"/>
      <c r="F450" s="227"/>
      <c r="G450" s="47" t="s">
        <v>431</v>
      </c>
      <c r="H450" s="231">
        <v>17.53</v>
      </c>
      <c r="I450" s="229"/>
    </row>
    <row r="451" spans="1:9">
      <c r="A451" s="226" t="s">
        <v>917</v>
      </c>
      <c r="B451" s="226"/>
      <c r="C451" s="227" t="s">
        <v>918</v>
      </c>
      <c r="D451" s="227"/>
      <c r="E451" s="227"/>
      <c r="F451" s="227"/>
      <c r="G451" s="47" t="s">
        <v>431</v>
      </c>
      <c r="H451" s="231">
        <v>18.11</v>
      </c>
      <c r="I451" s="229"/>
    </row>
    <row r="452" spans="1:9">
      <c r="A452" s="226" t="s">
        <v>919</v>
      </c>
      <c r="B452" s="226"/>
      <c r="C452" s="227" t="s">
        <v>920</v>
      </c>
      <c r="D452" s="227"/>
      <c r="E452" s="227"/>
      <c r="F452" s="227"/>
      <c r="G452" s="47" t="s">
        <v>431</v>
      </c>
      <c r="H452" s="231">
        <v>14.03</v>
      </c>
      <c r="I452" s="229"/>
    </row>
    <row r="453" spans="1:9">
      <c r="A453" s="226" t="s">
        <v>921</v>
      </c>
      <c r="B453" s="226"/>
      <c r="C453" s="227" t="s">
        <v>922</v>
      </c>
      <c r="D453" s="227"/>
      <c r="E453" s="227"/>
      <c r="F453" s="227"/>
      <c r="G453" s="47" t="s">
        <v>431</v>
      </c>
      <c r="H453" s="231">
        <v>14.74</v>
      </c>
      <c r="I453" s="229"/>
    </row>
    <row r="454" spans="1:9">
      <c r="A454" s="226" t="s">
        <v>923</v>
      </c>
      <c r="B454" s="226"/>
      <c r="C454" s="227" t="s">
        <v>924</v>
      </c>
      <c r="D454" s="227"/>
      <c r="E454" s="227"/>
      <c r="F454" s="227"/>
      <c r="G454" s="47" t="s">
        <v>431</v>
      </c>
      <c r="H454" s="231">
        <v>11.72</v>
      </c>
      <c r="I454" s="229"/>
    </row>
    <row r="455" spans="1:9">
      <c r="A455" s="222">
        <v>8754</v>
      </c>
      <c r="B455" s="223"/>
      <c r="C455" s="224" t="s">
        <v>925</v>
      </c>
      <c r="D455" s="224"/>
      <c r="E455" s="224"/>
      <c r="F455" s="224"/>
      <c r="G455" s="46"/>
      <c r="H455" s="225"/>
      <c r="I455" s="225"/>
    </row>
    <row r="456" spans="1:9">
      <c r="A456" s="226" t="s">
        <v>926</v>
      </c>
      <c r="B456" s="226"/>
      <c r="C456" s="227" t="s">
        <v>927</v>
      </c>
      <c r="D456" s="227"/>
      <c r="E456" s="227"/>
      <c r="F456" s="227"/>
      <c r="G456" s="47" t="s">
        <v>108</v>
      </c>
      <c r="H456" s="231">
        <v>13.15</v>
      </c>
      <c r="I456" s="229"/>
    </row>
    <row r="457" spans="1:9">
      <c r="A457" s="222">
        <v>8755</v>
      </c>
      <c r="B457" s="223"/>
      <c r="C457" s="224" t="s">
        <v>928</v>
      </c>
      <c r="D457" s="224"/>
      <c r="E457" s="224"/>
      <c r="F457" s="224"/>
      <c r="G457" s="46"/>
      <c r="H457" s="225"/>
      <c r="I457" s="225"/>
    </row>
    <row r="458" spans="1:9">
      <c r="A458" s="226" t="s">
        <v>929</v>
      </c>
      <c r="B458" s="226"/>
      <c r="C458" s="227" t="s">
        <v>930</v>
      </c>
      <c r="D458" s="227"/>
      <c r="E458" s="227"/>
      <c r="F458" s="227"/>
      <c r="G458" s="47" t="s">
        <v>211</v>
      </c>
      <c r="H458" s="230">
        <v>684.2</v>
      </c>
      <c r="I458" s="229"/>
    </row>
    <row r="459" spans="1:9">
      <c r="A459" s="226" t="s">
        <v>931</v>
      </c>
      <c r="B459" s="226"/>
      <c r="C459" s="227" t="s">
        <v>932</v>
      </c>
      <c r="D459" s="227"/>
      <c r="E459" s="227"/>
      <c r="F459" s="227"/>
      <c r="G459" s="47" t="s">
        <v>211</v>
      </c>
      <c r="H459" s="232">
        <v>2922.22</v>
      </c>
      <c r="I459" s="229"/>
    </row>
    <row r="460" spans="1:9">
      <c r="A460" s="222">
        <v>8756</v>
      </c>
      <c r="B460" s="223"/>
      <c r="C460" s="224" t="s">
        <v>933</v>
      </c>
      <c r="D460" s="224"/>
      <c r="E460" s="224"/>
      <c r="F460" s="224"/>
      <c r="G460" s="46"/>
      <c r="H460" s="225"/>
      <c r="I460" s="225"/>
    </row>
    <row r="461" spans="1:9">
      <c r="A461" s="226" t="s">
        <v>934</v>
      </c>
      <c r="B461" s="226"/>
      <c r="C461" s="227" t="s">
        <v>935</v>
      </c>
      <c r="D461" s="227"/>
      <c r="E461" s="227"/>
      <c r="F461" s="227"/>
      <c r="G461" s="47" t="s">
        <v>936</v>
      </c>
      <c r="H461" s="230">
        <v>395.67</v>
      </c>
      <c r="I461" s="229"/>
    </row>
    <row r="462" spans="1:9">
      <c r="A462" s="226" t="s">
        <v>937</v>
      </c>
      <c r="B462" s="226"/>
      <c r="C462" s="227" t="s">
        <v>938</v>
      </c>
      <c r="D462" s="227"/>
      <c r="E462" s="227"/>
      <c r="F462" s="227"/>
      <c r="G462" s="47" t="s">
        <v>108</v>
      </c>
      <c r="H462" s="230">
        <v>169.89</v>
      </c>
      <c r="I462" s="229"/>
    </row>
    <row r="463" spans="1:9">
      <c r="A463" s="226" t="s">
        <v>939</v>
      </c>
      <c r="B463" s="226"/>
      <c r="C463" s="227" t="s">
        <v>940</v>
      </c>
      <c r="D463" s="227"/>
      <c r="E463" s="227"/>
      <c r="F463" s="227"/>
      <c r="G463" s="47" t="s">
        <v>129</v>
      </c>
      <c r="H463" s="228">
        <v>8.2799999999999994</v>
      </c>
      <c r="I463" s="229"/>
    </row>
    <row r="464" spans="1:9">
      <c r="A464" s="226" t="s">
        <v>941</v>
      </c>
      <c r="B464" s="226"/>
      <c r="C464" s="227" t="s">
        <v>942</v>
      </c>
      <c r="D464" s="227"/>
      <c r="E464" s="227"/>
      <c r="F464" s="227"/>
      <c r="G464" s="47" t="s">
        <v>129</v>
      </c>
      <c r="H464" s="228">
        <v>6.29</v>
      </c>
      <c r="I464" s="229"/>
    </row>
    <row r="465" spans="1:9">
      <c r="A465" s="226" t="s">
        <v>943</v>
      </c>
      <c r="B465" s="226"/>
      <c r="C465" s="227" t="s">
        <v>944</v>
      </c>
      <c r="D465" s="227"/>
      <c r="E465" s="227"/>
      <c r="F465" s="227"/>
      <c r="G465" s="47" t="s">
        <v>711</v>
      </c>
      <c r="H465" s="231">
        <v>59.89</v>
      </c>
      <c r="I465" s="229"/>
    </row>
    <row r="466" spans="1:9">
      <c r="A466" s="226" t="s">
        <v>945</v>
      </c>
      <c r="B466" s="226"/>
      <c r="C466" s="227" t="s">
        <v>946</v>
      </c>
      <c r="D466" s="227"/>
      <c r="E466" s="227"/>
      <c r="F466" s="227"/>
      <c r="G466" s="47" t="s">
        <v>711</v>
      </c>
      <c r="H466" s="231">
        <v>16.760000000000002</v>
      </c>
      <c r="I466" s="229"/>
    </row>
    <row r="467" spans="1:9">
      <c r="A467" s="226" t="s">
        <v>947</v>
      </c>
      <c r="B467" s="226"/>
      <c r="C467" s="227" t="s">
        <v>948</v>
      </c>
      <c r="D467" s="227"/>
      <c r="E467" s="227"/>
      <c r="F467" s="227"/>
      <c r="G467" s="47" t="s">
        <v>108</v>
      </c>
      <c r="H467" s="231">
        <v>41.63</v>
      </c>
      <c r="I467" s="229"/>
    </row>
    <row r="468" spans="1:9">
      <c r="A468" s="226" t="s">
        <v>949</v>
      </c>
      <c r="B468" s="226"/>
      <c r="C468" s="227" t="s">
        <v>950</v>
      </c>
      <c r="D468" s="227"/>
      <c r="E468" s="227"/>
      <c r="F468" s="227"/>
      <c r="G468" s="47" t="s">
        <v>108</v>
      </c>
      <c r="H468" s="231">
        <v>43.44</v>
      </c>
      <c r="I468" s="229"/>
    </row>
    <row r="469" spans="1:9">
      <c r="A469" s="222">
        <v>8669</v>
      </c>
      <c r="B469" s="223"/>
      <c r="C469" s="224" t="s">
        <v>951</v>
      </c>
      <c r="D469" s="224"/>
      <c r="E469" s="224"/>
      <c r="F469" s="224"/>
      <c r="G469" s="46"/>
      <c r="H469" s="225"/>
      <c r="I469" s="225"/>
    </row>
    <row r="470" spans="1:9">
      <c r="A470" s="222">
        <v>8757</v>
      </c>
      <c r="B470" s="223"/>
      <c r="C470" s="224" t="s">
        <v>952</v>
      </c>
      <c r="D470" s="224"/>
      <c r="E470" s="224"/>
      <c r="F470" s="224"/>
      <c r="G470" s="46"/>
      <c r="H470" s="225"/>
      <c r="I470" s="225"/>
    </row>
    <row r="471" spans="1:9">
      <c r="A471" s="226" t="s">
        <v>953</v>
      </c>
      <c r="B471" s="226"/>
      <c r="C471" s="227" t="s">
        <v>954</v>
      </c>
      <c r="D471" s="227"/>
      <c r="E471" s="227"/>
      <c r="F471" s="227"/>
      <c r="G471" s="47" t="s">
        <v>108</v>
      </c>
      <c r="H471" s="230">
        <v>133.22999999999999</v>
      </c>
      <c r="I471" s="229"/>
    </row>
    <row r="472" spans="1:9">
      <c r="A472" s="226" t="s">
        <v>955</v>
      </c>
      <c r="B472" s="226"/>
      <c r="C472" s="227" t="s">
        <v>956</v>
      </c>
      <c r="D472" s="227"/>
      <c r="E472" s="227"/>
      <c r="F472" s="227"/>
      <c r="G472" s="47" t="s">
        <v>108</v>
      </c>
      <c r="H472" s="230">
        <v>248.57</v>
      </c>
      <c r="I472" s="229"/>
    </row>
    <row r="473" spans="1:9">
      <c r="A473" s="226" t="s">
        <v>957</v>
      </c>
      <c r="B473" s="226"/>
      <c r="C473" s="227" t="s">
        <v>958</v>
      </c>
      <c r="D473" s="227"/>
      <c r="E473" s="227"/>
      <c r="F473" s="227"/>
      <c r="G473" s="47" t="s">
        <v>108</v>
      </c>
      <c r="H473" s="231">
        <v>79.45</v>
      </c>
      <c r="I473" s="229"/>
    </row>
    <row r="474" spans="1:9">
      <c r="A474" s="222">
        <v>8758</v>
      </c>
      <c r="B474" s="223"/>
      <c r="C474" s="224" t="s">
        <v>959</v>
      </c>
      <c r="D474" s="224"/>
      <c r="E474" s="224"/>
      <c r="F474" s="224"/>
      <c r="G474" s="46"/>
      <c r="H474" s="225"/>
      <c r="I474" s="225"/>
    </row>
    <row r="475" spans="1:9">
      <c r="A475" s="226" t="s">
        <v>960</v>
      </c>
      <c r="B475" s="226"/>
      <c r="C475" s="227" t="s">
        <v>961</v>
      </c>
      <c r="D475" s="227"/>
      <c r="E475" s="227"/>
      <c r="F475" s="227"/>
      <c r="G475" s="47" t="s">
        <v>108</v>
      </c>
      <c r="H475" s="231">
        <v>92.93</v>
      </c>
      <c r="I475" s="229"/>
    </row>
    <row r="476" spans="1:9">
      <c r="A476" s="226" t="s">
        <v>962</v>
      </c>
      <c r="B476" s="226"/>
      <c r="C476" s="227" t="s">
        <v>963</v>
      </c>
      <c r="D476" s="227"/>
      <c r="E476" s="227"/>
      <c r="F476" s="227"/>
      <c r="G476" s="47" t="s">
        <v>108</v>
      </c>
      <c r="H476" s="231">
        <v>89.93</v>
      </c>
      <c r="I476" s="229"/>
    </row>
    <row r="477" spans="1:9">
      <c r="A477" s="226" t="s">
        <v>964</v>
      </c>
      <c r="B477" s="226"/>
      <c r="C477" s="227" t="s">
        <v>965</v>
      </c>
      <c r="D477" s="227"/>
      <c r="E477" s="227"/>
      <c r="F477" s="227"/>
      <c r="G477" s="47" t="s">
        <v>108</v>
      </c>
      <c r="H477" s="230">
        <v>164.22</v>
      </c>
      <c r="I477" s="229"/>
    </row>
    <row r="478" spans="1:9">
      <c r="A478" s="226" t="s">
        <v>966</v>
      </c>
      <c r="B478" s="226"/>
      <c r="C478" s="227" t="s">
        <v>967</v>
      </c>
      <c r="D478" s="227"/>
      <c r="E478" s="227"/>
      <c r="F478" s="227"/>
      <c r="G478" s="47" t="s">
        <v>108</v>
      </c>
      <c r="H478" s="230">
        <v>158.63</v>
      </c>
      <c r="I478" s="229"/>
    </row>
    <row r="479" spans="1:9">
      <c r="A479" s="226" t="s">
        <v>968</v>
      </c>
      <c r="B479" s="226"/>
      <c r="C479" s="227" t="s">
        <v>969</v>
      </c>
      <c r="D479" s="227"/>
      <c r="E479" s="227"/>
      <c r="F479" s="227"/>
      <c r="G479" s="47" t="s">
        <v>108</v>
      </c>
      <c r="H479" s="231">
        <v>66.84</v>
      </c>
      <c r="I479" s="229"/>
    </row>
    <row r="480" spans="1:9">
      <c r="A480" s="222">
        <v>8759</v>
      </c>
      <c r="B480" s="223"/>
      <c r="C480" s="224" t="s">
        <v>970</v>
      </c>
      <c r="D480" s="224"/>
      <c r="E480" s="224"/>
      <c r="F480" s="224"/>
      <c r="G480" s="46"/>
      <c r="H480" s="225"/>
      <c r="I480" s="225"/>
    </row>
    <row r="481" spans="1:9">
      <c r="A481" s="226" t="s">
        <v>971</v>
      </c>
      <c r="B481" s="226"/>
      <c r="C481" s="227" t="s">
        <v>972</v>
      </c>
      <c r="D481" s="227"/>
      <c r="E481" s="227"/>
      <c r="F481" s="227"/>
      <c r="G481" s="47" t="s">
        <v>108</v>
      </c>
      <c r="H481" s="231">
        <v>68.73</v>
      </c>
      <c r="I481" s="229"/>
    </row>
    <row r="482" spans="1:9">
      <c r="A482" s="226" t="s">
        <v>973</v>
      </c>
      <c r="B482" s="226"/>
      <c r="C482" s="227" t="s">
        <v>974</v>
      </c>
      <c r="D482" s="227"/>
      <c r="E482" s="227"/>
      <c r="F482" s="227"/>
      <c r="G482" s="47" t="s">
        <v>108</v>
      </c>
      <c r="H482" s="231">
        <v>82.43</v>
      </c>
      <c r="I482" s="229"/>
    </row>
    <row r="483" spans="1:9">
      <c r="A483" s="226" t="s">
        <v>975</v>
      </c>
      <c r="B483" s="226"/>
      <c r="C483" s="227" t="s">
        <v>976</v>
      </c>
      <c r="D483" s="227"/>
      <c r="E483" s="227"/>
      <c r="F483" s="227"/>
      <c r="G483" s="47" t="s">
        <v>108</v>
      </c>
      <c r="H483" s="231">
        <v>48.8</v>
      </c>
      <c r="I483" s="229"/>
    </row>
    <row r="484" spans="1:9">
      <c r="A484" s="222">
        <v>8760</v>
      </c>
      <c r="B484" s="223"/>
      <c r="C484" s="224" t="s">
        <v>977</v>
      </c>
      <c r="D484" s="224"/>
      <c r="E484" s="224"/>
      <c r="F484" s="224"/>
      <c r="G484" s="46"/>
      <c r="H484" s="225"/>
      <c r="I484" s="225"/>
    </row>
    <row r="485" spans="1:9">
      <c r="A485" s="226" t="s">
        <v>978</v>
      </c>
      <c r="B485" s="226"/>
      <c r="C485" s="227" t="s">
        <v>979</v>
      </c>
      <c r="D485" s="227"/>
      <c r="E485" s="227"/>
      <c r="F485" s="227"/>
      <c r="G485" s="47" t="s">
        <v>108</v>
      </c>
      <c r="H485" s="231">
        <v>69.569999999999993</v>
      </c>
      <c r="I485" s="229"/>
    </row>
    <row r="486" spans="1:9">
      <c r="A486" s="226" t="s">
        <v>67</v>
      </c>
      <c r="B486" s="226"/>
      <c r="C486" s="227" t="s">
        <v>68</v>
      </c>
      <c r="D486" s="227"/>
      <c r="E486" s="227"/>
      <c r="F486" s="227"/>
      <c r="G486" s="47" t="s">
        <v>108</v>
      </c>
      <c r="H486" s="231">
        <v>65.03</v>
      </c>
      <c r="I486" s="229"/>
    </row>
    <row r="487" spans="1:9">
      <c r="A487" s="226" t="s">
        <v>980</v>
      </c>
      <c r="B487" s="226"/>
      <c r="C487" s="227" t="s">
        <v>981</v>
      </c>
      <c r="D487" s="227"/>
      <c r="E487" s="227"/>
      <c r="F487" s="227"/>
      <c r="G487" s="47" t="s">
        <v>108</v>
      </c>
      <c r="H487" s="231">
        <v>84.16</v>
      </c>
      <c r="I487" s="229"/>
    </row>
    <row r="488" spans="1:9">
      <c r="A488" s="226" t="s">
        <v>982</v>
      </c>
      <c r="B488" s="226"/>
      <c r="C488" s="227" t="s">
        <v>983</v>
      </c>
      <c r="D488" s="227"/>
      <c r="E488" s="227"/>
      <c r="F488" s="227"/>
      <c r="G488" s="47" t="s">
        <v>108</v>
      </c>
      <c r="H488" s="231">
        <v>99.96</v>
      </c>
      <c r="I488" s="229"/>
    </row>
    <row r="489" spans="1:9">
      <c r="A489" s="226" t="s">
        <v>984</v>
      </c>
      <c r="B489" s="226"/>
      <c r="C489" s="227" t="s">
        <v>985</v>
      </c>
      <c r="D489" s="227"/>
      <c r="E489" s="227"/>
      <c r="F489" s="227"/>
      <c r="G489" s="47" t="s">
        <v>108</v>
      </c>
      <c r="H489" s="231">
        <v>56.43</v>
      </c>
      <c r="I489" s="229"/>
    </row>
    <row r="490" spans="1:9">
      <c r="A490" s="226" t="s">
        <v>986</v>
      </c>
      <c r="B490" s="226"/>
      <c r="C490" s="227" t="s">
        <v>987</v>
      </c>
      <c r="D490" s="227"/>
      <c r="E490" s="227"/>
      <c r="F490" s="227"/>
      <c r="G490" s="47" t="s">
        <v>108</v>
      </c>
      <c r="H490" s="231">
        <v>64.010000000000005</v>
      </c>
      <c r="I490" s="229"/>
    </row>
    <row r="491" spans="1:9">
      <c r="A491" s="222">
        <v>8761</v>
      </c>
      <c r="B491" s="223"/>
      <c r="C491" s="224" t="s">
        <v>988</v>
      </c>
      <c r="D491" s="224"/>
      <c r="E491" s="224"/>
      <c r="F491" s="224"/>
      <c r="G491" s="46"/>
      <c r="H491" s="225"/>
      <c r="I491" s="225"/>
    </row>
    <row r="492" spans="1:9">
      <c r="A492" s="226" t="s">
        <v>989</v>
      </c>
      <c r="B492" s="226"/>
      <c r="C492" s="227" t="s">
        <v>990</v>
      </c>
      <c r="D492" s="227"/>
      <c r="E492" s="227"/>
      <c r="F492" s="227"/>
      <c r="G492" s="47" t="s">
        <v>108</v>
      </c>
      <c r="H492" s="231">
        <v>60.98</v>
      </c>
      <c r="I492" s="229"/>
    </row>
    <row r="493" spans="1:9">
      <c r="A493" s="226" t="s">
        <v>991</v>
      </c>
      <c r="B493" s="226"/>
      <c r="C493" s="227" t="s">
        <v>992</v>
      </c>
      <c r="D493" s="227"/>
      <c r="E493" s="227"/>
      <c r="F493" s="227"/>
      <c r="G493" s="47" t="s">
        <v>108</v>
      </c>
      <c r="H493" s="231">
        <v>74.95</v>
      </c>
      <c r="I493" s="229"/>
    </row>
    <row r="494" spans="1:9">
      <c r="A494" s="226" t="s">
        <v>993</v>
      </c>
      <c r="B494" s="226"/>
      <c r="C494" s="227" t="s">
        <v>994</v>
      </c>
      <c r="D494" s="227"/>
      <c r="E494" s="227"/>
      <c r="F494" s="227"/>
      <c r="G494" s="47" t="s">
        <v>108</v>
      </c>
      <c r="H494" s="231">
        <v>70.180000000000007</v>
      </c>
      <c r="I494" s="229"/>
    </row>
    <row r="495" spans="1:9">
      <c r="A495" s="226" t="s">
        <v>995</v>
      </c>
      <c r="B495" s="226"/>
      <c r="C495" s="227" t="s">
        <v>996</v>
      </c>
      <c r="D495" s="227"/>
      <c r="E495" s="227"/>
      <c r="F495" s="227"/>
      <c r="G495" s="47" t="s">
        <v>108</v>
      </c>
      <c r="H495" s="231">
        <v>87.72</v>
      </c>
      <c r="I495" s="229"/>
    </row>
    <row r="496" spans="1:9">
      <c r="A496" s="226" t="s">
        <v>997</v>
      </c>
      <c r="B496" s="226"/>
      <c r="C496" s="227" t="s">
        <v>998</v>
      </c>
      <c r="D496" s="227"/>
      <c r="E496" s="227"/>
      <c r="F496" s="227"/>
      <c r="G496" s="47" t="s">
        <v>108</v>
      </c>
      <c r="H496" s="231">
        <v>49.75</v>
      </c>
      <c r="I496" s="229"/>
    </row>
    <row r="497" spans="1:9">
      <c r="A497" s="226" t="s">
        <v>999</v>
      </c>
      <c r="B497" s="226"/>
      <c r="C497" s="227" t="s">
        <v>1000</v>
      </c>
      <c r="D497" s="227"/>
      <c r="E497" s="227"/>
      <c r="F497" s="227"/>
      <c r="G497" s="47" t="s">
        <v>108</v>
      </c>
      <c r="H497" s="231">
        <v>58.28</v>
      </c>
      <c r="I497" s="229"/>
    </row>
    <row r="498" spans="1:9">
      <c r="A498" s="226" t="s">
        <v>1001</v>
      </c>
      <c r="B498" s="226"/>
      <c r="C498" s="227" t="s">
        <v>1002</v>
      </c>
      <c r="D498" s="227"/>
      <c r="E498" s="227"/>
      <c r="F498" s="227"/>
      <c r="G498" s="47" t="s">
        <v>129</v>
      </c>
      <c r="H498" s="231">
        <v>24.84</v>
      </c>
      <c r="I498" s="229"/>
    </row>
    <row r="499" spans="1:9">
      <c r="A499" s="226" t="s">
        <v>1003</v>
      </c>
      <c r="B499" s="226"/>
      <c r="C499" s="227" t="s">
        <v>1004</v>
      </c>
      <c r="D499" s="227"/>
      <c r="E499" s="227"/>
      <c r="F499" s="227"/>
      <c r="G499" s="47" t="s">
        <v>129</v>
      </c>
      <c r="H499" s="231">
        <v>20.95</v>
      </c>
      <c r="I499" s="229"/>
    </row>
    <row r="500" spans="1:9">
      <c r="A500" s="226" t="s">
        <v>1005</v>
      </c>
      <c r="B500" s="226"/>
      <c r="C500" s="227" t="s">
        <v>1006</v>
      </c>
      <c r="D500" s="227"/>
      <c r="E500" s="227"/>
      <c r="F500" s="227"/>
      <c r="G500" s="47" t="s">
        <v>129</v>
      </c>
      <c r="H500" s="231">
        <v>18.79</v>
      </c>
      <c r="I500" s="229"/>
    </row>
    <row r="501" spans="1:9">
      <c r="A501" s="226" t="s">
        <v>1007</v>
      </c>
      <c r="B501" s="226"/>
      <c r="C501" s="227" t="s">
        <v>1008</v>
      </c>
      <c r="D501" s="227"/>
      <c r="E501" s="227"/>
      <c r="F501" s="227"/>
      <c r="G501" s="47" t="s">
        <v>129</v>
      </c>
      <c r="H501" s="231">
        <v>30.55</v>
      </c>
      <c r="I501" s="229"/>
    </row>
    <row r="502" spans="1:9">
      <c r="A502" s="226" t="s">
        <v>1009</v>
      </c>
      <c r="B502" s="226"/>
      <c r="C502" s="227" t="s">
        <v>1010</v>
      </c>
      <c r="D502" s="227"/>
      <c r="E502" s="227"/>
      <c r="F502" s="227"/>
      <c r="G502" s="47" t="s">
        <v>129</v>
      </c>
      <c r="H502" s="231">
        <v>32.72</v>
      </c>
      <c r="I502" s="229"/>
    </row>
    <row r="503" spans="1:9">
      <c r="A503" s="226" t="s">
        <v>1011</v>
      </c>
      <c r="B503" s="226"/>
      <c r="C503" s="227" t="s">
        <v>1012</v>
      </c>
      <c r="D503" s="227"/>
      <c r="E503" s="227"/>
      <c r="F503" s="227"/>
      <c r="G503" s="47" t="s">
        <v>129</v>
      </c>
      <c r="H503" s="231">
        <v>25.34</v>
      </c>
      <c r="I503" s="229"/>
    </row>
    <row r="504" spans="1:9">
      <c r="A504" s="226" t="s">
        <v>1013</v>
      </c>
      <c r="B504" s="226"/>
      <c r="C504" s="227" t="s">
        <v>1014</v>
      </c>
      <c r="D504" s="227"/>
      <c r="E504" s="227"/>
      <c r="F504" s="227"/>
      <c r="G504" s="47" t="s">
        <v>129</v>
      </c>
      <c r="H504" s="231">
        <v>19.260000000000002</v>
      </c>
      <c r="I504" s="229"/>
    </row>
    <row r="505" spans="1:9">
      <c r="A505" s="226" t="s">
        <v>1015</v>
      </c>
      <c r="B505" s="226"/>
      <c r="C505" s="227" t="s">
        <v>1016</v>
      </c>
      <c r="D505" s="227"/>
      <c r="E505" s="227"/>
      <c r="F505" s="227"/>
      <c r="G505" s="47" t="s">
        <v>129</v>
      </c>
      <c r="H505" s="231">
        <v>18.43</v>
      </c>
      <c r="I505" s="229"/>
    </row>
    <row r="506" spans="1:9">
      <c r="A506" s="222">
        <v>8762</v>
      </c>
      <c r="B506" s="223"/>
      <c r="C506" s="224" t="s">
        <v>1017</v>
      </c>
      <c r="D506" s="224"/>
      <c r="E506" s="224"/>
      <c r="F506" s="224"/>
      <c r="G506" s="46"/>
      <c r="H506" s="225"/>
      <c r="I506" s="225"/>
    </row>
    <row r="507" spans="1:9">
      <c r="A507" s="226" t="s">
        <v>1018</v>
      </c>
      <c r="B507" s="226"/>
      <c r="C507" s="227" t="s">
        <v>1019</v>
      </c>
      <c r="D507" s="227"/>
      <c r="E507" s="227"/>
      <c r="F507" s="227"/>
      <c r="G507" s="47" t="s">
        <v>108</v>
      </c>
      <c r="H507" s="231">
        <v>78.88</v>
      </c>
      <c r="I507" s="229"/>
    </row>
    <row r="508" spans="1:9">
      <c r="A508" s="226" t="s">
        <v>1020</v>
      </c>
      <c r="B508" s="226"/>
      <c r="C508" s="227" t="s">
        <v>1021</v>
      </c>
      <c r="D508" s="227"/>
      <c r="E508" s="227"/>
      <c r="F508" s="227"/>
      <c r="G508" s="47" t="s">
        <v>108</v>
      </c>
      <c r="H508" s="230">
        <v>123.59</v>
      </c>
      <c r="I508" s="229"/>
    </row>
    <row r="509" spans="1:9">
      <c r="A509" s="226" t="s">
        <v>1022</v>
      </c>
      <c r="B509" s="226"/>
      <c r="C509" s="227" t="s">
        <v>1023</v>
      </c>
      <c r="D509" s="227"/>
      <c r="E509" s="227"/>
      <c r="F509" s="227"/>
      <c r="G509" s="47" t="s">
        <v>108</v>
      </c>
      <c r="H509" s="230">
        <v>158.80000000000001</v>
      </c>
      <c r="I509" s="229"/>
    </row>
    <row r="510" spans="1:9">
      <c r="A510" s="222">
        <v>8764</v>
      </c>
      <c r="B510" s="223"/>
      <c r="C510" s="224" t="s">
        <v>1024</v>
      </c>
      <c r="D510" s="224"/>
      <c r="E510" s="224"/>
      <c r="F510" s="224"/>
      <c r="G510" s="46"/>
      <c r="H510" s="225"/>
      <c r="I510" s="225"/>
    </row>
    <row r="511" spans="1:9">
      <c r="A511" s="226" t="s">
        <v>1025</v>
      </c>
      <c r="B511" s="226"/>
      <c r="C511" s="227" t="s">
        <v>1026</v>
      </c>
      <c r="D511" s="227"/>
      <c r="E511" s="227"/>
      <c r="F511" s="227"/>
      <c r="G511" s="47" t="s">
        <v>108</v>
      </c>
      <c r="H511" s="231">
        <v>98.71</v>
      </c>
      <c r="I511" s="229"/>
    </row>
    <row r="512" spans="1:9">
      <c r="A512" s="226" t="s">
        <v>1027</v>
      </c>
      <c r="B512" s="226"/>
      <c r="C512" s="227" t="s">
        <v>1028</v>
      </c>
      <c r="D512" s="227"/>
      <c r="E512" s="227"/>
      <c r="F512" s="227"/>
      <c r="G512" s="47" t="s">
        <v>108</v>
      </c>
      <c r="H512" s="230">
        <v>101.88</v>
      </c>
      <c r="I512" s="229"/>
    </row>
    <row r="513" spans="1:9">
      <c r="A513" s="226" t="s">
        <v>1029</v>
      </c>
      <c r="B513" s="226"/>
      <c r="C513" s="227" t="s">
        <v>1030</v>
      </c>
      <c r="D513" s="227"/>
      <c r="E513" s="227"/>
      <c r="F513" s="227"/>
      <c r="G513" s="47" t="s">
        <v>108</v>
      </c>
      <c r="H513" s="231">
        <v>89.86</v>
      </c>
      <c r="I513" s="229"/>
    </row>
    <row r="514" spans="1:9">
      <c r="A514" s="222">
        <v>8765</v>
      </c>
      <c r="B514" s="223"/>
      <c r="C514" s="224" t="s">
        <v>1031</v>
      </c>
      <c r="D514" s="224"/>
      <c r="E514" s="224"/>
      <c r="F514" s="224"/>
      <c r="G514" s="46"/>
      <c r="H514" s="225"/>
      <c r="I514" s="225"/>
    </row>
    <row r="515" spans="1:9">
      <c r="A515" s="226" t="s">
        <v>1032</v>
      </c>
      <c r="B515" s="226"/>
      <c r="C515" s="227" t="s">
        <v>1033</v>
      </c>
      <c r="D515" s="227"/>
      <c r="E515" s="227"/>
      <c r="F515" s="227"/>
      <c r="G515" s="47" t="s">
        <v>108</v>
      </c>
      <c r="H515" s="232">
        <v>1531.22</v>
      </c>
      <c r="I515" s="229"/>
    </row>
    <row r="516" spans="1:9">
      <c r="A516" s="226" t="s">
        <v>1034</v>
      </c>
      <c r="B516" s="226"/>
      <c r="C516" s="227" t="s">
        <v>1035</v>
      </c>
      <c r="D516" s="227"/>
      <c r="E516" s="227"/>
      <c r="F516" s="227"/>
      <c r="G516" s="47" t="s">
        <v>108</v>
      </c>
      <c r="H516" s="232">
        <v>1526.11</v>
      </c>
      <c r="I516" s="229"/>
    </row>
    <row r="517" spans="1:9">
      <c r="A517" s="226" t="s">
        <v>1036</v>
      </c>
      <c r="B517" s="226"/>
      <c r="C517" s="227" t="s">
        <v>1037</v>
      </c>
      <c r="D517" s="227"/>
      <c r="E517" s="227"/>
      <c r="F517" s="227"/>
      <c r="G517" s="47" t="s">
        <v>108</v>
      </c>
      <c r="H517" s="230">
        <v>627.34</v>
      </c>
      <c r="I517" s="229"/>
    </row>
    <row r="518" spans="1:9">
      <c r="A518" s="222">
        <v>8767</v>
      </c>
      <c r="B518" s="223"/>
      <c r="C518" s="224" t="s">
        <v>1038</v>
      </c>
      <c r="D518" s="224"/>
      <c r="E518" s="224"/>
      <c r="F518" s="224"/>
      <c r="G518" s="46"/>
      <c r="H518" s="225"/>
      <c r="I518" s="225"/>
    </row>
    <row r="519" spans="1:9">
      <c r="A519" s="226" t="s">
        <v>1039</v>
      </c>
      <c r="B519" s="226"/>
      <c r="C519" s="227" t="s">
        <v>1040</v>
      </c>
      <c r="D519" s="227"/>
      <c r="E519" s="227"/>
      <c r="F519" s="227"/>
      <c r="G519" s="47" t="s">
        <v>129</v>
      </c>
      <c r="H519" s="228">
        <v>6.63</v>
      </c>
      <c r="I519" s="229"/>
    </row>
    <row r="520" spans="1:9">
      <c r="A520" s="226" t="s">
        <v>1041</v>
      </c>
      <c r="B520" s="226"/>
      <c r="C520" s="227" t="s">
        <v>1042</v>
      </c>
      <c r="D520" s="227"/>
      <c r="E520" s="227"/>
      <c r="F520" s="227"/>
      <c r="G520" s="47" t="s">
        <v>129</v>
      </c>
      <c r="H520" s="228">
        <v>9.51</v>
      </c>
      <c r="I520" s="229"/>
    </row>
    <row r="521" spans="1:9">
      <c r="A521" s="222">
        <v>8768</v>
      </c>
      <c r="B521" s="223"/>
      <c r="C521" s="224" t="s">
        <v>1043</v>
      </c>
      <c r="D521" s="224"/>
      <c r="E521" s="224"/>
      <c r="F521" s="224"/>
      <c r="G521" s="46"/>
      <c r="H521" s="225"/>
      <c r="I521" s="225"/>
    </row>
    <row r="522" spans="1:9">
      <c r="A522" s="226" t="s">
        <v>1044</v>
      </c>
      <c r="B522" s="226"/>
      <c r="C522" s="227" t="s">
        <v>1045</v>
      </c>
      <c r="D522" s="227"/>
      <c r="E522" s="227"/>
      <c r="F522" s="227"/>
      <c r="G522" s="47" t="s">
        <v>211</v>
      </c>
      <c r="H522" s="232">
        <v>3076.3</v>
      </c>
      <c r="I522" s="229"/>
    </row>
    <row r="523" spans="1:9">
      <c r="A523" s="226" t="s">
        <v>1046</v>
      </c>
      <c r="B523" s="226"/>
      <c r="C523" s="227" t="s">
        <v>1047</v>
      </c>
      <c r="D523" s="227"/>
      <c r="E523" s="227"/>
      <c r="F523" s="227"/>
      <c r="G523" s="47" t="s">
        <v>211</v>
      </c>
      <c r="H523" s="232">
        <v>2848.42</v>
      </c>
      <c r="I523" s="229"/>
    </row>
    <row r="524" spans="1:9">
      <c r="A524" s="222">
        <v>8769</v>
      </c>
      <c r="B524" s="223"/>
      <c r="C524" s="224" t="s">
        <v>1048</v>
      </c>
      <c r="D524" s="224"/>
      <c r="E524" s="224"/>
      <c r="F524" s="224"/>
      <c r="G524" s="46"/>
      <c r="H524" s="225"/>
      <c r="I524" s="225"/>
    </row>
    <row r="525" spans="1:9">
      <c r="A525" s="226" t="s">
        <v>1049</v>
      </c>
      <c r="B525" s="226"/>
      <c r="C525" s="227" t="s">
        <v>1050</v>
      </c>
      <c r="D525" s="227"/>
      <c r="E525" s="227"/>
      <c r="F525" s="227"/>
      <c r="G525" s="47" t="s">
        <v>108</v>
      </c>
      <c r="H525" s="230">
        <v>105.31</v>
      </c>
      <c r="I525" s="229"/>
    </row>
    <row r="526" spans="1:9">
      <c r="A526" s="226" t="s">
        <v>1051</v>
      </c>
      <c r="B526" s="226"/>
      <c r="C526" s="227" t="s">
        <v>1052</v>
      </c>
      <c r="D526" s="227"/>
      <c r="E526" s="227"/>
      <c r="F526" s="227"/>
      <c r="G526" s="47" t="s">
        <v>108</v>
      </c>
      <c r="H526" s="231">
        <v>94.91</v>
      </c>
      <c r="I526" s="229"/>
    </row>
    <row r="527" spans="1:9">
      <c r="A527" s="226" t="s">
        <v>1053</v>
      </c>
      <c r="B527" s="226"/>
      <c r="C527" s="227" t="s">
        <v>1054</v>
      </c>
      <c r="D527" s="227"/>
      <c r="E527" s="227"/>
      <c r="F527" s="227"/>
      <c r="G527" s="47" t="s">
        <v>108</v>
      </c>
      <c r="H527" s="230">
        <v>115.72</v>
      </c>
      <c r="I527" s="229"/>
    </row>
    <row r="528" spans="1:9">
      <c r="A528" s="222">
        <v>8770</v>
      </c>
      <c r="B528" s="223"/>
      <c r="C528" s="224" t="s">
        <v>1055</v>
      </c>
      <c r="D528" s="224"/>
      <c r="E528" s="224"/>
      <c r="F528" s="224"/>
      <c r="G528" s="46"/>
      <c r="H528" s="225"/>
      <c r="I528" s="225"/>
    </row>
    <row r="529" spans="1:9">
      <c r="A529" s="226" t="s">
        <v>1056</v>
      </c>
      <c r="B529" s="226"/>
      <c r="C529" s="227" t="s">
        <v>1057</v>
      </c>
      <c r="D529" s="227"/>
      <c r="E529" s="227"/>
      <c r="F529" s="227"/>
      <c r="G529" s="47" t="s">
        <v>108</v>
      </c>
      <c r="H529" s="230">
        <v>100.93</v>
      </c>
      <c r="I529" s="229"/>
    </row>
    <row r="530" spans="1:9">
      <c r="A530" s="226" t="s">
        <v>1058</v>
      </c>
      <c r="B530" s="226"/>
      <c r="C530" s="227" t="s">
        <v>1059</v>
      </c>
      <c r="D530" s="227"/>
      <c r="E530" s="227"/>
      <c r="F530" s="227"/>
      <c r="G530" s="47" t="s">
        <v>108</v>
      </c>
      <c r="H530" s="230">
        <v>100.44</v>
      </c>
      <c r="I530" s="229"/>
    </row>
    <row r="531" spans="1:9">
      <c r="A531" s="222">
        <v>8771</v>
      </c>
      <c r="B531" s="223"/>
      <c r="C531" s="224" t="s">
        <v>1060</v>
      </c>
      <c r="D531" s="224"/>
      <c r="E531" s="224"/>
      <c r="F531" s="224"/>
      <c r="G531" s="46"/>
      <c r="H531" s="225"/>
      <c r="I531" s="225"/>
    </row>
    <row r="532" spans="1:9">
      <c r="A532" s="226" t="s">
        <v>1061</v>
      </c>
      <c r="B532" s="226"/>
      <c r="C532" s="227" t="s">
        <v>1062</v>
      </c>
      <c r="D532" s="227"/>
      <c r="E532" s="227"/>
      <c r="F532" s="227"/>
      <c r="G532" s="47" t="s">
        <v>108</v>
      </c>
      <c r="H532" s="230">
        <v>315.33999999999997</v>
      </c>
      <c r="I532" s="229"/>
    </row>
    <row r="533" spans="1:9">
      <c r="A533" s="226" t="s">
        <v>1063</v>
      </c>
      <c r="B533" s="226"/>
      <c r="C533" s="227" t="s">
        <v>1064</v>
      </c>
      <c r="D533" s="227"/>
      <c r="E533" s="227"/>
      <c r="F533" s="227"/>
      <c r="G533" s="47" t="s">
        <v>108</v>
      </c>
      <c r="H533" s="230">
        <v>243.57</v>
      </c>
      <c r="I533" s="229"/>
    </row>
    <row r="534" spans="1:9">
      <c r="A534" s="226" t="s">
        <v>1065</v>
      </c>
      <c r="B534" s="226"/>
      <c r="C534" s="227" t="s">
        <v>1066</v>
      </c>
      <c r="D534" s="227"/>
      <c r="E534" s="227"/>
      <c r="F534" s="227"/>
      <c r="G534" s="47" t="s">
        <v>108</v>
      </c>
      <c r="H534" s="230">
        <v>676.02</v>
      </c>
      <c r="I534" s="229"/>
    </row>
    <row r="535" spans="1:9">
      <c r="A535" s="226" t="s">
        <v>1067</v>
      </c>
      <c r="B535" s="226"/>
      <c r="C535" s="227" t="s">
        <v>1068</v>
      </c>
      <c r="D535" s="227"/>
      <c r="E535" s="227"/>
      <c r="F535" s="227"/>
      <c r="G535" s="47" t="s">
        <v>108</v>
      </c>
      <c r="H535" s="230">
        <v>602.13</v>
      </c>
      <c r="I535" s="229"/>
    </row>
    <row r="536" spans="1:9">
      <c r="A536" s="226" t="s">
        <v>1069</v>
      </c>
      <c r="B536" s="226"/>
      <c r="C536" s="227" t="s">
        <v>1070</v>
      </c>
      <c r="D536" s="227"/>
      <c r="E536" s="227"/>
      <c r="F536" s="227"/>
      <c r="G536" s="47" t="s">
        <v>108</v>
      </c>
      <c r="H536" s="230">
        <v>569.02</v>
      </c>
      <c r="I536" s="229"/>
    </row>
    <row r="537" spans="1:9">
      <c r="A537" s="222">
        <v>8670</v>
      </c>
      <c r="B537" s="223"/>
      <c r="C537" s="224" t="s">
        <v>1071</v>
      </c>
      <c r="D537" s="224"/>
      <c r="E537" s="224"/>
      <c r="F537" s="224"/>
      <c r="G537" s="46"/>
      <c r="H537" s="225"/>
      <c r="I537" s="225"/>
    </row>
    <row r="538" spans="1:9">
      <c r="A538" s="222">
        <v>8773</v>
      </c>
      <c r="B538" s="223"/>
      <c r="C538" s="224" t="s">
        <v>1072</v>
      </c>
      <c r="D538" s="224"/>
      <c r="E538" s="224"/>
      <c r="F538" s="224"/>
      <c r="G538" s="46"/>
      <c r="H538" s="225"/>
      <c r="I538" s="225"/>
    </row>
    <row r="539" spans="1:9">
      <c r="A539" s="226" t="s">
        <v>1073</v>
      </c>
      <c r="B539" s="226"/>
      <c r="C539" s="227" t="s">
        <v>1074</v>
      </c>
      <c r="D539" s="227"/>
      <c r="E539" s="227"/>
      <c r="F539" s="227"/>
      <c r="G539" s="47" t="s">
        <v>111</v>
      </c>
      <c r="H539" s="230">
        <v>557.87</v>
      </c>
      <c r="I539" s="229"/>
    </row>
    <row r="540" spans="1:9">
      <c r="A540" s="226" t="s">
        <v>1075</v>
      </c>
      <c r="B540" s="226"/>
      <c r="C540" s="227" t="s">
        <v>1076</v>
      </c>
      <c r="D540" s="227"/>
      <c r="E540" s="227"/>
      <c r="F540" s="227"/>
      <c r="G540" s="47" t="s">
        <v>108</v>
      </c>
      <c r="H540" s="230">
        <v>360.43</v>
      </c>
      <c r="I540" s="229"/>
    </row>
    <row r="541" spans="1:9">
      <c r="A541" s="226" t="s">
        <v>1077</v>
      </c>
      <c r="B541" s="226"/>
      <c r="C541" s="227" t="s">
        <v>1078</v>
      </c>
      <c r="D541" s="227"/>
      <c r="E541" s="227"/>
      <c r="F541" s="227"/>
      <c r="G541" s="47" t="s">
        <v>108</v>
      </c>
      <c r="H541" s="230">
        <v>401.8</v>
      </c>
      <c r="I541" s="229"/>
    </row>
    <row r="542" spans="1:9">
      <c r="A542" s="226" t="s">
        <v>1079</v>
      </c>
      <c r="B542" s="226"/>
      <c r="C542" s="227" t="s">
        <v>1080</v>
      </c>
      <c r="D542" s="227"/>
      <c r="E542" s="227"/>
      <c r="F542" s="227"/>
      <c r="G542" s="47" t="s">
        <v>108</v>
      </c>
      <c r="H542" s="230">
        <v>426.04</v>
      </c>
      <c r="I542" s="229"/>
    </row>
    <row r="543" spans="1:9">
      <c r="A543" s="226" t="s">
        <v>1081</v>
      </c>
      <c r="B543" s="226"/>
      <c r="C543" s="227" t="s">
        <v>1082</v>
      </c>
      <c r="D543" s="227"/>
      <c r="E543" s="227"/>
      <c r="F543" s="227"/>
      <c r="G543" s="47" t="s">
        <v>108</v>
      </c>
      <c r="H543" s="230">
        <v>404.15</v>
      </c>
      <c r="I543" s="229"/>
    </row>
    <row r="544" spans="1:9">
      <c r="A544" s="226" t="s">
        <v>1083</v>
      </c>
      <c r="B544" s="226"/>
      <c r="C544" s="227" t="s">
        <v>1084</v>
      </c>
      <c r="D544" s="227"/>
      <c r="E544" s="227"/>
      <c r="F544" s="227"/>
      <c r="G544" s="47" t="s">
        <v>108</v>
      </c>
      <c r="H544" s="230">
        <v>411.92</v>
      </c>
      <c r="I544" s="229"/>
    </row>
    <row r="545" spans="1:9">
      <c r="A545" s="226" t="s">
        <v>1085</v>
      </c>
      <c r="B545" s="226"/>
      <c r="C545" s="227" t="s">
        <v>1086</v>
      </c>
      <c r="D545" s="227"/>
      <c r="E545" s="227"/>
      <c r="F545" s="227"/>
      <c r="G545" s="47" t="s">
        <v>108</v>
      </c>
      <c r="H545" s="230">
        <v>419.49</v>
      </c>
      <c r="I545" s="229"/>
    </row>
    <row r="546" spans="1:9">
      <c r="A546" s="226" t="s">
        <v>1087</v>
      </c>
      <c r="B546" s="226"/>
      <c r="C546" s="227" t="s">
        <v>1088</v>
      </c>
      <c r="D546" s="227"/>
      <c r="E546" s="227"/>
      <c r="F546" s="227"/>
      <c r="G546" s="47" t="s">
        <v>108</v>
      </c>
      <c r="H546" s="230">
        <v>395.34</v>
      </c>
      <c r="I546" s="229"/>
    </row>
    <row r="547" spans="1:9">
      <c r="A547" s="226" t="s">
        <v>1089</v>
      </c>
      <c r="B547" s="226"/>
      <c r="C547" s="227" t="s">
        <v>1090</v>
      </c>
      <c r="D547" s="227"/>
      <c r="E547" s="227"/>
      <c r="F547" s="227"/>
      <c r="G547" s="47" t="s">
        <v>108</v>
      </c>
      <c r="H547" s="230">
        <v>531.99</v>
      </c>
      <c r="I547" s="229"/>
    </row>
    <row r="548" spans="1:9">
      <c r="A548" s="226" t="s">
        <v>1091</v>
      </c>
      <c r="B548" s="226"/>
      <c r="C548" s="227" t="s">
        <v>1092</v>
      </c>
      <c r="D548" s="227"/>
      <c r="E548" s="227"/>
      <c r="F548" s="227"/>
      <c r="G548" s="47" t="s">
        <v>108</v>
      </c>
      <c r="H548" s="230">
        <v>550.76</v>
      </c>
      <c r="I548" s="229"/>
    </row>
    <row r="549" spans="1:9">
      <c r="A549" s="222">
        <v>8774</v>
      </c>
      <c r="B549" s="223"/>
      <c r="C549" s="224" t="s">
        <v>1093</v>
      </c>
      <c r="D549" s="224"/>
      <c r="E549" s="224"/>
      <c r="F549" s="224"/>
      <c r="G549" s="46"/>
      <c r="H549" s="225"/>
      <c r="I549" s="225"/>
    </row>
    <row r="550" spans="1:9">
      <c r="A550" s="226" t="s">
        <v>1094</v>
      </c>
      <c r="B550" s="226"/>
      <c r="C550" s="227" t="s">
        <v>1095</v>
      </c>
      <c r="D550" s="227"/>
      <c r="E550" s="227"/>
      <c r="F550" s="227"/>
      <c r="G550" s="47" t="s">
        <v>111</v>
      </c>
      <c r="H550" s="231">
        <v>91.13</v>
      </c>
      <c r="I550" s="229"/>
    </row>
    <row r="551" spans="1:9">
      <c r="A551" s="226" t="s">
        <v>1096</v>
      </c>
      <c r="B551" s="226"/>
      <c r="C551" s="227" t="s">
        <v>1097</v>
      </c>
      <c r="D551" s="227"/>
      <c r="E551" s="227"/>
      <c r="F551" s="227"/>
      <c r="G551" s="47" t="s">
        <v>111</v>
      </c>
      <c r="H551" s="230">
        <v>132.77000000000001</v>
      </c>
      <c r="I551" s="229"/>
    </row>
    <row r="552" spans="1:9">
      <c r="A552" s="226" t="s">
        <v>1098</v>
      </c>
      <c r="B552" s="226"/>
      <c r="C552" s="227" t="s">
        <v>1099</v>
      </c>
      <c r="D552" s="227"/>
      <c r="E552" s="227"/>
      <c r="F552" s="227"/>
      <c r="G552" s="47" t="s">
        <v>108</v>
      </c>
      <c r="H552" s="232">
        <v>1725.58</v>
      </c>
      <c r="I552" s="229"/>
    </row>
    <row r="553" spans="1:9">
      <c r="A553" s="226" t="s">
        <v>1100</v>
      </c>
      <c r="B553" s="226"/>
      <c r="C553" s="227" t="s">
        <v>1101</v>
      </c>
      <c r="D553" s="227"/>
      <c r="E553" s="227"/>
      <c r="F553" s="227"/>
      <c r="G553" s="47" t="s">
        <v>108</v>
      </c>
      <c r="H553" s="230">
        <v>606.32000000000005</v>
      </c>
      <c r="I553" s="229"/>
    </row>
    <row r="554" spans="1:9">
      <c r="A554" s="226" t="s">
        <v>1102</v>
      </c>
      <c r="B554" s="226"/>
      <c r="C554" s="227" t="s">
        <v>1103</v>
      </c>
      <c r="D554" s="227"/>
      <c r="E554" s="227"/>
      <c r="F554" s="227"/>
      <c r="G554" s="47" t="s">
        <v>108</v>
      </c>
      <c r="H554" s="232">
        <v>1055.6300000000001</v>
      </c>
      <c r="I554" s="229"/>
    </row>
    <row r="555" spans="1:9">
      <c r="A555" s="226" t="s">
        <v>1104</v>
      </c>
      <c r="B555" s="226"/>
      <c r="C555" s="227" t="s">
        <v>1105</v>
      </c>
      <c r="D555" s="227"/>
      <c r="E555" s="227"/>
      <c r="F555" s="227"/>
      <c r="G555" s="47" t="s">
        <v>108</v>
      </c>
      <c r="H555" s="230">
        <v>949.48</v>
      </c>
      <c r="I555" s="229"/>
    </row>
    <row r="556" spans="1:9">
      <c r="A556" s="222">
        <v>8775</v>
      </c>
      <c r="B556" s="223"/>
      <c r="C556" s="224" t="s">
        <v>1106</v>
      </c>
      <c r="D556" s="224"/>
      <c r="E556" s="224"/>
      <c r="F556" s="224"/>
      <c r="G556" s="46"/>
      <c r="H556" s="225"/>
      <c r="I556" s="225"/>
    </row>
    <row r="557" spans="1:9">
      <c r="A557" s="226" t="s">
        <v>1107</v>
      </c>
      <c r="B557" s="226"/>
      <c r="C557" s="227" t="s">
        <v>1108</v>
      </c>
      <c r="D557" s="227"/>
      <c r="E557" s="227"/>
      <c r="F557" s="227"/>
      <c r="G557" s="47" t="s">
        <v>108</v>
      </c>
      <c r="H557" s="231">
        <v>97.27</v>
      </c>
      <c r="I557" s="229"/>
    </row>
    <row r="558" spans="1:9">
      <c r="A558" s="226" t="s">
        <v>1109</v>
      </c>
      <c r="B558" s="226"/>
      <c r="C558" s="227" t="s">
        <v>1110</v>
      </c>
      <c r="D558" s="227"/>
      <c r="E558" s="227"/>
      <c r="F558" s="227"/>
      <c r="G558" s="47" t="s">
        <v>108</v>
      </c>
      <c r="H558" s="230">
        <v>158.21</v>
      </c>
      <c r="I558" s="229"/>
    </row>
    <row r="559" spans="1:9">
      <c r="A559" s="226" t="s">
        <v>1111</v>
      </c>
      <c r="B559" s="226"/>
      <c r="C559" s="227" t="s">
        <v>1112</v>
      </c>
      <c r="D559" s="227"/>
      <c r="E559" s="227"/>
      <c r="F559" s="227"/>
      <c r="G559" s="47" t="s">
        <v>108</v>
      </c>
      <c r="H559" s="231">
        <v>63.84</v>
      </c>
      <c r="I559" s="229"/>
    </row>
    <row r="560" spans="1:9">
      <c r="A560" s="226" t="s">
        <v>1113</v>
      </c>
      <c r="B560" s="226"/>
      <c r="C560" s="227" t="s">
        <v>1114</v>
      </c>
      <c r="D560" s="227"/>
      <c r="E560" s="227"/>
      <c r="F560" s="227"/>
      <c r="G560" s="47" t="s">
        <v>108</v>
      </c>
      <c r="H560" s="230">
        <v>268.81</v>
      </c>
      <c r="I560" s="229"/>
    </row>
    <row r="561" spans="1:9">
      <c r="A561" s="226" t="s">
        <v>1115</v>
      </c>
      <c r="B561" s="226"/>
      <c r="C561" s="227" t="s">
        <v>1116</v>
      </c>
      <c r="D561" s="227"/>
      <c r="E561" s="227"/>
      <c r="F561" s="227"/>
      <c r="G561" s="47" t="s">
        <v>108</v>
      </c>
      <c r="H561" s="230">
        <v>477.09</v>
      </c>
      <c r="I561" s="229"/>
    </row>
    <row r="562" spans="1:9">
      <c r="A562" s="226" t="s">
        <v>1117</v>
      </c>
      <c r="B562" s="226"/>
      <c r="C562" s="227" t="s">
        <v>1118</v>
      </c>
      <c r="D562" s="227"/>
      <c r="E562" s="227"/>
      <c r="F562" s="227"/>
      <c r="G562" s="47" t="s">
        <v>108</v>
      </c>
      <c r="H562" s="230">
        <v>499.61</v>
      </c>
      <c r="I562" s="229"/>
    </row>
    <row r="563" spans="1:9">
      <c r="A563" s="226" t="s">
        <v>1119</v>
      </c>
      <c r="B563" s="226"/>
      <c r="C563" s="227" t="s">
        <v>1120</v>
      </c>
      <c r="D563" s="227"/>
      <c r="E563" s="227"/>
      <c r="F563" s="227"/>
      <c r="G563" s="47" t="s">
        <v>108</v>
      </c>
      <c r="H563" s="230">
        <v>561.1</v>
      </c>
      <c r="I563" s="229"/>
    </row>
    <row r="564" spans="1:9">
      <c r="A564" s="226" t="s">
        <v>1121</v>
      </c>
      <c r="B564" s="226"/>
      <c r="C564" s="227" t="s">
        <v>1122</v>
      </c>
      <c r="D564" s="227"/>
      <c r="E564" s="227"/>
      <c r="F564" s="227"/>
      <c r="G564" s="47" t="s">
        <v>108</v>
      </c>
      <c r="H564" s="230">
        <v>567.03</v>
      </c>
      <c r="I564" s="229"/>
    </row>
    <row r="565" spans="1:9">
      <c r="A565" s="226" t="s">
        <v>1123</v>
      </c>
      <c r="B565" s="226"/>
      <c r="C565" s="227" t="s">
        <v>1124</v>
      </c>
      <c r="D565" s="227"/>
      <c r="E565" s="227"/>
      <c r="F565" s="227"/>
      <c r="G565" s="47" t="s">
        <v>108</v>
      </c>
      <c r="H565" s="230">
        <v>396.66</v>
      </c>
      <c r="I565" s="229"/>
    </row>
    <row r="566" spans="1:9">
      <c r="A566" s="226" t="s">
        <v>1125</v>
      </c>
      <c r="B566" s="226"/>
      <c r="C566" s="227" t="s">
        <v>1126</v>
      </c>
      <c r="D566" s="227"/>
      <c r="E566" s="227"/>
      <c r="F566" s="227"/>
      <c r="G566" s="47" t="s">
        <v>108</v>
      </c>
      <c r="H566" s="230">
        <v>393.19</v>
      </c>
      <c r="I566" s="229"/>
    </row>
    <row r="567" spans="1:9">
      <c r="A567" s="226" t="s">
        <v>1127</v>
      </c>
      <c r="B567" s="226"/>
      <c r="C567" s="227" t="s">
        <v>1128</v>
      </c>
      <c r="D567" s="227"/>
      <c r="E567" s="227"/>
      <c r="F567" s="227"/>
      <c r="G567" s="47" t="s">
        <v>108</v>
      </c>
      <c r="H567" s="230">
        <v>648.79</v>
      </c>
      <c r="I567" s="229"/>
    </row>
    <row r="568" spans="1:9">
      <c r="A568" s="222">
        <v>8776</v>
      </c>
      <c r="B568" s="223"/>
      <c r="C568" s="224" t="s">
        <v>1129</v>
      </c>
      <c r="D568" s="224"/>
      <c r="E568" s="224"/>
      <c r="F568" s="224"/>
      <c r="G568" s="46"/>
      <c r="H568" s="225"/>
      <c r="I568" s="225"/>
    </row>
    <row r="569" spans="1:9">
      <c r="A569" s="226" t="s">
        <v>1130</v>
      </c>
      <c r="B569" s="226"/>
      <c r="C569" s="227" t="s">
        <v>1131</v>
      </c>
      <c r="D569" s="227"/>
      <c r="E569" s="227"/>
      <c r="F569" s="227"/>
      <c r="G569" s="47" t="s">
        <v>111</v>
      </c>
      <c r="H569" s="230">
        <v>178.06</v>
      </c>
      <c r="I569" s="229"/>
    </row>
    <row r="570" spans="1:9">
      <c r="A570" s="226" t="s">
        <v>1132</v>
      </c>
      <c r="B570" s="226"/>
      <c r="C570" s="227" t="s">
        <v>1133</v>
      </c>
      <c r="D570" s="227"/>
      <c r="E570" s="227"/>
      <c r="F570" s="227"/>
      <c r="G570" s="47" t="s">
        <v>111</v>
      </c>
      <c r="H570" s="230">
        <v>195.43</v>
      </c>
      <c r="I570" s="229"/>
    </row>
    <row r="571" spans="1:9">
      <c r="A571" s="226" t="s">
        <v>1134</v>
      </c>
      <c r="B571" s="226"/>
      <c r="C571" s="227" t="s">
        <v>1135</v>
      </c>
      <c r="D571" s="227"/>
      <c r="E571" s="227"/>
      <c r="F571" s="227"/>
      <c r="G571" s="47" t="s">
        <v>111</v>
      </c>
      <c r="H571" s="232">
        <v>2131.52</v>
      </c>
      <c r="I571" s="229"/>
    </row>
    <row r="572" spans="1:9">
      <c r="A572" s="226" t="s">
        <v>1136</v>
      </c>
      <c r="B572" s="226"/>
      <c r="C572" s="227" t="s">
        <v>1137</v>
      </c>
      <c r="D572" s="227"/>
      <c r="E572" s="227"/>
      <c r="F572" s="227"/>
      <c r="G572" s="47" t="s">
        <v>111</v>
      </c>
      <c r="H572" s="232">
        <v>2303.2800000000002</v>
      </c>
      <c r="I572" s="229"/>
    </row>
    <row r="573" spans="1:9">
      <c r="A573" s="226" t="s">
        <v>1138</v>
      </c>
      <c r="B573" s="226"/>
      <c r="C573" s="227" t="s">
        <v>1139</v>
      </c>
      <c r="D573" s="227"/>
      <c r="E573" s="227"/>
      <c r="F573" s="227"/>
      <c r="G573" s="47" t="s">
        <v>111</v>
      </c>
      <c r="H573" s="232">
        <v>2475.0300000000002</v>
      </c>
      <c r="I573" s="229"/>
    </row>
    <row r="574" spans="1:9">
      <c r="A574" s="226" t="s">
        <v>1140</v>
      </c>
      <c r="B574" s="226"/>
      <c r="C574" s="227" t="s">
        <v>1141</v>
      </c>
      <c r="D574" s="227"/>
      <c r="E574" s="227"/>
      <c r="F574" s="227"/>
      <c r="G574" s="47" t="s">
        <v>111</v>
      </c>
      <c r="H574" s="232">
        <v>1664.36</v>
      </c>
      <c r="I574" s="229"/>
    </row>
    <row r="575" spans="1:9">
      <c r="A575" s="226" t="s">
        <v>1142</v>
      </c>
      <c r="B575" s="226"/>
      <c r="C575" s="227" t="s">
        <v>1143</v>
      </c>
      <c r="D575" s="227"/>
      <c r="E575" s="227"/>
      <c r="F575" s="227"/>
      <c r="G575" s="47" t="s">
        <v>111</v>
      </c>
      <c r="H575" s="232">
        <v>1815.11</v>
      </c>
      <c r="I575" s="229"/>
    </row>
    <row r="576" spans="1:9">
      <c r="A576" s="226" t="s">
        <v>1144</v>
      </c>
      <c r="B576" s="226"/>
      <c r="C576" s="227" t="s">
        <v>1145</v>
      </c>
      <c r="D576" s="227"/>
      <c r="E576" s="227"/>
      <c r="F576" s="227"/>
      <c r="G576" s="47" t="s">
        <v>111</v>
      </c>
      <c r="H576" s="232">
        <v>1965.94</v>
      </c>
      <c r="I576" s="229"/>
    </row>
    <row r="577" spans="1:9">
      <c r="A577" s="226" t="s">
        <v>1146</v>
      </c>
      <c r="B577" s="226"/>
      <c r="C577" s="227" t="s">
        <v>1147</v>
      </c>
      <c r="D577" s="227"/>
      <c r="E577" s="227"/>
      <c r="F577" s="227"/>
      <c r="G577" s="47" t="s">
        <v>111</v>
      </c>
      <c r="H577" s="232">
        <v>2116.7800000000002</v>
      </c>
      <c r="I577" s="229"/>
    </row>
    <row r="578" spans="1:9">
      <c r="A578" s="222">
        <v>8777</v>
      </c>
      <c r="B578" s="223"/>
      <c r="C578" s="224" t="s">
        <v>1148</v>
      </c>
      <c r="D578" s="224"/>
      <c r="E578" s="224"/>
      <c r="F578" s="224"/>
      <c r="G578" s="46"/>
      <c r="H578" s="225"/>
      <c r="I578" s="225"/>
    </row>
    <row r="579" spans="1:9">
      <c r="A579" s="226" t="s">
        <v>1149</v>
      </c>
      <c r="B579" s="226"/>
      <c r="C579" s="227" t="s">
        <v>1150</v>
      </c>
      <c r="D579" s="227"/>
      <c r="E579" s="227"/>
      <c r="F579" s="227"/>
      <c r="G579" s="47" t="s">
        <v>108</v>
      </c>
      <c r="H579" s="230">
        <v>141.05000000000001</v>
      </c>
      <c r="I579" s="229"/>
    </row>
    <row r="580" spans="1:9">
      <c r="A580" s="226" t="s">
        <v>1151</v>
      </c>
      <c r="B580" s="226"/>
      <c r="C580" s="227" t="s">
        <v>1152</v>
      </c>
      <c r="D580" s="227"/>
      <c r="E580" s="227"/>
      <c r="F580" s="227"/>
      <c r="G580" s="47" t="s">
        <v>111</v>
      </c>
      <c r="H580" s="230">
        <v>450.95</v>
      </c>
      <c r="I580" s="229"/>
    </row>
    <row r="581" spans="1:9">
      <c r="A581" s="226" t="s">
        <v>1153</v>
      </c>
      <c r="B581" s="226"/>
      <c r="C581" s="227" t="s">
        <v>1154</v>
      </c>
      <c r="D581" s="227"/>
      <c r="E581" s="227"/>
      <c r="F581" s="227"/>
      <c r="G581" s="47" t="s">
        <v>1155</v>
      </c>
      <c r="H581" s="230">
        <v>480.06</v>
      </c>
      <c r="I581" s="229"/>
    </row>
    <row r="582" spans="1:9">
      <c r="A582" s="226" t="s">
        <v>1156</v>
      </c>
      <c r="B582" s="226"/>
      <c r="C582" s="227" t="s">
        <v>1157</v>
      </c>
      <c r="D582" s="227"/>
      <c r="E582" s="227"/>
      <c r="F582" s="227"/>
      <c r="G582" s="47" t="s">
        <v>1155</v>
      </c>
      <c r="H582" s="230">
        <v>516.28</v>
      </c>
      <c r="I582" s="229"/>
    </row>
    <row r="583" spans="1:9">
      <c r="A583" s="226" t="s">
        <v>1158</v>
      </c>
      <c r="B583" s="226"/>
      <c r="C583" s="227" t="s">
        <v>1159</v>
      </c>
      <c r="D583" s="227"/>
      <c r="E583" s="227"/>
      <c r="F583" s="227"/>
      <c r="G583" s="47" t="s">
        <v>1155</v>
      </c>
      <c r="H583" s="230">
        <v>572.9</v>
      </c>
      <c r="I583" s="229"/>
    </row>
    <row r="584" spans="1:9">
      <c r="A584" s="226" t="s">
        <v>1160</v>
      </c>
      <c r="B584" s="226"/>
      <c r="C584" s="227" t="s">
        <v>1161</v>
      </c>
      <c r="D584" s="227"/>
      <c r="E584" s="227"/>
      <c r="F584" s="227"/>
      <c r="G584" s="47" t="s">
        <v>1155</v>
      </c>
      <c r="H584" s="230">
        <v>709.98</v>
      </c>
      <c r="I584" s="229"/>
    </row>
    <row r="585" spans="1:9">
      <c r="A585" s="226" t="s">
        <v>1162</v>
      </c>
      <c r="B585" s="226"/>
      <c r="C585" s="227" t="s">
        <v>1163</v>
      </c>
      <c r="D585" s="227"/>
      <c r="E585" s="227"/>
      <c r="F585" s="227"/>
      <c r="G585" s="47" t="s">
        <v>1155</v>
      </c>
      <c r="H585" s="230">
        <v>598.61</v>
      </c>
      <c r="I585" s="229"/>
    </row>
    <row r="586" spans="1:9">
      <c r="A586" s="226" t="s">
        <v>1164</v>
      </c>
      <c r="B586" s="226"/>
      <c r="C586" s="227" t="s">
        <v>1165</v>
      </c>
      <c r="D586" s="227"/>
      <c r="E586" s="227"/>
      <c r="F586" s="227"/>
      <c r="G586" s="47" t="s">
        <v>1155</v>
      </c>
      <c r="H586" s="230">
        <v>426.63</v>
      </c>
      <c r="I586" s="229"/>
    </row>
    <row r="587" spans="1:9">
      <c r="A587" s="226" t="s">
        <v>1166</v>
      </c>
      <c r="B587" s="226"/>
      <c r="C587" s="227" t="s">
        <v>1167</v>
      </c>
      <c r="D587" s="227"/>
      <c r="E587" s="227"/>
      <c r="F587" s="227"/>
      <c r="G587" s="47" t="s">
        <v>1155</v>
      </c>
      <c r="H587" s="230">
        <v>373.06</v>
      </c>
      <c r="I587" s="229"/>
    </row>
    <row r="588" spans="1:9">
      <c r="A588" s="226" t="s">
        <v>1168</v>
      </c>
      <c r="B588" s="226"/>
      <c r="C588" s="227" t="s">
        <v>1169</v>
      </c>
      <c r="D588" s="227"/>
      <c r="E588" s="227"/>
      <c r="F588" s="227"/>
      <c r="G588" s="47" t="s">
        <v>1155</v>
      </c>
      <c r="H588" s="230">
        <v>414.89</v>
      </c>
      <c r="I588" s="229"/>
    </row>
    <row r="589" spans="1:9">
      <c r="A589" s="226" t="s">
        <v>1170</v>
      </c>
      <c r="B589" s="226"/>
      <c r="C589" s="227" t="s">
        <v>1171</v>
      </c>
      <c r="D589" s="227"/>
      <c r="E589" s="227"/>
      <c r="F589" s="227"/>
      <c r="G589" s="47" t="s">
        <v>108</v>
      </c>
      <c r="H589" s="230">
        <v>406.26</v>
      </c>
      <c r="I589" s="229"/>
    </row>
    <row r="590" spans="1:9">
      <c r="A590" s="222">
        <v>8778</v>
      </c>
      <c r="B590" s="223"/>
      <c r="C590" s="224" t="s">
        <v>1172</v>
      </c>
      <c r="D590" s="224"/>
      <c r="E590" s="224"/>
      <c r="F590" s="224"/>
      <c r="G590" s="46"/>
      <c r="H590" s="225"/>
      <c r="I590" s="225"/>
    </row>
    <row r="591" spans="1:9">
      <c r="A591" s="226" t="s">
        <v>1173</v>
      </c>
      <c r="B591" s="226"/>
      <c r="C591" s="227" t="s">
        <v>1174</v>
      </c>
      <c r="D591" s="227"/>
      <c r="E591" s="227"/>
      <c r="F591" s="227"/>
      <c r="G591" s="47" t="s">
        <v>1155</v>
      </c>
      <c r="H591" s="230">
        <v>300.7</v>
      </c>
      <c r="I591" s="229"/>
    </row>
    <row r="592" spans="1:9">
      <c r="A592" s="226" t="s">
        <v>1175</v>
      </c>
      <c r="B592" s="226"/>
      <c r="C592" s="227" t="s">
        <v>1176</v>
      </c>
      <c r="D592" s="227"/>
      <c r="E592" s="227"/>
      <c r="F592" s="227"/>
      <c r="G592" s="47" t="s">
        <v>1155</v>
      </c>
      <c r="H592" s="230">
        <v>363.63</v>
      </c>
      <c r="I592" s="229"/>
    </row>
    <row r="593" spans="1:9">
      <c r="A593" s="226" t="s">
        <v>1177</v>
      </c>
      <c r="B593" s="226"/>
      <c r="C593" s="227" t="s">
        <v>1178</v>
      </c>
      <c r="D593" s="227"/>
      <c r="E593" s="227"/>
      <c r="F593" s="227"/>
      <c r="G593" s="47" t="s">
        <v>1155</v>
      </c>
      <c r="H593" s="230">
        <v>370.46</v>
      </c>
      <c r="I593" s="229"/>
    </row>
    <row r="594" spans="1:9">
      <c r="A594" s="226" t="s">
        <v>1179</v>
      </c>
      <c r="B594" s="226"/>
      <c r="C594" s="227" t="s">
        <v>1180</v>
      </c>
      <c r="D594" s="227"/>
      <c r="E594" s="227"/>
      <c r="F594" s="227"/>
      <c r="G594" s="47" t="s">
        <v>1155</v>
      </c>
      <c r="H594" s="230">
        <v>377.31</v>
      </c>
      <c r="I594" s="229"/>
    </row>
    <row r="595" spans="1:9">
      <c r="A595" s="226" t="s">
        <v>1181</v>
      </c>
      <c r="B595" s="226"/>
      <c r="C595" s="227" t="s">
        <v>1182</v>
      </c>
      <c r="D595" s="227"/>
      <c r="E595" s="227"/>
      <c r="F595" s="227"/>
      <c r="G595" s="47" t="s">
        <v>1155</v>
      </c>
      <c r="H595" s="230">
        <v>408.18</v>
      </c>
      <c r="I595" s="229"/>
    </row>
    <row r="596" spans="1:9">
      <c r="A596" s="226" t="s">
        <v>1183</v>
      </c>
      <c r="B596" s="226"/>
      <c r="C596" s="227" t="s">
        <v>1184</v>
      </c>
      <c r="D596" s="227"/>
      <c r="E596" s="227"/>
      <c r="F596" s="227"/>
      <c r="G596" s="47" t="s">
        <v>1155</v>
      </c>
      <c r="H596" s="230">
        <v>281.75</v>
      </c>
      <c r="I596" s="229"/>
    </row>
    <row r="597" spans="1:9">
      <c r="A597" s="226" t="s">
        <v>1185</v>
      </c>
      <c r="B597" s="226"/>
      <c r="C597" s="227" t="s">
        <v>1186</v>
      </c>
      <c r="D597" s="227"/>
      <c r="E597" s="227"/>
      <c r="F597" s="227"/>
      <c r="G597" s="47" t="s">
        <v>1155</v>
      </c>
      <c r="H597" s="230">
        <v>288.94</v>
      </c>
      <c r="I597" s="229"/>
    </row>
    <row r="598" spans="1:9">
      <c r="A598" s="226" t="s">
        <v>1187</v>
      </c>
      <c r="B598" s="226"/>
      <c r="C598" s="227" t="s">
        <v>1188</v>
      </c>
      <c r="D598" s="227"/>
      <c r="E598" s="227"/>
      <c r="F598" s="227"/>
      <c r="G598" s="47" t="s">
        <v>1155</v>
      </c>
      <c r="H598" s="230">
        <v>286.88</v>
      </c>
      <c r="I598" s="229"/>
    </row>
    <row r="599" spans="1:9">
      <c r="A599" s="226" t="s">
        <v>1189</v>
      </c>
      <c r="B599" s="226"/>
      <c r="C599" s="227" t="s">
        <v>1190</v>
      </c>
      <c r="D599" s="227"/>
      <c r="E599" s="227"/>
      <c r="F599" s="227"/>
      <c r="G599" s="47" t="s">
        <v>1155</v>
      </c>
      <c r="H599" s="230">
        <v>295.47000000000003</v>
      </c>
      <c r="I599" s="229"/>
    </row>
    <row r="600" spans="1:9">
      <c r="A600" s="226" t="s">
        <v>1191</v>
      </c>
      <c r="B600" s="226"/>
      <c r="C600" s="227" t="s">
        <v>1192</v>
      </c>
      <c r="D600" s="227"/>
      <c r="E600" s="227"/>
      <c r="F600" s="227"/>
      <c r="G600" s="47" t="s">
        <v>1155</v>
      </c>
      <c r="H600" s="230">
        <v>801.83</v>
      </c>
      <c r="I600" s="229"/>
    </row>
    <row r="601" spans="1:9">
      <c r="A601" s="226" t="s">
        <v>1193</v>
      </c>
      <c r="B601" s="226"/>
      <c r="C601" s="227" t="s">
        <v>1194</v>
      </c>
      <c r="D601" s="227"/>
      <c r="E601" s="227"/>
      <c r="F601" s="227"/>
      <c r="G601" s="47" t="s">
        <v>1155</v>
      </c>
      <c r="H601" s="230">
        <v>869.54</v>
      </c>
      <c r="I601" s="229"/>
    </row>
    <row r="602" spans="1:9">
      <c r="A602" s="226" t="s">
        <v>1195</v>
      </c>
      <c r="B602" s="226"/>
      <c r="C602" s="227" t="s">
        <v>1196</v>
      </c>
      <c r="D602" s="227"/>
      <c r="E602" s="227"/>
      <c r="F602" s="227"/>
      <c r="G602" s="47" t="s">
        <v>1155</v>
      </c>
      <c r="H602" s="230">
        <v>929.66</v>
      </c>
      <c r="I602" s="229"/>
    </row>
    <row r="603" spans="1:9">
      <c r="A603" s="226" t="s">
        <v>1197</v>
      </c>
      <c r="B603" s="226"/>
      <c r="C603" s="227" t="s">
        <v>1198</v>
      </c>
      <c r="D603" s="227"/>
      <c r="E603" s="227"/>
      <c r="F603" s="227"/>
      <c r="G603" s="47" t="s">
        <v>1155</v>
      </c>
      <c r="H603" s="230">
        <v>959.92</v>
      </c>
      <c r="I603" s="229"/>
    </row>
    <row r="604" spans="1:9">
      <c r="A604" s="226" t="s">
        <v>1199</v>
      </c>
      <c r="B604" s="226"/>
      <c r="C604" s="227" t="s">
        <v>1200</v>
      </c>
      <c r="D604" s="227"/>
      <c r="E604" s="227"/>
      <c r="F604" s="227"/>
      <c r="G604" s="47" t="s">
        <v>176</v>
      </c>
      <c r="H604" s="231">
        <v>72.83</v>
      </c>
      <c r="I604" s="229"/>
    </row>
    <row r="605" spans="1:9">
      <c r="A605" s="226" t="s">
        <v>1201</v>
      </c>
      <c r="B605" s="226"/>
      <c r="C605" s="227" t="s">
        <v>1202</v>
      </c>
      <c r="D605" s="227"/>
      <c r="E605" s="227"/>
      <c r="F605" s="227"/>
      <c r="G605" s="47" t="s">
        <v>176</v>
      </c>
      <c r="H605" s="231">
        <v>95.99</v>
      </c>
      <c r="I605" s="229"/>
    </row>
    <row r="606" spans="1:9">
      <c r="A606" s="222">
        <v>8779</v>
      </c>
      <c r="B606" s="223"/>
      <c r="C606" s="224" t="s">
        <v>1203</v>
      </c>
      <c r="D606" s="224"/>
      <c r="E606" s="224"/>
      <c r="F606" s="224"/>
      <c r="G606" s="46"/>
      <c r="H606" s="225"/>
      <c r="I606" s="225"/>
    </row>
    <row r="607" spans="1:9">
      <c r="A607" s="226" t="s">
        <v>1204</v>
      </c>
      <c r="B607" s="226"/>
      <c r="C607" s="227" t="s">
        <v>1205</v>
      </c>
      <c r="D607" s="227"/>
      <c r="E607" s="227"/>
      <c r="F607" s="227"/>
      <c r="G607" s="47" t="s">
        <v>1155</v>
      </c>
      <c r="H607" s="232">
        <v>1177.25</v>
      </c>
      <c r="I607" s="229"/>
    </row>
    <row r="608" spans="1:9">
      <c r="A608" s="226" t="s">
        <v>1206</v>
      </c>
      <c r="B608" s="226"/>
      <c r="C608" s="227" t="s">
        <v>1207</v>
      </c>
      <c r="D608" s="227"/>
      <c r="E608" s="227"/>
      <c r="F608" s="227"/>
      <c r="G608" s="47" t="s">
        <v>1155</v>
      </c>
      <c r="H608" s="232">
        <v>1244.96</v>
      </c>
      <c r="I608" s="229"/>
    </row>
    <row r="609" spans="1:9">
      <c r="A609" s="226" t="s">
        <v>1208</v>
      </c>
      <c r="B609" s="226"/>
      <c r="C609" s="227" t="s">
        <v>1209</v>
      </c>
      <c r="D609" s="227"/>
      <c r="E609" s="227"/>
      <c r="F609" s="227"/>
      <c r="G609" s="47" t="s">
        <v>1155</v>
      </c>
      <c r="H609" s="232">
        <v>1305.08</v>
      </c>
      <c r="I609" s="229"/>
    </row>
    <row r="610" spans="1:9">
      <c r="A610" s="226" t="s">
        <v>1210</v>
      </c>
      <c r="B610" s="226"/>
      <c r="C610" s="227" t="s">
        <v>1211</v>
      </c>
      <c r="D610" s="227"/>
      <c r="E610" s="227"/>
      <c r="F610" s="227"/>
      <c r="G610" s="47" t="s">
        <v>1155</v>
      </c>
      <c r="H610" s="230">
        <v>984.74</v>
      </c>
      <c r="I610" s="229"/>
    </row>
    <row r="611" spans="1:9">
      <c r="A611" s="226" t="s">
        <v>1212</v>
      </c>
      <c r="B611" s="226"/>
      <c r="C611" s="227" t="s">
        <v>1213</v>
      </c>
      <c r="D611" s="227"/>
      <c r="E611" s="227"/>
      <c r="F611" s="227"/>
      <c r="G611" s="47" t="s">
        <v>1155</v>
      </c>
      <c r="H611" s="230">
        <v>906.21</v>
      </c>
      <c r="I611" s="229"/>
    </row>
    <row r="612" spans="1:9">
      <c r="A612" s="222">
        <v>8780</v>
      </c>
      <c r="B612" s="223"/>
      <c r="C612" s="224" t="s">
        <v>1214</v>
      </c>
      <c r="D612" s="224"/>
      <c r="E612" s="224"/>
      <c r="F612" s="224"/>
      <c r="G612" s="46"/>
      <c r="H612" s="225"/>
      <c r="I612" s="225"/>
    </row>
    <row r="613" spans="1:9">
      <c r="A613" s="226" t="s">
        <v>1215</v>
      </c>
      <c r="B613" s="226"/>
      <c r="C613" s="227" t="s">
        <v>1216</v>
      </c>
      <c r="D613" s="227"/>
      <c r="E613" s="227"/>
      <c r="F613" s="227"/>
      <c r="G613" s="47" t="s">
        <v>1155</v>
      </c>
      <c r="H613" s="230">
        <v>619.92999999999995</v>
      </c>
      <c r="I613" s="229"/>
    </row>
    <row r="614" spans="1:9">
      <c r="A614" s="226" t="s">
        <v>1217</v>
      </c>
      <c r="B614" s="226"/>
      <c r="C614" s="227" t="s">
        <v>1218</v>
      </c>
      <c r="D614" s="227"/>
      <c r="E614" s="227"/>
      <c r="F614" s="227"/>
      <c r="G614" s="47" t="s">
        <v>1155</v>
      </c>
      <c r="H614" s="230">
        <v>499.95</v>
      </c>
      <c r="I614" s="229"/>
    </row>
    <row r="615" spans="1:9">
      <c r="A615" s="226" t="s">
        <v>1219</v>
      </c>
      <c r="B615" s="226"/>
      <c r="C615" s="227" t="s">
        <v>1220</v>
      </c>
      <c r="D615" s="227"/>
      <c r="E615" s="227"/>
      <c r="F615" s="227"/>
      <c r="G615" s="47" t="s">
        <v>1155</v>
      </c>
      <c r="H615" s="230">
        <v>661.86</v>
      </c>
      <c r="I615" s="229"/>
    </row>
    <row r="616" spans="1:9">
      <c r="A616" s="226" t="s">
        <v>1221</v>
      </c>
      <c r="B616" s="226"/>
      <c r="C616" s="227" t="s">
        <v>1222</v>
      </c>
      <c r="D616" s="227"/>
      <c r="E616" s="227"/>
      <c r="F616" s="227"/>
      <c r="G616" s="47" t="s">
        <v>1155</v>
      </c>
      <c r="H616" s="230">
        <v>530.07000000000005</v>
      </c>
      <c r="I616" s="229"/>
    </row>
    <row r="617" spans="1:9">
      <c r="A617" s="226" t="s">
        <v>1223</v>
      </c>
      <c r="B617" s="226"/>
      <c r="C617" s="227" t="s">
        <v>1224</v>
      </c>
      <c r="D617" s="227"/>
      <c r="E617" s="227"/>
      <c r="F617" s="227"/>
      <c r="G617" s="47" t="s">
        <v>1155</v>
      </c>
      <c r="H617" s="230">
        <v>541.88</v>
      </c>
      <c r="I617" s="229"/>
    </row>
    <row r="618" spans="1:9">
      <c r="A618" s="226" t="s">
        <v>1225</v>
      </c>
      <c r="B618" s="226"/>
      <c r="C618" s="227" t="s">
        <v>1226</v>
      </c>
      <c r="D618" s="227"/>
      <c r="E618" s="227"/>
      <c r="F618" s="227"/>
      <c r="G618" s="47" t="s">
        <v>1155</v>
      </c>
      <c r="H618" s="230">
        <v>540.30999999999995</v>
      </c>
      <c r="I618" s="229"/>
    </row>
    <row r="619" spans="1:9">
      <c r="A619" s="222">
        <v>8782</v>
      </c>
      <c r="B619" s="223"/>
      <c r="C619" s="224" t="s">
        <v>1227</v>
      </c>
      <c r="D619" s="224"/>
      <c r="E619" s="224"/>
      <c r="F619" s="224"/>
      <c r="G619" s="46"/>
      <c r="H619" s="225"/>
      <c r="I619" s="225"/>
    </row>
    <row r="620" spans="1:9">
      <c r="A620" s="226" t="s">
        <v>1228</v>
      </c>
      <c r="B620" s="226"/>
      <c r="C620" s="227" t="s">
        <v>1229</v>
      </c>
      <c r="D620" s="227"/>
      <c r="E620" s="227"/>
      <c r="F620" s="227"/>
      <c r="G620" s="47" t="s">
        <v>111</v>
      </c>
      <c r="H620" s="230">
        <v>102.4</v>
      </c>
      <c r="I620" s="229"/>
    </row>
    <row r="621" spans="1:9">
      <c r="A621" s="222">
        <v>8783</v>
      </c>
      <c r="B621" s="223"/>
      <c r="C621" s="224" t="s">
        <v>1230</v>
      </c>
      <c r="D621" s="224"/>
      <c r="E621" s="224"/>
      <c r="F621" s="224"/>
      <c r="G621" s="46"/>
      <c r="H621" s="225"/>
      <c r="I621" s="225"/>
    </row>
    <row r="622" spans="1:9">
      <c r="A622" s="226" t="s">
        <v>1231</v>
      </c>
      <c r="B622" s="226"/>
      <c r="C622" s="227" t="s">
        <v>1232</v>
      </c>
      <c r="D622" s="227"/>
      <c r="E622" s="227"/>
      <c r="F622" s="227"/>
      <c r="G622" s="47" t="s">
        <v>111</v>
      </c>
      <c r="H622" s="231">
        <v>21.16</v>
      </c>
      <c r="I622" s="229"/>
    </row>
    <row r="623" spans="1:9">
      <c r="A623" s="226" t="s">
        <v>1233</v>
      </c>
      <c r="B623" s="226"/>
      <c r="C623" s="227" t="s">
        <v>1234</v>
      </c>
      <c r="D623" s="227"/>
      <c r="E623" s="227"/>
      <c r="F623" s="227"/>
      <c r="G623" s="47" t="s">
        <v>111</v>
      </c>
      <c r="H623" s="231">
        <v>25.85</v>
      </c>
      <c r="I623" s="229"/>
    </row>
    <row r="624" spans="1:9">
      <c r="A624" s="226" t="s">
        <v>1235</v>
      </c>
      <c r="B624" s="226"/>
      <c r="C624" s="227" t="s">
        <v>1236</v>
      </c>
      <c r="D624" s="227"/>
      <c r="E624" s="227"/>
      <c r="F624" s="227"/>
      <c r="G624" s="47" t="s">
        <v>111</v>
      </c>
      <c r="H624" s="231">
        <v>23.7</v>
      </c>
      <c r="I624" s="229"/>
    </row>
    <row r="625" spans="1:9">
      <c r="A625" s="226" t="s">
        <v>1237</v>
      </c>
      <c r="B625" s="226"/>
      <c r="C625" s="227" t="s">
        <v>1238</v>
      </c>
      <c r="D625" s="227"/>
      <c r="E625" s="227"/>
      <c r="F625" s="227"/>
      <c r="G625" s="47" t="s">
        <v>111</v>
      </c>
      <c r="H625" s="231">
        <v>19.68</v>
      </c>
      <c r="I625" s="229"/>
    </row>
    <row r="626" spans="1:9">
      <c r="A626" s="226" t="s">
        <v>1239</v>
      </c>
      <c r="B626" s="226"/>
      <c r="C626" s="227" t="s">
        <v>1240</v>
      </c>
      <c r="D626" s="227"/>
      <c r="E626" s="227"/>
      <c r="F626" s="227"/>
      <c r="G626" s="47" t="s">
        <v>111</v>
      </c>
      <c r="H626" s="230">
        <v>109.58</v>
      </c>
      <c r="I626" s="229"/>
    </row>
    <row r="627" spans="1:9">
      <c r="A627" s="226" t="s">
        <v>1241</v>
      </c>
      <c r="B627" s="226"/>
      <c r="C627" s="227" t="s">
        <v>1242</v>
      </c>
      <c r="D627" s="227"/>
      <c r="E627" s="227"/>
      <c r="F627" s="227"/>
      <c r="G627" s="47" t="s">
        <v>111</v>
      </c>
      <c r="H627" s="231">
        <v>91.81</v>
      </c>
      <c r="I627" s="229"/>
    </row>
    <row r="628" spans="1:9">
      <c r="A628" s="226" t="s">
        <v>1243</v>
      </c>
      <c r="B628" s="226"/>
      <c r="C628" s="227" t="s">
        <v>1244</v>
      </c>
      <c r="D628" s="227"/>
      <c r="E628" s="227"/>
      <c r="F628" s="227"/>
      <c r="G628" s="47" t="s">
        <v>111</v>
      </c>
      <c r="H628" s="230">
        <v>116.61</v>
      </c>
      <c r="I628" s="229"/>
    </row>
    <row r="629" spans="1:9">
      <c r="A629" s="226" t="s">
        <v>1245</v>
      </c>
      <c r="B629" s="226"/>
      <c r="C629" s="227" t="s">
        <v>1246</v>
      </c>
      <c r="D629" s="227"/>
      <c r="E629" s="227"/>
      <c r="F629" s="227"/>
      <c r="G629" s="47" t="s">
        <v>111</v>
      </c>
      <c r="H629" s="230">
        <v>117.26</v>
      </c>
      <c r="I629" s="229"/>
    </row>
    <row r="630" spans="1:9">
      <c r="A630" s="226" t="s">
        <v>1247</v>
      </c>
      <c r="B630" s="226"/>
      <c r="C630" s="227" t="s">
        <v>1248</v>
      </c>
      <c r="D630" s="227"/>
      <c r="E630" s="227"/>
      <c r="F630" s="227"/>
      <c r="G630" s="47" t="s">
        <v>111</v>
      </c>
      <c r="H630" s="231">
        <v>83.72</v>
      </c>
      <c r="I630" s="229"/>
    </row>
    <row r="631" spans="1:9">
      <c r="A631" s="226" t="s">
        <v>1249</v>
      </c>
      <c r="B631" s="226"/>
      <c r="C631" s="227" t="s">
        <v>1250</v>
      </c>
      <c r="D631" s="227"/>
      <c r="E631" s="227"/>
      <c r="F631" s="227"/>
      <c r="G631" s="47" t="s">
        <v>111</v>
      </c>
      <c r="H631" s="230">
        <v>155.29</v>
      </c>
      <c r="I631" s="229"/>
    </row>
    <row r="632" spans="1:9">
      <c r="A632" s="226" t="s">
        <v>1251</v>
      </c>
      <c r="B632" s="226"/>
      <c r="C632" s="227" t="s">
        <v>1252</v>
      </c>
      <c r="D632" s="227"/>
      <c r="E632" s="227"/>
      <c r="F632" s="227"/>
      <c r="G632" s="47" t="s">
        <v>111</v>
      </c>
      <c r="H632" s="230">
        <v>314.55</v>
      </c>
      <c r="I632" s="229"/>
    </row>
    <row r="633" spans="1:9">
      <c r="A633" s="226" t="s">
        <v>1253</v>
      </c>
      <c r="B633" s="226"/>
      <c r="C633" s="227" t="s">
        <v>1254</v>
      </c>
      <c r="D633" s="227"/>
      <c r="E633" s="227"/>
      <c r="F633" s="227"/>
      <c r="G633" s="47" t="s">
        <v>1155</v>
      </c>
      <c r="H633" s="230">
        <v>168.95</v>
      </c>
      <c r="I633" s="229"/>
    </row>
    <row r="634" spans="1:9">
      <c r="A634" s="226" t="s">
        <v>1255</v>
      </c>
      <c r="B634" s="226"/>
      <c r="C634" s="227" t="s">
        <v>1256</v>
      </c>
      <c r="D634" s="227"/>
      <c r="E634" s="227"/>
      <c r="F634" s="227"/>
      <c r="G634" s="47" t="s">
        <v>111</v>
      </c>
      <c r="H634" s="231">
        <v>19.86</v>
      </c>
      <c r="I634" s="229"/>
    </row>
    <row r="635" spans="1:9">
      <c r="A635" s="226" t="s">
        <v>1257</v>
      </c>
      <c r="B635" s="226"/>
      <c r="C635" s="227" t="s">
        <v>1258</v>
      </c>
      <c r="D635" s="227"/>
      <c r="E635" s="227"/>
      <c r="F635" s="227"/>
      <c r="G635" s="47" t="s">
        <v>111</v>
      </c>
      <c r="H635" s="231">
        <v>65.27</v>
      </c>
      <c r="I635" s="229"/>
    </row>
    <row r="636" spans="1:9">
      <c r="A636" s="222">
        <v>8784</v>
      </c>
      <c r="B636" s="223"/>
      <c r="C636" s="224" t="s">
        <v>1259</v>
      </c>
      <c r="D636" s="224"/>
      <c r="E636" s="224"/>
      <c r="F636" s="224"/>
      <c r="G636" s="46"/>
      <c r="H636" s="225"/>
      <c r="I636" s="225"/>
    </row>
    <row r="637" spans="1:9">
      <c r="A637" s="226" t="s">
        <v>1260</v>
      </c>
      <c r="B637" s="226"/>
      <c r="C637" s="227" t="s">
        <v>1261</v>
      </c>
      <c r="D637" s="227"/>
      <c r="E637" s="227"/>
      <c r="F637" s="227"/>
      <c r="G637" s="47" t="s">
        <v>1155</v>
      </c>
      <c r="H637" s="232">
        <v>2812.07</v>
      </c>
      <c r="I637" s="229"/>
    </row>
    <row r="638" spans="1:9">
      <c r="A638" s="226" t="s">
        <v>1262</v>
      </c>
      <c r="B638" s="226"/>
      <c r="C638" s="227" t="s">
        <v>1263</v>
      </c>
      <c r="D638" s="227"/>
      <c r="E638" s="227"/>
      <c r="F638" s="227"/>
      <c r="G638" s="47" t="s">
        <v>1155</v>
      </c>
      <c r="H638" s="232">
        <v>1547.8</v>
      </c>
      <c r="I638" s="229"/>
    </row>
    <row r="639" spans="1:9">
      <c r="A639" s="226" t="s">
        <v>1264</v>
      </c>
      <c r="B639" s="226"/>
      <c r="C639" s="227" t="s">
        <v>1265</v>
      </c>
      <c r="D639" s="227"/>
      <c r="E639" s="227"/>
      <c r="F639" s="227"/>
      <c r="G639" s="47" t="s">
        <v>1155</v>
      </c>
      <c r="H639" s="232">
        <v>1635.88</v>
      </c>
      <c r="I639" s="229"/>
    </row>
    <row r="640" spans="1:9">
      <c r="A640" s="222">
        <v>8785</v>
      </c>
      <c r="B640" s="223"/>
      <c r="C640" s="224" t="s">
        <v>1266</v>
      </c>
      <c r="D640" s="224"/>
      <c r="E640" s="224"/>
      <c r="F640" s="224"/>
      <c r="G640" s="46"/>
      <c r="H640" s="225"/>
      <c r="I640" s="225"/>
    </row>
    <row r="641" spans="1:9">
      <c r="A641" s="226" t="s">
        <v>1267</v>
      </c>
      <c r="B641" s="226"/>
      <c r="C641" s="227" t="s">
        <v>1268</v>
      </c>
      <c r="D641" s="227"/>
      <c r="E641" s="227"/>
      <c r="F641" s="227"/>
      <c r="G641" s="47" t="s">
        <v>129</v>
      </c>
      <c r="H641" s="231">
        <v>22.66</v>
      </c>
      <c r="I641" s="229"/>
    </row>
    <row r="642" spans="1:9">
      <c r="A642" s="222">
        <v>8865</v>
      </c>
      <c r="B642" s="223"/>
      <c r="C642" s="224" t="s">
        <v>1269</v>
      </c>
      <c r="D642" s="224"/>
      <c r="E642" s="224"/>
      <c r="F642" s="224"/>
      <c r="G642" s="46"/>
      <c r="H642" s="225"/>
      <c r="I642" s="225"/>
    </row>
    <row r="643" spans="1:9">
      <c r="A643" s="226" t="s">
        <v>1270</v>
      </c>
      <c r="B643" s="226"/>
      <c r="C643" s="227" t="s">
        <v>1271</v>
      </c>
      <c r="D643" s="227"/>
      <c r="E643" s="227"/>
      <c r="F643" s="227"/>
      <c r="G643" s="47" t="s">
        <v>108</v>
      </c>
      <c r="H643" s="230">
        <v>472.95</v>
      </c>
      <c r="I643" s="229"/>
    </row>
    <row r="644" spans="1:9">
      <c r="A644" s="222">
        <v>8671</v>
      </c>
      <c r="B644" s="223"/>
      <c r="C644" s="224" t="s">
        <v>1272</v>
      </c>
      <c r="D644" s="224"/>
      <c r="E644" s="224"/>
      <c r="F644" s="224"/>
      <c r="G644" s="46"/>
      <c r="H644" s="225"/>
      <c r="I644" s="225"/>
    </row>
    <row r="645" spans="1:9">
      <c r="A645" s="222">
        <v>8786</v>
      </c>
      <c r="B645" s="223"/>
      <c r="C645" s="224" t="s">
        <v>1273</v>
      </c>
      <c r="D645" s="224"/>
      <c r="E645" s="224"/>
      <c r="F645" s="224"/>
      <c r="G645" s="46"/>
      <c r="H645" s="225"/>
      <c r="I645" s="225"/>
    </row>
    <row r="646" spans="1:9">
      <c r="A646" s="226" t="s">
        <v>1274</v>
      </c>
      <c r="B646" s="226"/>
      <c r="C646" s="227" t="s">
        <v>1275</v>
      </c>
      <c r="D646" s="227"/>
      <c r="E646" s="227"/>
      <c r="F646" s="227"/>
      <c r="G646" s="47" t="s">
        <v>129</v>
      </c>
      <c r="H646" s="231">
        <v>14.2</v>
      </c>
      <c r="I646" s="229"/>
    </row>
    <row r="647" spans="1:9">
      <c r="A647" s="226" t="s">
        <v>1276</v>
      </c>
      <c r="B647" s="226"/>
      <c r="C647" s="227" t="s">
        <v>1277</v>
      </c>
      <c r="D647" s="227"/>
      <c r="E647" s="227"/>
      <c r="F647" s="227"/>
      <c r="G647" s="47" t="s">
        <v>108</v>
      </c>
      <c r="H647" s="231">
        <v>83.09</v>
      </c>
      <c r="I647" s="229"/>
    </row>
    <row r="648" spans="1:9">
      <c r="A648" s="226" t="s">
        <v>1278</v>
      </c>
      <c r="B648" s="226"/>
      <c r="C648" s="227" t="s">
        <v>1279</v>
      </c>
      <c r="D648" s="227"/>
      <c r="E648" s="227"/>
      <c r="F648" s="227"/>
      <c r="G648" s="47" t="s">
        <v>108</v>
      </c>
      <c r="H648" s="231">
        <v>26.9</v>
      </c>
      <c r="I648" s="229"/>
    </row>
    <row r="649" spans="1:9">
      <c r="A649" s="226" t="s">
        <v>1280</v>
      </c>
      <c r="B649" s="226"/>
      <c r="C649" s="227" t="s">
        <v>1281</v>
      </c>
      <c r="D649" s="227"/>
      <c r="E649" s="227"/>
      <c r="F649" s="227"/>
      <c r="G649" s="47" t="s">
        <v>108</v>
      </c>
      <c r="H649" s="231">
        <v>25.56</v>
      </c>
      <c r="I649" s="229"/>
    </row>
    <row r="650" spans="1:9">
      <c r="A650" s="226" t="s">
        <v>1282</v>
      </c>
      <c r="B650" s="226"/>
      <c r="C650" s="227" t="s">
        <v>1283</v>
      </c>
      <c r="D650" s="227"/>
      <c r="E650" s="227"/>
      <c r="F650" s="227"/>
      <c r="G650" s="47" t="s">
        <v>108</v>
      </c>
      <c r="H650" s="230">
        <v>148</v>
      </c>
      <c r="I650" s="229"/>
    </row>
    <row r="651" spans="1:9">
      <c r="A651" s="226" t="s">
        <v>1284</v>
      </c>
      <c r="B651" s="226"/>
      <c r="C651" s="227" t="s">
        <v>1285</v>
      </c>
      <c r="D651" s="227"/>
      <c r="E651" s="227"/>
      <c r="F651" s="227"/>
      <c r="G651" s="47" t="s">
        <v>129</v>
      </c>
      <c r="H651" s="231">
        <v>38.11</v>
      </c>
      <c r="I651" s="229"/>
    </row>
    <row r="652" spans="1:9">
      <c r="A652" s="226" t="s">
        <v>1286</v>
      </c>
      <c r="B652" s="226"/>
      <c r="C652" s="227" t="s">
        <v>1287</v>
      </c>
      <c r="D652" s="227"/>
      <c r="E652" s="227"/>
      <c r="F652" s="227"/>
      <c r="G652" s="47" t="s">
        <v>129</v>
      </c>
      <c r="H652" s="231">
        <v>45.3</v>
      </c>
      <c r="I652" s="229"/>
    </row>
    <row r="653" spans="1:9">
      <c r="A653" s="226" t="s">
        <v>1288</v>
      </c>
      <c r="B653" s="226"/>
      <c r="C653" s="227" t="s">
        <v>1289</v>
      </c>
      <c r="D653" s="227"/>
      <c r="E653" s="227"/>
      <c r="F653" s="227"/>
      <c r="G653" s="47" t="s">
        <v>129</v>
      </c>
      <c r="H653" s="231">
        <v>26.58</v>
      </c>
      <c r="I653" s="229"/>
    </row>
    <row r="654" spans="1:9">
      <c r="A654" s="226" t="s">
        <v>1290</v>
      </c>
      <c r="B654" s="226"/>
      <c r="C654" s="227" t="s">
        <v>1291</v>
      </c>
      <c r="D654" s="227"/>
      <c r="E654" s="227"/>
      <c r="F654" s="227"/>
      <c r="G654" s="47" t="s">
        <v>129</v>
      </c>
      <c r="H654" s="231">
        <v>10.85</v>
      </c>
      <c r="I654" s="229"/>
    </row>
    <row r="655" spans="1:9">
      <c r="A655" s="222">
        <v>8787</v>
      </c>
      <c r="B655" s="223"/>
      <c r="C655" s="224" t="s">
        <v>1292</v>
      </c>
      <c r="D655" s="224"/>
      <c r="E655" s="224"/>
      <c r="F655" s="224"/>
      <c r="G655" s="46"/>
      <c r="H655" s="225"/>
      <c r="I655" s="225"/>
    </row>
    <row r="656" spans="1:9">
      <c r="A656" s="226" t="s">
        <v>1293</v>
      </c>
      <c r="B656" s="226"/>
      <c r="C656" s="227" t="s">
        <v>1294</v>
      </c>
      <c r="D656" s="227"/>
      <c r="E656" s="227"/>
      <c r="F656" s="227"/>
      <c r="G656" s="47" t="s">
        <v>711</v>
      </c>
      <c r="H656" s="231">
        <v>24.16</v>
      </c>
      <c r="I656" s="229"/>
    </row>
    <row r="657" spans="1:9">
      <c r="A657" s="226" t="s">
        <v>1295</v>
      </c>
      <c r="B657" s="226"/>
      <c r="C657" s="227" t="s">
        <v>1296</v>
      </c>
      <c r="D657" s="227"/>
      <c r="E657" s="227"/>
      <c r="F657" s="227"/>
      <c r="G657" s="47" t="s">
        <v>108</v>
      </c>
      <c r="H657" s="230">
        <v>374.89</v>
      </c>
      <c r="I657" s="229"/>
    </row>
    <row r="658" spans="1:9">
      <c r="A658" s="226" t="s">
        <v>1297</v>
      </c>
      <c r="B658" s="226"/>
      <c r="C658" s="227" t="s">
        <v>1298</v>
      </c>
      <c r="D658" s="227"/>
      <c r="E658" s="227"/>
      <c r="F658" s="227"/>
      <c r="G658" s="47" t="s">
        <v>108</v>
      </c>
      <c r="H658" s="230">
        <v>392.08</v>
      </c>
      <c r="I658" s="229"/>
    </row>
    <row r="659" spans="1:9">
      <c r="A659" s="226" t="s">
        <v>1299</v>
      </c>
      <c r="B659" s="226"/>
      <c r="C659" s="227" t="s">
        <v>1300</v>
      </c>
      <c r="D659" s="227"/>
      <c r="E659" s="227"/>
      <c r="F659" s="227"/>
      <c r="G659" s="47" t="s">
        <v>108</v>
      </c>
      <c r="H659" s="230">
        <v>376.84</v>
      </c>
      <c r="I659" s="229"/>
    </row>
    <row r="660" spans="1:9">
      <c r="A660" s="226" t="s">
        <v>1301</v>
      </c>
      <c r="B660" s="226"/>
      <c r="C660" s="227" t="s">
        <v>1302</v>
      </c>
      <c r="D660" s="227"/>
      <c r="E660" s="227"/>
      <c r="F660" s="227"/>
      <c r="G660" s="47" t="s">
        <v>108</v>
      </c>
      <c r="H660" s="230">
        <v>874.78</v>
      </c>
      <c r="I660" s="229"/>
    </row>
    <row r="661" spans="1:9">
      <c r="A661" s="226" t="s">
        <v>1303</v>
      </c>
      <c r="B661" s="226"/>
      <c r="C661" s="227" t="s">
        <v>1304</v>
      </c>
      <c r="D661" s="227"/>
      <c r="E661" s="227"/>
      <c r="F661" s="227"/>
      <c r="G661" s="47" t="s">
        <v>108</v>
      </c>
      <c r="H661" s="230">
        <v>406.56</v>
      </c>
      <c r="I661" s="229"/>
    </row>
    <row r="662" spans="1:9">
      <c r="A662" s="226" t="s">
        <v>1305</v>
      </c>
      <c r="B662" s="226"/>
      <c r="C662" s="227" t="s">
        <v>1306</v>
      </c>
      <c r="D662" s="227"/>
      <c r="E662" s="227"/>
      <c r="F662" s="227"/>
      <c r="G662" s="47" t="s">
        <v>108</v>
      </c>
      <c r="H662" s="230">
        <v>298.04000000000002</v>
      </c>
      <c r="I662" s="229"/>
    </row>
    <row r="663" spans="1:9">
      <c r="A663" s="226" t="s">
        <v>1307</v>
      </c>
      <c r="B663" s="226"/>
      <c r="C663" s="227" t="s">
        <v>1308</v>
      </c>
      <c r="D663" s="227"/>
      <c r="E663" s="227"/>
      <c r="F663" s="227"/>
      <c r="G663" s="47" t="s">
        <v>108</v>
      </c>
      <c r="H663" s="230">
        <v>275.14999999999998</v>
      </c>
      <c r="I663" s="229"/>
    </row>
    <row r="664" spans="1:9">
      <c r="A664" s="222">
        <v>8788</v>
      </c>
      <c r="B664" s="223"/>
      <c r="C664" s="224" t="s">
        <v>1309</v>
      </c>
      <c r="D664" s="224"/>
      <c r="E664" s="224"/>
      <c r="F664" s="224"/>
      <c r="G664" s="46"/>
      <c r="H664" s="225"/>
      <c r="I664" s="225"/>
    </row>
    <row r="665" spans="1:9">
      <c r="A665" s="226" t="s">
        <v>1310</v>
      </c>
      <c r="B665" s="226"/>
      <c r="C665" s="227" t="s">
        <v>1311</v>
      </c>
      <c r="D665" s="227"/>
      <c r="E665" s="227"/>
      <c r="F665" s="227"/>
      <c r="G665" s="47" t="s">
        <v>108</v>
      </c>
      <c r="H665" s="230">
        <v>103.18</v>
      </c>
      <c r="I665" s="229"/>
    </row>
    <row r="666" spans="1:9">
      <c r="A666" s="226" t="s">
        <v>1312</v>
      </c>
      <c r="B666" s="226"/>
      <c r="C666" s="227" t="s">
        <v>1313</v>
      </c>
      <c r="D666" s="227"/>
      <c r="E666" s="227"/>
      <c r="F666" s="227"/>
      <c r="G666" s="47" t="s">
        <v>108</v>
      </c>
      <c r="H666" s="231">
        <v>38.96</v>
      </c>
      <c r="I666" s="229"/>
    </row>
    <row r="667" spans="1:9">
      <c r="A667" s="226" t="s">
        <v>1314</v>
      </c>
      <c r="B667" s="226"/>
      <c r="C667" s="227" t="s">
        <v>1315</v>
      </c>
      <c r="D667" s="227"/>
      <c r="E667" s="227"/>
      <c r="F667" s="227"/>
      <c r="G667" s="47" t="s">
        <v>108</v>
      </c>
      <c r="H667" s="231">
        <v>38.85</v>
      </c>
      <c r="I667" s="229"/>
    </row>
    <row r="668" spans="1:9">
      <c r="A668" s="226" t="s">
        <v>1316</v>
      </c>
      <c r="B668" s="226"/>
      <c r="C668" s="227" t="s">
        <v>1317</v>
      </c>
      <c r="D668" s="227"/>
      <c r="E668" s="227"/>
      <c r="F668" s="227"/>
      <c r="G668" s="47" t="s">
        <v>108</v>
      </c>
      <c r="H668" s="230">
        <v>159.59</v>
      </c>
      <c r="I668" s="229"/>
    </row>
    <row r="669" spans="1:9">
      <c r="A669" s="226" t="s">
        <v>1318</v>
      </c>
      <c r="B669" s="226"/>
      <c r="C669" s="227" t="s">
        <v>1319</v>
      </c>
      <c r="D669" s="227"/>
      <c r="E669" s="227"/>
      <c r="F669" s="227"/>
      <c r="G669" s="47" t="s">
        <v>108</v>
      </c>
      <c r="H669" s="230">
        <v>217.26</v>
      </c>
      <c r="I669" s="229"/>
    </row>
    <row r="670" spans="1:9">
      <c r="A670" s="226" t="s">
        <v>1320</v>
      </c>
      <c r="B670" s="226"/>
      <c r="C670" s="227" t="s">
        <v>1321</v>
      </c>
      <c r="D670" s="227"/>
      <c r="E670" s="227"/>
      <c r="F670" s="227"/>
      <c r="G670" s="47" t="s">
        <v>129</v>
      </c>
      <c r="H670" s="231">
        <v>49.07</v>
      </c>
      <c r="I670" s="229"/>
    </row>
    <row r="671" spans="1:9">
      <c r="A671" s="222">
        <v>8789</v>
      </c>
      <c r="B671" s="223"/>
      <c r="C671" s="224" t="s">
        <v>1322</v>
      </c>
      <c r="D671" s="224"/>
      <c r="E671" s="224"/>
      <c r="F671" s="224"/>
      <c r="G671" s="46"/>
      <c r="H671" s="225"/>
      <c r="I671" s="225"/>
    </row>
    <row r="672" spans="1:9">
      <c r="A672" s="226" t="s">
        <v>1323</v>
      </c>
      <c r="B672" s="226"/>
      <c r="C672" s="227" t="s">
        <v>1324</v>
      </c>
      <c r="D672" s="227"/>
      <c r="E672" s="227"/>
      <c r="F672" s="227"/>
      <c r="G672" s="47" t="s">
        <v>108</v>
      </c>
      <c r="H672" s="231">
        <v>97.86</v>
      </c>
      <c r="I672" s="229"/>
    </row>
    <row r="673" spans="1:9">
      <c r="A673" s="226" t="s">
        <v>1325</v>
      </c>
      <c r="B673" s="226"/>
      <c r="C673" s="227" t="s">
        <v>1326</v>
      </c>
      <c r="D673" s="227"/>
      <c r="E673" s="227"/>
      <c r="F673" s="227"/>
      <c r="G673" s="47" t="s">
        <v>108</v>
      </c>
      <c r="H673" s="230">
        <v>206.08</v>
      </c>
      <c r="I673" s="229"/>
    </row>
    <row r="674" spans="1:9">
      <c r="A674" s="226" t="s">
        <v>1327</v>
      </c>
      <c r="B674" s="226"/>
      <c r="C674" s="227" t="s">
        <v>1328</v>
      </c>
      <c r="D674" s="227"/>
      <c r="E674" s="227"/>
      <c r="F674" s="227"/>
      <c r="G674" s="47" t="s">
        <v>108</v>
      </c>
      <c r="H674" s="230">
        <v>237.97</v>
      </c>
      <c r="I674" s="229"/>
    </row>
    <row r="675" spans="1:9">
      <c r="A675" s="226" t="s">
        <v>1329</v>
      </c>
      <c r="B675" s="226"/>
      <c r="C675" s="227" t="s">
        <v>1330</v>
      </c>
      <c r="D675" s="227"/>
      <c r="E675" s="227"/>
      <c r="F675" s="227"/>
      <c r="G675" s="47" t="s">
        <v>108</v>
      </c>
      <c r="H675" s="230">
        <v>102.14</v>
      </c>
      <c r="I675" s="229"/>
    </row>
    <row r="676" spans="1:9">
      <c r="A676" s="226" t="s">
        <v>1331</v>
      </c>
      <c r="B676" s="226"/>
      <c r="C676" s="227" t="s">
        <v>1332</v>
      </c>
      <c r="D676" s="227"/>
      <c r="E676" s="227"/>
      <c r="F676" s="227"/>
      <c r="G676" s="47" t="s">
        <v>108</v>
      </c>
      <c r="H676" s="231">
        <v>75.67</v>
      </c>
      <c r="I676" s="229"/>
    </row>
    <row r="677" spans="1:9">
      <c r="A677" s="226" t="s">
        <v>1333</v>
      </c>
      <c r="B677" s="226"/>
      <c r="C677" s="227" t="s">
        <v>1334</v>
      </c>
      <c r="D677" s="227"/>
      <c r="E677" s="227"/>
      <c r="F677" s="227"/>
      <c r="G677" s="47" t="s">
        <v>108</v>
      </c>
      <c r="H677" s="231">
        <v>78.73</v>
      </c>
      <c r="I677" s="229"/>
    </row>
    <row r="678" spans="1:9">
      <c r="A678" s="226" t="s">
        <v>1335</v>
      </c>
      <c r="B678" s="226"/>
      <c r="C678" s="227" t="s">
        <v>1336</v>
      </c>
      <c r="D678" s="227"/>
      <c r="E678" s="227"/>
      <c r="F678" s="227"/>
      <c r="G678" s="47" t="s">
        <v>129</v>
      </c>
      <c r="H678" s="231">
        <v>58.08</v>
      </c>
      <c r="I678" s="229"/>
    </row>
    <row r="679" spans="1:9">
      <c r="A679" s="222">
        <v>8790</v>
      </c>
      <c r="B679" s="223"/>
      <c r="C679" s="224" t="s">
        <v>1337</v>
      </c>
      <c r="D679" s="224"/>
      <c r="E679" s="224"/>
      <c r="F679" s="224"/>
      <c r="G679" s="46"/>
      <c r="H679" s="225"/>
      <c r="I679" s="225"/>
    </row>
    <row r="680" spans="1:9">
      <c r="A680" s="226" t="s">
        <v>1338</v>
      </c>
      <c r="B680" s="226"/>
      <c r="C680" s="227" t="s">
        <v>1339</v>
      </c>
      <c r="D680" s="227"/>
      <c r="E680" s="227"/>
      <c r="F680" s="227"/>
      <c r="G680" s="47" t="s">
        <v>108</v>
      </c>
      <c r="H680" s="230">
        <v>119.84</v>
      </c>
      <c r="I680" s="229"/>
    </row>
    <row r="681" spans="1:9">
      <c r="A681" s="226" t="s">
        <v>1340</v>
      </c>
      <c r="B681" s="226"/>
      <c r="C681" s="227" t="s">
        <v>1341</v>
      </c>
      <c r="D681" s="227"/>
      <c r="E681" s="227"/>
      <c r="F681" s="227"/>
      <c r="G681" s="47" t="s">
        <v>108</v>
      </c>
      <c r="H681" s="230">
        <v>100.76</v>
      </c>
      <c r="I681" s="229"/>
    </row>
    <row r="682" spans="1:9">
      <c r="A682" s="226" t="s">
        <v>1342</v>
      </c>
      <c r="B682" s="226"/>
      <c r="C682" s="227" t="s">
        <v>1343</v>
      </c>
      <c r="D682" s="227"/>
      <c r="E682" s="227"/>
      <c r="F682" s="227"/>
      <c r="G682" s="47" t="s">
        <v>108</v>
      </c>
      <c r="H682" s="231">
        <v>87.17</v>
      </c>
      <c r="I682" s="229"/>
    </row>
    <row r="683" spans="1:9">
      <c r="A683" s="226" t="s">
        <v>1344</v>
      </c>
      <c r="B683" s="226"/>
      <c r="C683" s="227" t="s">
        <v>1345</v>
      </c>
      <c r="D683" s="227"/>
      <c r="E683" s="227"/>
      <c r="F683" s="227"/>
      <c r="G683" s="47" t="s">
        <v>129</v>
      </c>
      <c r="H683" s="231">
        <v>15.68</v>
      </c>
      <c r="I683" s="229"/>
    </row>
    <row r="684" spans="1:9">
      <c r="A684" s="222">
        <v>8791</v>
      </c>
      <c r="B684" s="223"/>
      <c r="C684" s="224" t="s">
        <v>1346</v>
      </c>
      <c r="D684" s="224"/>
      <c r="E684" s="224"/>
      <c r="F684" s="224"/>
      <c r="G684" s="46"/>
      <c r="H684" s="225"/>
      <c r="I684" s="225"/>
    </row>
    <row r="685" spans="1:9">
      <c r="A685" s="226" t="s">
        <v>1347</v>
      </c>
      <c r="B685" s="226"/>
      <c r="C685" s="227" t="s">
        <v>1348</v>
      </c>
      <c r="D685" s="227"/>
      <c r="E685" s="227"/>
      <c r="F685" s="227"/>
      <c r="G685" s="47" t="s">
        <v>129</v>
      </c>
      <c r="H685" s="231">
        <v>84.93</v>
      </c>
      <c r="I685" s="229"/>
    </row>
    <row r="686" spans="1:9">
      <c r="A686" s="226" t="s">
        <v>1349</v>
      </c>
      <c r="B686" s="226"/>
      <c r="C686" s="227" t="s">
        <v>1350</v>
      </c>
      <c r="D686" s="227"/>
      <c r="E686" s="227"/>
      <c r="F686" s="227"/>
      <c r="G686" s="47" t="s">
        <v>129</v>
      </c>
      <c r="H686" s="230">
        <v>125.62</v>
      </c>
      <c r="I686" s="229"/>
    </row>
    <row r="687" spans="1:9">
      <c r="A687" s="226" t="s">
        <v>1351</v>
      </c>
      <c r="B687" s="226"/>
      <c r="C687" s="227" t="s">
        <v>1352</v>
      </c>
      <c r="D687" s="227"/>
      <c r="E687" s="227"/>
      <c r="F687" s="227"/>
      <c r="G687" s="47" t="s">
        <v>129</v>
      </c>
      <c r="H687" s="231">
        <v>56.99</v>
      </c>
      <c r="I687" s="229"/>
    </row>
    <row r="688" spans="1:9">
      <c r="A688" s="226" t="s">
        <v>1353</v>
      </c>
      <c r="B688" s="226"/>
      <c r="C688" s="227" t="s">
        <v>1354</v>
      </c>
      <c r="D688" s="227"/>
      <c r="E688" s="227"/>
      <c r="F688" s="227"/>
      <c r="G688" s="47" t="s">
        <v>129</v>
      </c>
      <c r="H688" s="231">
        <v>50.29</v>
      </c>
      <c r="I688" s="229"/>
    </row>
    <row r="689" spans="1:9">
      <c r="A689" s="226" t="s">
        <v>1355</v>
      </c>
      <c r="B689" s="226"/>
      <c r="C689" s="227" t="s">
        <v>1356</v>
      </c>
      <c r="D689" s="227"/>
      <c r="E689" s="227"/>
      <c r="F689" s="227"/>
      <c r="G689" s="47" t="s">
        <v>129</v>
      </c>
      <c r="H689" s="231">
        <v>43.78</v>
      </c>
      <c r="I689" s="229"/>
    </row>
    <row r="690" spans="1:9">
      <c r="A690" s="226" t="s">
        <v>1357</v>
      </c>
      <c r="B690" s="226"/>
      <c r="C690" s="227" t="s">
        <v>1358</v>
      </c>
      <c r="D690" s="227"/>
      <c r="E690" s="227"/>
      <c r="F690" s="227"/>
      <c r="G690" s="47" t="s">
        <v>129</v>
      </c>
      <c r="H690" s="231">
        <v>71.650000000000006</v>
      </c>
      <c r="I690" s="229"/>
    </row>
    <row r="691" spans="1:9">
      <c r="A691" s="226" t="s">
        <v>1359</v>
      </c>
      <c r="B691" s="226"/>
      <c r="C691" s="227" t="s">
        <v>1360</v>
      </c>
      <c r="D691" s="227"/>
      <c r="E691" s="227"/>
      <c r="F691" s="227"/>
      <c r="G691" s="47" t="s">
        <v>129</v>
      </c>
      <c r="H691" s="231">
        <v>34.020000000000003</v>
      </c>
      <c r="I691" s="229"/>
    </row>
    <row r="692" spans="1:9">
      <c r="A692" s="222">
        <v>8792</v>
      </c>
      <c r="B692" s="223"/>
      <c r="C692" s="224" t="s">
        <v>1361</v>
      </c>
      <c r="D692" s="224"/>
      <c r="E692" s="224"/>
      <c r="F692" s="224"/>
      <c r="G692" s="46"/>
      <c r="H692" s="225"/>
      <c r="I692" s="225"/>
    </row>
    <row r="693" spans="1:9">
      <c r="A693" s="226" t="s">
        <v>1362</v>
      </c>
      <c r="B693" s="226"/>
      <c r="C693" s="227" t="s">
        <v>1363</v>
      </c>
      <c r="D693" s="227"/>
      <c r="E693" s="227"/>
      <c r="F693" s="227"/>
      <c r="G693" s="47" t="s">
        <v>129</v>
      </c>
      <c r="H693" s="231">
        <v>47.26</v>
      </c>
      <c r="I693" s="229"/>
    </row>
    <row r="694" spans="1:9">
      <c r="A694" s="226" t="s">
        <v>1364</v>
      </c>
      <c r="B694" s="226"/>
      <c r="C694" s="227" t="s">
        <v>1365</v>
      </c>
      <c r="D694" s="227"/>
      <c r="E694" s="227"/>
      <c r="F694" s="227"/>
      <c r="G694" s="47" t="s">
        <v>129</v>
      </c>
      <c r="H694" s="231">
        <v>55.2</v>
      </c>
      <c r="I694" s="229"/>
    </row>
    <row r="695" spans="1:9">
      <c r="A695" s="226" t="s">
        <v>1366</v>
      </c>
      <c r="B695" s="226"/>
      <c r="C695" s="227" t="s">
        <v>1367</v>
      </c>
      <c r="D695" s="227"/>
      <c r="E695" s="227"/>
      <c r="F695" s="227"/>
      <c r="G695" s="47" t="s">
        <v>129</v>
      </c>
      <c r="H695" s="231">
        <v>71.72</v>
      </c>
      <c r="I695" s="229"/>
    </row>
    <row r="696" spans="1:9">
      <c r="A696" s="226" t="s">
        <v>1368</v>
      </c>
      <c r="B696" s="226"/>
      <c r="C696" s="227" t="s">
        <v>1369</v>
      </c>
      <c r="D696" s="227"/>
      <c r="E696" s="227"/>
      <c r="F696" s="227"/>
      <c r="G696" s="47" t="s">
        <v>129</v>
      </c>
      <c r="H696" s="230">
        <v>162.68</v>
      </c>
      <c r="I696" s="229"/>
    </row>
    <row r="697" spans="1:9">
      <c r="A697" s="226" t="s">
        <v>1370</v>
      </c>
      <c r="B697" s="226"/>
      <c r="C697" s="227" t="s">
        <v>1371</v>
      </c>
      <c r="D697" s="227"/>
      <c r="E697" s="227"/>
      <c r="F697" s="227"/>
      <c r="G697" s="47" t="s">
        <v>129</v>
      </c>
      <c r="H697" s="231">
        <v>56.15</v>
      </c>
      <c r="I697" s="229"/>
    </row>
    <row r="698" spans="1:9">
      <c r="A698" s="226" t="s">
        <v>1372</v>
      </c>
      <c r="B698" s="226"/>
      <c r="C698" s="227" t="s">
        <v>1373</v>
      </c>
      <c r="D698" s="227"/>
      <c r="E698" s="227"/>
      <c r="F698" s="227"/>
      <c r="G698" s="47" t="s">
        <v>129</v>
      </c>
      <c r="H698" s="231">
        <v>65.97</v>
      </c>
      <c r="I698" s="229"/>
    </row>
    <row r="699" spans="1:9">
      <c r="A699" s="226" t="s">
        <v>1374</v>
      </c>
      <c r="B699" s="226"/>
      <c r="C699" s="227" t="s">
        <v>1375</v>
      </c>
      <c r="D699" s="227"/>
      <c r="E699" s="227"/>
      <c r="F699" s="227"/>
      <c r="G699" s="47" t="s">
        <v>129</v>
      </c>
      <c r="H699" s="231">
        <v>80.48</v>
      </c>
      <c r="I699" s="229"/>
    </row>
    <row r="700" spans="1:9">
      <c r="A700" s="226" t="s">
        <v>1376</v>
      </c>
      <c r="B700" s="226"/>
      <c r="C700" s="227" t="s">
        <v>1377</v>
      </c>
      <c r="D700" s="227"/>
      <c r="E700" s="227"/>
      <c r="F700" s="227"/>
      <c r="G700" s="47" t="s">
        <v>129</v>
      </c>
      <c r="H700" s="231">
        <v>94.97</v>
      </c>
      <c r="I700" s="229"/>
    </row>
    <row r="701" spans="1:9">
      <c r="A701" s="226" t="s">
        <v>1378</v>
      </c>
      <c r="B701" s="226"/>
      <c r="C701" s="227" t="s">
        <v>1379</v>
      </c>
      <c r="D701" s="227"/>
      <c r="E701" s="227"/>
      <c r="F701" s="227"/>
      <c r="G701" s="47" t="s">
        <v>129</v>
      </c>
      <c r="H701" s="230">
        <v>104.2</v>
      </c>
      <c r="I701" s="229"/>
    </row>
    <row r="702" spans="1:9">
      <c r="A702" s="226" t="s">
        <v>1380</v>
      </c>
      <c r="B702" s="226"/>
      <c r="C702" s="227" t="s">
        <v>1381</v>
      </c>
      <c r="D702" s="227"/>
      <c r="E702" s="227"/>
      <c r="F702" s="227"/>
      <c r="G702" s="47" t="s">
        <v>129</v>
      </c>
      <c r="H702" s="230">
        <v>118.26</v>
      </c>
      <c r="I702" s="229"/>
    </row>
    <row r="703" spans="1:9">
      <c r="A703" s="226" t="s">
        <v>1382</v>
      </c>
      <c r="B703" s="226"/>
      <c r="C703" s="227" t="s">
        <v>1383</v>
      </c>
      <c r="D703" s="227"/>
      <c r="E703" s="227"/>
      <c r="F703" s="227"/>
      <c r="G703" s="47" t="s">
        <v>129</v>
      </c>
      <c r="H703" s="230">
        <v>189.6</v>
      </c>
      <c r="I703" s="229"/>
    </row>
    <row r="704" spans="1:9">
      <c r="A704" s="226" t="s">
        <v>1384</v>
      </c>
      <c r="B704" s="226"/>
      <c r="C704" s="227" t="s">
        <v>1385</v>
      </c>
      <c r="D704" s="227"/>
      <c r="E704" s="227"/>
      <c r="F704" s="227"/>
      <c r="G704" s="47" t="s">
        <v>129</v>
      </c>
      <c r="H704" s="231">
        <v>65.03</v>
      </c>
      <c r="I704" s="229"/>
    </row>
    <row r="705" spans="1:9">
      <c r="A705" s="226" t="s">
        <v>1386</v>
      </c>
      <c r="B705" s="226"/>
      <c r="C705" s="227" t="s">
        <v>1387</v>
      </c>
      <c r="D705" s="227"/>
      <c r="E705" s="227"/>
      <c r="F705" s="227"/>
      <c r="G705" s="47" t="s">
        <v>129</v>
      </c>
      <c r="H705" s="231">
        <v>76.73</v>
      </c>
      <c r="I705" s="229"/>
    </row>
    <row r="706" spans="1:9">
      <c r="A706" s="226" t="s">
        <v>1388</v>
      </c>
      <c r="B706" s="226"/>
      <c r="C706" s="227" t="s">
        <v>1389</v>
      </c>
      <c r="D706" s="227"/>
      <c r="E706" s="227"/>
      <c r="F706" s="227"/>
      <c r="G706" s="47" t="s">
        <v>129</v>
      </c>
      <c r="H706" s="231">
        <v>93.94</v>
      </c>
      <c r="I706" s="229"/>
    </row>
    <row r="707" spans="1:9">
      <c r="A707" s="226" t="s">
        <v>1390</v>
      </c>
      <c r="B707" s="226"/>
      <c r="C707" s="227" t="s">
        <v>1391</v>
      </c>
      <c r="D707" s="227"/>
      <c r="E707" s="227"/>
      <c r="F707" s="227"/>
      <c r="G707" s="47" t="s">
        <v>129</v>
      </c>
      <c r="H707" s="230">
        <v>121.97</v>
      </c>
      <c r="I707" s="229"/>
    </row>
    <row r="708" spans="1:9">
      <c r="A708" s="226" t="s">
        <v>1392</v>
      </c>
      <c r="B708" s="226"/>
      <c r="C708" s="227" t="s">
        <v>1393</v>
      </c>
      <c r="D708" s="227"/>
      <c r="E708" s="227"/>
      <c r="F708" s="227"/>
      <c r="G708" s="47" t="s">
        <v>129</v>
      </c>
      <c r="H708" s="230">
        <v>138.44999999999999</v>
      </c>
      <c r="I708" s="229"/>
    </row>
    <row r="709" spans="1:9">
      <c r="A709" s="222">
        <v>8793</v>
      </c>
      <c r="B709" s="223"/>
      <c r="C709" s="224" t="s">
        <v>1394</v>
      </c>
      <c r="D709" s="224"/>
      <c r="E709" s="224"/>
      <c r="F709" s="224"/>
      <c r="G709" s="46"/>
      <c r="H709" s="225"/>
      <c r="I709" s="225"/>
    </row>
    <row r="710" spans="1:9">
      <c r="A710" s="226" t="s">
        <v>1395</v>
      </c>
      <c r="B710" s="226"/>
      <c r="C710" s="227" t="s">
        <v>1396</v>
      </c>
      <c r="D710" s="227"/>
      <c r="E710" s="227"/>
      <c r="F710" s="227"/>
      <c r="G710" s="47" t="s">
        <v>129</v>
      </c>
      <c r="H710" s="231">
        <v>26.56</v>
      </c>
      <c r="I710" s="229"/>
    </row>
    <row r="711" spans="1:9">
      <c r="A711" s="226" t="s">
        <v>1397</v>
      </c>
      <c r="B711" s="226"/>
      <c r="C711" s="227" t="s">
        <v>1398</v>
      </c>
      <c r="D711" s="227"/>
      <c r="E711" s="227"/>
      <c r="F711" s="227"/>
      <c r="G711" s="47" t="s">
        <v>129</v>
      </c>
      <c r="H711" s="231">
        <v>43.33</v>
      </c>
      <c r="I711" s="229"/>
    </row>
    <row r="712" spans="1:9">
      <c r="A712" s="226" t="s">
        <v>1399</v>
      </c>
      <c r="B712" s="226"/>
      <c r="C712" s="227" t="s">
        <v>1400</v>
      </c>
      <c r="D712" s="227"/>
      <c r="E712" s="227"/>
      <c r="F712" s="227"/>
      <c r="G712" s="47" t="s">
        <v>129</v>
      </c>
      <c r="H712" s="231">
        <v>30.6</v>
      </c>
      <c r="I712" s="229"/>
    </row>
    <row r="713" spans="1:9">
      <c r="A713" s="226" t="s">
        <v>1401</v>
      </c>
      <c r="B713" s="226"/>
      <c r="C713" s="227" t="s">
        <v>1402</v>
      </c>
      <c r="D713" s="227"/>
      <c r="E713" s="227"/>
      <c r="F713" s="227"/>
      <c r="G713" s="47" t="s">
        <v>129</v>
      </c>
      <c r="H713" s="231">
        <v>37.369999999999997</v>
      </c>
      <c r="I713" s="229"/>
    </row>
    <row r="714" spans="1:9">
      <c r="A714" s="226" t="s">
        <v>1403</v>
      </c>
      <c r="B714" s="226"/>
      <c r="C714" s="227" t="s">
        <v>1404</v>
      </c>
      <c r="D714" s="227"/>
      <c r="E714" s="227"/>
      <c r="F714" s="227"/>
      <c r="G714" s="47" t="s">
        <v>129</v>
      </c>
      <c r="H714" s="231">
        <v>43.97</v>
      </c>
      <c r="I714" s="229"/>
    </row>
    <row r="715" spans="1:9">
      <c r="A715" s="226" t="s">
        <v>1405</v>
      </c>
      <c r="B715" s="226"/>
      <c r="C715" s="227" t="s">
        <v>1406</v>
      </c>
      <c r="D715" s="227"/>
      <c r="E715" s="227"/>
      <c r="F715" s="227"/>
      <c r="G715" s="47" t="s">
        <v>129</v>
      </c>
      <c r="H715" s="231">
        <v>54.55</v>
      </c>
      <c r="I715" s="229"/>
    </row>
    <row r="716" spans="1:9">
      <c r="A716" s="226" t="s">
        <v>1407</v>
      </c>
      <c r="B716" s="226"/>
      <c r="C716" s="227" t="s">
        <v>1408</v>
      </c>
      <c r="D716" s="227"/>
      <c r="E716" s="227"/>
      <c r="F716" s="227"/>
      <c r="G716" s="47" t="s">
        <v>129</v>
      </c>
      <c r="H716" s="231">
        <v>78.05</v>
      </c>
      <c r="I716" s="229"/>
    </row>
    <row r="717" spans="1:9">
      <c r="A717" s="226" t="s">
        <v>1409</v>
      </c>
      <c r="B717" s="226"/>
      <c r="C717" s="227" t="s">
        <v>1410</v>
      </c>
      <c r="D717" s="227"/>
      <c r="E717" s="227"/>
      <c r="F717" s="227"/>
      <c r="G717" s="47" t="s">
        <v>129</v>
      </c>
      <c r="H717" s="231">
        <v>92.05</v>
      </c>
      <c r="I717" s="229"/>
    </row>
    <row r="718" spans="1:9">
      <c r="A718" s="226" t="s">
        <v>1411</v>
      </c>
      <c r="B718" s="226"/>
      <c r="C718" s="227" t="s">
        <v>1412</v>
      </c>
      <c r="D718" s="227"/>
      <c r="E718" s="227"/>
      <c r="F718" s="227"/>
      <c r="G718" s="47" t="s">
        <v>129</v>
      </c>
      <c r="H718" s="230">
        <v>107.12</v>
      </c>
      <c r="I718" s="229"/>
    </row>
    <row r="719" spans="1:9">
      <c r="A719" s="226" t="s">
        <v>1413</v>
      </c>
      <c r="B719" s="226"/>
      <c r="C719" s="227" t="s">
        <v>1414</v>
      </c>
      <c r="D719" s="227"/>
      <c r="E719" s="227"/>
      <c r="F719" s="227"/>
      <c r="G719" s="47" t="s">
        <v>129</v>
      </c>
      <c r="H719" s="231">
        <v>36.75</v>
      </c>
      <c r="I719" s="229"/>
    </row>
    <row r="720" spans="1:9">
      <c r="A720" s="226" t="s">
        <v>1415</v>
      </c>
      <c r="B720" s="226"/>
      <c r="C720" s="227" t="s">
        <v>1416</v>
      </c>
      <c r="D720" s="227"/>
      <c r="E720" s="227"/>
      <c r="F720" s="227"/>
      <c r="G720" s="47" t="s">
        <v>129</v>
      </c>
      <c r="H720" s="231">
        <v>45.66</v>
      </c>
      <c r="I720" s="229"/>
    </row>
    <row r="721" spans="1:9">
      <c r="A721" s="222">
        <v>8794</v>
      </c>
      <c r="B721" s="223"/>
      <c r="C721" s="224" t="s">
        <v>1417</v>
      </c>
      <c r="D721" s="224"/>
      <c r="E721" s="224"/>
      <c r="F721" s="224"/>
      <c r="G721" s="46"/>
      <c r="H721" s="225"/>
      <c r="I721" s="225"/>
    </row>
    <row r="722" spans="1:9">
      <c r="A722" s="226" t="s">
        <v>1418</v>
      </c>
      <c r="B722" s="226"/>
      <c r="C722" s="227" t="s">
        <v>1419</v>
      </c>
      <c r="D722" s="227"/>
      <c r="E722" s="227"/>
      <c r="F722" s="227"/>
      <c r="G722" s="47" t="s">
        <v>129</v>
      </c>
      <c r="H722" s="231">
        <v>62.37</v>
      </c>
      <c r="I722" s="229"/>
    </row>
    <row r="723" spans="1:9">
      <c r="A723" s="222">
        <v>8795</v>
      </c>
      <c r="B723" s="223"/>
      <c r="C723" s="224" t="s">
        <v>1420</v>
      </c>
      <c r="D723" s="224"/>
      <c r="E723" s="224"/>
      <c r="F723" s="224"/>
      <c r="G723" s="46"/>
      <c r="H723" s="225"/>
      <c r="I723" s="225"/>
    </row>
    <row r="724" spans="1:9">
      <c r="A724" s="226" t="s">
        <v>1421</v>
      </c>
      <c r="B724" s="226"/>
      <c r="C724" s="227" t="s">
        <v>1422</v>
      </c>
      <c r="D724" s="227"/>
      <c r="E724" s="227"/>
      <c r="F724" s="227"/>
      <c r="G724" s="47" t="s">
        <v>108</v>
      </c>
      <c r="H724" s="231">
        <v>15.76</v>
      </c>
      <c r="I724" s="229"/>
    </row>
    <row r="725" spans="1:9">
      <c r="A725" s="222">
        <v>8797</v>
      </c>
      <c r="B725" s="223"/>
      <c r="C725" s="224" t="s">
        <v>1423</v>
      </c>
      <c r="D725" s="224"/>
      <c r="E725" s="224"/>
      <c r="F725" s="224"/>
      <c r="G725" s="46"/>
      <c r="H725" s="225"/>
      <c r="I725" s="225"/>
    </row>
    <row r="726" spans="1:9">
      <c r="A726" s="226" t="s">
        <v>1424</v>
      </c>
      <c r="B726" s="226"/>
      <c r="C726" s="227" t="s">
        <v>1425</v>
      </c>
      <c r="D726" s="227"/>
      <c r="E726" s="227"/>
      <c r="F726" s="227"/>
      <c r="G726" s="47" t="s">
        <v>129</v>
      </c>
      <c r="H726" s="231">
        <v>88.09</v>
      </c>
      <c r="I726" s="229"/>
    </row>
    <row r="727" spans="1:9">
      <c r="A727" s="226" t="s">
        <v>1426</v>
      </c>
      <c r="B727" s="226"/>
      <c r="C727" s="227" t="s">
        <v>1427</v>
      </c>
      <c r="D727" s="227"/>
      <c r="E727" s="227"/>
      <c r="F727" s="227"/>
      <c r="G727" s="47" t="s">
        <v>129</v>
      </c>
      <c r="H727" s="231">
        <v>87.89</v>
      </c>
      <c r="I727" s="229"/>
    </row>
    <row r="728" spans="1:9">
      <c r="A728" s="222">
        <v>8798</v>
      </c>
      <c r="B728" s="223"/>
      <c r="C728" s="224" t="s">
        <v>1428</v>
      </c>
      <c r="D728" s="224"/>
      <c r="E728" s="224"/>
      <c r="F728" s="224"/>
      <c r="G728" s="46"/>
      <c r="H728" s="225"/>
      <c r="I728" s="225"/>
    </row>
    <row r="729" spans="1:9">
      <c r="A729" s="226" t="s">
        <v>1429</v>
      </c>
      <c r="B729" s="226"/>
      <c r="C729" s="227" t="s">
        <v>1430</v>
      </c>
      <c r="D729" s="227"/>
      <c r="E729" s="227"/>
      <c r="F729" s="227"/>
      <c r="G729" s="47" t="s">
        <v>1155</v>
      </c>
      <c r="H729" s="231">
        <v>42.79</v>
      </c>
      <c r="I729" s="229"/>
    </row>
    <row r="730" spans="1:9">
      <c r="A730" s="226" t="s">
        <v>1431</v>
      </c>
      <c r="B730" s="226"/>
      <c r="C730" s="227" t="s">
        <v>1432</v>
      </c>
      <c r="D730" s="227"/>
      <c r="E730" s="227"/>
      <c r="F730" s="227"/>
      <c r="G730" s="47" t="s">
        <v>1155</v>
      </c>
      <c r="H730" s="231">
        <v>63.46</v>
      </c>
      <c r="I730" s="229"/>
    </row>
    <row r="731" spans="1:9">
      <c r="A731" s="226" t="s">
        <v>1433</v>
      </c>
      <c r="B731" s="226"/>
      <c r="C731" s="227" t="s">
        <v>1434</v>
      </c>
      <c r="D731" s="227"/>
      <c r="E731" s="227"/>
      <c r="F731" s="227"/>
      <c r="G731" s="47" t="s">
        <v>1155</v>
      </c>
      <c r="H731" s="231">
        <v>40.32</v>
      </c>
      <c r="I731" s="229"/>
    </row>
    <row r="732" spans="1:9">
      <c r="A732" s="226" t="s">
        <v>1435</v>
      </c>
      <c r="B732" s="226"/>
      <c r="C732" s="227" t="s">
        <v>1436</v>
      </c>
      <c r="D732" s="227"/>
      <c r="E732" s="227"/>
      <c r="F732" s="227"/>
      <c r="G732" s="47" t="s">
        <v>1155</v>
      </c>
      <c r="H732" s="231">
        <v>39.92</v>
      </c>
      <c r="I732" s="229"/>
    </row>
    <row r="733" spans="1:9">
      <c r="A733" s="226" t="s">
        <v>1437</v>
      </c>
      <c r="B733" s="226"/>
      <c r="C733" s="227" t="s">
        <v>1438</v>
      </c>
      <c r="D733" s="227"/>
      <c r="E733" s="227"/>
      <c r="F733" s="227"/>
      <c r="G733" s="47" t="s">
        <v>1155</v>
      </c>
      <c r="H733" s="231">
        <v>33.520000000000003</v>
      </c>
      <c r="I733" s="229"/>
    </row>
    <row r="734" spans="1:9">
      <c r="A734" s="226" t="s">
        <v>1439</v>
      </c>
      <c r="B734" s="226"/>
      <c r="C734" s="227" t="s">
        <v>1440</v>
      </c>
      <c r="D734" s="227"/>
      <c r="E734" s="227"/>
      <c r="F734" s="227"/>
      <c r="G734" s="47" t="s">
        <v>1155</v>
      </c>
      <c r="H734" s="231">
        <v>36.01</v>
      </c>
      <c r="I734" s="229"/>
    </row>
    <row r="735" spans="1:9">
      <c r="A735" s="222">
        <v>8799</v>
      </c>
      <c r="B735" s="223"/>
      <c r="C735" s="224" t="s">
        <v>1441</v>
      </c>
      <c r="D735" s="224"/>
      <c r="E735" s="224"/>
      <c r="F735" s="224"/>
      <c r="G735" s="46"/>
      <c r="H735" s="225"/>
      <c r="I735" s="225"/>
    </row>
    <row r="736" spans="1:9">
      <c r="A736" s="226" t="s">
        <v>1442</v>
      </c>
      <c r="B736" s="226"/>
      <c r="C736" s="227" t="s">
        <v>1443</v>
      </c>
      <c r="D736" s="227"/>
      <c r="E736" s="227"/>
      <c r="F736" s="227"/>
      <c r="G736" s="47" t="s">
        <v>129</v>
      </c>
      <c r="H736" s="231">
        <v>32.46</v>
      </c>
      <c r="I736" s="229"/>
    </row>
    <row r="737" spans="1:9">
      <c r="A737" s="226" t="s">
        <v>1444</v>
      </c>
      <c r="B737" s="226"/>
      <c r="C737" s="227" t="s">
        <v>1445</v>
      </c>
      <c r="D737" s="227"/>
      <c r="E737" s="227"/>
      <c r="F737" s="227"/>
      <c r="G737" s="47" t="s">
        <v>129</v>
      </c>
      <c r="H737" s="231">
        <v>65.83</v>
      </c>
      <c r="I737" s="229"/>
    </row>
    <row r="738" spans="1:9">
      <c r="A738" s="234">
        <v>10529</v>
      </c>
      <c r="B738" s="223"/>
      <c r="C738" s="224" t="s">
        <v>1446</v>
      </c>
      <c r="D738" s="224"/>
      <c r="E738" s="224"/>
      <c r="F738" s="224"/>
      <c r="G738" s="46"/>
      <c r="H738" s="225"/>
      <c r="I738" s="225"/>
    </row>
    <row r="739" spans="1:9">
      <c r="A739" s="226" t="s">
        <v>1447</v>
      </c>
      <c r="B739" s="226"/>
      <c r="C739" s="227" t="s">
        <v>1448</v>
      </c>
      <c r="D739" s="227"/>
      <c r="E739" s="227"/>
      <c r="F739" s="227"/>
      <c r="G739" s="47" t="s">
        <v>108</v>
      </c>
      <c r="H739" s="231">
        <v>23.69</v>
      </c>
      <c r="I739" s="229"/>
    </row>
    <row r="740" spans="1:9">
      <c r="A740" s="222">
        <v>8672</v>
      </c>
      <c r="B740" s="223"/>
      <c r="C740" s="224" t="s">
        <v>1449</v>
      </c>
      <c r="D740" s="224"/>
      <c r="E740" s="224"/>
      <c r="F740" s="224"/>
      <c r="G740" s="46"/>
      <c r="H740" s="225"/>
      <c r="I740" s="225"/>
    </row>
    <row r="741" spans="1:9">
      <c r="A741" s="222">
        <v>8800</v>
      </c>
      <c r="B741" s="223"/>
      <c r="C741" s="224" t="s">
        <v>1450</v>
      </c>
      <c r="D741" s="224"/>
      <c r="E741" s="224"/>
      <c r="F741" s="224"/>
      <c r="G741" s="46"/>
      <c r="H741" s="225"/>
      <c r="I741" s="225"/>
    </row>
    <row r="742" spans="1:9">
      <c r="A742" s="226" t="s">
        <v>1451</v>
      </c>
      <c r="B742" s="226"/>
      <c r="C742" s="227" t="s">
        <v>1452</v>
      </c>
      <c r="D742" s="227"/>
      <c r="E742" s="227"/>
      <c r="F742" s="227"/>
      <c r="G742" s="47" t="s">
        <v>108</v>
      </c>
      <c r="H742" s="231">
        <v>67.02</v>
      </c>
      <c r="I742" s="229"/>
    </row>
    <row r="743" spans="1:9">
      <c r="A743" s="222">
        <v>8801</v>
      </c>
      <c r="B743" s="223"/>
      <c r="C743" s="224" t="s">
        <v>1453</v>
      </c>
      <c r="D743" s="224"/>
      <c r="E743" s="224"/>
      <c r="F743" s="224"/>
      <c r="G743" s="46"/>
      <c r="H743" s="225"/>
      <c r="I743" s="225"/>
    </row>
    <row r="744" spans="1:9">
      <c r="A744" s="226" t="s">
        <v>1454</v>
      </c>
      <c r="B744" s="226"/>
      <c r="C744" s="227" t="s">
        <v>1455</v>
      </c>
      <c r="D744" s="227"/>
      <c r="E744" s="227"/>
      <c r="F744" s="227"/>
      <c r="G744" s="47" t="s">
        <v>108</v>
      </c>
      <c r="H744" s="231">
        <v>54.41</v>
      </c>
      <c r="I744" s="229"/>
    </row>
    <row r="745" spans="1:9">
      <c r="A745" s="226" t="s">
        <v>1456</v>
      </c>
      <c r="B745" s="226"/>
      <c r="C745" s="227" t="s">
        <v>1457</v>
      </c>
      <c r="D745" s="227"/>
      <c r="E745" s="227"/>
      <c r="F745" s="227"/>
      <c r="G745" s="47" t="s">
        <v>108</v>
      </c>
      <c r="H745" s="231">
        <v>23.43</v>
      </c>
      <c r="I745" s="229"/>
    </row>
    <row r="746" spans="1:9">
      <c r="A746" s="226" t="s">
        <v>1458</v>
      </c>
      <c r="B746" s="226"/>
      <c r="C746" s="227" t="s">
        <v>1459</v>
      </c>
      <c r="D746" s="227"/>
      <c r="E746" s="227"/>
      <c r="F746" s="227"/>
      <c r="G746" s="47" t="s">
        <v>108</v>
      </c>
      <c r="H746" s="231">
        <v>22.34</v>
      </c>
      <c r="I746" s="229"/>
    </row>
    <row r="747" spans="1:9">
      <c r="A747" s="222">
        <v>8802</v>
      </c>
      <c r="B747" s="223"/>
      <c r="C747" s="224" t="s">
        <v>1460</v>
      </c>
      <c r="D747" s="224"/>
      <c r="E747" s="224"/>
      <c r="F747" s="224"/>
      <c r="G747" s="46"/>
      <c r="H747" s="225"/>
      <c r="I747" s="225"/>
    </row>
    <row r="748" spans="1:9">
      <c r="A748" s="226" t="s">
        <v>1461</v>
      </c>
      <c r="B748" s="226"/>
      <c r="C748" s="227" t="s">
        <v>1462</v>
      </c>
      <c r="D748" s="227"/>
      <c r="E748" s="227"/>
      <c r="F748" s="227"/>
      <c r="G748" s="47" t="s">
        <v>108</v>
      </c>
      <c r="H748" s="231">
        <v>33.090000000000003</v>
      </c>
      <c r="I748" s="229"/>
    </row>
    <row r="749" spans="1:9">
      <c r="A749" s="226" t="s">
        <v>1463</v>
      </c>
      <c r="B749" s="226"/>
      <c r="C749" s="227" t="s">
        <v>1464</v>
      </c>
      <c r="D749" s="227"/>
      <c r="E749" s="227"/>
      <c r="F749" s="227"/>
      <c r="G749" s="47" t="s">
        <v>108</v>
      </c>
      <c r="H749" s="231">
        <v>36.659999999999997</v>
      </c>
      <c r="I749" s="229"/>
    </row>
    <row r="750" spans="1:9">
      <c r="A750" s="226" t="s">
        <v>1465</v>
      </c>
      <c r="B750" s="226"/>
      <c r="C750" s="227" t="s">
        <v>1466</v>
      </c>
      <c r="D750" s="227"/>
      <c r="E750" s="227"/>
      <c r="F750" s="227"/>
      <c r="G750" s="47" t="s">
        <v>108</v>
      </c>
      <c r="H750" s="231">
        <v>40.229999999999997</v>
      </c>
      <c r="I750" s="229"/>
    </row>
    <row r="751" spans="1:9">
      <c r="A751" s="226" t="s">
        <v>1467</v>
      </c>
      <c r="B751" s="226"/>
      <c r="C751" s="227" t="s">
        <v>1468</v>
      </c>
      <c r="D751" s="227"/>
      <c r="E751" s="227"/>
      <c r="F751" s="227"/>
      <c r="G751" s="47" t="s">
        <v>108</v>
      </c>
      <c r="H751" s="231">
        <v>43.79</v>
      </c>
      <c r="I751" s="229"/>
    </row>
    <row r="752" spans="1:9">
      <c r="A752" s="226" t="s">
        <v>1469</v>
      </c>
      <c r="B752" s="226"/>
      <c r="C752" s="227" t="s">
        <v>1470</v>
      </c>
      <c r="D752" s="227"/>
      <c r="E752" s="227"/>
      <c r="F752" s="227"/>
      <c r="G752" s="47" t="s">
        <v>108</v>
      </c>
      <c r="H752" s="231">
        <v>31.53</v>
      </c>
      <c r="I752" s="229"/>
    </row>
    <row r="753" spans="1:9">
      <c r="A753" s="226" t="s">
        <v>1471</v>
      </c>
      <c r="B753" s="226"/>
      <c r="C753" s="227" t="s">
        <v>1472</v>
      </c>
      <c r="D753" s="227"/>
      <c r="E753" s="227"/>
      <c r="F753" s="227"/>
      <c r="G753" s="47" t="s">
        <v>108</v>
      </c>
      <c r="H753" s="231">
        <v>34.58</v>
      </c>
      <c r="I753" s="229"/>
    </row>
    <row r="754" spans="1:9">
      <c r="A754" s="226" t="s">
        <v>1473</v>
      </c>
      <c r="B754" s="226"/>
      <c r="C754" s="227" t="s">
        <v>1474</v>
      </c>
      <c r="D754" s="227"/>
      <c r="E754" s="227"/>
      <c r="F754" s="227"/>
      <c r="G754" s="47" t="s">
        <v>108</v>
      </c>
      <c r="H754" s="231">
        <v>37.630000000000003</v>
      </c>
      <c r="I754" s="229"/>
    </row>
    <row r="755" spans="1:9">
      <c r="A755" s="226" t="s">
        <v>1475</v>
      </c>
      <c r="B755" s="226"/>
      <c r="C755" s="227" t="s">
        <v>1476</v>
      </c>
      <c r="D755" s="227"/>
      <c r="E755" s="227"/>
      <c r="F755" s="227"/>
      <c r="G755" s="47" t="s">
        <v>108</v>
      </c>
      <c r="H755" s="231">
        <v>40.68</v>
      </c>
      <c r="I755" s="229"/>
    </row>
    <row r="756" spans="1:9">
      <c r="A756" s="222">
        <v>8803</v>
      </c>
      <c r="B756" s="223"/>
      <c r="C756" s="224" t="s">
        <v>1477</v>
      </c>
      <c r="D756" s="224"/>
      <c r="E756" s="224"/>
      <c r="F756" s="224"/>
      <c r="G756" s="46"/>
      <c r="H756" s="225"/>
      <c r="I756" s="225"/>
    </row>
    <row r="757" spans="1:9">
      <c r="A757" s="226" t="s">
        <v>1478</v>
      </c>
      <c r="B757" s="226"/>
      <c r="C757" s="227" t="s">
        <v>1479</v>
      </c>
      <c r="D757" s="227"/>
      <c r="E757" s="227"/>
      <c r="F757" s="227"/>
      <c r="G757" s="47" t="s">
        <v>108</v>
      </c>
      <c r="H757" s="231">
        <v>28.54</v>
      </c>
      <c r="I757" s="229"/>
    </row>
    <row r="758" spans="1:9">
      <c r="A758" s="226" t="s">
        <v>1480</v>
      </c>
      <c r="B758" s="226"/>
      <c r="C758" s="227" t="s">
        <v>1481</v>
      </c>
      <c r="D758" s="227"/>
      <c r="E758" s="227"/>
      <c r="F758" s="227"/>
      <c r="G758" s="47" t="s">
        <v>108</v>
      </c>
      <c r="H758" s="231">
        <v>32.11</v>
      </c>
      <c r="I758" s="229"/>
    </row>
    <row r="759" spans="1:9">
      <c r="A759" s="226" t="s">
        <v>1482</v>
      </c>
      <c r="B759" s="226"/>
      <c r="C759" s="227" t="s">
        <v>1483</v>
      </c>
      <c r="D759" s="227"/>
      <c r="E759" s="227"/>
      <c r="F759" s="227"/>
      <c r="G759" s="47" t="s">
        <v>108</v>
      </c>
      <c r="H759" s="231">
        <v>35.68</v>
      </c>
      <c r="I759" s="229"/>
    </row>
    <row r="760" spans="1:9">
      <c r="A760" s="226" t="s">
        <v>1484</v>
      </c>
      <c r="B760" s="226"/>
      <c r="C760" s="227" t="s">
        <v>1485</v>
      </c>
      <c r="D760" s="227"/>
      <c r="E760" s="227"/>
      <c r="F760" s="227"/>
      <c r="G760" s="47" t="s">
        <v>108</v>
      </c>
      <c r="H760" s="231">
        <v>39.24</v>
      </c>
      <c r="I760" s="229"/>
    </row>
    <row r="761" spans="1:9">
      <c r="A761" s="226" t="s">
        <v>1486</v>
      </c>
      <c r="B761" s="226"/>
      <c r="C761" s="227" t="s">
        <v>1487</v>
      </c>
      <c r="D761" s="227"/>
      <c r="E761" s="227"/>
      <c r="F761" s="227"/>
      <c r="G761" s="47" t="s">
        <v>108</v>
      </c>
      <c r="H761" s="231">
        <v>26.98</v>
      </c>
      <c r="I761" s="229"/>
    </row>
    <row r="762" spans="1:9">
      <c r="A762" s="226" t="s">
        <v>1488</v>
      </c>
      <c r="B762" s="226"/>
      <c r="C762" s="227" t="s">
        <v>1489</v>
      </c>
      <c r="D762" s="227"/>
      <c r="E762" s="227"/>
      <c r="F762" s="227"/>
      <c r="G762" s="47" t="s">
        <v>108</v>
      </c>
      <c r="H762" s="231">
        <v>30.03</v>
      </c>
      <c r="I762" s="229"/>
    </row>
    <row r="763" spans="1:9">
      <c r="A763" s="226" t="s">
        <v>1490</v>
      </c>
      <c r="B763" s="226"/>
      <c r="C763" s="227" t="s">
        <v>1491</v>
      </c>
      <c r="D763" s="227"/>
      <c r="E763" s="227"/>
      <c r="F763" s="227"/>
      <c r="G763" s="47" t="s">
        <v>108</v>
      </c>
      <c r="H763" s="231">
        <v>33.08</v>
      </c>
      <c r="I763" s="229"/>
    </row>
    <row r="764" spans="1:9">
      <c r="A764" s="226" t="s">
        <v>1492</v>
      </c>
      <c r="B764" s="226"/>
      <c r="C764" s="227" t="s">
        <v>1493</v>
      </c>
      <c r="D764" s="227"/>
      <c r="E764" s="227"/>
      <c r="F764" s="227"/>
      <c r="G764" s="47" t="s">
        <v>108</v>
      </c>
      <c r="H764" s="231">
        <v>36.130000000000003</v>
      </c>
      <c r="I764" s="229"/>
    </row>
    <row r="765" spans="1:9">
      <c r="A765" s="222">
        <v>8804</v>
      </c>
      <c r="B765" s="223"/>
      <c r="C765" s="224" t="s">
        <v>1494</v>
      </c>
      <c r="D765" s="224"/>
      <c r="E765" s="224"/>
      <c r="F765" s="224"/>
      <c r="G765" s="46"/>
      <c r="H765" s="225"/>
      <c r="I765" s="225"/>
    </row>
    <row r="766" spans="1:9">
      <c r="A766" s="226" t="s">
        <v>1495</v>
      </c>
      <c r="B766" s="226"/>
      <c r="C766" s="227" t="s">
        <v>1496</v>
      </c>
      <c r="D766" s="227"/>
      <c r="E766" s="227"/>
      <c r="F766" s="227"/>
      <c r="G766" s="47" t="s">
        <v>129</v>
      </c>
      <c r="H766" s="231">
        <v>14.17</v>
      </c>
      <c r="I766" s="229"/>
    </row>
    <row r="767" spans="1:9">
      <c r="A767" s="226" t="s">
        <v>1497</v>
      </c>
      <c r="B767" s="226"/>
      <c r="C767" s="227" t="s">
        <v>1498</v>
      </c>
      <c r="D767" s="227"/>
      <c r="E767" s="227"/>
      <c r="F767" s="227"/>
      <c r="G767" s="47" t="s">
        <v>108</v>
      </c>
      <c r="H767" s="231">
        <v>24.97</v>
      </c>
      <c r="I767" s="229"/>
    </row>
    <row r="768" spans="1:9">
      <c r="A768" s="222">
        <v>8805</v>
      </c>
      <c r="B768" s="223"/>
      <c r="C768" s="224" t="s">
        <v>1499</v>
      </c>
      <c r="D768" s="224"/>
      <c r="E768" s="224"/>
      <c r="F768" s="224"/>
      <c r="G768" s="46"/>
      <c r="H768" s="225"/>
      <c r="I768" s="225"/>
    </row>
    <row r="769" spans="1:9">
      <c r="A769" s="226" t="s">
        <v>1500</v>
      </c>
      <c r="B769" s="226"/>
      <c r="C769" s="227" t="s">
        <v>1501</v>
      </c>
      <c r="D769" s="227"/>
      <c r="E769" s="227"/>
      <c r="F769" s="227"/>
      <c r="G769" s="47" t="s">
        <v>108</v>
      </c>
      <c r="H769" s="231">
        <v>63.52</v>
      </c>
      <c r="I769" s="229"/>
    </row>
    <row r="770" spans="1:9">
      <c r="A770" s="226" t="s">
        <v>1502</v>
      </c>
      <c r="B770" s="226"/>
      <c r="C770" s="227" t="s">
        <v>1503</v>
      </c>
      <c r="D770" s="227"/>
      <c r="E770" s="227"/>
      <c r="F770" s="227"/>
      <c r="G770" s="47" t="s">
        <v>108</v>
      </c>
      <c r="H770" s="231">
        <v>64.459999999999994</v>
      </c>
      <c r="I770" s="229"/>
    </row>
    <row r="771" spans="1:9">
      <c r="A771" s="222">
        <v>8673</v>
      </c>
      <c r="B771" s="223"/>
      <c r="C771" s="224" t="s">
        <v>1504</v>
      </c>
      <c r="D771" s="224"/>
      <c r="E771" s="224"/>
      <c r="F771" s="224"/>
      <c r="G771" s="46"/>
      <c r="H771" s="225"/>
      <c r="I771" s="225"/>
    </row>
    <row r="772" spans="1:9">
      <c r="A772" s="222">
        <v>8807</v>
      </c>
      <c r="B772" s="223"/>
      <c r="C772" s="224" t="s">
        <v>1505</v>
      </c>
      <c r="D772" s="224"/>
      <c r="E772" s="224"/>
      <c r="F772" s="224"/>
      <c r="G772" s="46"/>
      <c r="H772" s="225"/>
      <c r="I772" s="225"/>
    </row>
    <row r="773" spans="1:9">
      <c r="A773" s="226" t="s">
        <v>1506</v>
      </c>
      <c r="B773" s="226"/>
      <c r="C773" s="227" t="s">
        <v>1507</v>
      </c>
      <c r="D773" s="227"/>
      <c r="E773" s="227"/>
      <c r="F773" s="227"/>
      <c r="G773" s="47" t="s">
        <v>108</v>
      </c>
      <c r="H773" s="228">
        <v>9.8800000000000008</v>
      </c>
      <c r="I773" s="229"/>
    </row>
    <row r="774" spans="1:9">
      <c r="A774" s="226" t="s">
        <v>1508</v>
      </c>
      <c r="B774" s="226"/>
      <c r="C774" s="227" t="s">
        <v>1509</v>
      </c>
      <c r="D774" s="227"/>
      <c r="E774" s="227"/>
      <c r="F774" s="227"/>
      <c r="G774" s="47" t="s">
        <v>108</v>
      </c>
      <c r="H774" s="228">
        <v>2.91</v>
      </c>
      <c r="I774" s="229"/>
    </row>
    <row r="775" spans="1:9">
      <c r="A775" s="222">
        <v>8808</v>
      </c>
      <c r="B775" s="223"/>
      <c r="C775" s="224" t="s">
        <v>1510</v>
      </c>
      <c r="D775" s="224"/>
      <c r="E775" s="224"/>
      <c r="F775" s="224"/>
      <c r="G775" s="46"/>
      <c r="H775" s="225"/>
      <c r="I775" s="225"/>
    </row>
    <row r="776" spans="1:9">
      <c r="A776" s="226" t="s">
        <v>1511</v>
      </c>
      <c r="B776" s="226"/>
      <c r="C776" s="227" t="s">
        <v>1512</v>
      </c>
      <c r="D776" s="227"/>
      <c r="E776" s="227"/>
      <c r="F776" s="227"/>
      <c r="G776" s="47" t="s">
        <v>108</v>
      </c>
      <c r="H776" s="231">
        <v>36.01</v>
      </c>
      <c r="I776" s="229"/>
    </row>
    <row r="777" spans="1:9">
      <c r="A777" s="226" t="s">
        <v>1513</v>
      </c>
      <c r="B777" s="226"/>
      <c r="C777" s="227" t="s">
        <v>1514</v>
      </c>
      <c r="D777" s="227"/>
      <c r="E777" s="227"/>
      <c r="F777" s="227"/>
      <c r="G777" s="47" t="s">
        <v>108</v>
      </c>
      <c r="H777" s="231">
        <v>39.409999999999997</v>
      </c>
      <c r="I777" s="229"/>
    </row>
    <row r="778" spans="1:9">
      <c r="A778" s="226" t="s">
        <v>1515</v>
      </c>
      <c r="B778" s="226"/>
      <c r="C778" s="227" t="s">
        <v>1516</v>
      </c>
      <c r="D778" s="227"/>
      <c r="E778" s="227"/>
      <c r="F778" s="227"/>
      <c r="G778" s="47" t="s">
        <v>108</v>
      </c>
      <c r="H778" s="231">
        <v>42.82</v>
      </c>
      <c r="I778" s="229"/>
    </row>
    <row r="779" spans="1:9">
      <c r="A779" s="226" t="s">
        <v>1517</v>
      </c>
      <c r="B779" s="226"/>
      <c r="C779" s="227" t="s">
        <v>1518</v>
      </c>
      <c r="D779" s="227"/>
      <c r="E779" s="227"/>
      <c r="F779" s="227"/>
      <c r="G779" s="47" t="s">
        <v>108</v>
      </c>
      <c r="H779" s="231">
        <v>60.17</v>
      </c>
      <c r="I779" s="229"/>
    </row>
    <row r="780" spans="1:9">
      <c r="A780" s="222">
        <v>8809</v>
      </c>
      <c r="B780" s="223"/>
      <c r="C780" s="224" t="s">
        <v>1519</v>
      </c>
      <c r="D780" s="224"/>
      <c r="E780" s="224"/>
      <c r="F780" s="224"/>
      <c r="G780" s="46"/>
      <c r="H780" s="225"/>
      <c r="I780" s="225"/>
    </row>
    <row r="781" spans="1:9">
      <c r="A781" s="226" t="s">
        <v>1520</v>
      </c>
      <c r="B781" s="226"/>
      <c r="C781" s="227" t="s">
        <v>1521</v>
      </c>
      <c r="D781" s="227"/>
      <c r="E781" s="227"/>
      <c r="F781" s="227"/>
      <c r="G781" s="47" t="s">
        <v>108</v>
      </c>
      <c r="H781" s="231">
        <v>65.72</v>
      </c>
      <c r="I781" s="229"/>
    </row>
    <row r="782" spans="1:9">
      <c r="A782" s="226" t="s">
        <v>1522</v>
      </c>
      <c r="B782" s="226"/>
      <c r="C782" s="227" t="s">
        <v>1523</v>
      </c>
      <c r="D782" s="227"/>
      <c r="E782" s="227"/>
      <c r="F782" s="227"/>
      <c r="G782" s="47" t="s">
        <v>108</v>
      </c>
      <c r="H782" s="231">
        <v>67.930000000000007</v>
      </c>
      <c r="I782" s="229"/>
    </row>
    <row r="783" spans="1:9">
      <c r="A783" s="226" t="s">
        <v>1524</v>
      </c>
      <c r="B783" s="226"/>
      <c r="C783" s="227" t="s">
        <v>1525</v>
      </c>
      <c r="D783" s="227"/>
      <c r="E783" s="227"/>
      <c r="F783" s="227"/>
      <c r="G783" s="47" t="s">
        <v>108</v>
      </c>
      <c r="H783" s="231">
        <v>71.099999999999994</v>
      </c>
      <c r="I783" s="229"/>
    </row>
    <row r="784" spans="1:9">
      <c r="A784" s="222">
        <v>8810</v>
      </c>
      <c r="B784" s="223"/>
      <c r="C784" s="224" t="s">
        <v>1526</v>
      </c>
      <c r="D784" s="224"/>
      <c r="E784" s="224"/>
      <c r="F784" s="224"/>
      <c r="G784" s="46"/>
      <c r="H784" s="225"/>
      <c r="I784" s="225"/>
    </row>
    <row r="785" spans="1:9">
      <c r="A785" s="226" t="s">
        <v>1527</v>
      </c>
      <c r="B785" s="226"/>
      <c r="C785" s="227" t="s">
        <v>1528</v>
      </c>
      <c r="D785" s="227"/>
      <c r="E785" s="227"/>
      <c r="F785" s="227"/>
      <c r="G785" s="47" t="s">
        <v>108</v>
      </c>
      <c r="H785" s="231">
        <v>73.010000000000005</v>
      </c>
      <c r="I785" s="229"/>
    </row>
    <row r="786" spans="1:9">
      <c r="A786" s="226" t="s">
        <v>1529</v>
      </c>
      <c r="B786" s="226"/>
      <c r="C786" s="227" t="s">
        <v>1530</v>
      </c>
      <c r="D786" s="227"/>
      <c r="E786" s="227"/>
      <c r="F786" s="227"/>
      <c r="G786" s="47" t="s">
        <v>108</v>
      </c>
      <c r="H786" s="231">
        <v>68.81</v>
      </c>
      <c r="I786" s="229"/>
    </row>
    <row r="787" spans="1:9">
      <c r="A787" s="226" t="s">
        <v>1531</v>
      </c>
      <c r="B787" s="226"/>
      <c r="C787" s="227" t="s">
        <v>1532</v>
      </c>
      <c r="D787" s="227"/>
      <c r="E787" s="227"/>
      <c r="F787" s="227"/>
      <c r="G787" s="47" t="s">
        <v>108</v>
      </c>
      <c r="H787" s="231">
        <v>60.81</v>
      </c>
      <c r="I787" s="229"/>
    </row>
    <row r="788" spans="1:9">
      <c r="A788" s="226" t="s">
        <v>1533</v>
      </c>
      <c r="B788" s="226"/>
      <c r="C788" s="227" t="s">
        <v>1534</v>
      </c>
      <c r="D788" s="227"/>
      <c r="E788" s="227"/>
      <c r="F788" s="227"/>
      <c r="G788" s="47" t="s">
        <v>108</v>
      </c>
      <c r="H788" s="231">
        <v>59.16</v>
      </c>
      <c r="I788" s="229"/>
    </row>
    <row r="789" spans="1:9">
      <c r="A789" s="226" t="s">
        <v>1535</v>
      </c>
      <c r="B789" s="226"/>
      <c r="C789" s="227" t="s">
        <v>1536</v>
      </c>
      <c r="D789" s="227"/>
      <c r="E789" s="227"/>
      <c r="F789" s="227"/>
      <c r="G789" s="47" t="s">
        <v>108</v>
      </c>
      <c r="H789" s="231">
        <v>86.75</v>
      </c>
      <c r="I789" s="229"/>
    </row>
    <row r="790" spans="1:9">
      <c r="A790" s="226" t="s">
        <v>1537</v>
      </c>
      <c r="B790" s="226"/>
      <c r="C790" s="227" t="s">
        <v>1538</v>
      </c>
      <c r="D790" s="227"/>
      <c r="E790" s="227"/>
      <c r="F790" s="227"/>
      <c r="G790" s="47" t="s">
        <v>108</v>
      </c>
      <c r="H790" s="231">
        <v>91.15</v>
      </c>
      <c r="I790" s="229"/>
    </row>
    <row r="791" spans="1:9">
      <c r="A791" s="226" t="s">
        <v>1539</v>
      </c>
      <c r="B791" s="226"/>
      <c r="C791" s="227" t="s">
        <v>1540</v>
      </c>
      <c r="D791" s="227"/>
      <c r="E791" s="227"/>
      <c r="F791" s="227"/>
      <c r="G791" s="47" t="s">
        <v>108</v>
      </c>
      <c r="H791" s="230">
        <v>100.77</v>
      </c>
      <c r="I791" s="229"/>
    </row>
    <row r="792" spans="1:9">
      <c r="A792" s="222">
        <v>8811</v>
      </c>
      <c r="B792" s="223"/>
      <c r="C792" s="224" t="s">
        <v>1541</v>
      </c>
      <c r="D792" s="224"/>
      <c r="E792" s="224"/>
      <c r="F792" s="224"/>
      <c r="G792" s="46"/>
      <c r="H792" s="225"/>
      <c r="I792" s="225"/>
    </row>
    <row r="793" spans="1:9">
      <c r="A793" s="226" t="s">
        <v>1542</v>
      </c>
      <c r="B793" s="226"/>
      <c r="C793" s="227" t="s">
        <v>1543</v>
      </c>
      <c r="D793" s="227"/>
      <c r="E793" s="227"/>
      <c r="F793" s="227"/>
      <c r="G793" s="47" t="s">
        <v>108</v>
      </c>
      <c r="H793" s="230">
        <v>145.91999999999999</v>
      </c>
      <c r="I793" s="229"/>
    </row>
    <row r="794" spans="1:9">
      <c r="A794" s="226" t="s">
        <v>1544</v>
      </c>
      <c r="B794" s="226"/>
      <c r="C794" s="227" t="s">
        <v>1545</v>
      </c>
      <c r="D794" s="227"/>
      <c r="E794" s="227"/>
      <c r="F794" s="227"/>
      <c r="G794" s="47" t="s">
        <v>108</v>
      </c>
      <c r="H794" s="230">
        <v>131.33000000000001</v>
      </c>
      <c r="I794" s="229"/>
    </row>
    <row r="795" spans="1:9">
      <c r="A795" s="222">
        <v>8812</v>
      </c>
      <c r="B795" s="223"/>
      <c r="C795" s="224" t="s">
        <v>1546</v>
      </c>
      <c r="D795" s="224"/>
      <c r="E795" s="224"/>
      <c r="F795" s="224"/>
      <c r="G795" s="46"/>
      <c r="H795" s="225"/>
      <c r="I795" s="225"/>
    </row>
    <row r="796" spans="1:9">
      <c r="A796" s="226" t="s">
        <v>1547</v>
      </c>
      <c r="B796" s="226"/>
      <c r="C796" s="227" t="s">
        <v>1548</v>
      </c>
      <c r="D796" s="227"/>
      <c r="E796" s="227"/>
      <c r="F796" s="227"/>
      <c r="G796" s="47" t="s">
        <v>108</v>
      </c>
      <c r="H796" s="231">
        <v>91.54</v>
      </c>
      <c r="I796" s="229"/>
    </row>
    <row r="797" spans="1:9">
      <c r="A797" s="226" t="s">
        <v>1549</v>
      </c>
      <c r="B797" s="226"/>
      <c r="C797" s="227" t="s">
        <v>1550</v>
      </c>
      <c r="D797" s="227"/>
      <c r="E797" s="227"/>
      <c r="F797" s="227"/>
      <c r="G797" s="47" t="s">
        <v>108</v>
      </c>
      <c r="H797" s="231">
        <v>88.36</v>
      </c>
      <c r="I797" s="229"/>
    </row>
    <row r="798" spans="1:9">
      <c r="A798" s="226" t="s">
        <v>1551</v>
      </c>
      <c r="B798" s="226"/>
      <c r="C798" s="227" t="s">
        <v>1552</v>
      </c>
      <c r="D798" s="227"/>
      <c r="E798" s="227"/>
      <c r="F798" s="227"/>
      <c r="G798" s="47" t="s">
        <v>108</v>
      </c>
      <c r="H798" s="231">
        <v>69.39</v>
      </c>
      <c r="I798" s="229"/>
    </row>
    <row r="799" spans="1:9">
      <c r="A799" s="226" t="s">
        <v>1553</v>
      </c>
      <c r="B799" s="226"/>
      <c r="C799" s="227" t="s">
        <v>1554</v>
      </c>
      <c r="D799" s="227"/>
      <c r="E799" s="227"/>
      <c r="F799" s="227"/>
      <c r="G799" s="47" t="s">
        <v>108</v>
      </c>
      <c r="H799" s="231">
        <v>98.62</v>
      </c>
      <c r="I799" s="229"/>
    </row>
    <row r="800" spans="1:9">
      <c r="A800" s="226" t="s">
        <v>1555</v>
      </c>
      <c r="B800" s="226"/>
      <c r="C800" s="227" t="s">
        <v>1556</v>
      </c>
      <c r="D800" s="227"/>
      <c r="E800" s="227"/>
      <c r="F800" s="227"/>
      <c r="G800" s="47" t="s">
        <v>108</v>
      </c>
      <c r="H800" s="231">
        <v>94.19</v>
      </c>
      <c r="I800" s="229"/>
    </row>
    <row r="801" spans="1:9">
      <c r="A801" s="226" t="s">
        <v>1557</v>
      </c>
      <c r="B801" s="226"/>
      <c r="C801" s="227" t="s">
        <v>1558</v>
      </c>
      <c r="D801" s="227"/>
      <c r="E801" s="227"/>
      <c r="F801" s="227"/>
      <c r="G801" s="47" t="s">
        <v>108</v>
      </c>
      <c r="H801" s="231">
        <v>72.53</v>
      </c>
      <c r="I801" s="229"/>
    </row>
    <row r="802" spans="1:9">
      <c r="A802" s="222">
        <v>8814</v>
      </c>
      <c r="B802" s="223"/>
      <c r="C802" s="224" t="s">
        <v>1559</v>
      </c>
      <c r="D802" s="224"/>
      <c r="E802" s="224"/>
      <c r="F802" s="224"/>
      <c r="G802" s="46"/>
      <c r="H802" s="225"/>
      <c r="I802" s="225"/>
    </row>
    <row r="803" spans="1:9">
      <c r="A803" s="226" t="s">
        <v>1560</v>
      </c>
      <c r="B803" s="226"/>
      <c r="C803" s="227" t="s">
        <v>1561</v>
      </c>
      <c r="D803" s="227"/>
      <c r="E803" s="227"/>
      <c r="F803" s="227"/>
      <c r="G803" s="47" t="s">
        <v>108</v>
      </c>
      <c r="H803" s="230">
        <v>262.56</v>
      </c>
      <c r="I803" s="229"/>
    </row>
    <row r="804" spans="1:9">
      <c r="A804" s="226" t="s">
        <v>1562</v>
      </c>
      <c r="B804" s="226"/>
      <c r="C804" s="227" t="s">
        <v>1563</v>
      </c>
      <c r="D804" s="227"/>
      <c r="E804" s="227"/>
      <c r="F804" s="227"/>
      <c r="G804" s="47" t="s">
        <v>108</v>
      </c>
      <c r="H804" s="230">
        <v>237.88</v>
      </c>
      <c r="I804" s="229"/>
    </row>
    <row r="805" spans="1:9">
      <c r="A805" s="226" t="s">
        <v>1564</v>
      </c>
      <c r="B805" s="226"/>
      <c r="C805" s="227" t="s">
        <v>1565</v>
      </c>
      <c r="D805" s="227"/>
      <c r="E805" s="227"/>
      <c r="F805" s="227"/>
      <c r="G805" s="47" t="s">
        <v>108</v>
      </c>
      <c r="H805" s="230">
        <v>313.64</v>
      </c>
      <c r="I805" s="229"/>
    </row>
    <row r="806" spans="1:9">
      <c r="A806" s="222">
        <v>8815</v>
      </c>
      <c r="B806" s="223"/>
      <c r="C806" s="224" t="s">
        <v>1566</v>
      </c>
      <c r="D806" s="224"/>
      <c r="E806" s="224"/>
      <c r="F806" s="224"/>
      <c r="G806" s="46"/>
      <c r="H806" s="225"/>
      <c r="I806" s="225"/>
    </row>
    <row r="807" spans="1:9">
      <c r="A807" s="226" t="s">
        <v>1567</v>
      </c>
      <c r="B807" s="226"/>
      <c r="C807" s="227" t="s">
        <v>1568</v>
      </c>
      <c r="D807" s="227"/>
      <c r="E807" s="227"/>
      <c r="F807" s="227"/>
      <c r="G807" s="47" t="s">
        <v>108</v>
      </c>
      <c r="H807" s="228">
        <v>5.14</v>
      </c>
      <c r="I807" s="229"/>
    </row>
    <row r="808" spans="1:9">
      <c r="A808" s="226" t="s">
        <v>1569</v>
      </c>
      <c r="B808" s="226"/>
      <c r="C808" s="227" t="s">
        <v>1570</v>
      </c>
      <c r="D808" s="227"/>
      <c r="E808" s="227"/>
      <c r="F808" s="227"/>
      <c r="G808" s="47" t="s">
        <v>108</v>
      </c>
      <c r="H808" s="228">
        <v>5.68</v>
      </c>
      <c r="I808" s="229"/>
    </row>
    <row r="809" spans="1:9">
      <c r="A809" s="226" t="s">
        <v>1571</v>
      </c>
      <c r="B809" s="226"/>
      <c r="C809" s="227" t="s">
        <v>1572</v>
      </c>
      <c r="D809" s="227"/>
      <c r="E809" s="227"/>
      <c r="F809" s="227"/>
      <c r="G809" s="47" t="s">
        <v>108</v>
      </c>
      <c r="H809" s="228">
        <v>5.76</v>
      </c>
      <c r="I809" s="229"/>
    </row>
    <row r="810" spans="1:9">
      <c r="A810" s="226" t="s">
        <v>1573</v>
      </c>
      <c r="B810" s="226"/>
      <c r="C810" s="227" t="s">
        <v>1574</v>
      </c>
      <c r="D810" s="227"/>
      <c r="E810" s="227"/>
      <c r="F810" s="227"/>
      <c r="G810" s="47" t="s">
        <v>108</v>
      </c>
      <c r="H810" s="228">
        <v>7.53</v>
      </c>
      <c r="I810" s="229"/>
    </row>
    <row r="811" spans="1:9">
      <c r="A811" s="226" t="s">
        <v>1575</v>
      </c>
      <c r="B811" s="226"/>
      <c r="C811" s="227" t="s">
        <v>1576</v>
      </c>
      <c r="D811" s="227"/>
      <c r="E811" s="227"/>
      <c r="F811" s="227"/>
      <c r="G811" s="47" t="s">
        <v>108</v>
      </c>
      <c r="H811" s="228">
        <v>9.01</v>
      </c>
      <c r="I811" s="229"/>
    </row>
    <row r="812" spans="1:9">
      <c r="A812" s="226" t="s">
        <v>1577</v>
      </c>
      <c r="B812" s="226"/>
      <c r="C812" s="227" t="s">
        <v>1578</v>
      </c>
      <c r="D812" s="227"/>
      <c r="E812" s="227"/>
      <c r="F812" s="227"/>
      <c r="G812" s="47" t="s">
        <v>108</v>
      </c>
      <c r="H812" s="231">
        <v>16.010000000000002</v>
      </c>
      <c r="I812" s="229"/>
    </row>
    <row r="813" spans="1:9">
      <c r="A813" s="222">
        <v>8816</v>
      </c>
      <c r="B813" s="223"/>
      <c r="C813" s="224" t="s">
        <v>1579</v>
      </c>
      <c r="D813" s="224"/>
      <c r="E813" s="224"/>
      <c r="F813" s="224"/>
      <c r="G813" s="46"/>
      <c r="H813" s="225"/>
      <c r="I813" s="225"/>
    </row>
    <row r="814" spans="1:9">
      <c r="A814" s="226" t="s">
        <v>1580</v>
      </c>
      <c r="B814" s="226"/>
      <c r="C814" s="227" t="s">
        <v>1581</v>
      </c>
      <c r="D814" s="227"/>
      <c r="E814" s="227"/>
      <c r="F814" s="227"/>
      <c r="G814" s="47" t="s">
        <v>108</v>
      </c>
      <c r="H814" s="230">
        <v>124.5</v>
      </c>
      <c r="I814" s="229"/>
    </row>
    <row r="815" spans="1:9">
      <c r="A815" s="222">
        <v>8817</v>
      </c>
      <c r="B815" s="223"/>
      <c r="C815" s="224" t="s">
        <v>1582</v>
      </c>
      <c r="D815" s="224"/>
      <c r="E815" s="224"/>
      <c r="F815" s="224"/>
      <c r="G815" s="46"/>
      <c r="H815" s="225"/>
      <c r="I815" s="225"/>
    </row>
    <row r="816" spans="1:9">
      <c r="A816" s="226" t="s">
        <v>1583</v>
      </c>
      <c r="B816" s="226"/>
      <c r="C816" s="227" t="s">
        <v>1584</v>
      </c>
      <c r="D816" s="227"/>
      <c r="E816" s="227"/>
      <c r="F816" s="227"/>
      <c r="G816" s="47" t="s">
        <v>108</v>
      </c>
      <c r="H816" s="231">
        <v>48.56</v>
      </c>
      <c r="I816" s="229"/>
    </row>
    <row r="817" spans="1:9">
      <c r="A817" s="226" t="s">
        <v>1585</v>
      </c>
      <c r="B817" s="226"/>
      <c r="C817" s="227" t="s">
        <v>1586</v>
      </c>
      <c r="D817" s="227"/>
      <c r="E817" s="227"/>
      <c r="F817" s="227"/>
      <c r="G817" s="47" t="s">
        <v>108</v>
      </c>
      <c r="H817" s="231">
        <v>48.91</v>
      </c>
      <c r="I817" s="229"/>
    </row>
    <row r="818" spans="1:9">
      <c r="A818" s="226" t="s">
        <v>1587</v>
      </c>
      <c r="B818" s="226"/>
      <c r="C818" s="227" t="s">
        <v>1588</v>
      </c>
      <c r="D818" s="227"/>
      <c r="E818" s="227"/>
      <c r="F818" s="227"/>
      <c r="G818" s="47" t="s">
        <v>108</v>
      </c>
      <c r="H818" s="231">
        <v>50.66</v>
      </c>
      <c r="I818" s="229"/>
    </row>
    <row r="819" spans="1:9">
      <c r="A819" s="226" t="s">
        <v>1589</v>
      </c>
      <c r="B819" s="226"/>
      <c r="C819" s="227" t="s">
        <v>1590</v>
      </c>
      <c r="D819" s="227"/>
      <c r="E819" s="227"/>
      <c r="F819" s="227"/>
      <c r="G819" s="47" t="s">
        <v>108</v>
      </c>
      <c r="H819" s="231">
        <v>13.19</v>
      </c>
      <c r="I819" s="229"/>
    </row>
    <row r="820" spans="1:9">
      <c r="A820" s="226" t="s">
        <v>1591</v>
      </c>
      <c r="B820" s="226"/>
      <c r="C820" s="227" t="s">
        <v>1592</v>
      </c>
      <c r="D820" s="227"/>
      <c r="E820" s="227"/>
      <c r="F820" s="227"/>
      <c r="G820" s="47" t="s">
        <v>108</v>
      </c>
      <c r="H820" s="231">
        <v>16.899999999999999</v>
      </c>
      <c r="I820" s="229"/>
    </row>
    <row r="821" spans="1:9">
      <c r="A821" s="226" t="s">
        <v>1593</v>
      </c>
      <c r="B821" s="226"/>
      <c r="C821" s="227" t="s">
        <v>1594</v>
      </c>
      <c r="D821" s="227"/>
      <c r="E821" s="227"/>
      <c r="F821" s="227"/>
      <c r="G821" s="47" t="s">
        <v>108</v>
      </c>
      <c r="H821" s="231">
        <v>17.25</v>
      </c>
      <c r="I821" s="229"/>
    </row>
    <row r="822" spans="1:9">
      <c r="A822" s="226" t="s">
        <v>1595</v>
      </c>
      <c r="B822" s="226"/>
      <c r="C822" s="227" t="s">
        <v>1596</v>
      </c>
      <c r="D822" s="227"/>
      <c r="E822" s="227"/>
      <c r="F822" s="227"/>
      <c r="G822" s="47" t="s">
        <v>108</v>
      </c>
      <c r="H822" s="231">
        <v>19</v>
      </c>
      <c r="I822" s="229"/>
    </row>
    <row r="823" spans="1:9">
      <c r="A823" s="226" t="s">
        <v>1597</v>
      </c>
      <c r="B823" s="226"/>
      <c r="C823" s="227" t="s">
        <v>1598</v>
      </c>
      <c r="D823" s="227"/>
      <c r="E823" s="227"/>
      <c r="F823" s="227"/>
      <c r="G823" s="47" t="s">
        <v>108</v>
      </c>
      <c r="H823" s="228">
        <v>5.28</v>
      </c>
      <c r="I823" s="229"/>
    </row>
    <row r="824" spans="1:9">
      <c r="A824" s="226" t="s">
        <v>1599</v>
      </c>
      <c r="B824" s="226"/>
      <c r="C824" s="227" t="s">
        <v>1600</v>
      </c>
      <c r="D824" s="227"/>
      <c r="E824" s="227"/>
      <c r="F824" s="227"/>
      <c r="G824" s="47" t="s">
        <v>108</v>
      </c>
      <c r="H824" s="230">
        <v>125.49</v>
      </c>
      <c r="I824" s="229"/>
    </row>
    <row r="825" spans="1:9">
      <c r="A825" s="226" t="s">
        <v>1601</v>
      </c>
      <c r="B825" s="226"/>
      <c r="C825" s="227" t="s">
        <v>1602</v>
      </c>
      <c r="D825" s="227"/>
      <c r="E825" s="227"/>
      <c r="F825" s="227"/>
      <c r="G825" s="47" t="s">
        <v>108</v>
      </c>
      <c r="H825" s="230">
        <v>111.06</v>
      </c>
      <c r="I825" s="229"/>
    </row>
    <row r="826" spans="1:9">
      <c r="A826" s="222">
        <v>8818</v>
      </c>
      <c r="B826" s="223"/>
      <c r="C826" s="224" t="s">
        <v>1603</v>
      </c>
      <c r="D826" s="224"/>
      <c r="E826" s="224"/>
      <c r="F826" s="224"/>
      <c r="G826" s="46"/>
      <c r="H826" s="225"/>
      <c r="I826" s="225"/>
    </row>
    <row r="827" spans="1:9">
      <c r="A827" s="226" t="s">
        <v>1604</v>
      </c>
      <c r="B827" s="226"/>
      <c r="C827" s="227" t="s">
        <v>1605</v>
      </c>
      <c r="D827" s="227"/>
      <c r="E827" s="227"/>
      <c r="F827" s="227"/>
      <c r="G827" s="47" t="s">
        <v>108</v>
      </c>
      <c r="H827" s="231">
        <v>52.68</v>
      </c>
      <c r="I827" s="229"/>
    </row>
    <row r="828" spans="1:9">
      <c r="A828" s="226" t="s">
        <v>1606</v>
      </c>
      <c r="B828" s="226"/>
      <c r="C828" s="227" t="s">
        <v>1607</v>
      </c>
      <c r="D828" s="227"/>
      <c r="E828" s="227"/>
      <c r="F828" s="227"/>
      <c r="G828" s="47" t="s">
        <v>108</v>
      </c>
      <c r="H828" s="231">
        <v>58.19</v>
      </c>
      <c r="I828" s="229"/>
    </row>
    <row r="829" spans="1:9">
      <c r="A829" s="226" t="s">
        <v>1608</v>
      </c>
      <c r="B829" s="226"/>
      <c r="C829" s="227" t="s">
        <v>1609</v>
      </c>
      <c r="D829" s="227"/>
      <c r="E829" s="227"/>
      <c r="F829" s="227"/>
      <c r="G829" s="47" t="s">
        <v>108</v>
      </c>
      <c r="H829" s="231">
        <v>54.94</v>
      </c>
      <c r="I829" s="229"/>
    </row>
    <row r="830" spans="1:9">
      <c r="A830" s="226" t="s">
        <v>1610</v>
      </c>
      <c r="B830" s="226"/>
      <c r="C830" s="227" t="s">
        <v>1611</v>
      </c>
      <c r="D830" s="227"/>
      <c r="E830" s="227"/>
      <c r="F830" s="227"/>
      <c r="G830" s="47" t="s">
        <v>108</v>
      </c>
      <c r="H830" s="231">
        <v>62.92</v>
      </c>
      <c r="I830" s="229"/>
    </row>
    <row r="831" spans="1:9">
      <c r="A831" s="226" t="s">
        <v>1612</v>
      </c>
      <c r="B831" s="226"/>
      <c r="C831" s="227" t="s">
        <v>1613</v>
      </c>
      <c r="D831" s="227"/>
      <c r="E831" s="227"/>
      <c r="F831" s="227"/>
      <c r="G831" s="47" t="s">
        <v>108</v>
      </c>
      <c r="H831" s="231">
        <v>63.96</v>
      </c>
      <c r="I831" s="229"/>
    </row>
    <row r="832" spans="1:9">
      <c r="A832" s="226" t="s">
        <v>1614</v>
      </c>
      <c r="B832" s="226"/>
      <c r="C832" s="227" t="s">
        <v>1615</v>
      </c>
      <c r="D832" s="227"/>
      <c r="E832" s="227"/>
      <c r="F832" s="227"/>
      <c r="G832" s="47" t="s">
        <v>108</v>
      </c>
      <c r="H832" s="231">
        <v>60.71</v>
      </c>
      <c r="I832" s="229"/>
    </row>
    <row r="833" spans="1:9">
      <c r="A833" s="226" t="s">
        <v>1616</v>
      </c>
      <c r="B833" s="226"/>
      <c r="C833" s="227" t="s">
        <v>1617</v>
      </c>
      <c r="D833" s="227"/>
      <c r="E833" s="227"/>
      <c r="F833" s="227"/>
      <c r="G833" s="47" t="s">
        <v>108</v>
      </c>
      <c r="H833" s="231">
        <v>68.69</v>
      </c>
      <c r="I833" s="229"/>
    </row>
    <row r="834" spans="1:9">
      <c r="A834" s="226" t="s">
        <v>1618</v>
      </c>
      <c r="B834" s="226"/>
      <c r="C834" s="227" t="s">
        <v>1619</v>
      </c>
      <c r="D834" s="227"/>
      <c r="E834" s="227"/>
      <c r="F834" s="227"/>
      <c r="G834" s="47" t="s">
        <v>108</v>
      </c>
      <c r="H834" s="231">
        <v>82.3</v>
      </c>
      <c r="I834" s="229"/>
    </row>
    <row r="835" spans="1:9">
      <c r="A835" s="226" t="s">
        <v>1620</v>
      </c>
      <c r="B835" s="226"/>
      <c r="C835" s="227" t="s">
        <v>1621</v>
      </c>
      <c r="D835" s="227"/>
      <c r="E835" s="227"/>
      <c r="F835" s="227"/>
      <c r="G835" s="47" t="s">
        <v>108</v>
      </c>
      <c r="H835" s="231">
        <v>55.55</v>
      </c>
      <c r="I835" s="229"/>
    </row>
    <row r="836" spans="1:9">
      <c r="A836" s="226" t="s">
        <v>1622</v>
      </c>
      <c r="B836" s="226"/>
      <c r="C836" s="227" t="s">
        <v>1623</v>
      </c>
      <c r="D836" s="227"/>
      <c r="E836" s="227"/>
      <c r="F836" s="227"/>
      <c r="G836" s="47" t="s">
        <v>108</v>
      </c>
      <c r="H836" s="231">
        <v>42.13</v>
      </c>
      <c r="I836" s="229"/>
    </row>
    <row r="837" spans="1:9">
      <c r="A837" s="226" t="s">
        <v>1624</v>
      </c>
      <c r="B837" s="226"/>
      <c r="C837" s="227" t="s">
        <v>1625</v>
      </c>
      <c r="D837" s="227"/>
      <c r="E837" s="227"/>
      <c r="F837" s="227"/>
      <c r="G837" s="47" t="s">
        <v>108</v>
      </c>
      <c r="H837" s="231">
        <v>60.78</v>
      </c>
      <c r="I837" s="229"/>
    </row>
    <row r="838" spans="1:9">
      <c r="A838" s="226" t="s">
        <v>1626</v>
      </c>
      <c r="B838" s="226"/>
      <c r="C838" s="227" t="s">
        <v>1627</v>
      </c>
      <c r="D838" s="227"/>
      <c r="E838" s="227"/>
      <c r="F838" s="227"/>
      <c r="G838" s="47" t="s">
        <v>108</v>
      </c>
      <c r="H838" s="231">
        <v>57.53</v>
      </c>
      <c r="I838" s="229"/>
    </row>
    <row r="839" spans="1:9">
      <c r="A839" s="226" t="s">
        <v>1628</v>
      </c>
      <c r="B839" s="226"/>
      <c r="C839" s="227" t="s">
        <v>1629</v>
      </c>
      <c r="D839" s="227"/>
      <c r="E839" s="227"/>
      <c r="F839" s="227"/>
      <c r="G839" s="47" t="s">
        <v>108</v>
      </c>
      <c r="H839" s="231">
        <v>65.510000000000005</v>
      </c>
      <c r="I839" s="229"/>
    </row>
    <row r="840" spans="1:9">
      <c r="A840" s="226" t="s">
        <v>1630</v>
      </c>
      <c r="B840" s="226"/>
      <c r="C840" s="227" t="s">
        <v>1631</v>
      </c>
      <c r="D840" s="227"/>
      <c r="E840" s="227"/>
      <c r="F840" s="227"/>
      <c r="G840" s="47" t="s">
        <v>108</v>
      </c>
      <c r="H840" s="231">
        <v>45.53</v>
      </c>
      <c r="I840" s="229"/>
    </row>
    <row r="841" spans="1:9">
      <c r="A841" s="226" t="s">
        <v>1632</v>
      </c>
      <c r="B841" s="226"/>
      <c r="C841" s="227" t="s">
        <v>1633</v>
      </c>
      <c r="D841" s="227"/>
      <c r="E841" s="227"/>
      <c r="F841" s="227"/>
      <c r="G841" s="47" t="s">
        <v>108</v>
      </c>
      <c r="H841" s="231">
        <v>66.22</v>
      </c>
      <c r="I841" s="229"/>
    </row>
    <row r="842" spans="1:9">
      <c r="A842" s="226" t="s">
        <v>1634</v>
      </c>
      <c r="B842" s="226"/>
      <c r="C842" s="227" t="s">
        <v>1635</v>
      </c>
      <c r="D842" s="227"/>
      <c r="E842" s="227"/>
      <c r="F842" s="227"/>
      <c r="G842" s="47" t="s">
        <v>108</v>
      </c>
      <c r="H842" s="231">
        <v>62.97</v>
      </c>
      <c r="I842" s="229"/>
    </row>
    <row r="843" spans="1:9">
      <c r="A843" s="226" t="s">
        <v>1636</v>
      </c>
      <c r="B843" s="226"/>
      <c r="C843" s="227" t="s">
        <v>1637</v>
      </c>
      <c r="D843" s="227"/>
      <c r="E843" s="227"/>
      <c r="F843" s="227"/>
      <c r="G843" s="47" t="s">
        <v>108</v>
      </c>
      <c r="H843" s="231">
        <v>70.95</v>
      </c>
      <c r="I843" s="229"/>
    </row>
    <row r="844" spans="1:9">
      <c r="A844" s="226" t="s">
        <v>1638</v>
      </c>
      <c r="B844" s="226"/>
      <c r="C844" s="227" t="s">
        <v>1639</v>
      </c>
      <c r="D844" s="227"/>
      <c r="E844" s="227"/>
      <c r="F844" s="227"/>
      <c r="G844" s="47" t="s">
        <v>108</v>
      </c>
      <c r="H844" s="231">
        <v>48.94</v>
      </c>
      <c r="I844" s="229"/>
    </row>
    <row r="845" spans="1:9">
      <c r="A845" s="226" t="s">
        <v>1640</v>
      </c>
      <c r="B845" s="226"/>
      <c r="C845" s="227" t="s">
        <v>1641</v>
      </c>
      <c r="D845" s="227"/>
      <c r="E845" s="227"/>
      <c r="F845" s="227"/>
      <c r="G845" s="47" t="s">
        <v>108</v>
      </c>
      <c r="H845" s="231">
        <v>89.38</v>
      </c>
      <c r="I845" s="229"/>
    </row>
    <row r="846" spans="1:9">
      <c r="A846" s="226" t="s">
        <v>1642</v>
      </c>
      <c r="B846" s="226"/>
      <c r="C846" s="227" t="s">
        <v>1643</v>
      </c>
      <c r="D846" s="227"/>
      <c r="E846" s="227"/>
      <c r="F846" s="227"/>
      <c r="G846" s="47" t="s">
        <v>108</v>
      </c>
      <c r="H846" s="231">
        <v>68.22</v>
      </c>
      <c r="I846" s="229"/>
    </row>
    <row r="847" spans="1:9">
      <c r="A847" s="222">
        <v>8819</v>
      </c>
      <c r="B847" s="223"/>
      <c r="C847" s="224" t="s">
        <v>1644</v>
      </c>
      <c r="D847" s="224"/>
      <c r="E847" s="224"/>
      <c r="F847" s="224"/>
      <c r="G847" s="46"/>
      <c r="H847" s="225"/>
      <c r="I847" s="225"/>
    </row>
    <row r="848" spans="1:9">
      <c r="A848" s="226" t="s">
        <v>1645</v>
      </c>
      <c r="B848" s="226"/>
      <c r="C848" s="227" t="s">
        <v>1646</v>
      </c>
      <c r="D848" s="227"/>
      <c r="E848" s="227"/>
      <c r="F848" s="227"/>
      <c r="G848" s="47" t="s">
        <v>108</v>
      </c>
      <c r="H848" s="231">
        <v>26.73</v>
      </c>
      <c r="I848" s="229"/>
    </row>
    <row r="849" spans="1:9">
      <c r="A849" s="226" t="s">
        <v>1647</v>
      </c>
      <c r="B849" s="226"/>
      <c r="C849" s="227" t="s">
        <v>1648</v>
      </c>
      <c r="D849" s="227"/>
      <c r="E849" s="227"/>
      <c r="F849" s="227"/>
      <c r="G849" s="47" t="s">
        <v>108</v>
      </c>
      <c r="H849" s="231">
        <v>99.88</v>
      </c>
      <c r="I849" s="229"/>
    </row>
    <row r="850" spans="1:9">
      <c r="A850" s="226" t="s">
        <v>1649</v>
      </c>
      <c r="B850" s="226"/>
      <c r="C850" s="227" t="s">
        <v>1650</v>
      </c>
      <c r="D850" s="227"/>
      <c r="E850" s="227"/>
      <c r="F850" s="227"/>
      <c r="G850" s="47" t="s">
        <v>108</v>
      </c>
      <c r="H850" s="231">
        <v>99.88</v>
      </c>
      <c r="I850" s="229"/>
    </row>
    <row r="851" spans="1:9">
      <c r="A851" s="226" t="s">
        <v>1651</v>
      </c>
      <c r="B851" s="226"/>
      <c r="C851" s="227" t="s">
        <v>1652</v>
      </c>
      <c r="D851" s="227"/>
      <c r="E851" s="227"/>
      <c r="F851" s="227"/>
      <c r="G851" s="47" t="s">
        <v>108</v>
      </c>
      <c r="H851" s="230">
        <v>154.69</v>
      </c>
      <c r="I851" s="229"/>
    </row>
    <row r="852" spans="1:9">
      <c r="A852" s="226" t="s">
        <v>1653</v>
      </c>
      <c r="B852" s="226"/>
      <c r="C852" s="227" t="s">
        <v>1654</v>
      </c>
      <c r="D852" s="227"/>
      <c r="E852" s="227"/>
      <c r="F852" s="227"/>
      <c r="G852" s="47" t="s">
        <v>108</v>
      </c>
      <c r="H852" s="230">
        <v>137.93</v>
      </c>
      <c r="I852" s="229"/>
    </row>
    <row r="853" spans="1:9">
      <c r="A853" s="226" t="s">
        <v>1655</v>
      </c>
      <c r="B853" s="226"/>
      <c r="C853" s="227" t="s">
        <v>1656</v>
      </c>
      <c r="D853" s="227"/>
      <c r="E853" s="227"/>
      <c r="F853" s="227"/>
      <c r="G853" s="47" t="s">
        <v>108</v>
      </c>
      <c r="H853" s="230">
        <v>134.21</v>
      </c>
      <c r="I853" s="229"/>
    </row>
    <row r="854" spans="1:9">
      <c r="A854" s="226" t="s">
        <v>1657</v>
      </c>
      <c r="B854" s="226"/>
      <c r="C854" s="227" t="s">
        <v>1658</v>
      </c>
      <c r="D854" s="227"/>
      <c r="E854" s="227"/>
      <c r="F854" s="227"/>
      <c r="G854" s="47" t="s">
        <v>108</v>
      </c>
      <c r="H854" s="230">
        <v>117.45</v>
      </c>
      <c r="I854" s="229"/>
    </row>
    <row r="855" spans="1:9">
      <c r="A855" s="222">
        <v>8820</v>
      </c>
      <c r="B855" s="223"/>
      <c r="C855" s="224" t="s">
        <v>1659</v>
      </c>
      <c r="D855" s="224"/>
      <c r="E855" s="224"/>
      <c r="F855" s="224"/>
      <c r="G855" s="46"/>
      <c r="H855" s="225"/>
      <c r="I855" s="225"/>
    </row>
    <row r="856" spans="1:9">
      <c r="A856" s="226" t="s">
        <v>1660</v>
      </c>
      <c r="B856" s="226"/>
      <c r="C856" s="227" t="s">
        <v>1661</v>
      </c>
      <c r="D856" s="227"/>
      <c r="E856" s="227"/>
      <c r="F856" s="227"/>
      <c r="G856" s="47" t="s">
        <v>211</v>
      </c>
      <c r="H856" s="232">
        <v>2775.14</v>
      </c>
      <c r="I856" s="229"/>
    </row>
    <row r="857" spans="1:9">
      <c r="A857" s="226" t="s">
        <v>1662</v>
      </c>
      <c r="B857" s="226"/>
      <c r="C857" s="227" t="s">
        <v>1663</v>
      </c>
      <c r="D857" s="227"/>
      <c r="E857" s="227"/>
      <c r="F857" s="227"/>
      <c r="G857" s="47" t="s">
        <v>108</v>
      </c>
      <c r="H857" s="231">
        <v>54.03</v>
      </c>
      <c r="I857" s="229"/>
    </row>
    <row r="858" spans="1:9">
      <c r="A858" s="226" t="s">
        <v>1664</v>
      </c>
      <c r="B858" s="226"/>
      <c r="C858" s="227" t="s">
        <v>1665</v>
      </c>
      <c r="D858" s="227"/>
      <c r="E858" s="227"/>
      <c r="F858" s="227"/>
      <c r="G858" s="47" t="s">
        <v>108</v>
      </c>
      <c r="H858" s="231">
        <v>85.1</v>
      </c>
      <c r="I858" s="229"/>
    </row>
    <row r="859" spans="1:9">
      <c r="A859" s="226" t="s">
        <v>1666</v>
      </c>
      <c r="B859" s="226"/>
      <c r="C859" s="227" t="s">
        <v>1667</v>
      </c>
      <c r="D859" s="227"/>
      <c r="E859" s="227"/>
      <c r="F859" s="227"/>
      <c r="G859" s="47" t="s">
        <v>108</v>
      </c>
      <c r="H859" s="230">
        <v>138.16</v>
      </c>
      <c r="I859" s="229"/>
    </row>
    <row r="860" spans="1:9">
      <c r="A860" s="226" t="s">
        <v>1668</v>
      </c>
      <c r="B860" s="226"/>
      <c r="C860" s="227" t="s">
        <v>1669</v>
      </c>
      <c r="D860" s="227"/>
      <c r="E860" s="227"/>
      <c r="F860" s="227"/>
      <c r="G860" s="47" t="s">
        <v>108</v>
      </c>
      <c r="H860" s="230">
        <v>150.99</v>
      </c>
      <c r="I860" s="229"/>
    </row>
    <row r="861" spans="1:9">
      <c r="A861" s="226" t="s">
        <v>1670</v>
      </c>
      <c r="B861" s="226"/>
      <c r="C861" s="227" t="s">
        <v>1671</v>
      </c>
      <c r="D861" s="227"/>
      <c r="E861" s="227"/>
      <c r="F861" s="227"/>
      <c r="G861" s="47" t="s">
        <v>108</v>
      </c>
      <c r="H861" s="231">
        <v>90.89</v>
      </c>
      <c r="I861" s="229"/>
    </row>
    <row r="862" spans="1:9">
      <c r="A862" s="226" t="s">
        <v>1672</v>
      </c>
      <c r="B862" s="226"/>
      <c r="C862" s="227" t="s">
        <v>1673</v>
      </c>
      <c r="D862" s="227"/>
      <c r="E862" s="227"/>
      <c r="F862" s="227"/>
      <c r="G862" s="47" t="s">
        <v>108</v>
      </c>
      <c r="H862" s="231">
        <v>65.53</v>
      </c>
      <c r="I862" s="229"/>
    </row>
    <row r="863" spans="1:9">
      <c r="A863" s="226" t="s">
        <v>1674</v>
      </c>
      <c r="B863" s="226"/>
      <c r="C863" s="227" t="s">
        <v>1675</v>
      </c>
      <c r="D863" s="227"/>
      <c r="E863" s="227"/>
      <c r="F863" s="227"/>
      <c r="G863" s="47" t="s">
        <v>108</v>
      </c>
      <c r="H863" s="230">
        <v>210.57</v>
      </c>
      <c r="I863" s="229"/>
    </row>
    <row r="864" spans="1:9">
      <c r="A864" s="222">
        <v>8821</v>
      </c>
      <c r="B864" s="223"/>
      <c r="C864" s="224" t="s">
        <v>1676</v>
      </c>
      <c r="D864" s="224"/>
      <c r="E864" s="224"/>
      <c r="F864" s="224"/>
      <c r="G864" s="46"/>
      <c r="H864" s="225"/>
      <c r="I864" s="225"/>
    </row>
    <row r="865" spans="1:9">
      <c r="A865" s="226" t="s">
        <v>1677</v>
      </c>
      <c r="B865" s="226"/>
      <c r="C865" s="227" t="s">
        <v>1678</v>
      </c>
      <c r="D865" s="227"/>
      <c r="E865" s="227"/>
      <c r="F865" s="227"/>
      <c r="G865" s="47" t="s">
        <v>108</v>
      </c>
      <c r="H865" s="230">
        <v>124.07</v>
      </c>
      <c r="I865" s="229"/>
    </row>
    <row r="866" spans="1:9">
      <c r="A866" s="226" t="s">
        <v>1679</v>
      </c>
      <c r="B866" s="226"/>
      <c r="C866" s="227" t="s">
        <v>1680</v>
      </c>
      <c r="D866" s="227"/>
      <c r="E866" s="227"/>
      <c r="F866" s="227"/>
      <c r="G866" s="47" t="s">
        <v>108</v>
      </c>
      <c r="H866" s="230">
        <v>138.87</v>
      </c>
      <c r="I866" s="229"/>
    </row>
    <row r="867" spans="1:9">
      <c r="A867" s="226" t="s">
        <v>1681</v>
      </c>
      <c r="B867" s="226"/>
      <c r="C867" s="227" t="s">
        <v>1682</v>
      </c>
      <c r="D867" s="227"/>
      <c r="E867" s="227"/>
      <c r="F867" s="227"/>
      <c r="G867" s="47" t="s">
        <v>108</v>
      </c>
      <c r="H867" s="230">
        <v>143.82</v>
      </c>
      <c r="I867" s="229"/>
    </row>
    <row r="868" spans="1:9">
      <c r="A868" s="226" t="s">
        <v>1683</v>
      </c>
      <c r="B868" s="226"/>
      <c r="C868" s="227" t="s">
        <v>1684</v>
      </c>
      <c r="D868" s="227"/>
      <c r="E868" s="227"/>
      <c r="F868" s="227"/>
      <c r="G868" s="47" t="s">
        <v>108</v>
      </c>
      <c r="H868" s="230">
        <v>151.44999999999999</v>
      </c>
      <c r="I868" s="229"/>
    </row>
    <row r="869" spans="1:9">
      <c r="A869" s="226" t="s">
        <v>1685</v>
      </c>
      <c r="B869" s="226"/>
      <c r="C869" s="227" t="s">
        <v>1686</v>
      </c>
      <c r="D869" s="227"/>
      <c r="E869" s="227"/>
      <c r="F869" s="227"/>
      <c r="G869" s="47" t="s">
        <v>108</v>
      </c>
      <c r="H869" s="230">
        <v>154.66</v>
      </c>
      <c r="I869" s="229"/>
    </row>
    <row r="870" spans="1:9">
      <c r="A870" s="226" t="s">
        <v>1687</v>
      </c>
      <c r="B870" s="226"/>
      <c r="C870" s="227" t="s">
        <v>1688</v>
      </c>
      <c r="D870" s="227"/>
      <c r="E870" s="227"/>
      <c r="F870" s="227"/>
      <c r="G870" s="47" t="s">
        <v>108</v>
      </c>
      <c r="H870" s="231">
        <v>54.03</v>
      </c>
      <c r="I870" s="229"/>
    </row>
    <row r="871" spans="1:9">
      <c r="A871" s="226" t="s">
        <v>1689</v>
      </c>
      <c r="B871" s="226"/>
      <c r="C871" s="227" t="s">
        <v>1690</v>
      </c>
      <c r="D871" s="227"/>
      <c r="E871" s="227"/>
      <c r="F871" s="227"/>
      <c r="G871" s="47" t="s">
        <v>108</v>
      </c>
      <c r="H871" s="231">
        <v>60.28</v>
      </c>
      <c r="I871" s="229"/>
    </row>
    <row r="872" spans="1:9">
      <c r="A872" s="226" t="s">
        <v>1691</v>
      </c>
      <c r="B872" s="226"/>
      <c r="C872" s="227" t="s">
        <v>1692</v>
      </c>
      <c r="D872" s="227"/>
      <c r="E872" s="227"/>
      <c r="F872" s="227"/>
      <c r="G872" s="47" t="s">
        <v>108</v>
      </c>
      <c r="H872" s="230">
        <v>120.94</v>
      </c>
      <c r="I872" s="229"/>
    </row>
    <row r="873" spans="1:9">
      <c r="A873" s="226" t="s">
        <v>1693</v>
      </c>
      <c r="B873" s="226"/>
      <c r="C873" s="227" t="s">
        <v>1694</v>
      </c>
      <c r="D873" s="227"/>
      <c r="E873" s="227"/>
      <c r="F873" s="227"/>
      <c r="G873" s="47" t="s">
        <v>108</v>
      </c>
      <c r="H873" s="230">
        <v>123.09</v>
      </c>
      <c r="I873" s="229"/>
    </row>
    <row r="874" spans="1:9">
      <c r="A874" s="226" t="s">
        <v>1695</v>
      </c>
      <c r="B874" s="226"/>
      <c r="C874" s="227" t="s">
        <v>1696</v>
      </c>
      <c r="D874" s="227"/>
      <c r="E874" s="227"/>
      <c r="F874" s="227"/>
      <c r="G874" s="47" t="s">
        <v>108</v>
      </c>
      <c r="H874" s="230">
        <v>124.7</v>
      </c>
      <c r="I874" s="229"/>
    </row>
    <row r="875" spans="1:9">
      <c r="A875" s="226" t="s">
        <v>1697</v>
      </c>
      <c r="B875" s="226"/>
      <c r="C875" s="227" t="s">
        <v>1698</v>
      </c>
      <c r="D875" s="227"/>
      <c r="E875" s="227"/>
      <c r="F875" s="227"/>
      <c r="G875" s="47" t="s">
        <v>108</v>
      </c>
      <c r="H875" s="231">
        <v>76.709999999999994</v>
      </c>
      <c r="I875" s="229"/>
    </row>
    <row r="876" spans="1:9">
      <c r="A876" s="226" t="s">
        <v>1699</v>
      </c>
      <c r="B876" s="226"/>
      <c r="C876" s="227" t="s">
        <v>1700</v>
      </c>
      <c r="D876" s="227"/>
      <c r="E876" s="227"/>
      <c r="F876" s="227"/>
      <c r="G876" s="47" t="s">
        <v>108</v>
      </c>
      <c r="H876" s="230">
        <v>128.56</v>
      </c>
      <c r="I876" s="229"/>
    </row>
    <row r="877" spans="1:9">
      <c r="A877" s="222">
        <v>8822</v>
      </c>
      <c r="B877" s="223"/>
      <c r="C877" s="224" t="s">
        <v>1701</v>
      </c>
      <c r="D877" s="224"/>
      <c r="E877" s="224"/>
      <c r="F877" s="224"/>
      <c r="G877" s="46"/>
      <c r="H877" s="225"/>
      <c r="I877" s="225"/>
    </row>
    <row r="878" spans="1:9">
      <c r="A878" s="226" t="s">
        <v>1702</v>
      </c>
      <c r="B878" s="226"/>
      <c r="C878" s="227" t="s">
        <v>1703</v>
      </c>
      <c r="D878" s="227"/>
      <c r="E878" s="227"/>
      <c r="F878" s="227"/>
      <c r="G878" s="47" t="s">
        <v>108</v>
      </c>
      <c r="H878" s="231">
        <v>85.3</v>
      </c>
      <c r="I878" s="229"/>
    </row>
    <row r="879" spans="1:9">
      <c r="A879" s="222">
        <v>8823</v>
      </c>
      <c r="B879" s="223"/>
      <c r="C879" s="224" t="s">
        <v>1704</v>
      </c>
      <c r="D879" s="224"/>
      <c r="E879" s="224"/>
      <c r="F879" s="224"/>
      <c r="G879" s="46"/>
      <c r="H879" s="225"/>
      <c r="I879" s="225"/>
    </row>
    <row r="880" spans="1:9">
      <c r="A880" s="226" t="s">
        <v>1705</v>
      </c>
      <c r="B880" s="226"/>
      <c r="C880" s="227" t="s">
        <v>1706</v>
      </c>
      <c r="D880" s="227"/>
      <c r="E880" s="227"/>
      <c r="F880" s="227"/>
      <c r="G880" s="47" t="s">
        <v>108</v>
      </c>
      <c r="H880" s="230">
        <v>116.88</v>
      </c>
      <c r="I880" s="229"/>
    </row>
    <row r="881" spans="1:9">
      <c r="A881" s="226" t="s">
        <v>1707</v>
      </c>
      <c r="B881" s="226"/>
      <c r="C881" s="227" t="s">
        <v>1708</v>
      </c>
      <c r="D881" s="227"/>
      <c r="E881" s="227"/>
      <c r="F881" s="227"/>
      <c r="G881" s="47" t="s">
        <v>108</v>
      </c>
      <c r="H881" s="230">
        <v>103.52</v>
      </c>
      <c r="I881" s="229"/>
    </row>
    <row r="882" spans="1:9">
      <c r="A882" s="222">
        <v>8824</v>
      </c>
      <c r="B882" s="223"/>
      <c r="C882" s="224" t="s">
        <v>1709</v>
      </c>
      <c r="D882" s="224"/>
      <c r="E882" s="224"/>
      <c r="F882" s="224"/>
      <c r="G882" s="46"/>
      <c r="H882" s="225"/>
      <c r="I882" s="225"/>
    </row>
    <row r="883" spans="1:9">
      <c r="A883" s="226" t="s">
        <v>1710</v>
      </c>
      <c r="B883" s="226"/>
      <c r="C883" s="227" t="s">
        <v>1711</v>
      </c>
      <c r="D883" s="227"/>
      <c r="E883" s="227"/>
      <c r="F883" s="227"/>
      <c r="G883" s="47" t="s">
        <v>108</v>
      </c>
      <c r="H883" s="230">
        <v>296.69</v>
      </c>
      <c r="I883" s="229"/>
    </row>
    <row r="884" spans="1:9">
      <c r="A884" s="226" t="s">
        <v>1712</v>
      </c>
      <c r="B884" s="226"/>
      <c r="C884" s="227" t="s">
        <v>1713</v>
      </c>
      <c r="D884" s="227"/>
      <c r="E884" s="227"/>
      <c r="F884" s="227"/>
      <c r="G884" s="47" t="s">
        <v>108</v>
      </c>
      <c r="H884" s="230">
        <v>259.95</v>
      </c>
      <c r="I884" s="229"/>
    </row>
    <row r="885" spans="1:9">
      <c r="A885" s="226" t="s">
        <v>1714</v>
      </c>
      <c r="B885" s="226"/>
      <c r="C885" s="227" t="s">
        <v>1715</v>
      </c>
      <c r="D885" s="227"/>
      <c r="E885" s="227"/>
      <c r="F885" s="227"/>
      <c r="G885" s="47" t="s">
        <v>108</v>
      </c>
      <c r="H885" s="230">
        <v>265.97000000000003</v>
      </c>
      <c r="I885" s="229"/>
    </row>
    <row r="886" spans="1:9">
      <c r="A886" s="226" t="s">
        <v>1716</v>
      </c>
      <c r="B886" s="226"/>
      <c r="C886" s="227" t="s">
        <v>1717</v>
      </c>
      <c r="D886" s="227"/>
      <c r="E886" s="227"/>
      <c r="F886" s="227"/>
      <c r="G886" s="47" t="s">
        <v>108</v>
      </c>
      <c r="H886" s="230">
        <v>262.44</v>
      </c>
      <c r="I886" s="229"/>
    </row>
    <row r="887" spans="1:9">
      <c r="A887" s="226" t="s">
        <v>1718</v>
      </c>
      <c r="B887" s="226"/>
      <c r="C887" s="227" t="s">
        <v>1719</v>
      </c>
      <c r="D887" s="227"/>
      <c r="E887" s="227"/>
      <c r="F887" s="227"/>
      <c r="G887" s="47" t="s">
        <v>108</v>
      </c>
      <c r="H887" s="230">
        <v>301.97000000000003</v>
      </c>
      <c r="I887" s="229"/>
    </row>
    <row r="888" spans="1:9">
      <c r="A888" s="226" t="s">
        <v>1720</v>
      </c>
      <c r="B888" s="226"/>
      <c r="C888" s="227" t="s">
        <v>1721</v>
      </c>
      <c r="D888" s="227"/>
      <c r="E888" s="227"/>
      <c r="F888" s="227"/>
      <c r="G888" s="47" t="s">
        <v>108</v>
      </c>
      <c r="H888" s="230">
        <v>264.32</v>
      </c>
      <c r="I888" s="229"/>
    </row>
    <row r="889" spans="1:9">
      <c r="A889" s="226" t="s">
        <v>1722</v>
      </c>
      <c r="B889" s="226"/>
      <c r="C889" s="227" t="s">
        <v>1723</v>
      </c>
      <c r="D889" s="227"/>
      <c r="E889" s="227"/>
      <c r="F889" s="227"/>
      <c r="G889" s="47" t="s">
        <v>108</v>
      </c>
      <c r="H889" s="230">
        <v>264.45</v>
      </c>
      <c r="I889" s="229"/>
    </row>
    <row r="890" spans="1:9">
      <c r="A890" s="226" t="s">
        <v>1724</v>
      </c>
      <c r="B890" s="226"/>
      <c r="C890" s="227" t="s">
        <v>1725</v>
      </c>
      <c r="D890" s="227"/>
      <c r="E890" s="227"/>
      <c r="F890" s="227"/>
      <c r="G890" s="47" t="s">
        <v>108</v>
      </c>
      <c r="H890" s="230">
        <v>261</v>
      </c>
      <c r="I890" s="229"/>
    </row>
    <row r="891" spans="1:9">
      <c r="A891" s="226" t="s">
        <v>1726</v>
      </c>
      <c r="B891" s="226"/>
      <c r="C891" s="227" t="s">
        <v>1727</v>
      </c>
      <c r="D891" s="227"/>
      <c r="E891" s="227"/>
      <c r="F891" s="227"/>
      <c r="G891" s="47" t="s">
        <v>108</v>
      </c>
      <c r="H891" s="230">
        <v>103.72</v>
      </c>
      <c r="I891" s="229"/>
    </row>
    <row r="892" spans="1:9">
      <c r="A892" s="226" t="s">
        <v>1728</v>
      </c>
      <c r="B892" s="226"/>
      <c r="C892" s="227" t="s">
        <v>1729</v>
      </c>
      <c r="D892" s="227"/>
      <c r="E892" s="227"/>
      <c r="F892" s="227"/>
      <c r="G892" s="47" t="s">
        <v>108</v>
      </c>
      <c r="H892" s="230">
        <v>133.69999999999999</v>
      </c>
      <c r="I892" s="229"/>
    </row>
    <row r="893" spans="1:9">
      <c r="A893" s="226" t="s">
        <v>1730</v>
      </c>
      <c r="B893" s="226"/>
      <c r="C893" s="227" t="s">
        <v>1731</v>
      </c>
      <c r="D893" s="227"/>
      <c r="E893" s="227"/>
      <c r="F893" s="227"/>
      <c r="G893" s="47" t="s">
        <v>108</v>
      </c>
      <c r="H893" s="230">
        <v>103.1</v>
      </c>
      <c r="I893" s="229"/>
    </row>
    <row r="894" spans="1:9">
      <c r="A894" s="226" t="s">
        <v>1732</v>
      </c>
      <c r="B894" s="226"/>
      <c r="C894" s="227" t="s">
        <v>1733</v>
      </c>
      <c r="D894" s="227"/>
      <c r="E894" s="227"/>
      <c r="F894" s="227"/>
      <c r="G894" s="47" t="s">
        <v>108</v>
      </c>
      <c r="H894" s="230">
        <v>131.58000000000001</v>
      </c>
      <c r="I894" s="229"/>
    </row>
    <row r="895" spans="1:9">
      <c r="A895" s="222">
        <v>8825</v>
      </c>
      <c r="B895" s="223"/>
      <c r="C895" s="224" t="s">
        <v>1734</v>
      </c>
      <c r="D895" s="224"/>
      <c r="E895" s="224"/>
      <c r="F895" s="224"/>
      <c r="G895" s="46"/>
      <c r="H895" s="225"/>
      <c r="I895" s="225"/>
    </row>
    <row r="896" spans="1:9">
      <c r="A896" s="226" t="s">
        <v>1735</v>
      </c>
      <c r="B896" s="226"/>
      <c r="C896" s="227" t="s">
        <v>1736</v>
      </c>
      <c r="D896" s="227"/>
      <c r="E896" s="227"/>
      <c r="F896" s="227"/>
      <c r="G896" s="47" t="s">
        <v>108</v>
      </c>
      <c r="H896" s="231">
        <v>63.24</v>
      </c>
      <c r="I896" s="229"/>
    </row>
    <row r="897" spans="1:9">
      <c r="A897" s="222">
        <v>8826</v>
      </c>
      <c r="B897" s="223"/>
      <c r="C897" s="224" t="s">
        <v>1737</v>
      </c>
      <c r="D897" s="224"/>
      <c r="E897" s="224"/>
      <c r="F897" s="224"/>
      <c r="G897" s="46"/>
      <c r="H897" s="225"/>
      <c r="I897" s="225"/>
    </row>
    <row r="898" spans="1:9">
      <c r="A898" s="226" t="s">
        <v>1738</v>
      </c>
      <c r="B898" s="226"/>
      <c r="C898" s="227" t="s">
        <v>1739</v>
      </c>
      <c r="D898" s="227"/>
      <c r="E898" s="227"/>
      <c r="F898" s="227"/>
      <c r="G898" s="47" t="s">
        <v>129</v>
      </c>
      <c r="H898" s="231">
        <v>31.82</v>
      </c>
      <c r="I898" s="229"/>
    </row>
    <row r="899" spans="1:9">
      <c r="A899" s="222">
        <v>8827</v>
      </c>
      <c r="B899" s="223"/>
      <c r="C899" s="224" t="s">
        <v>1740</v>
      </c>
      <c r="D899" s="224"/>
      <c r="E899" s="224"/>
      <c r="F899" s="224"/>
      <c r="G899" s="46"/>
      <c r="H899" s="225"/>
      <c r="I899" s="225"/>
    </row>
    <row r="900" spans="1:9">
      <c r="A900" s="226" t="s">
        <v>1741</v>
      </c>
      <c r="B900" s="226"/>
      <c r="C900" s="227" t="s">
        <v>1742</v>
      </c>
      <c r="D900" s="227"/>
      <c r="E900" s="227"/>
      <c r="F900" s="227"/>
      <c r="G900" s="47" t="s">
        <v>129</v>
      </c>
      <c r="H900" s="231">
        <v>14.12</v>
      </c>
      <c r="I900" s="229"/>
    </row>
    <row r="901" spans="1:9">
      <c r="A901" s="226" t="s">
        <v>1743</v>
      </c>
      <c r="B901" s="226"/>
      <c r="C901" s="227" t="s">
        <v>1744</v>
      </c>
      <c r="D901" s="227"/>
      <c r="E901" s="227"/>
      <c r="F901" s="227"/>
      <c r="G901" s="47" t="s">
        <v>129</v>
      </c>
      <c r="H901" s="230">
        <v>201.22</v>
      </c>
      <c r="I901" s="229"/>
    </row>
    <row r="902" spans="1:9">
      <c r="A902" s="226" t="s">
        <v>1745</v>
      </c>
      <c r="B902" s="226"/>
      <c r="C902" s="227" t="s">
        <v>1746</v>
      </c>
      <c r="D902" s="227"/>
      <c r="E902" s="227"/>
      <c r="F902" s="227"/>
      <c r="G902" s="47" t="s">
        <v>129</v>
      </c>
      <c r="H902" s="228">
        <v>9.99</v>
      </c>
      <c r="I902" s="229"/>
    </row>
    <row r="903" spans="1:9">
      <c r="A903" s="222">
        <v>8828</v>
      </c>
      <c r="B903" s="223"/>
      <c r="C903" s="224" t="s">
        <v>1747</v>
      </c>
      <c r="D903" s="224"/>
      <c r="E903" s="224"/>
      <c r="F903" s="224"/>
      <c r="G903" s="46"/>
      <c r="H903" s="225"/>
      <c r="I903" s="225"/>
    </row>
    <row r="904" spans="1:9">
      <c r="A904" s="226" t="s">
        <v>1748</v>
      </c>
      <c r="B904" s="226"/>
      <c r="C904" s="227" t="s">
        <v>1749</v>
      </c>
      <c r="D904" s="227"/>
      <c r="E904" s="227"/>
      <c r="F904" s="227"/>
      <c r="G904" s="47" t="s">
        <v>108</v>
      </c>
      <c r="H904" s="231">
        <v>97.29</v>
      </c>
      <c r="I904" s="229"/>
    </row>
    <row r="905" spans="1:9">
      <c r="A905" s="222">
        <v>8674</v>
      </c>
      <c r="B905" s="223"/>
      <c r="C905" s="224" t="s">
        <v>1750</v>
      </c>
      <c r="D905" s="224"/>
      <c r="E905" s="224"/>
      <c r="F905" s="224"/>
      <c r="G905" s="46"/>
      <c r="H905" s="225"/>
      <c r="I905" s="225"/>
    </row>
    <row r="906" spans="1:9">
      <c r="A906" s="222">
        <v>8829</v>
      </c>
      <c r="B906" s="223"/>
      <c r="C906" s="224" t="s">
        <v>1751</v>
      </c>
      <c r="D906" s="224"/>
      <c r="E906" s="224"/>
      <c r="F906" s="224"/>
      <c r="G906" s="46"/>
      <c r="H906" s="225"/>
      <c r="I906" s="225"/>
    </row>
    <row r="907" spans="1:9">
      <c r="A907" s="226" t="s">
        <v>1752</v>
      </c>
      <c r="B907" s="226"/>
      <c r="C907" s="227" t="s">
        <v>1753</v>
      </c>
      <c r="D907" s="227"/>
      <c r="E907" s="227"/>
      <c r="F907" s="227"/>
      <c r="G907" s="47" t="s">
        <v>129</v>
      </c>
      <c r="H907" s="231">
        <v>16.77</v>
      </c>
      <c r="I907" s="229"/>
    </row>
    <row r="908" spans="1:9">
      <c r="A908" s="226" t="s">
        <v>1754</v>
      </c>
      <c r="B908" s="226"/>
      <c r="C908" s="227" t="s">
        <v>1755</v>
      </c>
      <c r="D908" s="227"/>
      <c r="E908" s="227"/>
      <c r="F908" s="227"/>
      <c r="G908" s="47" t="s">
        <v>129</v>
      </c>
      <c r="H908" s="231">
        <v>16.98</v>
      </c>
      <c r="I908" s="229"/>
    </row>
    <row r="909" spans="1:9">
      <c r="A909" s="222">
        <v>8830</v>
      </c>
      <c r="B909" s="223"/>
      <c r="C909" s="224" t="s">
        <v>1756</v>
      </c>
      <c r="D909" s="224"/>
      <c r="E909" s="224"/>
      <c r="F909" s="224"/>
      <c r="G909" s="46"/>
      <c r="H909" s="225"/>
      <c r="I909" s="225"/>
    </row>
    <row r="910" spans="1:9">
      <c r="A910" s="226" t="s">
        <v>1757</v>
      </c>
      <c r="B910" s="226"/>
      <c r="C910" s="227" t="s">
        <v>1758</v>
      </c>
      <c r="D910" s="227"/>
      <c r="E910" s="227"/>
      <c r="F910" s="227"/>
      <c r="G910" s="47" t="s">
        <v>129</v>
      </c>
      <c r="H910" s="231">
        <v>12.41</v>
      </c>
      <c r="I910" s="229"/>
    </row>
    <row r="911" spans="1:9">
      <c r="A911" s="222">
        <v>8831</v>
      </c>
      <c r="B911" s="223"/>
      <c r="C911" s="224" t="s">
        <v>1759</v>
      </c>
      <c r="D911" s="224"/>
      <c r="E911" s="224"/>
      <c r="F911" s="224"/>
      <c r="G911" s="46"/>
      <c r="H911" s="225"/>
      <c r="I911" s="225"/>
    </row>
    <row r="912" spans="1:9">
      <c r="A912" s="226" t="s">
        <v>1760</v>
      </c>
      <c r="B912" s="226"/>
      <c r="C912" s="227" t="s">
        <v>1761</v>
      </c>
      <c r="D912" s="227"/>
      <c r="E912" s="227"/>
      <c r="F912" s="227"/>
      <c r="G912" s="47" t="s">
        <v>129</v>
      </c>
      <c r="H912" s="231">
        <v>53.31</v>
      </c>
      <c r="I912" s="229"/>
    </row>
    <row r="913" spans="1:9">
      <c r="A913" s="226" t="s">
        <v>1762</v>
      </c>
      <c r="B913" s="226"/>
      <c r="C913" s="227" t="s">
        <v>1763</v>
      </c>
      <c r="D913" s="227"/>
      <c r="E913" s="227"/>
      <c r="F913" s="227"/>
      <c r="G913" s="47" t="s">
        <v>129</v>
      </c>
      <c r="H913" s="231">
        <v>39.39</v>
      </c>
      <c r="I913" s="229"/>
    </row>
    <row r="914" spans="1:9">
      <c r="A914" s="226" t="s">
        <v>1764</v>
      </c>
      <c r="B914" s="226"/>
      <c r="C914" s="227" t="s">
        <v>1765</v>
      </c>
      <c r="D914" s="227"/>
      <c r="E914" s="227"/>
      <c r="F914" s="227"/>
      <c r="G914" s="47" t="s">
        <v>129</v>
      </c>
      <c r="H914" s="231">
        <v>44.96</v>
      </c>
      <c r="I914" s="229"/>
    </row>
    <row r="915" spans="1:9">
      <c r="A915" s="226" t="s">
        <v>1766</v>
      </c>
      <c r="B915" s="226"/>
      <c r="C915" s="227" t="s">
        <v>1767</v>
      </c>
      <c r="D915" s="227"/>
      <c r="E915" s="227"/>
      <c r="F915" s="227"/>
      <c r="G915" s="47" t="s">
        <v>129</v>
      </c>
      <c r="H915" s="231">
        <v>42.56</v>
      </c>
      <c r="I915" s="229"/>
    </row>
    <row r="916" spans="1:9">
      <c r="A916" s="226" t="s">
        <v>1768</v>
      </c>
      <c r="B916" s="226"/>
      <c r="C916" s="227" t="s">
        <v>1769</v>
      </c>
      <c r="D916" s="227"/>
      <c r="E916" s="227"/>
      <c r="F916" s="227"/>
      <c r="G916" s="47" t="s">
        <v>129</v>
      </c>
      <c r="H916" s="231">
        <v>34.01</v>
      </c>
      <c r="I916" s="229"/>
    </row>
    <row r="917" spans="1:9">
      <c r="A917" s="226" t="s">
        <v>1770</v>
      </c>
      <c r="B917" s="226"/>
      <c r="C917" s="227" t="s">
        <v>1771</v>
      </c>
      <c r="D917" s="227"/>
      <c r="E917" s="227"/>
      <c r="F917" s="227"/>
      <c r="G917" s="47" t="s">
        <v>129</v>
      </c>
      <c r="H917" s="231">
        <v>37.44</v>
      </c>
      <c r="I917" s="229"/>
    </row>
    <row r="918" spans="1:9">
      <c r="A918" s="222">
        <v>8832</v>
      </c>
      <c r="B918" s="223"/>
      <c r="C918" s="224" t="s">
        <v>1772</v>
      </c>
      <c r="D918" s="224"/>
      <c r="E918" s="224"/>
      <c r="F918" s="224"/>
      <c r="G918" s="46"/>
      <c r="H918" s="225"/>
      <c r="I918" s="225"/>
    </row>
    <row r="919" spans="1:9">
      <c r="A919" s="226" t="s">
        <v>1773</v>
      </c>
      <c r="B919" s="226"/>
      <c r="C919" s="227" t="s">
        <v>1774</v>
      </c>
      <c r="D919" s="227"/>
      <c r="E919" s="227"/>
      <c r="F919" s="227"/>
      <c r="G919" s="47" t="s">
        <v>129</v>
      </c>
      <c r="H919" s="231">
        <v>77.260000000000005</v>
      </c>
      <c r="I919" s="229"/>
    </row>
    <row r="920" spans="1:9">
      <c r="A920" s="226" t="s">
        <v>1775</v>
      </c>
      <c r="B920" s="226"/>
      <c r="C920" s="227" t="s">
        <v>1776</v>
      </c>
      <c r="D920" s="227"/>
      <c r="E920" s="227"/>
      <c r="F920" s="227"/>
      <c r="G920" s="47" t="s">
        <v>129</v>
      </c>
      <c r="H920" s="231">
        <v>45.1</v>
      </c>
      <c r="I920" s="229"/>
    </row>
    <row r="921" spans="1:9">
      <c r="A921" s="226" t="s">
        <v>1777</v>
      </c>
      <c r="B921" s="226"/>
      <c r="C921" s="227" t="s">
        <v>1778</v>
      </c>
      <c r="D921" s="227"/>
      <c r="E921" s="227"/>
      <c r="F921" s="227"/>
      <c r="G921" s="47" t="s">
        <v>129</v>
      </c>
      <c r="H921" s="231">
        <v>55.09</v>
      </c>
      <c r="I921" s="229"/>
    </row>
    <row r="922" spans="1:9">
      <c r="A922" s="222">
        <v>8833</v>
      </c>
      <c r="B922" s="223"/>
      <c r="C922" s="224" t="s">
        <v>1779</v>
      </c>
      <c r="D922" s="224"/>
      <c r="E922" s="224"/>
      <c r="F922" s="224"/>
      <c r="G922" s="46"/>
      <c r="H922" s="225"/>
      <c r="I922" s="225"/>
    </row>
    <row r="923" spans="1:9">
      <c r="A923" s="226" t="s">
        <v>1780</v>
      </c>
      <c r="B923" s="226"/>
      <c r="C923" s="227" t="s">
        <v>1781</v>
      </c>
      <c r="D923" s="227"/>
      <c r="E923" s="227"/>
      <c r="F923" s="227"/>
      <c r="G923" s="47" t="s">
        <v>129</v>
      </c>
      <c r="H923" s="231">
        <v>76.73</v>
      </c>
      <c r="I923" s="229"/>
    </row>
    <row r="924" spans="1:9">
      <c r="A924" s="226" t="s">
        <v>1782</v>
      </c>
      <c r="B924" s="226"/>
      <c r="C924" s="227" t="s">
        <v>1783</v>
      </c>
      <c r="D924" s="227"/>
      <c r="E924" s="227"/>
      <c r="F924" s="227"/>
      <c r="G924" s="47" t="s">
        <v>129</v>
      </c>
      <c r="H924" s="231">
        <v>47.46</v>
      </c>
      <c r="I924" s="229"/>
    </row>
    <row r="925" spans="1:9">
      <c r="A925" s="226" t="s">
        <v>1784</v>
      </c>
      <c r="B925" s="226"/>
      <c r="C925" s="227" t="s">
        <v>1785</v>
      </c>
      <c r="D925" s="227"/>
      <c r="E925" s="227"/>
      <c r="F925" s="227"/>
      <c r="G925" s="47" t="s">
        <v>129</v>
      </c>
      <c r="H925" s="231">
        <v>55.79</v>
      </c>
      <c r="I925" s="229"/>
    </row>
    <row r="926" spans="1:9">
      <c r="A926" s="222">
        <v>8834</v>
      </c>
      <c r="B926" s="223"/>
      <c r="C926" s="224" t="s">
        <v>1786</v>
      </c>
      <c r="D926" s="224"/>
      <c r="E926" s="224"/>
      <c r="F926" s="224"/>
      <c r="G926" s="46"/>
      <c r="H926" s="225"/>
      <c r="I926" s="225"/>
    </row>
    <row r="927" spans="1:9">
      <c r="A927" s="226" t="s">
        <v>1787</v>
      </c>
      <c r="B927" s="226"/>
      <c r="C927" s="227" t="s">
        <v>1788</v>
      </c>
      <c r="D927" s="227"/>
      <c r="E927" s="227"/>
      <c r="F927" s="227"/>
      <c r="G927" s="47" t="s">
        <v>129</v>
      </c>
      <c r="H927" s="231">
        <v>18.46</v>
      </c>
      <c r="I927" s="229"/>
    </row>
    <row r="928" spans="1:9">
      <c r="A928" s="222">
        <v>8835</v>
      </c>
      <c r="B928" s="223"/>
      <c r="C928" s="224" t="s">
        <v>1789</v>
      </c>
      <c r="D928" s="224"/>
      <c r="E928" s="224"/>
      <c r="F928" s="224"/>
      <c r="G928" s="46"/>
      <c r="H928" s="225"/>
      <c r="I928" s="225"/>
    </row>
    <row r="929" spans="1:9">
      <c r="A929" s="226" t="s">
        <v>1790</v>
      </c>
      <c r="B929" s="226"/>
      <c r="C929" s="227" t="s">
        <v>1791</v>
      </c>
      <c r="D929" s="227"/>
      <c r="E929" s="227"/>
      <c r="F929" s="227"/>
      <c r="G929" s="47" t="s">
        <v>129</v>
      </c>
      <c r="H929" s="231">
        <v>20.100000000000001</v>
      </c>
      <c r="I929" s="229"/>
    </row>
    <row r="930" spans="1:9">
      <c r="A930" s="226" t="s">
        <v>1792</v>
      </c>
      <c r="B930" s="226"/>
      <c r="C930" s="227" t="s">
        <v>1793</v>
      </c>
      <c r="D930" s="227"/>
      <c r="E930" s="227"/>
      <c r="F930" s="227"/>
      <c r="G930" s="47" t="s">
        <v>129</v>
      </c>
      <c r="H930" s="231">
        <v>17.43</v>
      </c>
      <c r="I930" s="229"/>
    </row>
    <row r="931" spans="1:9">
      <c r="A931" s="226" t="s">
        <v>1794</v>
      </c>
      <c r="B931" s="226"/>
      <c r="C931" s="227" t="s">
        <v>1795</v>
      </c>
      <c r="D931" s="227"/>
      <c r="E931" s="227"/>
      <c r="F931" s="227"/>
      <c r="G931" s="47" t="s">
        <v>129</v>
      </c>
      <c r="H931" s="231">
        <v>19.13</v>
      </c>
      <c r="I931" s="229"/>
    </row>
    <row r="932" spans="1:9">
      <c r="A932" s="222">
        <v>8836</v>
      </c>
      <c r="B932" s="223"/>
      <c r="C932" s="224" t="s">
        <v>1796</v>
      </c>
      <c r="D932" s="224"/>
      <c r="E932" s="224"/>
      <c r="F932" s="224"/>
      <c r="G932" s="46"/>
      <c r="H932" s="225"/>
      <c r="I932" s="225"/>
    </row>
    <row r="933" spans="1:9">
      <c r="A933" s="226" t="s">
        <v>1797</v>
      </c>
      <c r="B933" s="226"/>
      <c r="C933" s="227" t="s">
        <v>1798</v>
      </c>
      <c r="D933" s="227"/>
      <c r="E933" s="227"/>
      <c r="F933" s="227"/>
      <c r="G933" s="47" t="s">
        <v>129</v>
      </c>
      <c r="H933" s="231">
        <v>38.479999999999997</v>
      </c>
      <c r="I933" s="229"/>
    </row>
    <row r="934" spans="1:9">
      <c r="A934" s="226" t="s">
        <v>1799</v>
      </c>
      <c r="B934" s="226"/>
      <c r="C934" s="227" t="s">
        <v>1800</v>
      </c>
      <c r="D934" s="227"/>
      <c r="E934" s="227"/>
      <c r="F934" s="227"/>
      <c r="G934" s="47" t="s">
        <v>129</v>
      </c>
      <c r="H934" s="231">
        <v>38.72</v>
      </c>
      <c r="I934" s="229"/>
    </row>
    <row r="935" spans="1:9">
      <c r="A935" s="222">
        <v>8837</v>
      </c>
      <c r="B935" s="223"/>
      <c r="C935" s="224" t="s">
        <v>1801</v>
      </c>
      <c r="D935" s="224"/>
      <c r="E935" s="224"/>
      <c r="F935" s="224"/>
      <c r="G935" s="46"/>
      <c r="H935" s="225"/>
      <c r="I935" s="225"/>
    </row>
    <row r="936" spans="1:9">
      <c r="A936" s="226" t="s">
        <v>1802</v>
      </c>
      <c r="B936" s="226"/>
      <c r="C936" s="227" t="s">
        <v>1803</v>
      </c>
      <c r="D936" s="227"/>
      <c r="E936" s="227"/>
      <c r="F936" s="227"/>
      <c r="G936" s="47" t="s">
        <v>108</v>
      </c>
      <c r="H936" s="230">
        <v>193.13</v>
      </c>
      <c r="I936" s="229"/>
    </row>
    <row r="937" spans="1:9">
      <c r="A937" s="222">
        <v>8838</v>
      </c>
      <c r="B937" s="223"/>
      <c r="C937" s="224" t="s">
        <v>1804</v>
      </c>
      <c r="D937" s="224"/>
      <c r="E937" s="224"/>
      <c r="F937" s="224"/>
      <c r="G937" s="46"/>
      <c r="H937" s="225"/>
      <c r="I937" s="225"/>
    </row>
    <row r="938" spans="1:9">
      <c r="A938" s="226" t="s">
        <v>1805</v>
      </c>
      <c r="B938" s="226"/>
      <c r="C938" s="227" t="s">
        <v>1806</v>
      </c>
      <c r="D938" s="227"/>
      <c r="E938" s="227"/>
      <c r="F938" s="227"/>
      <c r="G938" s="47" t="s">
        <v>108</v>
      </c>
      <c r="H938" s="230">
        <v>259.99</v>
      </c>
      <c r="I938" s="229"/>
    </row>
    <row r="939" spans="1:9">
      <c r="A939" s="226" t="s">
        <v>1807</v>
      </c>
      <c r="B939" s="226"/>
      <c r="C939" s="227" t="s">
        <v>1808</v>
      </c>
      <c r="D939" s="227"/>
      <c r="E939" s="227"/>
      <c r="F939" s="227"/>
      <c r="G939" s="47" t="s">
        <v>108</v>
      </c>
      <c r="H939" s="230">
        <v>308.52</v>
      </c>
      <c r="I939" s="229"/>
    </row>
    <row r="940" spans="1:9">
      <c r="A940" s="222">
        <v>8839</v>
      </c>
      <c r="B940" s="223"/>
      <c r="C940" s="224" t="s">
        <v>1809</v>
      </c>
      <c r="D940" s="224"/>
      <c r="E940" s="224"/>
      <c r="F940" s="224"/>
      <c r="G940" s="46"/>
      <c r="H940" s="225"/>
      <c r="I940" s="225"/>
    </row>
    <row r="941" spans="1:9">
      <c r="A941" s="226" t="s">
        <v>1810</v>
      </c>
      <c r="B941" s="226"/>
      <c r="C941" s="227" t="s">
        <v>1811</v>
      </c>
      <c r="D941" s="227"/>
      <c r="E941" s="227"/>
      <c r="F941" s="227"/>
      <c r="G941" s="47" t="s">
        <v>108</v>
      </c>
      <c r="H941" s="230">
        <v>350.34</v>
      </c>
      <c r="I941" s="229"/>
    </row>
    <row r="942" spans="1:9">
      <c r="A942" s="226" t="s">
        <v>1812</v>
      </c>
      <c r="B942" s="226"/>
      <c r="C942" s="227" t="s">
        <v>1813</v>
      </c>
      <c r="D942" s="227"/>
      <c r="E942" s="227"/>
      <c r="F942" s="227"/>
      <c r="G942" s="47" t="s">
        <v>108</v>
      </c>
      <c r="H942" s="230">
        <v>375.1</v>
      </c>
      <c r="I942" s="229"/>
    </row>
    <row r="943" spans="1:9">
      <c r="A943" s="222">
        <v>8840</v>
      </c>
      <c r="B943" s="223"/>
      <c r="C943" s="224" t="s">
        <v>1814</v>
      </c>
      <c r="D943" s="224"/>
      <c r="E943" s="224"/>
      <c r="F943" s="224"/>
      <c r="G943" s="46"/>
      <c r="H943" s="225"/>
      <c r="I943" s="225"/>
    </row>
    <row r="944" spans="1:9">
      <c r="A944" s="226" t="s">
        <v>1815</v>
      </c>
      <c r="B944" s="226"/>
      <c r="C944" s="227" t="s">
        <v>1816</v>
      </c>
      <c r="D944" s="227"/>
      <c r="E944" s="227"/>
      <c r="F944" s="227"/>
      <c r="G944" s="47" t="s">
        <v>129</v>
      </c>
      <c r="H944" s="231">
        <v>38.1</v>
      </c>
      <c r="I944" s="229"/>
    </row>
    <row r="945" spans="1:9">
      <c r="A945" s="226" t="s">
        <v>1817</v>
      </c>
      <c r="B945" s="226"/>
      <c r="C945" s="227" t="s">
        <v>1818</v>
      </c>
      <c r="D945" s="227"/>
      <c r="E945" s="227"/>
      <c r="F945" s="227"/>
      <c r="G945" s="47" t="s">
        <v>129</v>
      </c>
      <c r="H945" s="231">
        <v>58.22</v>
      </c>
      <c r="I945" s="229"/>
    </row>
    <row r="946" spans="1:9">
      <c r="A946" s="226" t="s">
        <v>1819</v>
      </c>
      <c r="B946" s="226"/>
      <c r="C946" s="227" t="s">
        <v>1820</v>
      </c>
      <c r="D946" s="227"/>
      <c r="E946" s="227"/>
      <c r="F946" s="227"/>
      <c r="G946" s="47" t="s">
        <v>129</v>
      </c>
      <c r="H946" s="231">
        <v>55.02</v>
      </c>
      <c r="I946" s="229"/>
    </row>
    <row r="947" spans="1:9">
      <c r="A947" s="222">
        <v>8841</v>
      </c>
      <c r="B947" s="223"/>
      <c r="C947" s="224" t="s">
        <v>1821</v>
      </c>
      <c r="D947" s="224"/>
      <c r="E947" s="224"/>
      <c r="F947" s="224"/>
      <c r="G947" s="46"/>
      <c r="H947" s="225"/>
      <c r="I947" s="225"/>
    </row>
    <row r="948" spans="1:9">
      <c r="A948" s="226" t="s">
        <v>1822</v>
      </c>
      <c r="B948" s="226"/>
      <c r="C948" s="227" t="s">
        <v>1823</v>
      </c>
      <c r="D948" s="227"/>
      <c r="E948" s="227"/>
      <c r="F948" s="227"/>
      <c r="G948" s="47" t="s">
        <v>108</v>
      </c>
      <c r="H948" s="230">
        <v>193.13</v>
      </c>
      <c r="I948" s="229"/>
    </row>
    <row r="949" spans="1:9">
      <c r="A949" s="222">
        <v>8842</v>
      </c>
      <c r="B949" s="223"/>
      <c r="C949" s="224" t="s">
        <v>1824</v>
      </c>
      <c r="D949" s="224"/>
      <c r="E949" s="224"/>
      <c r="F949" s="224"/>
      <c r="G949" s="46"/>
      <c r="H949" s="225"/>
      <c r="I949" s="225"/>
    </row>
    <row r="950" spans="1:9">
      <c r="A950" s="226" t="s">
        <v>1825</v>
      </c>
      <c r="B950" s="226"/>
      <c r="C950" s="227" t="s">
        <v>1826</v>
      </c>
      <c r="D950" s="227"/>
      <c r="E950" s="227"/>
      <c r="F950" s="227"/>
      <c r="G950" s="47" t="s">
        <v>108</v>
      </c>
      <c r="H950" s="230">
        <v>109.29</v>
      </c>
      <c r="I950" s="229"/>
    </row>
    <row r="951" spans="1:9">
      <c r="A951" s="222">
        <v>8843</v>
      </c>
      <c r="B951" s="223"/>
      <c r="C951" s="224" t="s">
        <v>1827</v>
      </c>
      <c r="D951" s="224"/>
      <c r="E951" s="224"/>
      <c r="F951" s="224"/>
      <c r="G951" s="46"/>
      <c r="H951" s="225"/>
      <c r="I951" s="225"/>
    </row>
    <row r="952" spans="1:9">
      <c r="A952" s="226" t="s">
        <v>1828</v>
      </c>
      <c r="B952" s="226"/>
      <c r="C952" s="227" t="s">
        <v>1829</v>
      </c>
      <c r="D952" s="227"/>
      <c r="E952" s="227"/>
      <c r="F952" s="227"/>
      <c r="G952" s="47" t="s">
        <v>108</v>
      </c>
      <c r="H952" s="230">
        <v>303.89999999999998</v>
      </c>
      <c r="I952" s="229"/>
    </row>
    <row r="953" spans="1:9">
      <c r="A953" s="226" t="s">
        <v>1830</v>
      </c>
      <c r="B953" s="226"/>
      <c r="C953" s="227" t="s">
        <v>1831</v>
      </c>
      <c r="D953" s="227"/>
      <c r="E953" s="227"/>
      <c r="F953" s="227"/>
      <c r="G953" s="47" t="s">
        <v>108</v>
      </c>
      <c r="H953" s="230">
        <v>377.35</v>
      </c>
      <c r="I953" s="229"/>
    </row>
    <row r="954" spans="1:9">
      <c r="A954" s="222">
        <v>8844</v>
      </c>
      <c r="B954" s="223"/>
      <c r="C954" s="224" t="s">
        <v>1832</v>
      </c>
      <c r="D954" s="224"/>
      <c r="E954" s="224"/>
      <c r="F954" s="224"/>
      <c r="G954" s="46"/>
      <c r="H954" s="225"/>
      <c r="I954" s="225"/>
    </row>
    <row r="955" spans="1:9">
      <c r="A955" s="226" t="s">
        <v>1833</v>
      </c>
      <c r="B955" s="226"/>
      <c r="C955" s="227" t="s">
        <v>1834</v>
      </c>
      <c r="D955" s="227"/>
      <c r="E955" s="227"/>
      <c r="F955" s="227"/>
      <c r="G955" s="47" t="s">
        <v>108</v>
      </c>
      <c r="H955" s="230">
        <v>350.34</v>
      </c>
      <c r="I955" s="229"/>
    </row>
    <row r="956" spans="1:9">
      <c r="A956" s="226" t="s">
        <v>1835</v>
      </c>
      <c r="B956" s="226"/>
      <c r="C956" s="227" t="s">
        <v>1836</v>
      </c>
      <c r="D956" s="227"/>
      <c r="E956" s="227"/>
      <c r="F956" s="227"/>
      <c r="G956" s="47" t="s">
        <v>108</v>
      </c>
      <c r="H956" s="230">
        <v>375.1</v>
      </c>
      <c r="I956" s="229"/>
    </row>
    <row r="957" spans="1:9">
      <c r="A957" s="222">
        <v>8675</v>
      </c>
      <c r="B957" s="223"/>
      <c r="C957" s="224" t="s">
        <v>1837</v>
      </c>
      <c r="D957" s="224"/>
      <c r="E957" s="224"/>
      <c r="F957" s="224"/>
      <c r="G957" s="46"/>
      <c r="H957" s="225"/>
      <c r="I957" s="225"/>
    </row>
    <row r="958" spans="1:9">
      <c r="A958" s="222">
        <v>8845</v>
      </c>
      <c r="B958" s="223"/>
      <c r="C958" s="224" t="s">
        <v>1838</v>
      </c>
      <c r="D958" s="224"/>
      <c r="E958" s="224"/>
      <c r="F958" s="224"/>
      <c r="G958" s="46"/>
      <c r="H958" s="225"/>
      <c r="I958" s="225"/>
    </row>
    <row r="959" spans="1:9">
      <c r="A959" s="226" t="s">
        <v>1839</v>
      </c>
      <c r="B959" s="226"/>
      <c r="C959" s="227" t="s">
        <v>1840</v>
      </c>
      <c r="D959" s="227"/>
      <c r="E959" s="227"/>
      <c r="F959" s="227"/>
      <c r="G959" s="47" t="s">
        <v>108</v>
      </c>
      <c r="H959" s="231">
        <v>14.14</v>
      </c>
      <c r="I959" s="229"/>
    </row>
    <row r="960" spans="1:9">
      <c r="A960" s="226" t="s">
        <v>1841</v>
      </c>
      <c r="B960" s="226"/>
      <c r="C960" s="227" t="s">
        <v>1842</v>
      </c>
      <c r="D960" s="227"/>
      <c r="E960" s="227"/>
      <c r="F960" s="227"/>
      <c r="G960" s="47" t="s">
        <v>108</v>
      </c>
      <c r="H960" s="231">
        <v>13.86</v>
      </c>
      <c r="I960" s="229"/>
    </row>
    <row r="961" spans="1:9">
      <c r="A961" s="226" t="s">
        <v>69</v>
      </c>
      <c r="B961" s="226"/>
      <c r="C961" s="227" t="s">
        <v>1843</v>
      </c>
      <c r="D961" s="227"/>
      <c r="E961" s="227"/>
      <c r="F961" s="227"/>
      <c r="G961" s="47" t="s">
        <v>108</v>
      </c>
      <c r="H961" s="231">
        <v>13</v>
      </c>
      <c r="I961" s="229"/>
    </row>
    <row r="962" spans="1:9">
      <c r="A962" s="226" t="s">
        <v>1844</v>
      </c>
      <c r="B962" s="226"/>
      <c r="C962" s="227" t="s">
        <v>1845</v>
      </c>
      <c r="D962" s="227"/>
      <c r="E962" s="227"/>
      <c r="F962" s="227"/>
      <c r="G962" s="47" t="s">
        <v>108</v>
      </c>
      <c r="H962" s="228">
        <v>9.2200000000000006</v>
      </c>
      <c r="I962" s="229"/>
    </row>
    <row r="963" spans="1:9">
      <c r="A963" s="226" t="s">
        <v>1846</v>
      </c>
      <c r="B963" s="226"/>
      <c r="C963" s="227" t="s">
        <v>1847</v>
      </c>
      <c r="D963" s="227"/>
      <c r="E963" s="227"/>
      <c r="F963" s="227"/>
      <c r="G963" s="47" t="s">
        <v>108</v>
      </c>
      <c r="H963" s="231">
        <v>12.66</v>
      </c>
      <c r="I963" s="229"/>
    </row>
    <row r="964" spans="1:9">
      <c r="A964" s="226" t="s">
        <v>1848</v>
      </c>
      <c r="B964" s="226"/>
      <c r="C964" s="227" t="s">
        <v>1849</v>
      </c>
      <c r="D964" s="227"/>
      <c r="E964" s="227"/>
      <c r="F964" s="227"/>
      <c r="G964" s="47" t="s">
        <v>108</v>
      </c>
      <c r="H964" s="231">
        <v>33.18</v>
      </c>
      <c r="I964" s="229"/>
    </row>
    <row r="965" spans="1:9">
      <c r="A965" s="226" t="s">
        <v>1850</v>
      </c>
      <c r="B965" s="226"/>
      <c r="C965" s="227" t="s">
        <v>1851</v>
      </c>
      <c r="D965" s="227"/>
      <c r="E965" s="227"/>
      <c r="F965" s="227"/>
      <c r="G965" s="47" t="s">
        <v>108</v>
      </c>
      <c r="H965" s="231">
        <v>69.180000000000007</v>
      </c>
      <c r="I965" s="229"/>
    </row>
    <row r="966" spans="1:9">
      <c r="A966" s="226" t="s">
        <v>1852</v>
      </c>
      <c r="B966" s="226"/>
      <c r="C966" s="227" t="s">
        <v>1853</v>
      </c>
      <c r="D966" s="227"/>
      <c r="E966" s="227"/>
      <c r="F966" s="227"/>
      <c r="G966" s="47" t="s">
        <v>108</v>
      </c>
      <c r="H966" s="231">
        <v>52.92</v>
      </c>
      <c r="I966" s="229"/>
    </row>
    <row r="967" spans="1:9">
      <c r="A967" s="226" t="s">
        <v>1854</v>
      </c>
      <c r="B967" s="226"/>
      <c r="C967" s="227" t="s">
        <v>1855</v>
      </c>
      <c r="D967" s="227"/>
      <c r="E967" s="227"/>
      <c r="F967" s="227"/>
      <c r="G967" s="47" t="s">
        <v>129</v>
      </c>
      <c r="H967" s="231">
        <v>22.43</v>
      </c>
      <c r="I967" s="229"/>
    </row>
    <row r="968" spans="1:9">
      <c r="A968" s="226" t="s">
        <v>70</v>
      </c>
      <c r="B968" s="226"/>
      <c r="C968" s="227" t="s">
        <v>1856</v>
      </c>
      <c r="D968" s="227"/>
      <c r="E968" s="227"/>
      <c r="F968" s="227"/>
      <c r="G968" s="47" t="s">
        <v>108</v>
      </c>
      <c r="H968" s="231">
        <v>34.96</v>
      </c>
      <c r="I968" s="229"/>
    </row>
    <row r="969" spans="1:9">
      <c r="A969" s="226" t="s">
        <v>1857</v>
      </c>
      <c r="B969" s="226"/>
      <c r="C969" s="227" t="s">
        <v>1858</v>
      </c>
      <c r="D969" s="227"/>
      <c r="E969" s="227"/>
      <c r="F969" s="227"/>
      <c r="G969" s="47" t="s">
        <v>108</v>
      </c>
      <c r="H969" s="231">
        <v>50.95</v>
      </c>
      <c r="I969" s="229"/>
    </row>
    <row r="970" spans="1:9">
      <c r="A970" s="226" t="s">
        <v>1859</v>
      </c>
      <c r="B970" s="226"/>
      <c r="C970" s="227" t="s">
        <v>1860</v>
      </c>
      <c r="D970" s="227"/>
      <c r="E970" s="227"/>
      <c r="F970" s="227"/>
      <c r="G970" s="47" t="s">
        <v>108</v>
      </c>
      <c r="H970" s="231">
        <v>31.13</v>
      </c>
      <c r="I970" s="229"/>
    </row>
    <row r="971" spans="1:9">
      <c r="A971" s="226" t="s">
        <v>1861</v>
      </c>
      <c r="B971" s="226"/>
      <c r="C971" s="227" t="s">
        <v>1862</v>
      </c>
      <c r="D971" s="227"/>
      <c r="E971" s="227"/>
      <c r="F971" s="227"/>
      <c r="G971" s="47" t="s">
        <v>108</v>
      </c>
      <c r="H971" s="231">
        <v>31.68</v>
      </c>
      <c r="I971" s="229"/>
    </row>
    <row r="972" spans="1:9">
      <c r="A972" s="226" t="s">
        <v>1863</v>
      </c>
      <c r="B972" s="226"/>
      <c r="C972" s="227" t="s">
        <v>1864</v>
      </c>
      <c r="D972" s="227"/>
      <c r="E972" s="227"/>
      <c r="F972" s="227"/>
      <c r="G972" s="47" t="s">
        <v>108</v>
      </c>
      <c r="H972" s="231">
        <v>33.700000000000003</v>
      </c>
      <c r="I972" s="229"/>
    </row>
    <row r="973" spans="1:9">
      <c r="A973" s="222">
        <v>8846</v>
      </c>
      <c r="B973" s="223"/>
      <c r="C973" s="224" t="s">
        <v>1865</v>
      </c>
      <c r="D973" s="224"/>
      <c r="E973" s="224"/>
      <c r="F973" s="224"/>
      <c r="G973" s="46"/>
      <c r="H973" s="225"/>
      <c r="I973" s="225"/>
    </row>
    <row r="974" spans="1:9">
      <c r="A974" s="226" t="s">
        <v>1866</v>
      </c>
      <c r="B974" s="226"/>
      <c r="C974" s="227" t="s">
        <v>1867</v>
      </c>
      <c r="D974" s="227"/>
      <c r="E974" s="227"/>
      <c r="F974" s="227"/>
      <c r="G974" s="47" t="s">
        <v>108</v>
      </c>
      <c r="H974" s="231">
        <v>22.52</v>
      </c>
      <c r="I974" s="229"/>
    </row>
    <row r="975" spans="1:9">
      <c r="A975" s="226" t="s">
        <v>1868</v>
      </c>
      <c r="B975" s="226"/>
      <c r="C975" s="227" t="s">
        <v>1869</v>
      </c>
      <c r="D975" s="227"/>
      <c r="E975" s="227"/>
      <c r="F975" s="227"/>
      <c r="G975" s="47" t="s">
        <v>108</v>
      </c>
      <c r="H975" s="231">
        <v>25.99</v>
      </c>
      <c r="I975" s="229"/>
    </row>
    <row r="976" spans="1:9">
      <c r="A976" s="222">
        <v>8847</v>
      </c>
      <c r="B976" s="223"/>
      <c r="C976" s="224" t="s">
        <v>1870</v>
      </c>
      <c r="D976" s="224"/>
      <c r="E976" s="224"/>
      <c r="F976" s="224"/>
      <c r="G976" s="46"/>
      <c r="H976" s="225"/>
      <c r="I976" s="225"/>
    </row>
    <row r="977" spans="1:9">
      <c r="A977" s="226" t="s">
        <v>1871</v>
      </c>
      <c r="B977" s="226"/>
      <c r="C977" s="227" t="s">
        <v>1872</v>
      </c>
      <c r="D977" s="227"/>
      <c r="E977" s="227"/>
      <c r="F977" s="227"/>
      <c r="G977" s="47" t="s">
        <v>108</v>
      </c>
      <c r="H977" s="231">
        <v>52.34</v>
      </c>
      <c r="I977" s="229"/>
    </row>
    <row r="978" spans="1:9">
      <c r="A978" s="226" t="s">
        <v>1873</v>
      </c>
      <c r="B978" s="226"/>
      <c r="C978" s="227" t="s">
        <v>1874</v>
      </c>
      <c r="D978" s="227"/>
      <c r="E978" s="227"/>
      <c r="F978" s="227"/>
      <c r="G978" s="47" t="s">
        <v>108</v>
      </c>
      <c r="H978" s="231">
        <v>20.66</v>
      </c>
      <c r="I978" s="229"/>
    </row>
    <row r="979" spans="1:9">
      <c r="A979" s="222">
        <v>8848</v>
      </c>
      <c r="B979" s="223"/>
      <c r="C979" s="224" t="s">
        <v>1875</v>
      </c>
      <c r="D979" s="224"/>
      <c r="E979" s="224"/>
      <c r="F979" s="224"/>
      <c r="G979" s="46"/>
      <c r="H979" s="225"/>
      <c r="I979" s="225"/>
    </row>
    <row r="980" spans="1:9">
      <c r="A980" s="226" t="s">
        <v>1876</v>
      </c>
      <c r="B980" s="226"/>
      <c r="C980" s="227" t="s">
        <v>1877</v>
      </c>
      <c r="D980" s="227"/>
      <c r="E980" s="227"/>
      <c r="F980" s="227"/>
      <c r="G980" s="47" t="s">
        <v>129</v>
      </c>
      <c r="H980" s="231">
        <v>22.98</v>
      </c>
      <c r="I980" s="229"/>
    </row>
    <row r="981" spans="1:9">
      <c r="A981" s="226" t="s">
        <v>1878</v>
      </c>
      <c r="B981" s="226"/>
      <c r="C981" s="227" t="s">
        <v>1879</v>
      </c>
      <c r="D981" s="227"/>
      <c r="E981" s="227"/>
      <c r="F981" s="227"/>
      <c r="G981" s="47" t="s">
        <v>129</v>
      </c>
      <c r="H981" s="231">
        <v>23.68</v>
      </c>
      <c r="I981" s="229"/>
    </row>
    <row r="982" spans="1:9">
      <c r="A982" s="226" t="s">
        <v>1880</v>
      </c>
      <c r="B982" s="226"/>
      <c r="C982" s="227" t="s">
        <v>1881</v>
      </c>
      <c r="D982" s="227"/>
      <c r="E982" s="227"/>
      <c r="F982" s="227"/>
      <c r="G982" s="47" t="s">
        <v>129</v>
      </c>
      <c r="H982" s="231">
        <v>35.840000000000003</v>
      </c>
      <c r="I982" s="229"/>
    </row>
    <row r="983" spans="1:9">
      <c r="A983" s="226" t="s">
        <v>1882</v>
      </c>
      <c r="B983" s="226"/>
      <c r="C983" s="227" t="s">
        <v>1883</v>
      </c>
      <c r="D983" s="227"/>
      <c r="E983" s="227"/>
      <c r="F983" s="227"/>
      <c r="G983" s="47" t="s">
        <v>108</v>
      </c>
      <c r="H983" s="230">
        <v>102.75</v>
      </c>
      <c r="I983" s="229"/>
    </row>
    <row r="984" spans="1:9">
      <c r="A984" s="226" t="s">
        <v>1884</v>
      </c>
      <c r="B984" s="226"/>
      <c r="C984" s="227" t="s">
        <v>1885</v>
      </c>
      <c r="D984" s="227"/>
      <c r="E984" s="227"/>
      <c r="F984" s="227"/>
      <c r="G984" s="47" t="s">
        <v>108</v>
      </c>
      <c r="H984" s="230">
        <v>105.9</v>
      </c>
      <c r="I984" s="229"/>
    </row>
    <row r="985" spans="1:9">
      <c r="A985" s="226" t="s">
        <v>1886</v>
      </c>
      <c r="B985" s="226"/>
      <c r="C985" s="227" t="s">
        <v>1887</v>
      </c>
      <c r="D985" s="227"/>
      <c r="E985" s="227"/>
      <c r="F985" s="227"/>
      <c r="G985" s="47" t="s">
        <v>108</v>
      </c>
      <c r="H985" s="231">
        <v>92.55</v>
      </c>
      <c r="I985" s="229"/>
    </row>
    <row r="986" spans="1:9">
      <c r="A986" s="226" t="s">
        <v>1888</v>
      </c>
      <c r="B986" s="226"/>
      <c r="C986" s="227" t="s">
        <v>1889</v>
      </c>
      <c r="D986" s="227"/>
      <c r="E986" s="227"/>
      <c r="F986" s="227"/>
      <c r="G986" s="47" t="s">
        <v>108</v>
      </c>
      <c r="H986" s="231">
        <v>86.4</v>
      </c>
      <c r="I986" s="229"/>
    </row>
    <row r="987" spans="1:9">
      <c r="A987" s="226" t="s">
        <v>1890</v>
      </c>
      <c r="B987" s="226"/>
      <c r="C987" s="227" t="s">
        <v>1891</v>
      </c>
      <c r="D987" s="227"/>
      <c r="E987" s="227"/>
      <c r="F987" s="227"/>
      <c r="G987" s="47" t="s">
        <v>108</v>
      </c>
      <c r="H987" s="231">
        <v>73.790000000000006</v>
      </c>
      <c r="I987" s="229"/>
    </row>
    <row r="988" spans="1:9">
      <c r="A988" s="226" t="s">
        <v>1892</v>
      </c>
      <c r="B988" s="226"/>
      <c r="C988" s="227" t="s">
        <v>1893</v>
      </c>
      <c r="D988" s="227"/>
      <c r="E988" s="227"/>
      <c r="F988" s="227"/>
      <c r="G988" s="47" t="s">
        <v>108</v>
      </c>
      <c r="H988" s="230">
        <v>333.5</v>
      </c>
      <c r="I988" s="229"/>
    </row>
    <row r="989" spans="1:9">
      <c r="A989" s="226" t="s">
        <v>1894</v>
      </c>
      <c r="B989" s="226"/>
      <c r="C989" s="227" t="s">
        <v>1895</v>
      </c>
      <c r="D989" s="227"/>
      <c r="E989" s="227"/>
      <c r="F989" s="227"/>
      <c r="G989" s="47" t="s">
        <v>108</v>
      </c>
      <c r="H989" s="230">
        <v>227.8</v>
      </c>
      <c r="I989" s="229"/>
    </row>
    <row r="990" spans="1:9">
      <c r="A990" s="222">
        <v>8850</v>
      </c>
      <c r="B990" s="223"/>
      <c r="C990" s="224" t="s">
        <v>1896</v>
      </c>
      <c r="D990" s="224"/>
      <c r="E990" s="224"/>
      <c r="F990" s="224"/>
      <c r="G990" s="46"/>
      <c r="H990" s="225"/>
      <c r="I990" s="225"/>
    </row>
    <row r="991" spans="1:9">
      <c r="A991" s="226" t="s">
        <v>1897</v>
      </c>
      <c r="B991" s="226"/>
      <c r="C991" s="227" t="s">
        <v>1898</v>
      </c>
      <c r="D991" s="227"/>
      <c r="E991" s="227"/>
      <c r="F991" s="227"/>
      <c r="G991" s="47" t="s">
        <v>129</v>
      </c>
      <c r="H991" s="231">
        <v>27.05</v>
      </c>
      <c r="I991" s="229"/>
    </row>
    <row r="992" spans="1:9">
      <c r="A992" s="222">
        <v>8851</v>
      </c>
      <c r="B992" s="223"/>
      <c r="C992" s="224" t="s">
        <v>1899</v>
      </c>
      <c r="D992" s="224"/>
      <c r="E992" s="224"/>
      <c r="F992" s="224"/>
      <c r="G992" s="46"/>
      <c r="H992" s="225"/>
      <c r="I992" s="225"/>
    </row>
    <row r="993" spans="1:9">
      <c r="A993" s="226" t="s">
        <v>1900</v>
      </c>
      <c r="B993" s="226"/>
      <c r="C993" s="227" t="s">
        <v>1901</v>
      </c>
      <c r="D993" s="227"/>
      <c r="E993" s="227"/>
      <c r="F993" s="227"/>
      <c r="G993" s="47" t="s">
        <v>108</v>
      </c>
      <c r="H993" s="231">
        <v>72.73</v>
      </c>
      <c r="I993" s="229"/>
    </row>
    <row r="994" spans="1:9">
      <c r="A994" s="226" t="s">
        <v>1902</v>
      </c>
      <c r="B994" s="226"/>
      <c r="C994" s="227" t="s">
        <v>1903</v>
      </c>
      <c r="D994" s="227"/>
      <c r="E994" s="227"/>
      <c r="F994" s="227"/>
      <c r="G994" s="47" t="s">
        <v>108</v>
      </c>
      <c r="H994" s="231">
        <v>75.87</v>
      </c>
      <c r="I994" s="229"/>
    </row>
    <row r="995" spans="1:9">
      <c r="A995" s="222">
        <v>8852</v>
      </c>
      <c r="B995" s="223"/>
      <c r="C995" s="224" t="s">
        <v>1904</v>
      </c>
      <c r="D995" s="224"/>
      <c r="E995" s="224"/>
      <c r="F995" s="224"/>
      <c r="G995" s="46"/>
      <c r="H995" s="225"/>
      <c r="I995" s="225"/>
    </row>
    <row r="996" spans="1:9">
      <c r="A996" s="226" t="s">
        <v>1905</v>
      </c>
      <c r="B996" s="226"/>
      <c r="C996" s="227" t="s">
        <v>1906</v>
      </c>
      <c r="D996" s="227"/>
      <c r="E996" s="227"/>
      <c r="F996" s="227"/>
      <c r="G996" s="47" t="s">
        <v>108</v>
      </c>
      <c r="H996" s="231">
        <v>74.67</v>
      </c>
      <c r="I996" s="229"/>
    </row>
    <row r="997" spans="1:9">
      <c r="A997" s="226" t="s">
        <v>1907</v>
      </c>
      <c r="B997" s="226"/>
      <c r="C997" s="227" t="s">
        <v>1908</v>
      </c>
      <c r="D997" s="227"/>
      <c r="E997" s="227"/>
      <c r="F997" s="227"/>
      <c r="G997" s="47" t="s">
        <v>108</v>
      </c>
      <c r="H997" s="230">
        <v>276.25</v>
      </c>
      <c r="I997" s="229"/>
    </row>
    <row r="998" spans="1:9">
      <c r="A998" s="226" t="s">
        <v>1909</v>
      </c>
      <c r="B998" s="226"/>
      <c r="C998" s="227" t="s">
        <v>1910</v>
      </c>
      <c r="D998" s="227"/>
      <c r="E998" s="227"/>
      <c r="F998" s="227"/>
      <c r="G998" s="47" t="s">
        <v>108</v>
      </c>
      <c r="H998" s="230">
        <v>243.02</v>
      </c>
      <c r="I998" s="229"/>
    </row>
    <row r="999" spans="1:9">
      <c r="A999" s="226" t="s">
        <v>1911</v>
      </c>
      <c r="B999" s="226"/>
      <c r="C999" s="227" t="s">
        <v>1912</v>
      </c>
      <c r="D999" s="227"/>
      <c r="E999" s="227"/>
      <c r="F999" s="227"/>
      <c r="G999" s="47" t="s">
        <v>108</v>
      </c>
      <c r="H999" s="230">
        <v>129.46</v>
      </c>
      <c r="I999" s="229"/>
    </row>
    <row r="1000" spans="1:9">
      <c r="A1000" s="222">
        <v>8853</v>
      </c>
      <c r="B1000" s="223"/>
      <c r="C1000" s="224" t="s">
        <v>1913</v>
      </c>
      <c r="D1000" s="224"/>
      <c r="E1000" s="224"/>
      <c r="F1000" s="224"/>
      <c r="G1000" s="46"/>
      <c r="H1000" s="225"/>
      <c r="I1000" s="225"/>
    </row>
    <row r="1001" spans="1:9">
      <c r="A1001" s="226" t="s">
        <v>1914</v>
      </c>
      <c r="B1001" s="226"/>
      <c r="C1001" s="227" t="s">
        <v>1915</v>
      </c>
      <c r="D1001" s="227"/>
      <c r="E1001" s="227"/>
      <c r="F1001" s="227"/>
      <c r="G1001" s="47" t="s">
        <v>108</v>
      </c>
      <c r="H1001" s="231">
        <v>15.21</v>
      </c>
      <c r="I1001" s="229"/>
    </row>
    <row r="1002" spans="1:9">
      <c r="A1002" s="226" t="s">
        <v>1916</v>
      </c>
      <c r="B1002" s="226"/>
      <c r="C1002" s="227" t="s">
        <v>1917</v>
      </c>
      <c r="D1002" s="227"/>
      <c r="E1002" s="227"/>
      <c r="F1002" s="227"/>
      <c r="G1002" s="47" t="s">
        <v>108</v>
      </c>
      <c r="H1002" s="230">
        <v>128.97</v>
      </c>
      <c r="I1002" s="229"/>
    </row>
    <row r="1003" spans="1:9">
      <c r="A1003" s="226" t="s">
        <v>1918</v>
      </c>
      <c r="B1003" s="226"/>
      <c r="C1003" s="227" t="s">
        <v>1919</v>
      </c>
      <c r="D1003" s="227"/>
      <c r="E1003" s="227"/>
      <c r="F1003" s="227"/>
      <c r="G1003" s="47" t="s">
        <v>108</v>
      </c>
      <c r="H1003" s="230">
        <v>123.58</v>
      </c>
      <c r="I1003" s="229"/>
    </row>
    <row r="1004" spans="1:9">
      <c r="A1004" s="226" t="s">
        <v>1920</v>
      </c>
      <c r="B1004" s="226"/>
      <c r="C1004" s="227" t="s">
        <v>1921</v>
      </c>
      <c r="D1004" s="227"/>
      <c r="E1004" s="227"/>
      <c r="F1004" s="227"/>
      <c r="G1004" s="47" t="s">
        <v>108</v>
      </c>
      <c r="H1004" s="230">
        <v>108.33</v>
      </c>
      <c r="I1004" s="229"/>
    </row>
    <row r="1005" spans="1:9">
      <c r="A1005" s="222">
        <v>8854</v>
      </c>
      <c r="B1005" s="223"/>
      <c r="C1005" s="224" t="s">
        <v>1922</v>
      </c>
      <c r="D1005" s="224"/>
      <c r="E1005" s="224"/>
      <c r="F1005" s="224"/>
      <c r="G1005" s="46"/>
      <c r="H1005" s="225"/>
      <c r="I1005" s="225"/>
    </row>
    <row r="1006" spans="1:9">
      <c r="A1006" s="226" t="s">
        <v>1923</v>
      </c>
      <c r="B1006" s="226"/>
      <c r="C1006" s="227" t="s">
        <v>1924</v>
      </c>
      <c r="D1006" s="227"/>
      <c r="E1006" s="227"/>
      <c r="F1006" s="227"/>
      <c r="G1006" s="47" t="s">
        <v>108</v>
      </c>
      <c r="H1006" s="231">
        <v>45.69</v>
      </c>
      <c r="I1006" s="229"/>
    </row>
    <row r="1007" spans="1:9">
      <c r="A1007" s="226" t="s">
        <v>1925</v>
      </c>
      <c r="B1007" s="226"/>
      <c r="C1007" s="227" t="s">
        <v>1926</v>
      </c>
      <c r="D1007" s="227"/>
      <c r="E1007" s="227"/>
      <c r="F1007" s="227"/>
      <c r="G1007" s="47" t="s">
        <v>108</v>
      </c>
      <c r="H1007" s="230">
        <v>170.07</v>
      </c>
      <c r="I1007" s="229"/>
    </row>
    <row r="1008" spans="1:9">
      <c r="A1008" s="222">
        <v>8676</v>
      </c>
      <c r="B1008" s="223"/>
      <c r="C1008" s="224" t="s">
        <v>1927</v>
      </c>
      <c r="D1008" s="224"/>
      <c r="E1008" s="224"/>
      <c r="F1008" s="224"/>
      <c r="G1008" s="46"/>
      <c r="H1008" s="225"/>
      <c r="I1008" s="225"/>
    </row>
    <row r="1009" spans="1:9">
      <c r="A1009" s="222">
        <v>8855</v>
      </c>
      <c r="B1009" s="223"/>
      <c r="C1009" s="224" t="s">
        <v>1928</v>
      </c>
      <c r="D1009" s="224"/>
      <c r="E1009" s="224"/>
      <c r="F1009" s="224"/>
      <c r="G1009" s="46"/>
      <c r="H1009" s="225"/>
      <c r="I1009" s="225"/>
    </row>
    <row r="1010" spans="1:9">
      <c r="A1010" s="226" t="s">
        <v>1929</v>
      </c>
      <c r="B1010" s="226"/>
      <c r="C1010" s="227" t="s">
        <v>1930</v>
      </c>
      <c r="D1010" s="227"/>
      <c r="E1010" s="227"/>
      <c r="F1010" s="227"/>
      <c r="G1010" s="47" t="s">
        <v>108</v>
      </c>
      <c r="H1010" s="231">
        <v>67.98</v>
      </c>
      <c r="I1010" s="229"/>
    </row>
    <row r="1011" spans="1:9">
      <c r="A1011" s="226" t="s">
        <v>1931</v>
      </c>
      <c r="B1011" s="226"/>
      <c r="C1011" s="227" t="s">
        <v>1932</v>
      </c>
      <c r="D1011" s="227"/>
      <c r="E1011" s="227"/>
      <c r="F1011" s="227"/>
      <c r="G1011" s="47" t="s">
        <v>108</v>
      </c>
      <c r="H1011" s="231">
        <v>55.04</v>
      </c>
      <c r="I1011" s="229"/>
    </row>
    <row r="1012" spans="1:9">
      <c r="A1012" s="226" t="s">
        <v>1933</v>
      </c>
      <c r="B1012" s="226"/>
      <c r="C1012" s="227" t="s">
        <v>1934</v>
      </c>
      <c r="D1012" s="227"/>
      <c r="E1012" s="227"/>
      <c r="F1012" s="227"/>
      <c r="G1012" s="47" t="s">
        <v>108</v>
      </c>
      <c r="H1012" s="231">
        <v>45.07</v>
      </c>
      <c r="I1012" s="229"/>
    </row>
    <row r="1013" spans="1:9">
      <c r="A1013" s="226" t="s">
        <v>1935</v>
      </c>
      <c r="B1013" s="226"/>
      <c r="C1013" s="227" t="s">
        <v>1936</v>
      </c>
      <c r="D1013" s="227"/>
      <c r="E1013" s="227"/>
      <c r="F1013" s="227"/>
      <c r="G1013" s="47" t="s">
        <v>129</v>
      </c>
      <c r="H1013" s="231">
        <v>18.87</v>
      </c>
      <c r="I1013" s="229"/>
    </row>
    <row r="1014" spans="1:9">
      <c r="A1014" s="222">
        <v>8856</v>
      </c>
      <c r="B1014" s="223"/>
      <c r="C1014" s="224" t="s">
        <v>1937</v>
      </c>
      <c r="D1014" s="224"/>
      <c r="E1014" s="224"/>
      <c r="F1014" s="224"/>
      <c r="G1014" s="46"/>
      <c r="H1014" s="225"/>
      <c r="I1014" s="225"/>
    </row>
    <row r="1015" spans="1:9">
      <c r="A1015" s="226" t="s">
        <v>1938</v>
      </c>
      <c r="B1015" s="226"/>
      <c r="C1015" s="227" t="s">
        <v>1939</v>
      </c>
      <c r="D1015" s="227"/>
      <c r="E1015" s="227"/>
      <c r="F1015" s="227"/>
      <c r="G1015" s="47" t="s">
        <v>129</v>
      </c>
      <c r="H1015" s="231">
        <v>18.04</v>
      </c>
      <c r="I1015" s="229"/>
    </row>
    <row r="1016" spans="1:9">
      <c r="A1016" s="226" t="s">
        <v>1940</v>
      </c>
      <c r="B1016" s="226"/>
      <c r="C1016" s="227" t="s">
        <v>1941</v>
      </c>
      <c r="D1016" s="227"/>
      <c r="E1016" s="227"/>
      <c r="F1016" s="227"/>
      <c r="G1016" s="47" t="s">
        <v>108</v>
      </c>
      <c r="H1016" s="230">
        <v>132.6</v>
      </c>
      <c r="I1016" s="229"/>
    </row>
    <row r="1017" spans="1:9">
      <c r="A1017" s="226" t="s">
        <v>1942</v>
      </c>
      <c r="B1017" s="226"/>
      <c r="C1017" s="227" t="s">
        <v>1943</v>
      </c>
      <c r="D1017" s="227"/>
      <c r="E1017" s="227"/>
      <c r="F1017" s="227"/>
      <c r="G1017" s="47" t="s">
        <v>108</v>
      </c>
      <c r="H1017" s="231">
        <v>64.099999999999994</v>
      </c>
      <c r="I1017" s="229"/>
    </row>
    <row r="1018" spans="1:9">
      <c r="A1018" s="226" t="s">
        <v>1944</v>
      </c>
      <c r="B1018" s="226"/>
      <c r="C1018" s="227" t="s">
        <v>1945</v>
      </c>
      <c r="D1018" s="227"/>
      <c r="E1018" s="227"/>
      <c r="F1018" s="227"/>
      <c r="G1018" s="47" t="s">
        <v>108</v>
      </c>
      <c r="H1018" s="231">
        <v>82.39</v>
      </c>
      <c r="I1018" s="229"/>
    </row>
    <row r="1019" spans="1:9">
      <c r="A1019" s="222">
        <v>8857</v>
      </c>
      <c r="B1019" s="223"/>
      <c r="C1019" s="224" t="s">
        <v>1946</v>
      </c>
      <c r="D1019" s="224"/>
      <c r="E1019" s="224"/>
      <c r="F1019" s="224"/>
      <c r="G1019" s="46"/>
      <c r="H1019" s="225"/>
      <c r="I1019" s="225"/>
    </row>
    <row r="1020" spans="1:9">
      <c r="A1020" s="226" t="s">
        <v>1947</v>
      </c>
      <c r="B1020" s="226"/>
      <c r="C1020" s="227" t="s">
        <v>1948</v>
      </c>
      <c r="D1020" s="227"/>
      <c r="E1020" s="227"/>
      <c r="F1020" s="227"/>
      <c r="G1020" s="47" t="s">
        <v>108</v>
      </c>
      <c r="H1020" s="231">
        <v>68.28</v>
      </c>
      <c r="I1020" s="229"/>
    </row>
    <row r="1021" spans="1:9">
      <c r="A1021" s="226" t="s">
        <v>1949</v>
      </c>
      <c r="B1021" s="226"/>
      <c r="C1021" s="227" t="s">
        <v>1950</v>
      </c>
      <c r="D1021" s="227"/>
      <c r="E1021" s="227"/>
      <c r="F1021" s="227"/>
      <c r="G1021" s="47" t="s">
        <v>129</v>
      </c>
      <c r="H1021" s="231">
        <v>16.760000000000002</v>
      </c>
      <c r="I1021" s="229"/>
    </row>
    <row r="1022" spans="1:9">
      <c r="A1022" s="222">
        <v>8858</v>
      </c>
      <c r="B1022" s="223"/>
      <c r="C1022" s="224" t="s">
        <v>1951</v>
      </c>
      <c r="D1022" s="224"/>
      <c r="E1022" s="224"/>
      <c r="F1022" s="224"/>
      <c r="G1022" s="46"/>
      <c r="H1022" s="225"/>
      <c r="I1022" s="225"/>
    </row>
    <row r="1023" spans="1:9">
      <c r="A1023" s="226" t="s">
        <v>1952</v>
      </c>
      <c r="B1023" s="226"/>
      <c r="C1023" s="227" t="s">
        <v>1953</v>
      </c>
      <c r="D1023" s="227"/>
      <c r="E1023" s="227"/>
      <c r="F1023" s="227"/>
      <c r="G1023" s="47" t="s">
        <v>129</v>
      </c>
      <c r="H1023" s="228">
        <v>9.25</v>
      </c>
      <c r="I1023" s="229"/>
    </row>
    <row r="1024" spans="1:9">
      <c r="A1024" s="222">
        <v>8677</v>
      </c>
      <c r="B1024" s="223"/>
      <c r="C1024" s="224" t="s">
        <v>1954</v>
      </c>
      <c r="D1024" s="224"/>
      <c r="E1024" s="224"/>
      <c r="F1024" s="224"/>
      <c r="G1024" s="46"/>
      <c r="H1024" s="225"/>
      <c r="I1024" s="225"/>
    </row>
    <row r="1025" spans="1:9">
      <c r="A1025" s="222">
        <v>8859</v>
      </c>
      <c r="B1025" s="223"/>
      <c r="C1025" s="224" t="s">
        <v>1955</v>
      </c>
      <c r="D1025" s="224"/>
      <c r="E1025" s="224"/>
      <c r="F1025" s="224"/>
      <c r="G1025" s="46"/>
      <c r="H1025" s="225"/>
      <c r="I1025" s="225"/>
    </row>
    <row r="1026" spans="1:9">
      <c r="A1026" s="226" t="s">
        <v>1956</v>
      </c>
      <c r="B1026" s="226"/>
      <c r="C1026" s="227" t="s">
        <v>1957</v>
      </c>
      <c r="D1026" s="227"/>
      <c r="E1026" s="227"/>
      <c r="F1026" s="227"/>
      <c r="G1026" s="47" t="s">
        <v>129</v>
      </c>
      <c r="H1026" s="230">
        <v>221.92</v>
      </c>
      <c r="I1026" s="229"/>
    </row>
    <row r="1027" spans="1:9">
      <c r="A1027" s="226" t="s">
        <v>1958</v>
      </c>
      <c r="B1027" s="226"/>
      <c r="C1027" s="227" t="s">
        <v>1959</v>
      </c>
      <c r="D1027" s="227"/>
      <c r="E1027" s="227"/>
      <c r="F1027" s="227"/>
      <c r="G1027" s="47" t="s">
        <v>129</v>
      </c>
      <c r="H1027" s="230">
        <v>306.43</v>
      </c>
      <c r="I1027" s="229"/>
    </row>
    <row r="1028" spans="1:9">
      <c r="A1028" s="226" t="s">
        <v>1960</v>
      </c>
      <c r="B1028" s="226"/>
      <c r="C1028" s="227" t="s">
        <v>1961</v>
      </c>
      <c r="D1028" s="227"/>
      <c r="E1028" s="227"/>
      <c r="F1028" s="227"/>
      <c r="G1028" s="47" t="s">
        <v>129</v>
      </c>
      <c r="H1028" s="230">
        <v>504.84</v>
      </c>
      <c r="I1028" s="229"/>
    </row>
    <row r="1029" spans="1:9">
      <c r="A1029" s="226" t="s">
        <v>1962</v>
      </c>
      <c r="B1029" s="226"/>
      <c r="C1029" s="227" t="s">
        <v>1963</v>
      </c>
      <c r="D1029" s="227"/>
      <c r="E1029" s="227"/>
      <c r="F1029" s="227"/>
      <c r="G1029" s="47" t="s">
        <v>129</v>
      </c>
      <c r="H1029" s="230">
        <v>302.13</v>
      </c>
      <c r="I1029" s="229"/>
    </row>
    <row r="1030" spans="1:9">
      <c r="A1030" s="226" t="s">
        <v>1964</v>
      </c>
      <c r="B1030" s="226"/>
      <c r="C1030" s="227" t="s">
        <v>1965</v>
      </c>
      <c r="D1030" s="227"/>
      <c r="E1030" s="227"/>
      <c r="F1030" s="227"/>
      <c r="G1030" s="47" t="s">
        <v>129</v>
      </c>
      <c r="H1030" s="230">
        <v>121.11</v>
      </c>
      <c r="I1030" s="229"/>
    </row>
    <row r="1031" spans="1:9">
      <c r="A1031" s="226" t="s">
        <v>1966</v>
      </c>
      <c r="B1031" s="226"/>
      <c r="C1031" s="227" t="s">
        <v>1967</v>
      </c>
      <c r="D1031" s="227"/>
      <c r="E1031" s="227"/>
      <c r="F1031" s="227"/>
      <c r="G1031" s="47" t="s">
        <v>129</v>
      </c>
      <c r="H1031" s="230">
        <v>202.92</v>
      </c>
      <c r="I1031" s="229"/>
    </row>
    <row r="1032" spans="1:9">
      <c r="A1032" s="226" t="s">
        <v>1968</v>
      </c>
      <c r="B1032" s="226"/>
      <c r="C1032" s="227" t="s">
        <v>1969</v>
      </c>
      <c r="D1032" s="227"/>
      <c r="E1032" s="227"/>
      <c r="F1032" s="227"/>
      <c r="G1032" s="47" t="s">
        <v>129</v>
      </c>
      <c r="H1032" s="230">
        <v>670.3</v>
      </c>
      <c r="I1032" s="229"/>
    </row>
    <row r="1033" spans="1:9">
      <c r="A1033" s="226" t="s">
        <v>1970</v>
      </c>
      <c r="B1033" s="226"/>
      <c r="C1033" s="227" t="s">
        <v>1971</v>
      </c>
      <c r="D1033" s="227"/>
      <c r="E1033" s="227"/>
      <c r="F1033" s="227"/>
      <c r="G1033" s="47" t="s">
        <v>129</v>
      </c>
      <c r="H1033" s="230">
        <v>870.44</v>
      </c>
      <c r="I1033" s="229"/>
    </row>
    <row r="1034" spans="1:9">
      <c r="A1034" s="226" t="s">
        <v>1972</v>
      </c>
      <c r="B1034" s="226"/>
      <c r="C1034" s="227" t="s">
        <v>1973</v>
      </c>
      <c r="D1034" s="227"/>
      <c r="E1034" s="227"/>
      <c r="F1034" s="227"/>
      <c r="G1034" s="47" t="s">
        <v>129</v>
      </c>
      <c r="H1034" s="230">
        <v>770.36</v>
      </c>
      <c r="I1034" s="229"/>
    </row>
    <row r="1035" spans="1:9">
      <c r="A1035" s="226" t="s">
        <v>1974</v>
      </c>
      <c r="B1035" s="226"/>
      <c r="C1035" s="227" t="s">
        <v>1975</v>
      </c>
      <c r="D1035" s="227"/>
      <c r="E1035" s="227"/>
      <c r="F1035" s="227"/>
      <c r="G1035" s="47" t="s">
        <v>129</v>
      </c>
      <c r="H1035" s="230">
        <v>737.87</v>
      </c>
      <c r="I1035" s="229"/>
    </row>
    <row r="1036" spans="1:9">
      <c r="A1036" s="226" t="s">
        <v>1976</v>
      </c>
      <c r="B1036" s="226"/>
      <c r="C1036" s="227" t="s">
        <v>1977</v>
      </c>
      <c r="D1036" s="227"/>
      <c r="E1036" s="227"/>
      <c r="F1036" s="227"/>
      <c r="G1036" s="47" t="s">
        <v>129</v>
      </c>
      <c r="H1036" s="230">
        <v>938.01</v>
      </c>
      <c r="I1036" s="229"/>
    </row>
    <row r="1037" spans="1:9">
      <c r="A1037" s="226" t="s">
        <v>1978</v>
      </c>
      <c r="B1037" s="226"/>
      <c r="C1037" s="227" t="s">
        <v>1979</v>
      </c>
      <c r="D1037" s="227"/>
      <c r="E1037" s="227"/>
      <c r="F1037" s="227"/>
      <c r="G1037" s="47" t="s">
        <v>129</v>
      </c>
      <c r="H1037" s="230">
        <v>837.93</v>
      </c>
      <c r="I1037" s="229"/>
    </row>
    <row r="1038" spans="1:9">
      <c r="A1038" s="226" t="s">
        <v>1980</v>
      </c>
      <c r="B1038" s="226"/>
      <c r="C1038" s="227" t="s">
        <v>1981</v>
      </c>
      <c r="D1038" s="227"/>
      <c r="E1038" s="227"/>
      <c r="F1038" s="227"/>
      <c r="G1038" s="47" t="s">
        <v>129</v>
      </c>
      <c r="H1038" s="230">
        <v>546.24</v>
      </c>
      <c r="I1038" s="229"/>
    </row>
    <row r="1039" spans="1:9">
      <c r="A1039" s="226" t="s">
        <v>1982</v>
      </c>
      <c r="B1039" s="226"/>
      <c r="C1039" s="227" t="s">
        <v>1983</v>
      </c>
      <c r="D1039" s="227"/>
      <c r="E1039" s="227"/>
      <c r="F1039" s="227"/>
      <c r="G1039" s="47" t="s">
        <v>129</v>
      </c>
      <c r="H1039" s="230">
        <v>746.38</v>
      </c>
      <c r="I1039" s="229"/>
    </row>
    <row r="1040" spans="1:9">
      <c r="A1040" s="226" t="s">
        <v>1984</v>
      </c>
      <c r="B1040" s="226"/>
      <c r="C1040" s="227" t="s">
        <v>1985</v>
      </c>
      <c r="D1040" s="227"/>
      <c r="E1040" s="227"/>
      <c r="F1040" s="227"/>
      <c r="G1040" s="47" t="s">
        <v>129</v>
      </c>
      <c r="H1040" s="230">
        <v>646.29999999999995</v>
      </c>
      <c r="I1040" s="229"/>
    </row>
    <row r="1041" spans="1:9">
      <c r="A1041" s="226" t="s">
        <v>1986</v>
      </c>
      <c r="B1041" s="226"/>
      <c r="C1041" s="227" t="s">
        <v>1987</v>
      </c>
      <c r="D1041" s="227"/>
      <c r="E1041" s="227"/>
      <c r="F1041" s="227"/>
      <c r="G1041" s="47" t="s">
        <v>129</v>
      </c>
      <c r="H1041" s="230">
        <v>597.69000000000005</v>
      </c>
      <c r="I1041" s="229"/>
    </row>
    <row r="1042" spans="1:9">
      <c r="A1042" s="226" t="s">
        <v>1988</v>
      </c>
      <c r="B1042" s="226"/>
      <c r="C1042" s="227" t="s">
        <v>1989</v>
      </c>
      <c r="D1042" s="227"/>
      <c r="E1042" s="227"/>
      <c r="F1042" s="227"/>
      <c r="G1042" s="47" t="s">
        <v>129</v>
      </c>
      <c r="H1042" s="230">
        <v>797.83</v>
      </c>
      <c r="I1042" s="229"/>
    </row>
    <row r="1043" spans="1:9">
      <c r="A1043" s="226" t="s">
        <v>1990</v>
      </c>
      <c r="B1043" s="226"/>
      <c r="C1043" s="227" t="s">
        <v>1991</v>
      </c>
      <c r="D1043" s="227"/>
      <c r="E1043" s="227"/>
      <c r="F1043" s="227"/>
      <c r="G1043" s="47" t="s">
        <v>129</v>
      </c>
      <c r="H1043" s="230">
        <v>697.75</v>
      </c>
      <c r="I1043" s="229"/>
    </row>
    <row r="1044" spans="1:9">
      <c r="A1044" s="226" t="s">
        <v>1992</v>
      </c>
      <c r="B1044" s="226"/>
      <c r="C1044" s="227" t="s">
        <v>1993</v>
      </c>
      <c r="D1044" s="227"/>
      <c r="E1044" s="227"/>
      <c r="F1044" s="227"/>
      <c r="G1044" s="47" t="s">
        <v>129</v>
      </c>
      <c r="H1044" s="230">
        <v>658.71</v>
      </c>
      <c r="I1044" s="229"/>
    </row>
    <row r="1045" spans="1:9">
      <c r="A1045" s="226" t="s">
        <v>1994</v>
      </c>
      <c r="B1045" s="226"/>
      <c r="C1045" s="227" t="s">
        <v>1995</v>
      </c>
      <c r="D1045" s="227"/>
      <c r="E1045" s="227"/>
      <c r="F1045" s="227"/>
      <c r="G1045" s="47" t="s">
        <v>129</v>
      </c>
      <c r="H1045" s="230">
        <v>858.85</v>
      </c>
      <c r="I1045" s="229"/>
    </row>
    <row r="1046" spans="1:9">
      <c r="A1046" s="226" t="s">
        <v>1996</v>
      </c>
      <c r="B1046" s="226"/>
      <c r="C1046" s="227" t="s">
        <v>1997</v>
      </c>
      <c r="D1046" s="227"/>
      <c r="E1046" s="227"/>
      <c r="F1046" s="227"/>
      <c r="G1046" s="47" t="s">
        <v>129</v>
      </c>
      <c r="H1046" s="230">
        <v>758.77</v>
      </c>
      <c r="I1046" s="229"/>
    </row>
    <row r="1047" spans="1:9">
      <c r="A1047" s="226" t="s">
        <v>1998</v>
      </c>
      <c r="B1047" s="226"/>
      <c r="C1047" s="227" t="s">
        <v>1999</v>
      </c>
      <c r="D1047" s="227"/>
      <c r="E1047" s="227"/>
      <c r="F1047" s="227"/>
      <c r="G1047" s="47" t="s">
        <v>129</v>
      </c>
      <c r="H1047" s="230">
        <v>490.85</v>
      </c>
      <c r="I1047" s="229"/>
    </row>
    <row r="1048" spans="1:9">
      <c r="A1048" s="226" t="s">
        <v>2000</v>
      </c>
      <c r="B1048" s="226"/>
      <c r="C1048" s="227" t="s">
        <v>2001</v>
      </c>
      <c r="D1048" s="227"/>
      <c r="E1048" s="227"/>
      <c r="F1048" s="227"/>
      <c r="G1048" s="47" t="s">
        <v>129</v>
      </c>
      <c r="H1048" s="230">
        <v>690.99</v>
      </c>
      <c r="I1048" s="229"/>
    </row>
    <row r="1049" spans="1:9">
      <c r="A1049" s="226" t="s">
        <v>2002</v>
      </c>
      <c r="B1049" s="226"/>
      <c r="C1049" s="227" t="s">
        <v>2003</v>
      </c>
      <c r="D1049" s="227"/>
      <c r="E1049" s="227"/>
      <c r="F1049" s="227"/>
      <c r="G1049" s="47" t="s">
        <v>129</v>
      </c>
      <c r="H1049" s="230">
        <v>590.91</v>
      </c>
      <c r="I1049" s="229"/>
    </row>
    <row r="1050" spans="1:9">
      <c r="A1050" s="222">
        <v>8861</v>
      </c>
      <c r="B1050" s="223"/>
      <c r="C1050" s="224" t="s">
        <v>2004</v>
      </c>
      <c r="D1050" s="224"/>
      <c r="E1050" s="224"/>
      <c r="F1050" s="224"/>
      <c r="G1050" s="46"/>
      <c r="H1050" s="225"/>
      <c r="I1050" s="225"/>
    </row>
    <row r="1051" spans="1:9">
      <c r="A1051" s="226" t="s">
        <v>2005</v>
      </c>
      <c r="B1051" s="226"/>
      <c r="C1051" s="227" t="s">
        <v>2006</v>
      </c>
      <c r="D1051" s="227"/>
      <c r="E1051" s="227"/>
      <c r="F1051" s="227"/>
      <c r="G1051" s="47" t="s">
        <v>129</v>
      </c>
      <c r="H1051" s="230">
        <v>336.43</v>
      </c>
      <c r="I1051" s="229"/>
    </row>
    <row r="1052" spans="1:9">
      <c r="A1052" s="226" t="s">
        <v>2007</v>
      </c>
      <c r="B1052" s="226"/>
      <c r="C1052" s="227" t="s">
        <v>2008</v>
      </c>
      <c r="D1052" s="227"/>
      <c r="E1052" s="227"/>
      <c r="F1052" s="227"/>
      <c r="G1052" s="47" t="s">
        <v>129</v>
      </c>
      <c r="H1052" s="230">
        <v>724</v>
      </c>
      <c r="I1052" s="229"/>
    </row>
    <row r="1053" spans="1:9">
      <c r="A1053" s="226" t="s">
        <v>2009</v>
      </c>
      <c r="B1053" s="226"/>
      <c r="C1053" s="227" t="s">
        <v>2010</v>
      </c>
      <c r="D1053" s="227"/>
      <c r="E1053" s="227"/>
      <c r="F1053" s="227"/>
      <c r="G1053" s="47" t="s">
        <v>129</v>
      </c>
      <c r="H1053" s="232">
        <v>1006.76</v>
      </c>
      <c r="I1053" s="229"/>
    </row>
    <row r="1054" spans="1:9">
      <c r="A1054" s="226" t="s">
        <v>2011</v>
      </c>
      <c r="B1054" s="226"/>
      <c r="C1054" s="227" t="s">
        <v>2012</v>
      </c>
      <c r="D1054" s="227"/>
      <c r="E1054" s="227"/>
      <c r="F1054" s="227"/>
      <c r="G1054" s="47" t="s">
        <v>108</v>
      </c>
      <c r="H1054" s="230">
        <v>178.56</v>
      </c>
      <c r="I1054" s="229"/>
    </row>
    <row r="1055" spans="1:9">
      <c r="A1055" s="226" t="s">
        <v>2013</v>
      </c>
      <c r="B1055" s="226"/>
      <c r="C1055" s="227" t="s">
        <v>2014</v>
      </c>
      <c r="D1055" s="227"/>
      <c r="E1055" s="227"/>
      <c r="F1055" s="227"/>
      <c r="G1055" s="47" t="s">
        <v>111</v>
      </c>
      <c r="H1055" s="232">
        <v>1162.46</v>
      </c>
      <c r="I1055" s="229"/>
    </row>
    <row r="1056" spans="1:9">
      <c r="A1056" s="222">
        <v>8862</v>
      </c>
      <c r="B1056" s="223"/>
      <c r="C1056" s="224" t="s">
        <v>2015</v>
      </c>
      <c r="D1056" s="224"/>
      <c r="E1056" s="224"/>
      <c r="F1056" s="224"/>
      <c r="G1056" s="46"/>
      <c r="H1056" s="225"/>
      <c r="I1056" s="225"/>
    </row>
    <row r="1057" spans="1:9">
      <c r="A1057" s="226" t="s">
        <v>2016</v>
      </c>
      <c r="B1057" s="226"/>
      <c r="C1057" s="227" t="s">
        <v>2017</v>
      </c>
      <c r="D1057" s="227"/>
      <c r="E1057" s="227"/>
      <c r="F1057" s="227"/>
      <c r="G1057" s="47" t="s">
        <v>111</v>
      </c>
      <c r="H1057" s="230">
        <v>700.33</v>
      </c>
      <c r="I1057" s="229"/>
    </row>
    <row r="1058" spans="1:9">
      <c r="A1058" s="226" t="s">
        <v>2018</v>
      </c>
      <c r="B1058" s="226"/>
      <c r="C1058" s="227" t="s">
        <v>2019</v>
      </c>
      <c r="D1058" s="227"/>
      <c r="E1058" s="227"/>
      <c r="F1058" s="227"/>
      <c r="G1058" s="47" t="s">
        <v>1155</v>
      </c>
      <c r="H1058" s="230">
        <v>446.46</v>
      </c>
      <c r="I1058" s="229"/>
    </row>
    <row r="1059" spans="1:9">
      <c r="A1059" s="226" t="s">
        <v>2020</v>
      </c>
      <c r="B1059" s="226"/>
      <c r="C1059" s="227" t="s">
        <v>2021</v>
      </c>
      <c r="D1059" s="227"/>
      <c r="E1059" s="227"/>
      <c r="F1059" s="227"/>
      <c r="G1059" s="47" t="s">
        <v>176</v>
      </c>
      <c r="H1059" s="232">
        <v>3187.96</v>
      </c>
      <c r="I1059" s="229"/>
    </row>
    <row r="1060" spans="1:9">
      <c r="A1060" s="226" t="s">
        <v>2022</v>
      </c>
      <c r="B1060" s="226"/>
      <c r="C1060" s="227" t="s">
        <v>2023</v>
      </c>
      <c r="D1060" s="227"/>
      <c r="E1060" s="227"/>
      <c r="F1060" s="227"/>
      <c r="G1060" s="47" t="s">
        <v>111</v>
      </c>
      <c r="H1060" s="230">
        <v>214.93</v>
      </c>
      <c r="I1060" s="229"/>
    </row>
    <row r="1061" spans="1:9">
      <c r="A1061" s="222">
        <v>8863</v>
      </c>
      <c r="B1061" s="223"/>
      <c r="C1061" s="224" t="s">
        <v>2024</v>
      </c>
      <c r="D1061" s="224"/>
      <c r="E1061" s="224"/>
      <c r="F1061" s="224"/>
      <c r="G1061" s="46"/>
      <c r="H1061" s="225"/>
      <c r="I1061" s="225"/>
    </row>
    <row r="1062" spans="1:9">
      <c r="A1062" s="226" t="s">
        <v>2025</v>
      </c>
      <c r="B1062" s="226"/>
      <c r="C1062" s="227" t="s">
        <v>2026</v>
      </c>
      <c r="D1062" s="227"/>
      <c r="E1062" s="227"/>
      <c r="F1062" s="227"/>
      <c r="G1062" s="47" t="s">
        <v>111</v>
      </c>
      <c r="H1062" s="230">
        <v>364.04</v>
      </c>
      <c r="I1062" s="229"/>
    </row>
    <row r="1063" spans="1:9">
      <c r="A1063" s="226" t="s">
        <v>2027</v>
      </c>
      <c r="B1063" s="226"/>
      <c r="C1063" s="227" t="s">
        <v>2028</v>
      </c>
      <c r="D1063" s="227"/>
      <c r="E1063" s="227"/>
      <c r="F1063" s="227"/>
      <c r="G1063" s="47" t="s">
        <v>111</v>
      </c>
      <c r="H1063" s="230">
        <v>429.19</v>
      </c>
      <c r="I1063" s="229"/>
    </row>
    <row r="1064" spans="1:9">
      <c r="A1064" s="226" t="s">
        <v>2029</v>
      </c>
      <c r="B1064" s="226"/>
      <c r="C1064" s="227" t="s">
        <v>2030</v>
      </c>
      <c r="D1064" s="227"/>
      <c r="E1064" s="227"/>
      <c r="F1064" s="227"/>
      <c r="G1064" s="47" t="s">
        <v>111</v>
      </c>
      <c r="H1064" s="230">
        <v>501.41</v>
      </c>
      <c r="I1064" s="229"/>
    </row>
    <row r="1065" spans="1:9">
      <c r="A1065" s="222">
        <v>8864</v>
      </c>
      <c r="B1065" s="223"/>
      <c r="C1065" s="224" t="s">
        <v>2031</v>
      </c>
      <c r="D1065" s="224"/>
      <c r="E1065" s="224"/>
      <c r="F1065" s="224"/>
      <c r="G1065" s="46"/>
      <c r="H1065" s="225"/>
      <c r="I1065" s="225"/>
    </row>
    <row r="1066" spans="1:9">
      <c r="A1066" s="226" t="s">
        <v>2032</v>
      </c>
      <c r="B1066" s="226"/>
      <c r="C1066" s="227" t="s">
        <v>2033</v>
      </c>
      <c r="D1066" s="227"/>
      <c r="E1066" s="227"/>
      <c r="F1066" s="227"/>
      <c r="G1066" s="47" t="s">
        <v>1155</v>
      </c>
      <c r="H1066" s="231">
        <v>56.2</v>
      </c>
      <c r="I1066" s="229"/>
    </row>
    <row r="1067" spans="1:9">
      <c r="A1067" s="226" t="s">
        <v>2034</v>
      </c>
      <c r="B1067" s="226"/>
      <c r="C1067" s="227" t="s">
        <v>2035</v>
      </c>
      <c r="D1067" s="227"/>
      <c r="E1067" s="227"/>
      <c r="F1067" s="227"/>
      <c r="G1067" s="47" t="s">
        <v>129</v>
      </c>
      <c r="H1067" s="230">
        <v>190</v>
      </c>
      <c r="I1067" s="229"/>
    </row>
    <row r="1068" spans="1:9">
      <c r="A1068" s="226" t="s">
        <v>2036</v>
      </c>
      <c r="B1068" s="226"/>
      <c r="C1068" s="227" t="s">
        <v>2037</v>
      </c>
      <c r="D1068" s="227"/>
      <c r="E1068" s="227"/>
      <c r="F1068" s="227"/>
      <c r="G1068" s="47" t="s">
        <v>129</v>
      </c>
      <c r="H1068" s="230">
        <v>399</v>
      </c>
      <c r="I1068" s="229"/>
    </row>
    <row r="1069" spans="1:9">
      <c r="A1069" s="222">
        <v>8781</v>
      </c>
      <c r="B1069" s="223"/>
      <c r="C1069" s="224" t="s">
        <v>2038</v>
      </c>
      <c r="D1069" s="224"/>
      <c r="E1069" s="224"/>
      <c r="F1069" s="224"/>
      <c r="G1069" s="46"/>
      <c r="H1069" s="225"/>
      <c r="I1069" s="225"/>
    </row>
    <row r="1070" spans="1:9">
      <c r="A1070" s="226" t="s">
        <v>2039</v>
      </c>
      <c r="B1070" s="226"/>
      <c r="C1070" s="227" t="s">
        <v>2040</v>
      </c>
      <c r="D1070" s="227"/>
      <c r="E1070" s="227"/>
      <c r="F1070" s="227"/>
      <c r="G1070" s="47" t="s">
        <v>129</v>
      </c>
      <c r="H1070" s="231">
        <v>72.77</v>
      </c>
      <c r="I1070" s="229"/>
    </row>
    <row r="1071" spans="1:9">
      <c r="A1071" s="226" t="s">
        <v>2041</v>
      </c>
      <c r="B1071" s="226"/>
      <c r="C1071" s="227" t="s">
        <v>2042</v>
      </c>
      <c r="D1071" s="227"/>
      <c r="E1071" s="227"/>
      <c r="F1071" s="227"/>
      <c r="G1071" s="47" t="s">
        <v>129</v>
      </c>
      <c r="H1071" s="231">
        <v>74.38</v>
      </c>
      <c r="I1071" s="229"/>
    </row>
    <row r="1072" spans="1:9">
      <c r="A1072" s="222">
        <v>8678</v>
      </c>
      <c r="B1072" s="223"/>
      <c r="C1072" s="224" t="s">
        <v>2043</v>
      </c>
      <c r="D1072" s="224"/>
      <c r="E1072" s="224"/>
      <c r="F1072" s="224"/>
      <c r="G1072" s="46"/>
      <c r="H1072" s="225"/>
      <c r="I1072" s="225"/>
    </row>
    <row r="1073" spans="1:9">
      <c r="A1073" s="222">
        <v>8866</v>
      </c>
      <c r="B1073" s="223"/>
      <c r="C1073" s="224" t="s">
        <v>2044</v>
      </c>
      <c r="D1073" s="224"/>
      <c r="E1073" s="224"/>
      <c r="F1073" s="224"/>
      <c r="G1073" s="46"/>
      <c r="H1073" s="225"/>
      <c r="I1073" s="225"/>
    </row>
    <row r="1074" spans="1:9">
      <c r="A1074" s="226" t="s">
        <v>2045</v>
      </c>
      <c r="B1074" s="226"/>
      <c r="C1074" s="227" t="s">
        <v>2046</v>
      </c>
      <c r="D1074" s="227"/>
      <c r="E1074" s="227"/>
      <c r="F1074" s="227"/>
      <c r="G1074" s="47" t="s">
        <v>108</v>
      </c>
      <c r="H1074" s="228">
        <v>2.97</v>
      </c>
      <c r="I1074" s="229"/>
    </row>
    <row r="1075" spans="1:9">
      <c r="A1075" s="226" t="s">
        <v>2047</v>
      </c>
      <c r="B1075" s="226"/>
      <c r="C1075" s="227" t="s">
        <v>2048</v>
      </c>
      <c r="D1075" s="227"/>
      <c r="E1075" s="227"/>
      <c r="F1075" s="227"/>
      <c r="G1075" s="47" t="s">
        <v>108</v>
      </c>
      <c r="H1075" s="228">
        <v>4.5</v>
      </c>
      <c r="I1075" s="229"/>
    </row>
    <row r="1076" spans="1:9">
      <c r="A1076" s="226" t="s">
        <v>2049</v>
      </c>
      <c r="B1076" s="226"/>
      <c r="C1076" s="227" t="s">
        <v>2050</v>
      </c>
      <c r="D1076" s="227"/>
      <c r="E1076" s="227"/>
      <c r="F1076" s="227"/>
      <c r="G1076" s="47" t="s">
        <v>108</v>
      </c>
      <c r="H1076" s="228">
        <v>5.01</v>
      </c>
      <c r="I1076" s="229"/>
    </row>
    <row r="1077" spans="1:9">
      <c r="A1077" s="226" t="s">
        <v>2051</v>
      </c>
      <c r="B1077" s="226"/>
      <c r="C1077" s="227" t="s">
        <v>2052</v>
      </c>
      <c r="D1077" s="227"/>
      <c r="E1077" s="227"/>
      <c r="F1077" s="227"/>
      <c r="G1077" s="47" t="s">
        <v>108</v>
      </c>
      <c r="H1077" s="228">
        <v>3.37</v>
      </c>
      <c r="I1077" s="229"/>
    </row>
    <row r="1078" spans="1:9">
      <c r="A1078" s="222">
        <v>8867</v>
      </c>
      <c r="B1078" s="223"/>
      <c r="C1078" s="224" t="s">
        <v>2053</v>
      </c>
      <c r="D1078" s="224"/>
      <c r="E1078" s="224"/>
      <c r="F1078" s="224"/>
      <c r="G1078" s="46"/>
      <c r="H1078" s="225"/>
      <c r="I1078" s="225"/>
    </row>
    <row r="1079" spans="1:9">
      <c r="A1079" s="226" t="s">
        <v>2054</v>
      </c>
      <c r="B1079" s="226"/>
      <c r="C1079" s="227" t="s">
        <v>2055</v>
      </c>
      <c r="D1079" s="227"/>
      <c r="E1079" s="227"/>
      <c r="F1079" s="227"/>
      <c r="G1079" s="47" t="s">
        <v>108</v>
      </c>
      <c r="H1079" s="228">
        <v>6.28</v>
      </c>
      <c r="I1079" s="229"/>
    </row>
    <row r="1080" spans="1:9">
      <c r="A1080" s="226" t="s">
        <v>2056</v>
      </c>
      <c r="B1080" s="226"/>
      <c r="C1080" s="227" t="s">
        <v>2057</v>
      </c>
      <c r="D1080" s="227"/>
      <c r="E1080" s="227"/>
      <c r="F1080" s="227"/>
      <c r="G1080" s="47" t="s">
        <v>108</v>
      </c>
      <c r="H1080" s="228">
        <v>5.59</v>
      </c>
      <c r="I1080" s="229"/>
    </row>
    <row r="1081" spans="1:9">
      <c r="A1081" s="226" t="s">
        <v>2058</v>
      </c>
      <c r="B1081" s="226"/>
      <c r="C1081" s="227" t="s">
        <v>2059</v>
      </c>
      <c r="D1081" s="227"/>
      <c r="E1081" s="227"/>
      <c r="F1081" s="227"/>
      <c r="G1081" s="47" t="s">
        <v>108</v>
      </c>
      <c r="H1081" s="228">
        <v>8.01</v>
      </c>
      <c r="I1081" s="229"/>
    </row>
    <row r="1082" spans="1:9">
      <c r="A1082" s="222">
        <v>8868</v>
      </c>
      <c r="B1082" s="223"/>
      <c r="C1082" s="224" t="s">
        <v>2060</v>
      </c>
      <c r="D1082" s="224"/>
      <c r="E1082" s="224"/>
      <c r="F1082" s="224"/>
      <c r="G1082" s="46"/>
      <c r="H1082" s="225"/>
      <c r="I1082" s="225"/>
    </row>
    <row r="1083" spans="1:9">
      <c r="A1083" s="226" t="s">
        <v>2061</v>
      </c>
      <c r="B1083" s="226"/>
      <c r="C1083" s="227" t="s">
        <v>2062</v>
      </c>
      <c r="D1083" s="227"/>
      <c r="E1083" s="227"/>
      <c r="F1083" s="227"/>
      <c r="G1083" s="47" t="s">
        <v>108</v>
      </c>
      <c r="H1083" s="231">
        <v>18.36</v>
      </c>
      <c r="I1083" s="229"/>
    </row>
    <row r="1084" spans="1:9">
      <c r="A1084" s="226" t="s">
        <v>2063</v>
      </c>
      <c r="B1084" s="226"/>
      <c r="C1084" s="227" t="s">
        <v>2064</v>
      </c>
      <c r="D1084" s="227"/>
      <c r="E1084" s="227"/>
      <c r="F1084" s="227"/>
      <c r="G1084" s="47" t="s">
        <v>108</v>
      </c>
      <c r="H1084" s="231">
        <v>16.260000000000002</v>
      </c>
      <c r="I1084" s="229"/>
    </row>
    <row r="1085" spans="1:9">
      <c r="A1085" s="226" t="s">
        <v>2065</v>
      </c>
      <c r="B1085" s="226"/>
      <c r="C1085" s="227" t="s">
        <v>2066</v>
      </c>
      <c r="D1085" s="227"/>
      <c r="E1085" s="227"/>
      <c r="F1085" s="227"/>
      <c r="G1085" s="47" t="s">
        <v>108</v>
      </c>
      <c r="H1085" s="231">
        <v>22.33</v>
      </c>
      <c r="I1085" s="229"/>
    </row>
    <row r="1086" spans="1:9">
      <c r="A1086" s="226" t="s">
        <v>2067</v>
      </c>
      <c r="B1086" s="226"/>
      <c r="C1086" s="227" t="s">
        <v>2068</v>
      </c>
      <c r="D1086" s="227"/>
      <c r="E1086" s="227"/>
      <c r="F1086" s="227"/>
      <c r="G1086" s="47" t="s">
        <v>108</v>
      </c>
      <c r="H1086" s="231">
        <v>14.69</v>
      </c>
      <c r="I1086" s="229"/>
    </row>
    <row r="1087" spans="1:9">
      <c r="A1087" s="226" t="s">
        <v>2069</v>
      </c>
      <c r="B1087" s="226"/>
      <c r="C1087" s="227" t="s">
        <v>2070</v>
      </c>
      <c r="D1087" s="227"/>
      <c r="E1087" s="227"/>
      <c r="F1087" s="227"/>
      <c r="G1087" s="47" t="s">
        <v>108</v>
      </c>
      <c r="H1087" s="231">
        <v>18.45</v>
      </c>
      <c r="I1087" s="229"/>
    </row>
    <row r="1088" spans="1:9">
      <c r="A1088" s="226" t="s">
        <v>2071</v>
      </c>
      <c r="B1088" s="226"/>
      <c r="C1088" s="227" t="s">
        <v>2072</v>
      </c>
      <c r="D1088" s="227"/>
      <c r="E1088" s="227"/>
      <c r="F1088" s="227"/>
      <c r="G1088" s="47" t="s">
        <v>108</v>
      </c>
      <c r="H1088" s="231">
        <v>12.75</v>
      </c>
      <c r="I1088" s="229"/>
    </row>
    <row r="1089" spans="1:9">
      <c r="A1089" s="226" t="s">
        <v>2073</v>
      </c>
      <c r="B1089" s="226"/>
      <c r="C1089" s="227" t="s">
        <v>2074</v>
      </c>
      <c r="D1089" s="227"/>
      <c r="E1089" s="227"/>
      <c r="F1089" s="227"/>
      <c r="G1089" s="47" t="s">
        <v>108</v>
      </c>
      <c r="H1089" s="231">
        <v>14.69</v>
      </c>
      <c r="I1089" s="229"/>
    </row>
    <row r="1090" spans="1:9">
      <c r="A1090" s="226" t="s">
        <v>2075</v>
      </c>
      <c r="B1090" s="226"/>
      <c r="C1090" s="227" t="s">
        <v>2076</v>
      </c>
      <c r="D1090" s="227"/>
      <c r="E1090" s="227"/>
      <c r="F1090" s="227"/>
      <c r="G1090" s="47" t="s">
        <v>108</v>
      </c>
      <c r="H1090" s="231">
        <v>12.75</v>
      </c>
      <c r="I1090" s="229"/>
    </row>
    <row r="1091" spans="1:9">
      <c r="A1091" s="226" t="s">
        <v>2077</v>
      </c>
      <c r="B1091" s="226"/>
      <c r="C1091" s="227" t="s">
        <v>2078</v>
      </c>
      <c r="D1091" s="227"/>
      <c r="E1091" s="227"/>
      <c r="F1091" s="227"/>
      <c r="G1091" s="47" t="s">
        <v>108</v>
      </c>
      <c r="H1091" s="231">
        <v>34.54</v>
      </c>
      <c r="I1091" s="229"/>
    </row>
    <row r="1092" spans="1:9">
      <c r="A1092" s="226" t="s">
        <v>2079</v>
      </c>
      <c r="B1092" s="226"/>
      <c r="C1092" s="227" t="s">
        <v>2080</v>
      </c>
      <c r="D1092" s="227"/>
      <c r="E1092" s="227"/>
      <c r="F1092" s="227"/>
      <c r="G1092" s="47" t="s">
        <v>108</v>
      </c>
      <c r="H1092" s="231">
        <v>23.84</v>
      </c>
      <c r="I1092" s="229"/>
    </row>
    <row r="1093" spans="1:9">
      <c r="A1093" s="226" t="s">
        <v>2081</v>
      </c>
      <c r="B1093" s="226"/>
      <c r="C1093" s="227" t="s">
        <v>2082</v>
      </c>
      <c r="D1093" s="227"/>
      <c r="E1093" s="227"/>
      <c r="F1093" s="227"/>
      <c r="G1093" s="47" t="s">
        <v>108</v>
      </c>
      <c r="H1093" s="231">
        <v>30.66</v>
      </c>
      <c r="I1093" s="229"/>
    </row>
    <row r="1094" spans="1:9">
      <c r="A1094" s="226" t="s">
        <v>2083</v>
      </c>
      <c r="B1094" s="226"/>
      <c r="C1094" s="227" t="s">
        <v>2084</v>
      </c>
      <c r="D1094" s="227"/>
      <c r="E1094" s="227"/>
      <c r="F1094" s="227"/>
      <c r="G1094" s="47" t="s">
        <v>108</v>
      </c>
      <c r="H1094" s="231">
        <v>21.9</v>
      </c>
      <c r="I1094" s="229"/>
    </row>
    <row r="1095" spans="1:9">
      <c r="A1095" s="222">
        <v>8869</v>
      </c>
      <c r="B1095" s="223"/>
      <c r="C1095" s="224" t="s">
        <v>2085</v>
      </c>
      <c r="D1095" s="224"/>
      <c r="E1095" s="224"/>
      <c r="F1095" s="224"/>
      <c r="G1095" s="46"/>
      <c r="H1095" s="225"/>
      <c r="I1095" s="225"/>
    </row>
    <row r="1096" spans="1:9">
      <c r="A1096" s="226" t="s">
        <v>2086</v>
      </c>
      <c r="B1096" s="226"/>
      <c r="C1096" s="227" t="s">
        <v>2087</v>
      </c>
      <c r="D1096" s="227"/>
      <c r="E1096" s="227"/>
      <c r="F1096" s="227"/>
      <c r="G1096" s="47" t="s">
        <v>108</v>
      </c>
      <c r="H1096" s="231">
        <v>25.45</v>
      </c>
      <c r="I1096" s="229"/>
    </row>
    <row r="1097" spans="1:9">
      <c r="A1097" s="226" t="s">
        <v>2088</v>
      </c>
      <c r="B1097" s="226"/>
      <c r="C1097" s="227" t="s">
        <v>2089</v>
      </c>
      <c r="D1097" s="227"/>
      <c r="E1097" s="227"/>
      <c r="F1097" s="227"/>
      <c r="G1097" s="47" t="s">
        <v>108</v>
      </c>
      <c r="H1097" s="231">
        <v>15.22</v>
      </c>
      <c r="I1097" s="229"/>
    </row>
    <row r="1098" spans="1:9">
      <c r="A1098" s="226" t="s">
        <v>2090</v>
      </c>
      <c r="B1098" s="226"/>
      <c r="C1098" s="227" t="s">
        <v>2091</v>
      </c>
      <c r="D1098" s="227"/>
      <c r="E1098" s="227"/>
      <c r="F1098" s="227"/>
      <c r="G1098" s="47" t="s">
        <v>108</v>
      </c>
      <c r="H1098" s="231">
        <v>27.97</v>
      </c>
      <c r="I1098" s="229"/>
    </row>
    <row r="1099" spans="1:9">
      <c r="A1099" s="226" t="s">
        <v>2092</v>
      </c>
      <c r="B1099" s="226"/>
      <c r="C1099" s="227" t="s">
        <v>2093</v>
      </c>
      <c r="D1099" s="227"/>
      <c r="E1099" s="227"/>
      <c r="F1099" s="227"/>
      <c r="G1099" s="47" t="s">
        <v>108</v>
      </c>
      <c r="H1099" s="231">
        <v>19.87</v>
      </c>
      <c r="I1099" s="229"/>
    </row>
    <row r="1100" spans="1:9">
      <c r="A1100" s="226" t="s">
        <v>2094</v>
      </c>
      <c r="B1100" s="226"/>
      <c r="C1100" s="227" t="s">
        <v>2095</v>
      </c>
      <c r="D1100" s="227"/>
      <c r="E1100" s="227"/>
      <c r="F1100" s="227"/>
      <c r="G1100" s="47" t="s">
        <v>129</v>
      </c>
      <c r="H1100" s="228">
        <v>6.45</v>
      </c>
      <c r="I1100" s="229"/>
    </row>
    <row r="1101" spans="1:9">
      <c r="A1101" s="226" t="s">
        <v>2096</v>
      </c>
      <c r="B1101" s="226"/>
      <c r="C1101" s="227" t="s">
        <v>2097</v>
      </c>
      <c r="D1101" s="227"/>
      <c r="E1101" s="227"/>
      <c r="F1101" s="227"/>
      <c r="G1101" s="47" t="s">
        <v>108</v>
      </c>
      <c r="H1101" s="231">
        <v>16.850000000000001</v>
      </c>
      <c r="I1101" s="229"/>
    </row>
    <row r="1102" spans="1:9">
      <c r="A1102" s="226" t="s">
        <v>2098</v>
      </c>
      <c r="B1102" s="226"/>
      <c r="C1102" s="227" t="s">
        <v>2099</v>
      </c>
      <c r="D1102" s="227"/>
      <c r="E1102" s="227"/>
      <c r="F1102" s="227"/>
      <c r="G1102" s="47" t="s">
        <v>108</v>
      </c>
      <c r="H1102" s="231">
        <v>38.75</v>
      </c>
      <c r="I1102" s="229"/>
    </row>
    <row r="1103" spans="1:9">
      <c r="A1103" s="226" t="s">
        <v>2100</v>
      </c>
      <c r="B1103" s="226"/>
      <c r="C1103" s="227" t="s">
        <v>2101</v>
      </c>
      <c r="D1103" s="227"/>
      <c r="E1103" s="227"/>
      <c r="F1103" s="227"/>
      <c r="G1103" s="47" t="s">
        <v>108</v>
      </c>
      <c r="H1103" s="231">
        <v>22.33</v>
      </c>
      <c r="I1103" s="229"/>
    </row>
    <row r="1104" spans="1:9">
      <c r="A1104" s="222">
        <v>8870</v>
      </c>
      <c r="B1104" s="223"/>
      <c r="C1104" s="224" t="s">
        <v>2102</v>
      </c>
      <c r="D1104" s="224"/>
      <c r="E1104" s="224"/>
      <c r="F1104" s="224"/>
      <c r="G1104" s="46"/>
      <c r="H1104" s="225"/>
      <c r="I1104" s="225"/>
    </row>
    <row r="1105" spans="1:9">
      <c r="A1105" s="226" t="s">
        <v>2103</v>
      </c>
      <c r="B1105" s="226"/>
      <c r="C1105" s="227" t="s">
        <v>2104</v>
      </c>
      <c r="D1105" s="227"/>
      <c r="E1105" s="227"/>
      <c r="F1105" s="227"/>
      <c r="G1105" s="47" t="s">
        <v>108</v>
      </c>
      <c r="H1105" s="231">
        <v>15.14</v>
      </c>
      <c r="I1105" s="229"/>
    </row>
    <row r="1106" spans="1:9">
      <c r="A1106" s="226" t="s">
        <v>2105</v>
      </c>
      <c r="B1106" s="226"/>
      <c r="C1106" s="227" t="s">
        <v>2106</v>
      </c>
      <c r="D1106" s="227"/>
      <c r="E1106" s="227"/>
      <c r="F1106" s="227"/>
      <c r="G1106" s="47" t="s">
        <v>108</v>
      </c>
      <c r="H1106" s="231">
        <v>27.89</v>
      </c>
      <c r="I1106" s="229"/>
    </row>
    <row r="1107" spans="1:9">
      <c r="A1107" s="226" t="s">
        <v>2107</v>
      </c>
      <c r="B1107" s="226"/>
      <c r="C1107" s="227" t="s">
        <v>2108</v>
      </c>
      <c r="D1107" s="227"/>
      <c r="E1107" s="227"/>
      <c r="F1107" s="227"/>
      <c r="G1107" s="47" t="s">
        <v>108</v>
      </c>
      <c r="H1107" s="231">
        <v>19.75</v>
      </c>
      <c r="I1107" s="229"/>
    </row>
    <row r="1108" spans="1:9">
      <c r="A1108" s="226" t="s">
        <v>2109</v>
      </c>
      <c r="B1108" s="226"/>
      <c r="C1108" s="227" t="s">
        <v>2110</v>
      </c>
      <c r="D1108" s="227"/>
      <c r="E1108" s="227"/>
      <c r="F1108" s="227"/>
      <c r="G1108" s="47" t="s">
        <v>108</v>
      </c>
      <c r="H1108" s="231">
        <v>16.77</v>
      </c>
      <c r="I1108" s="229"/>
    </row>
    <row r="1109" spans="1:9">
      <c r="A1109" s="226" t="s">
        <v>2111</v>
      </c>
      <c r="B1109" s="226"/>
      <c r="C1109" s="227" t="s">
        <v>2112</v>
      </c>
      <c r="D1109" s="227"/>
      <c r="E1109" s="227"/>
      <c r="F1109" s="227"/>
      <c r="G1109" s="47" t="s">
        <v>108</v>
      </c>
      <c r="H1109" s="231">
        <v>38.67</v>
      </c>
      <c r="I1109" s="229"/>
    </row>
    <row r="1110" spans="1:9">
      <c r="A1110" s="226" t="s">
        <v>2113</v>
      </c>
      <c r="B1110" s="226"/>
      <c r="C1110" s="227" t="s">
        <v>2114</v>
      </c>
      <c r="D1110" s="227"/>
      <c r="E1110" s="227"/>
      <c r="F1110" s="227"/>
      <c r="G1110" s="47" t="s">
        <v>108</v>
      </c>
      <c r="H1110" s="231">
        <v>22.21</v>
      </c>
      <c r="I1110" s="229"/>
    </row>
    <row r="1111" spans="1:9">
      <c r="A1111" s="222">
        <v>8871</v>
      </c>
      <c r="B1111" s="223"/>
      <c r="C1111" s="224" t="s">
        <v>2115</v>
      </c>
      <c r="D1111" s="224"/>
      <c r="E1111" s="224"/>
      <c r="F1111" s="224"/>
      <c r="G1111" s="46"/>
      <c r="H1111" s="225"/>
      <c r="I1111" s="225"/>
    </row>
    <row r="1112" spans="1:9">
      <c r="A1112" s="226" t="s">
        <v>2116</v>
      </c>
      <c r="B1112" s="226"/>
      <c r="C1112" s="227" t="s">
        <v>2117</v>
      </c>
      <c r="D1112" s="227"/>
      <c r="E1112" s="227"/>
      <c r="F1112" s="227"/>
      <c r="G1112" s="47" t="s">
        <v>108</v>
      </c>
      <c r="H1112" s="231">
        <v>14.9</v>
      </c>
      <c r="I1112" s="229"/>
    </row>
    <row r="1113" spans="1:9">
      <c r="A1113" s="226" t="s">
        <v>2118</v>
      </c>
      <c r="B1113" s="226"/>
      <c r="C1113" s="227" t="s">
        <v>2119</v>
      </c>
      <c r="D1113" s="227"/>
      <c r="E1113" s="227"/>
      <c r="F1113" s="227"/>
      <c r="G1113" s="47" t="s">
        <v>108</v>
      </c>
      <c r="H1113" s="231">
        <v>17.57</v>
      </c>
      <c r="I1113" s="229"/>
    </row>
    <row r="1114" spans="1:9">
      <c r="A1114" s="222">
        <v>8872</v>
      </c>
      <c r="B1114" s="223"/>
      <c r="C1114" s="224" t="s">
        <v>2120</v>
      </c>
      <c r="D1114" s="224"/>
      <c r="E1114" s="224"/>
      <c r="F1114" s="224"/>
      <c r="G1114" s="46"/>
      <c r="H1114" s="225"/>
      <c r="I1114" s="225"/>
    </row>
    <row r="1115" spans="1:9">
      <c r="A1115" s="226" t="s">
        <v>2121</v>
      </c>
      <c r="B1115" s="226"/>
      <c r="C1115" s="227" t="s">
        <v>2122</v>
      </c>
      <c r="D1115" s="227"/>
      <c r="E1115" s="227"/>
      <c r="F1115" s="227"/>
      <c r="G1115" s="47" t="s">
        <v>108</v>
      </c>
      <c r="H1115" s="231">
        <v>22.21</v>
      </c>
      <c r="I1115" s="229"/>
    </row>
    <row r="1116" spans="1:9">
      <c r="A1116" s="226" t="s">
        <v>2123</v>
      </c>
      <c r="B1116" s="226"/>
      <c r="C1116" s="227" t="s">
        <v>2124</v>
      </c>
      <c r="D1116" s="227"/>
      <c r="E1116" s="227"/>
      <c r="F1116" s="227"/>
      <c r="G1116" s="47" t="s">
        <v>108</v>
      </c>
      <c r="H1116" s="231">
        <v>31.72</v>
      </c>
      <c r="I1116" s="229"/>
    </row>
    <row r="1117" spans="1:9">
      <c r="A1117" s="222">
        <v>8873</v>
      </c>
      <c r="B1117" s="223"/>
      <c r="C1117" s="224" t="s">
        <v>2125</v>
      </c>
      <c r="D1117" s="224"/>
      <c r="E1117" s="224"/>
      <c r="F1117" s="224"/>
      <c r="G1117" s="46"/>
      <c r="H1117" s="225"/>
      <c r="I1117" s="225"/>
    </row>
    <row r="1118" spans="1:9">
      <c r="A1118" s="226" t="s">
        <v>2126</v>
      </c>
      <c r="B1118" s="226"/>
      <c r="C1118" s="227" t="s">
        <v>2127</v>
      </c>
      <c r="D1118" s="227"/>
      <c r="E1118" s="227"/>
      <c r="F1118" s="227"/>
      <c r="G1118" s="47" t="s">
        <v>108</v>
      </c>
      <c r="H1118" s="231">
        <v>19.86</v>
      </c>
      <c r="I1118" s="229"/>
    </row>
    <row r="1119" spans="1:9">
      <c r="A1119" s="226" t="s">
        <v>2128</v>
      </c>
      <c r="B1119" s="226"/>
      <c r="C1119" s="227" t="s">
        <v>2129</v>
      </c>
      <c r="D1119" s="227"/>
      <c r="E1119" s="227"/>
      <c r="F1119" s="227"/>
      <c r="G1119" s="47" t="s">
        <v>108</v>
      </c>
      <c r="H1119" s="231">
        <v>31.93</v>
      </c>
      <c r="I1119" s="229"/>
    </row>
    <row r="1120" spans="1:9">
      <c r="A1120" s="222">
        <v>8874</v>
      </c>
      <c r="B1120" s="223"/>
      <c r="C1120" s="224" t="s">
        <v>2130</v>
      </c>
      <c r="D1120" s="224"/>
      <c r="E1120" s="224"/>
      <c r="F1120" s="224"/>
      <c r="G1120" s="46"/>
      <c r="H1120" s="225"/>
      <c r="I1120" s="225"/>
    </row>
    <row r="1121" spans="1:9">
      <c r="A1121" s="226" t="s">
        <v>2131</v>
      </c>
      <c r="B1121" s="226"/>
      <c r="C1121" s="227" t="s">
        <v>2132</v>
      </c>
      <c r="D1121" s="227"/>
      <c r="E1121" s="227"/>
      <c r="F1121" s="227"/>
      <c r="G1121" s="47" t="s">
        <v>108</v>
      </c>
      <c r="H1121" s="231">
        <v>31.6</v>
      </c>
      <c r="I1121" s="229"/>
    </row>
    <row r="1122" spans="1:9">
      <c r="A1122" s="226" t="s">
        <v>2133</v>
      </c>
      <c r="B1122" s="226"/>
      <c r="C1122" s="227" t="s">
        <v>2134</v>
      </c>
      <c r="D1122" s="227"/>
      <c r="E1122" s="227"/>
      <c r="F1122" s="227"/>
      <c r="G1122" s="47" t="s">
        <v>129</v>
      </c>
      <c r="H1122" s="228">
        <v>8.4</v>
      </c>
      <c r="I1122" s="229"/>
    </row>
    <row r="1123" spans="1:9">
      <c r="A1123" s="226" t="s">
        <v>2135</v>
      </c>
      <c r="B1123" s="226"/>
      <c r="C1123" s="227" t="s">
        <v>2136</v>
      </c>
      <c r="D1123" s="227"/>
      <c r="E1123" s="227"/>
      <c r="F1123" s="227"/>
      <c r="G1123" s="47" t="s">
        <v>108</v>
      </c>
      <c r="H1123" s="231">
        <v>24.4</v>
      </c>
      <c r="I1123" s="229"/>
    </row>
    <row r="1124" spans="1:9">
      <c r="A1124" s="226" t="s">
        <v>2137</v>
      </c>
      <c r="B1124" s="226"/>
      <c r="C1124" s="227" t="s">
        <v>2138</v>
      </c>
      <c r="D1124" s="227"/>
      <c r="E1124" s="227"/>
      <c r="F1124" s="227"/>
      <c r="G1124" s="47" t="s">
        <v>108</v>
      </c>
      <c r="H1124" s="231">
        <v>24.39</v>
      </c>
      <c r="I1124" s="229"/>
    </row>
    <row r="1125" spans="1:9">
      <c r="A1125" s="226" t="s">
        <v>2139</v>
      </c>
      <c r="B1125" s="226"/>
      <c r="C1125" s="227" t="s">
        <v>2140</v>
      </c>
      <c r="D1125" s="227"/>
      <c r="E1125" s="227"/>
      <c r="F1125" s="227"/>
      <c r="G1125" s="47" t="s">
        <v>108</v>
      </c>
      <c r="H1125" s="231">
        <v>23.86</v>
      </c>
      <c r="I1125" s="229"/>
    </row>
    <row r="1126" spans="1:9">
      <c r="A1126" s="226" t="s">
        <v>2141</v>
      </c>
      <c r="B1126" s="226"/>
      <c r="C1126" s="227" t="s">
        <v>2142</v>
      </c>
      <c r="D1126" s="227"/>
      <c r="E1126" s="227"/>
      <c r="F1126" s="227"/>
      <c r="G1126" s="47" t="s">
        <v>129</v>
      </c>
      <c r="H1126" s="228">
        <v>7.62</v>
      </c>
      <c r="I1126" s="229"/>
    </row>
    <row r="1127" spans="1:9">
      <c r="A1127" s="222">
        <v>8875</v>
      </c>
      <c r="B1127" s="223"/>
      <c r="C1127" s="224" t="s">
        <v>2143</v>
      </c>
      <c r="D1127" s="224"/>
      <c r="E1127" s="224"/>
      <c r="F1127" s="224"/>
      <c r="G1127" s="46"/>
      <c r="H1127" s="225"/>
      <c r="I1127" s="225"/>
    </row>
    <row r="1128" spans="1:9">
      <c r="A1128" s="226" t="s">
        <v>2144</v>
      </c>
      <c r="B1128" s="226"/>
      <c r="C1128" s="227" t="s">
        <v>2145</v>
      </c>
      <c r="D1128" s="227"/>
      <c r="E1128" s="227"/>
      <c r="F1128" s="227"/>
      <c r="G1128" s="47" t="s">
        <v>108</v>
      </c>
      <c r="H1128" s="231">
        <v>26.03</v>
      </c>
      <c r="I1128" s="229"/>
    </row>
    <row r="1129" spans="1:9">
      <c r="A1129" s="226" t="s">
        <v>2146</v>
      </c>
      <c r="B1129" s="226"/>
      <c r="C1129" s="227" t="s">
        <v>2147</v>
      </c>
      <c r="D1129" s="227"/>
      <c r="E1129" s="227"/>
      <c r="F1129" s="227"/>
      <c r="G1129" s="47" t="s">
        <v>108</v>
      </c>
      <c r="H1129" s="231">
        <v>20.67</v>
      </c>
      <c r="I1129" s="229"/>
    </row>
    <row r="1130" spans="1:9">
      <c r="A1130" s="226" t="s">
        <v>2148</v>
      </c>
      <c r="B1130" s="226"/>
      <c r="C1130" s="227" t="s">
        <v>2149</v>
      </c>
      <c r="D1130" s="227"/>
      <c r="E1130" s="227"/>
      <c r="F1130" s="227"/>
      <c r="G1130" s="47" t="s">
        <v>108</v>
      </c>
      <c r="H1130" s="231">
        <v>24.39</v>
      </c>
      <c r="I1130" s="229"/>
    </row>
    <row r="1131" spans="1:9">
      <c r="A1131" s="222">
        <v>8876</v>
      </c>
      <c r="B1131" s="223"/>
      <c r="C1131" s="224" t="s">
        <v>2150</v>
      </c>
      <c r="D1131" s="224"/>
      <c r="E1131" s="224"/>
      <c r="F1131" s="224"/>
      <c r="G1131" s="46"/>
      <c r="H1131" s="225"/>
      <c r="I1131" s="225"/>
    </row>
    <row r="1132" spans="1:9">
      <c r="A1132" s="226" t="s">
        <v>2151</v>
      </c>
      <c r="B1132" s="226"/>
      <c r="C1132" s="227" t="s">
        <v>2152</v>
      </c>
      <c r="D1132" s="227"/>
      <c r="E1132" s="227"/>
      <c r="F1132" s="227"/>
      <c r="G1132" s="47" t="s">
        <v>108</v>
      </c>
      <c r="H1132" s="231">
        <v>24.17</v>
      </c>
      <c r="I1132" s="229"/>
    </row>
    <row r="1133" spans="1:9">
      <c r="A1133" s="226" t="s">
        <v>2153</v>
      </c>
      <c r="B1133" s="226"/>
      <c r="C1133" s="227" t="s">
        <v>2154</v>
      </c>
      <c r="D1133" s="227"/>
      <c r="E1133" s="227"/>
      <c r="F1133" s="227"/>
      <c r="G1133" s="47" t="s">
        <v>129</v>
      </c>
      <c r="H1133" s="228">
        <v>6.95</v>
      </c>
      <c r="I1133" s="229"/>
    </row>
    <row r="1134" spans="1:9">
      <c r="A1134" s="222">
        <v>8877</v>
      </c>
      <c r="B1134" s="223"/>
      <c r="C1134" s="224" t="s">
        <v>2155</v>
      </c>
      <c r="D1134" s="224"/>
      <c r="E1134" s="224"/>
      <c r="F1134" s="224"/>
      <c r="G1134" s="46"/>
      <c r="H1134" s="225"/>
      <c r="I1134" s="225"/>
    </row>
    <row r="1135" spans="1:9">
      <c r="A1135" s="226" t="s">
        <v>2156</v>
      </c>
      <c r="B1135" s="226"/>
      <c r="C1135" s="227" t="s">
        <v>2157</v>
      </c>
      <c r="D1135" s="227"/>
      <c r="E1135" s="227"/>
      <c r="F1135" s="227"/>
      <c r="G1135" s="47" t="s">
        <v>108</v>
      </c>
      <c r="H1135" s="231">
        <v>23.89</v>
      </c>
      <c r="I1135" s="229"/>
    </row>
    <row r="1136" spans="1:9">
      <c r="A1136" s="226" t="s">
        <v>2158</v>
      </c>
      <c r="B1136" s="226"/>
      <c r="C1136" s="227" t="s">
        <v>2159</v>
      </c>
      <c r="D1136" s="227"/>
      <c r="E1136" s="227"/>
      <c r="F1136" s="227"/>
      <c r="G1136" s="47" t="s">
        <v>108</v>
      </c>
      <c r="H1136" s="231">
        <v>30.97</v>
      </c>
      <c r="I1136" s="229"/>
    </row>
    <row r="1137" spans="1:9">
      <c r="A1137" s="222">
        <v>8878</v>
      </c>
      <c r="B1137" s="223"/>
      <c r="C1137" s="224" t="s">
        <v>2160</v>
      </c>
      <c r="D1137" s="224"/>
      <c r="E1137" s="224"/>
      <c r="F1137" s="224"/>
      <c r="G1137" s="46"/>
      <c r="H1137" s="225"/>
      <c r="I1137" s="225"/>
    </row>
    <row r="1138" spans="1:9">
      <c r="A1138" s="226" t="s">
        <v>2161</v>
      </c>
      <c r="B1138" s="226"/>
      <c r="C1138" s="227" t="s">
        <v>2162</v>
      </c>
      <c r="D1138" s="227"/>
      <c r="E1138" s="227"/>
      <c r="F1138" s="227"/>
      <c r="G1138" s="47" t="s">
        <v>108</v>
      </c>
      <c r="H1138" s="231">
        <v>34.950000000000003</v>
      </c>
      <c r="I1138" s="229"/>
    </row>
    <row r="1139" spans="1:9">
      <c r="A1139" s="226" t="s">
        <v>2163</v>
      </c>
      <c r="B1139" s="226"/>
      <c r="C1139" s="227" t="s">
        <v>2164</v>
      </c>
      <c r="D1139" s="227"/>
      <c r="E1139" s="227"/>
      <c r="F1139" s="227"/>
      <c r="G1139" s="47" t="s">
        <v>129</v>
      </c>
      <c r="H1139" s="231">
        <v>22.74</v>
      </c>
      <c r="I1139" s="229"/>
    </row>
    <row r="1140" spans="1:9">
      <c r="A1140" s="226" t="s">
        <v>2165</v>
      </c>
      <c r="B1140" s="226"/>
      <c r="C1140" s="227" t="s">
        <v>2166</v>
      </c>
      <c r="D1140" s="227"/>
      <c r="E1140" s="227"/>
      <c r="F1140" s="227"/>
      <c r="G1140" s="47" t="s">
        <v>108</v>
      </c>
      <c r="H1140" s="231">
        <v>34.950000000000003</v>
      </c>
      <c r="I1140" s="229"/>
    </row>
    <row r="1141" spans="1:9">
      <c r="A1141" s="222">
        <v>8879</v>
      </c>
      <c r="B1141" s="223"/>
      <c r="C1141" s="224" t="s">
        <v>2167</v>
      </c>
      <c r="D1141" s="224"/>
      <c r="E1141" s="224"/>
      <c r="F1141" s="224"/>
      <c r="G1141" s="46"/>
      <c r="H1141" s="225"/>
      <c r="I1141" s="225"/>
    </row>
    <row r="1142" spans="1:9">
      <c r="A1142" s="226" t="s">
        <v>2168</v>
      </c>
      <c r="B1142" s="226"/>
      <c r="C1142" s="227" t="s">
        <v>2169</v>
      </c>
      <c r="D1142" s="227"/>
      <c r="E1142" s="227"/>
      <c r="F1142" s="227"/>
      <c r="G1142" s="47" t="s">
        <v>108</v>
      </c>
      <c r="H1142" s="231">
        <v>29.32</v>
      </c>
      <c r="I1142" s="229"/>
    </row>
    <row r="1143" spans="1:9">
      <c r="A1143" s="226" t="s">
        <v>2170</v>
      </c>
      <c r="B1143" s="226"/>
      <c r="C1143" s="227" t="s">
        <v>2171</v>
      </c>
      <c r="D1143" s="227"/>
      <c r="E1143" s="227"/>
      <c r="F1143" s="227"/>
      <c r="G1143" s="47" t="s">
        <v>108</v>
      </c>
      <c r="H1143" s="231">
        <v>44.01</v>
      </c>
      <c r="I1143" s="229"/>
    </row>
    <row r="1144" spans="1:9">
      <c r="A1144" s="226" t="s">
        <v>2172</v>
      </c>
      <c r="B1144" s="226"/>
      <c r="C1144" s="227" t="s">
        <v>2173</v>
      </c>
      <c r="D1144" s="227"/>
      <c r="E1144" s="227"/>
      <c r="F1144" s="227"/>
      <c r="G1144" s="47" t="s">
        <v>108</v>
      </c>
      <c r="H1144" s="231">
        <v>41.02</v>
      </c>
      <c r="I1144" s="229"/>
    </row>
    <row r="1145" spans="1:9">
      <c r="A1145" s="222">
        <v>8880</v>
      </c>
      <c r="B1145" s="223"/>
      <c r="C1145" s="224" t="s">
        <v>2174</v>
      </c>
      <c r="D1145" s="224"/>
      <c r="E1145" s="224"/>
      <c r="F1145" s="224"/>
      <c r="G1145" s="46"/>
      <c r="H1145" s="225"/>
      <c r="I1145" s="225"/>
    </row>
    <row r="1146" spans="1:9">
      <c r="A1146" s="226" t="s">
        <v>2175</v>
      </c>
      <c r="B1146" s="226"/>
      <c r="C1146" s="227" t="s">
        <v>2176</v>
      </c>
      <c r="D1146" s="227"/>
      <c r="E1146" s="227"/>
      <c r="F1146" s="227"/>
      <c r="G1146" s="47" t="s">
        <v>108</v>
      </c>
      <c r="H1146" s="231">
        <v>28.01</v>
      </c>
      <c r="I1146" s="229"/>
    </row>
    <row r="1147" spans="1:9">
      <c r="A1147" s="226" t="s">
        <v>2177</v>
      </c>
      <c r="B1147" s="226"/>
      <c r="C1147" s="227" t="s">
        <v>2178</v>
      </c>
      <c r="D1147" s="227"/>
      <c r="E1147" s="227"/>
      <c r="F1147" s="227"/>
      <c r="G1147" s="47" t="s">
        <v>108</v>
      </c>
      <c r="H1147" s="231">
        <v>48.44</v>
      </c>
      <c r="I1147" s="229"/>
    </row>
    <row r="1148" spans="1:9">
      <c r="A1148" s="226" t="s">
        <v>2179</v>
      </c>
      <c r="B1148" s="226"/>
      <c r="C1148" s="227" t="s">
        <v>2180</v>
      </c>
      <c r="D1148" s="227"/>
      <c r="E1148" s="227"/>
      <c r="F1148" s="227"/>
      <c r="G1148" s="47" t="s">
        <v>108</v>
      </c>
      <c r="H1148" s="231">
        <v>94.2</v>
      </c>
      <c r="I1148" s="229"/>
    </row>
    <row r="1149" spans="1:9">
      <c r="A1149" s="226" t="s">
        <v>2181</v>
      </c>
      <c r="B1149" s="226"/>
      <c r="C1149" s="227" t="s">
        <v>2182</v>
      </c>
      <c r="D1149" s="227"/>
      <c r="E1149" s="227"/>
      <c r="F1149" s="227"/>
      <c r="G1149" s="47" t="s">
        <v>108</v>
      </c>
      <c r="H1149" s="231">
        <v>15.22</v>
      </c>
      <c r="I1149" s="229"/>
    </row>
    <row r="1150" spans="1:9">
      <c r="A1150" s="226" t="s">
        <v>2183</v>
      </c>
      <c r="B1150" s="226"/>
      <c r="C1150" s="227" t="s">
        <v>2184</v>
      </c>
      <c r="D1150" s="227"/>
      <c r="E1150" s="227"/>
      <c r="F1150" s="227"/>
      <c r="G1150" s="47" t="s">
        <v>108</v>
      </c>
      <c r="H1150" s="231">
        <v>20.43</v>
      </c>
      <c r="I1150" s="229"/>
    </row>
    <row r="1151" spans="1:9">
      <c r="A1151" s="222">
        <v>8881</v>
      </c>
      <c r="B1151" s="223"/>
      <c r="C1151" s="224" t="s">
        <v>2185</v>
      </c>
      <c r="D1151" s="224"/>
      <c r="E1151" s="224"/>
      <c r="F1151" s="224"/>
      <c r="G1151" s="46"/>
      <c r="H1151" s="225"/>
      <c r="I1151" s="225"/>
    </row>
    <row r="1152" spans="1:9">
      <c r="A1152" s="226" t="s">
        <v>2186</v>
      </c>
      <c r="B1152" s="226"/>
      <c r="C1152" s="227" t="s">
        <v>2187</v>
      </c>
      <c r="D1152" s="227"/>
      <c r="E1152" s="227"/>
      <c r="F1152" s="227"/>
      <c r="G1152" s="47" t="s">
        <v>108</v>
      </c>
      <c r="H1152" s="231">
        <v>28.19</v>
      </c>
      <c r="I1152" s="229"/>
    </row>
    <row r="1153" spans="1:9">
      <c r="A1153" s="226" t="s">
        <v>2188</v>
      </c>
      <c r="B1153" s="226"/>
      <c r="C1153" s="227" t="s">
        <v>2189</v>
      </c>
      <c r="D1153" s="227"/>
      <c r="E1153" s="227"/>
      <c r="F1153" s="227"/>
      <c r="G1153" s="47" t="s">
        <v>108</v>
      </c>
      <c r="H1153" s="231">
        <v>34.659999999999997</v>
      </c>
      <c r="I1153" s="229"/>
    </row>
    <row r="1154" spans="1:9">
      <c r="A1154" s="226" t="s">
        <v>2190</v>
      </c>
      <c r="B1154" s="226"/>
      <c r="C1154" s="227" t="s">
        <v>2191</v>
      </c>
      <c r="D1154" s="227"/>
      <c r="E1154" s="227"/>
      <c r="F1154" s="227"/>
      <c r="G1154" s="47" t="s">
        <v>108</v>
      </c>
      <c r="H1154" s="231">
        <v>19.41</v>
      </c>
      <c r="I1154" s="229"/>
    </row>
    <row r="1155" spans="1:9">
      <c r="A1155" s="222">
        <v>8882</v>
      </c>
      <c r="B1155" s="223"/>
      <c r="C1155" s="224" t="s">
        <v>2192</v>
      </c>
      <c r="D1155" s="224"/>
      <c r="E1155" s="224"/>
      <c r="F1155" s="224"/>
      <c r="G1155" s="46"/>
      <c r="H1155" s="225"/>
      <c r="I1155" s="225"/>
    </row>
    <row r="1156" spans="1:9">
      <c r="A1156" s="226" t="s">
        <v>2193</v>
      </c>
      <c r="B1156" s="226"/>
      <c r="C1156" s="227" t="s">
        <v>2194</v>
      </c>
      <c r="D1156" s="227"/>
      <c r="E1156" s="227"/>
      <c r="F1156" s="227"/>
      <c r="G1156" s="47" t="s">
        <v>108</v>
      </c>
      <c r="H1156" s="231">
        <v>24.31</v>
      </c>
      <c r="I1156" s="229"/>
    </row>
    <row r="1157" spans="1:9">
      <c r="A1157" s="226" t="s">
        <v>2195</v>
      </c>
      <c r="B1157" s="226"/>
      <c r="C1157" s="227" t="s">
        <v>2196</v>
      </c>
      <c r="D1157" s="227"/>
      <c r="E1157" s="227"/>
      <c r="F1157" s="227"/>
      <c r="G1157" s="47" t="s">
        <v>108</v>
      </c>
      <c r="H1157" s="231">
        <v>28.14</v>
      </c>
      <c r="I1157" s="229"/>
    </row>
    <row r="1158" spans="1:9">
      <c r="A1158" s="226" t="s">
        <v>2197</v>
      </c>
      <c r="B1158" s="226"/>
      <c r="C1158" s="227" t="s">
        <v>2198</v>
      </c>
      <c r="D1158" s="227"/>
      <c r="E1158" s="227"/>
      <c r="F1158" s="227"/>
      <c r="G1158" s="47" t="s">
        <v>108</v>
      </c>
      <c r="H1158" s="231">
        <v>18.72</v>
      </c>
      <c r="I1158" s="229"/>
    </row>
    <row r="1159" spans="1:9">
      <c r="A1159" s="226" t="s">
        <v>2199</v>
      </c>
      <c r="B1159" s="226"/>
      <c r="C1159" s="227" t="s">
        <v>2200</v>
      </c>
      <c r="D1159" s="227"/>
      <c r="E1159" s="227"/>
      <c r="F1159" s="227"/>
      <c r="G1159" s="47" t="s">
        <v>108</v>
      </c>
      <c r="H1159" s="231">
        <v>22.76</v>
      </c>
      <c r="I1159" s="229"/>
    </row>
    <row r="1160" spans="1:9">
      <c r="A1160" s="222">
        <v>8883</v>
      </c>
      <c r="B1160" s="223"/>
      <c r="C1160" s="224" t="s">
        <v>2201</v>
      </c>
      <c r="D1160" s="224"/>
      <c r="E1160" s="224"/>
      <c r="F1160" s="224"/>
      <c r="G1160" s="46"/>
      <c r="H1160" s="225"/>
      <c r="I1160" s="225"/>
    </row>
    <row r="1161" spans="1:9">
      <c r="A1161" s="226" t="s">
        <v>2202</v>
      </c>
      <c r="B1161" s="226"/>
      <c r="C1161" s="227" t="s">
        <v>2203</v>
      </c>
      <c r="D1161" s="227"/>
      <c r="E1161" s="227"/>
      <c r="F1161" s="227"/>
      <c r="G1161" s="47" t="s">
        <v>108</v>
      </c>
      <c r="H1161" s="231">
        <v>12.06</v>
      </c>
      <c r="I1161" s="229"/>
    </row>
    <row r="1162" spans="1:9">
      <c r="A1162" s="226" t="s">
        <v>2204</v>
      </c>
      <c r="B1162" s="226"/>
      <c r="C1162" s="227" t="s">
        <v>2205</v>
      </c>
      <c r="D1162" s="227"/>
      <c r="E1162" s="227"/>
      <c r="F1162" s="227"/>
      <c r="G1162" s="47" t="s">
        <v>108</v>
      </c>
      <c r="H1162" s="231">
        <v>31.42</v>
      </c>
      <c r="I1162" s="229"/>
    </row>
    <row r="1163" spans="1:9">
      <c r="A1163" s="226" t="s">
        <v>2206</v>
      </c>
      <c r="B1163" s="226"/>
      <c r="C1163" s="227" t="s">
        <v>2207</v>
      </c>
      <c r="D1163" s="227"/>
      <c r="E1163" s="227"/>
      <c r="F1163" s="227"/>
      <c r="G1163" s="47" t="s">
        <v>108</v>
      </c>
      <c r="H1163" s="231">
        <v>20.53</v>
      </c>
      <c r="I1163" s="229"/>
    </row>
    <row r="1164" spans="1:9">
      <c r="A1164" s="226" t="s">
        <v>2208</v>
      </c>
      <c r="B1164" s="226"/>
      <c r="C1164" s="227" t="s">
        <v>2209</v>
      </c>
      <c r="D1164" s="227"/>
      <c r="E1164" s="227"/>
      <c r="F1164" s="227"/>
      <c r="G1164" s="47" t="s">
        <v>108</v>
      </c>
      <c r="H1164" s="231">
        <v>36.090000000000003</v>
      </c>
      <c r="I1164" s="229"/>
    </row>
    <row r="1165" spans="1:9">
      <c r="A1165" s="222">
        <v>8884</v>
      </c>
      <c r="B1165" s="223"/>
      <c r="C1165" s="224" t="s">
        <v>2210</v>
      </c>
      <c r="D1165" s="224"/>
      <c r="E1165" s="224"/>
      <c r="F1165" s="224"/>
      <c r="G1165" s="46"/>
      <c r="H1165" s="225"/>
      <c r="I1165" s="225"/>
    </row>
    <row r="1166" spans="1:9">
      <c r="A1166" s="226" t="s">
        <v>2211</v>
      </c>
      <c r="B1166" s="226"/>
      <c r="C1166" s="227" t="s">
        <v>2212</v>
      </c>
      <c r="D1166" s="227"/>
      <c r="E1166" s="227"/>
      <c r="F1166" s="227"/>
      <c r="G1166" s="47" t="s">
        <v>108</v>
      </c>
      <c r="H1166" s="231">
        <v>34.76</v>
      </c>
      <c r="I1166" s="229"/>
    </row>
    <row r="1167" spans="1:9">
      <c r="A1167" s="226" t="s">
        <v>2213</v>
      </c>
      <c r="B1167" s="226"/>
      <c r="C1167" s="227" t="s">
        <v>2214</v>
      </c>
      <c r="D1167" s="227"/>
      <c r="E1167" s="227"/>
      <c r="F1167" s="227"/>
      <c r="G1167" s="47" t="s">
        <v>108</v>
      </c>
      <c r="H1167" s="231">
        <v>55.64</v>
      </c>
      <c r="I1167" s="229"/>
    </row>
    <row r="1168" spans="1:9">
      <c r="A1168" s="226" t="s">
        <v>2215</v>
      </c>
      <c r="B1168" s="226"/>
      <c r="C1168" s="227" t="s">
        <v>2216</v>
      </c>
      <c r="D1168" s="227"/>
      <c r="E1168" s="227"/>
      <c r="F1168" s="227"/>
      <c r="G1168" s="47" t="s">
        <v>129</v>
      </c>
      <c r="H1168" s="228">
        <v>9.7200000000000006</v>
      </c>
      <c r="I1168" s="229"/>
    </row>
    <row r="1169" spans="1:9">
      <c r="A1169" s="222">
        <v>8885</v>
      </c>
      <c r="B1169" s="223"/>
      <c r="C1169" s="224" t="s">
        <v>2217</v>
      </c>
      <c r="D1169" s="224"/>
      <c r="E1169" s="224"/>
      <c r="F1169" s="224"/>
      <c r="G1169" s="46"/>
      <c r="H1169" s="225"/>
      <c r="I1169" s="225"/>
    </row>
    <row r="1170" spans="1:9">
      <c r="A1170" s="226" t="s">
        <v>2218</v>
      </c>
      <c r="B1170" s="226"/>
      <c r="C1170" s="227" t="s">
        <v>2219</v>
      </c>
      <c r="D1170" s="227"/>
      <c r="E1170" s="227"/>
      <c r="F1170" s="227"/>
      <c r="G1170" s="47" t="s">
        <v>129</v>
      </c>
      <c r="H1170" s="228">
        <v>3.52</v>
      </c>
      <c r="I1170" s="229"/>
    </row>
    <row r="1171" spans="1:9">
      <c r="A1171" s="226" t="s">
        <v>2220</v>
      </c>
      <c r="B1171" s="226"/>
      <c r="C1171" s="227" t="s">
        <v>2221</v>
      </c>
      <c r="D1171" s="227"/>
      <c r="E1171" s="227"/>
      <c r="F1171" s="227"/>
      <c r="G1171" s="47" t="s">
        <v>129</v>
      </c>
      <c r="H1171" s="228">
        <v>4.84</v>
      </c>
      <c r="I1171" s="229"/>
    </row>
    <row r="1172" spans="1:9">
      <c r="A1172" s="226" t="s">
        <v>2222</v>
      </c>
      <c r="B1172" s="226"/>
      <c r="C1172" s="227" t="s">
        <v>2223</v>
      </c>
      <c r="D1172" s="227"/>
      <c r="E1172" s="227"/>
      <c r="F1172" s="227"/>
      <c r="G1172" s="47" t="s">
        <v>108</v>
      </c>
      <c r="H1172" s="231">
        <v>11.66</v>
      </c>
      <c r="I1172" s="229"/>
    </row>
    <row r="1173" spans="1:9">
      <c r="A1173" s="226" t="s">
        <v>2224</v>
      </c>
      <c r="B1173" s="226"/>
      <c r="C1173" s="227" t="s">
        <v>2225</v>
      </c>
      <c r="D1173" s="227"/>
      <c r="E1173" s="227"/>
      <c r="F1173" s="227"/>
      <c r="G1173" s="47" t="s">
        <v>108</v>
      </c>
      <c r="H1173" s="231">
        <v>11.66</v>
      </c>
      <c r="I1173" s="229"/>
    </row>
    <row r="1174" spans="1:9">
      <c r="A1174" s="226" t="s">
        <v>2226</v>
      </c>
      <c r="B1174" s="226"/>
      <c r="C1174" s="227" t="s">
        <v>2227</v>
      </c>
      <c r="D1174" s="227"/>
      <c r="E1174" s="227"/>
      <c r="F1174" s="227"/>
      <c r="G1174" s="47" t="s">
        <v>108</v>
      </c>
      <c r="H1174" s="231">
        <v>23.7</v>
      </c>
      <c r="I1174" s="229"/>
    </row>
    <row r="1175" spans="1:9">
      <c r="A1175" s="226" t="s">
        <v>2228</v>
      </c>
      <c r="B1175" s="226"/>
      <c r="C1175" s="227" t="s">
        <v>2229</v>
      </c>
      <c r="D1175" s="227"/>
      <c r="E1175" s="227"/>
      <c r="F1175" s="227"/>
      <c r="G1175" s="47" t="s">
        <v>108</v>
      </c>
      <c r="H1175" s="231">
        <v>10.93</v>
      </c>
      <c r="I1175" s="229"/>
    </row>
    <row r="1176" spans="1:9">
      <c r="A1176" s="226" t="s">
        <v>2230</v>
      </c>
      <c r="B1176" s="226"/>
      <c r="C1176" s="227" t="s">
        <v>2231</v>
      </c>
      <c r="D1176" s="227"/>
      <c r="E1176" s="227"/>
      <c r="F1176" s="227"/>
      <c r="G1176" s="47" t="s">
        <v>129</v>
      </c>
      <c r="H1176" s="228">
        <v>9.7200000000000006</v>
      </c>
      <c r="I1176" s="229"/>
    </row>
    <row r="1177" spans="1:9">
      <c r="A1177" s="226" t="s">
        <v>2232</v>
      </c>
      <c r="B1177" s="226"/>
      <c r="C1177" s="227" t="s">
        <v>2233</v>
      </c>
      <c r="D1177" s="227"/>
      <c r="E1177" s="227"/>
      <c r="F1177" s="227"/>
      <c r="G1177" s="47" t="s">
        <v>129</v>
      </c>
      <c r="H1177" s="231">
        <v>20.46</v>
      </c>
      <c r="I1177" s="229"/>
    </row>
    <row r="1178" spans="1:9">
      <c r="A1178" s="226" t="s">
        <v>2234</v>
      </c>
      <c r="B1178" s="226"/>
      <c r="C1178" s="227" t="s">
        <v>2235</v>
      </c>
      <c r="D1178" s="227"/>
      <c r="E1178" s="227"/>
      <c r="F1178" s="227"/>
      <c r="G1178" s="47" t="s">
        <v>1155</v>
      </c>
      <c r="H1178" s="230">
        <v>273.13</v>
      </c>
      <c r="I1178" s="229"/>
    </row>
    <row r="1179" spans="1:9">
      <c r="A1179" s="222">
        <v>8679</v>
      </c>
      <c r="B1179" s="223"/>
      <c r="C1179" s="224" t="s">
        <v>2236</v>
      </c>
      <c r="D1179" s="224"/>
      <c r="E1179" s="224"/>
      <c r="F1179" s="224"/>
      <c r="G1179" s="46"/>
      <c r="H1179" s="225"/>
      <c r="I1179" s="225"/>
    </row>
    <row r="1180" spans="1:9">
      <c r="A1180" s="222">
        <v>8886</v>
      </c>
      <c r="B1180" s="223"/>
      <c r="C1180" s="224" t="s">
        <v>2237</v>
      </c>
      <c r="D1180" s="224"/>
      <c r="E1180" s="224"/>
      <c r="F1180" s="224"/>
      <c r="G1180" s="46"/>
      <c r="H1180" s="225"/>
      <c r="I1180" s="225"/>
    </row>
    <row r="1181" spans="1:9">
      <c r="A1181" s="226" t="s">
        <v>2238</v>
      </c>
      <c r="B1181" s="226"/>
      <c r="C1181" s="227" t="s">
        <v>2239</v>
      </c>
      <c r="D1181" s="227"/>
      <c r="E1181" s="227"/>
      <c r="F1181" s="227"/>
      <c r="G1181" s="47" t="s">
        <v>111</v>
      </c>
      <c r="H1181" s="230">
        <v>459.95</v>
      </c>
      <c r="I1181" s="229"/>
    </row>
    <row r="1182" spans="1:9">
      <c r="A1182" s="226" t="s">
        <v>2240</v>
      </c>
      <c r="B1182" s="226"/>
      <c r="C1182" s="227" t="s">
        <v>2241</v>
      </c>
      <c r="D1182" s="227"/>
      <c r="E1182" s="227"/>
      <c r="F1182" s="227"/>
      <c r="G1182" s="47" t="s">
        <v>111</v>
      </c>
      <c r="H1182" s="230">
        <v>486.15</v>
      </c>
      <c r="I1182" s="229"/>
    </row>
    <row r="1183" spans="1:9">
      <c r="A1183" s="226" t="s">
        <v>2242</v>
      </c>
      <c r="B1183" s="226"/>
      <c r="C1183" s="227" t="s">
        <v>2243</v>
      </c>
      <c r="D1183" s="227"/>
      <c r="E1183" s="227"/>
      <c r="F1183" s="227"/>
      <c r="G1183" s="47" t="s">
        <v>111</v>
      </c>
      <c r="H1183" s="230">
        <v>900</v>
      </c>
      <c r="I1183" s="229"/>
    </row>
    <row r="1184" spans="1:9">
      <c r="A1184" s="222">
        <v>8887</v>
      </c>
      <c r="B1184" s="223"/>
      <c r="C1184" s="224" t="s">
        <v>2244</v>
      </c>
      <c r="D1184" s="224"/>
      <c r="E1184" s="224"/>
      <c r="F1184" s="224"/>
      <c r="G1184" s="46"/>
      <c r="H1184" s="225"/>
      <c r="I1184" s="225"/>
    </row>
    <row r="1185" spans="1:9">
      <c r="A1185" s="226" t="s">
        <v>2245</v>
      </c>
      <c r="B1185" s="226"/>
      <c r="C1185" s="227" t="s">
        <v>2246</v>
      </c>
      <c r="D1185" s="227"/>
      <c r="E1185" s="227"/>
      <c r="F1185" s="227"/>
      <c r="G1185" s="47" t="s">
        <v>111</v>
      </c>
      <c r="H1185" s="230">
        <v>338.68</v>
      </c>
      <c r="I1185" s="229"/>
    </row>
    <row r="1186" spans="1:9">
      <c r="A1186" s="226" t="s">
        <v>2247</v>
      </c>
      <c r="B1186" s="226"/>
      <c r="C1186" s="227" t="s">
        <v>2248</v>
      </c>
      <c r="D1186" s="227"/>
      <c r="E1186" s="227"/>
      <c r="F1186" s="227"/>
      <c r="G1186" s="47" t="s">
        <v>111</v>
      </c>
      <c r="H1186" s="230">
        <v>389.75</v>
      </c>
      <c r="I1186" s="229"/>
    </row>
    <row r="1187" spans="1:9">
      <c r="A1187" s="226" t="s">
        <v>2249</v>
      </c>
      <c r="B1187" s="226"/>
      <c r="C1187" s="227" t="s">
        <v>2250</v>
      </c>
      <c r="D1187" s="227"/>
      <c r="E1187" s="227"/>
      <c r="F1187" s="227"/>
      <c r="G1187" s="47" t="s">
        <v>111</v>
      </c>
      <c r="H1187" s="230">
        <v>461.56</v>
      </c>
      <c r="I1187" s="229"/>
    </row>
    <row r="1188" spans="1:9">
      <c r="A1188" s="226" t="s">
        <v>2251</v>
      </c>
      <c r="B1188" s="226"/>
      <c r="C1188" s="227" t="s">
        <v>2252</v>
      </c>
      <c r="D1188" s="227"/>
      <c r="E1188" s="227"/>
      <c r="F1188" s="227"/>
      <c r="G1188" s="47" t="s">
        <v>1155</v>
      </c>
      <c r="H1188" s="230">
        <v>471.69</v>
      </c>
      <c r="I1188" s="229"/>
    </row>
    <row r="1189" spans="1:9">
      <c r="A1189" s="226" t="s">
        <v>2253</v>
      </c>
      <c r="B1189" s="226"/>
      <c r="C1189" s="227" t="s">
        <v>2254</v>
      </c>
      <c r="D1189" s="227"/>
      <c r="E1189" s="227"/>
      <c r="F1189" s="227"/>
      <c r="G1189" s="47" t="s">
        <v>1155</v>
      </c>
      <c r="H1189" s="230">
        <v>388.49</v>
      </c>
      <c r="I1189" s="229"/>
    </row>
    <row r="1190" spans="1:9">
      <c r="A1190" s="226" t="s">
        <v>2255</v>
      </c>
      <c r="B1190" s="226"/>
      <c r="C1190" s="227" t="s">
        <v>2256</v>
      </c>
      <c r="D1190" s="227"/>
      <c r="E1190" s="227"/>
      <c r="F1190" s="227"/>
      <c r="G1190" s="47" t="s">
        <v>1155</v>
      </c>
      <c r="H1190" s="230">
        <v>374.92</v>
      </c>
      <c r="I1190" s="229"/>
    </row>
    <row r="1191" spans="1:9">
      <c r="A1191" s="222">
        <v>8888</v>
      </c>
      <c r="B1191" s="223"/>
      <c r="C1191" s="224" t="s">
        <v>2257</v>
      </c>
      <c r="D1191" s="224"/>
      <c r="E1191" s="224"/>
      <c r="F1191" s="224"/>
      <c r="G1191" s="46"/>
      <c r="H1191" s="225"/>
      <c r="I1191" s="225"/>
    </row>
    <row r="1192" spans="1:9">
      <c r="A1192" s="226" t="s">
        <v>2258</v>
      </c>
      <c r="B1192" s="226"/>
      <c r="C1192" s="227" t="s">
        <v>2259</v>
      </c>
      <c r="D1192" s="227"/>
      <c r="E1192" s="227"/>
      <c r="F1192" s="227"/>
      <c r="G1192" s="47" t="s">
        <v>111</v>
      </c>
      <c r="H1192" s="230">
        <v>816.56</v>
      </c>
      <c r="I1192" s="229"/>
    </row>
    <row r="1193" spans="1:9">
      <c r="A1193" s="226" t="s">
        <v>2260</v>
      </c>
      <c r="B1193" s="226"/>
      <c r="C1193" s="227" t="s">
        <v>2261</v>
      </c>
      <c r="D1193" s="227"/>
      <c r="E1193" s="227"/>
      <c r="F1193" s="227"/>
      <c r="G1193" s="47" t="s">
        <v>1155</v>
      </c>
      <c r="H1193" s="230">
        <v>466.91</v>
      </c>
      <c r="I1193" s="229"/>
    </row>
    <row r="1194" spans="1:9">
      <c r="A1194" s="226" t="s">
        <v>2262</v>
      </c>
      <c r="B1194" s="226"/>
      <c r="C1194" s="227" t="s">
        <v>2263</v>
      </c>
      <c r="D1194" s="227"/>
      <c r="E1194" s="227"/>
      <c r="F1194" s="227"/>
      <c r="G1194" s="47" t="s">
        <v>1155</v>
      </c>
      <c r="H1194" s="230">
        <v>682.69</v>
      </c>
      <c r="I1194" s="229"/>
    </row>
    <row r="1195" spans="1:9">
      <c r="A1195" s="226" t="s">
        <v>2264</v>
      </c>
      <c r="B1195" s="226"/>
      <c r="C1195" s="227" t="s">
        <v>2265</v>
      </c>
      <c r="D1195" s="227"/>
      <c r="E1195" s="227"/>
      <c r="F1195" s="227"/>
      <c r="G1195" s="47" t="s">
        <v>1155</v>
      </c>
      <c r="H1195" s="230">
        <v>637.94000000000005</v>
      </c>
      <c r="I1195" s="229"/>
    </row>
    <row r="1196" spans="1:9">
      <c r="A1196" s="226" t="s">
        <v>2266</v>
      </c>
      <c r="B1196" s="226"/>
      <c r="C1196" s="227" t="s">
        <v>2267</v>
      </c>
      <c r="D1196" s="227"/>
      <c r="E1196" s="227"/>
      <c r="F1196" s="227"/>
      <c r="G1196" s="47" t="s">
        <v>1155</v>
      </c>
      <c r="H1196" s="230">
        <v>501.88</v>
      </c>
      <c r="I1196" s="229"/>
    </row>
    <row r="1197" spans="1:9">
      <c r="A1197" s="226" t="s">
        <v>2268</v>
      </c>
      <c r="B1197" s="226"/>
      <c r="C1197" s="227" t="s">
        <v>2269</v>
      </c>
      <c r="D1197" s="227"/>
      <c r="E1197" s="227"/>
      <c r="F1197" s="227"/>
      <c r="G1197" s="47" t="s">
        <v>1155</v>
      </c>
      <c r="H1197" s="230">
        <v>149.36000000000001</v>
      </c>
      <c r="I1197" s="229"/>
    </row>
    <row r="1198" spans="1:9">
      <c r="A1198" s="226" t="s">
        <v>2270</v>
      </c>
      <c r="B1198" s="226"/>
      <c r="C1198" s="227" t="s">
        <v>2271</v>
      </c>
      <c r="D1198" s="227"/>
      <c r="E1198" s="227"/>
      <c r="F1198" s="227"/>
      <c r="G1198" s="47" t="s">
        <v>1155</v>
      </c>
      <c r="H1198" s="230">
        <v>162.53</v>
      </c>
      <c r="I1198" s="229"/>
    </row>
    <row r="1199" spans="1:9">
      <c r="A1199" s="222">
        <v>8889</v>
      </c>
      <c r="B1199" s="223"/>
      <c r="C1199" s="224" t="s">
        <v>2272</v>
      </c>
      <c r="D1199" s="224"/>
      <c r="E1199" s="224"/>
      <c r="F1199" s="224"/>
      <c r="G1199" s="46"/>
      <c r="H1199" s="225"/>
      <c r="I1199" s="225"/>
    </row>
    <row r="1200" spans="1:9">
      <c r="A1200" s="226" t="s">
        <v>2273</v>
      </c>
      <c r="B1200" s="226"/>
      <c r="C1200" s="227" t="s">
        <v>2274</v>
      </c>
      <c r="D1200" s="227"/>
      <c r="E1200" s="227"/>
      <c r="F1200" s="227"/>
      <c r="G1200" s="47" t="s">
        <v>111</v>
      </c>
      <c r="H1200" s="230">
        <v>498.92</v>
      </c>
      <c r="I1200" s="229"/>
    </row>
    <row r="1201" spans="1:9">
      <c r="A1201" s="226" t="s">
        <v>2275</v>
      </c>
      <c r="B1201" s="226"/>
      <c r="C1201" s="227" t="s">
        <v>2276</v>
      </c>
      <c r="D1201" s="227"/>
      <c r="E1201" s="227"/>
      <c r="F1201" s="227"/>
      <c r="G1201" s="47" t="s">
        <v>111</v>
      </c>
      <c r="H1201" s="230">
        <v>299.95999999999998</v>
      </c>
      <c r="I1201" s="229"/>
    </row>
    <row r="1202" spans="1:9">
      <c r="A1202" s="226" t="s">
        <v>2277</v>
      </c>
      <c r="B1202" s="226"/>
      <c r="C1202" s="227" t="s">
        <v>2278</v>
      </c>
      <c r="D1202" s="227"/>
      <c r="E1202" s="227"/>
      <c r="F1202" s="227"/>
      <c r="G1202" s="47" t="s">
        <v>111</v>
      </c>
      <c r="H1202" s="230">
        <v>218.59</v>
      </c>
      <c r="I1202" s="229"/>
    </row>
    <row r="1203" spans="1:9">
      <c r="A1203" s="226" t="s">
        <v>2279</v>
      </c>
      <c r="B1203" s="226"/>
      <c r="C1203" s="227" t="s">
        <v>2280</v>
      </c>
      <c r="D1203" s="227"/>
      <c r="E1203" s="227"/>
      <c r="F1203" s="227"/>
      <c r="G1203" s="47" t="s">
        <v>111</v>
      </c>
      <c r="H1203" s="230">
        <v>105</v>
      </c>
      <c r="I1203" s="229"/>
    </row>
    <row r="1204" spans="1:9">
      <c r="A1204" s="226" t="s">
        <v>2281</v>
      </c>
      <c r="B1204" s="226"/>
      <c r="C1204" s="227" t="s">
        <v>2282</v>
      </c>
      <c r="D1204" s="227"/>
      <c r="E1204" s="227"/>
      <c r="F1204" s="227"/>
      <c r="G1204" s="47" t="s">
        <v>111</v>
      </c>
      <c r="H1204" s="231">
        <v>89.01</v>
      </c>
      <c r="I1204" s="229"/>
    </row>
    <row r="1205" spans="1:9">
      <c r="A1205" s="226" t="s">
        <v>2283</v>
      </c>
      <c r="B1205" s="226"/>
      <c r="C1205" s="227" t="s">
        <v>2284</v>
      </c>
      <c r="D1205" s="227"/>
      <c r="E1205" s="227"/>
      <c r="F1205" s="227"/>
      <c r="G1205" s="47" t="s">
        <v>111</v>
      </c>
      <c r="H1205" s="231">
        <v>45.69</v>
      </c>
      <c r="I1205" s="229"/>
    </row>
    <row r="1206" spans="1:9">
      <c r="A1206" s="226" t="s">
        <v>2285</v>
      </c>
      <c r="B1206" s="226"/>
      <c r="C1206" s="227" t="s">
        <v>2286</v>
      </c>
      <c r="D1206" s="227"/>
      <c r="E1206" s="227"/>
      <c r="F1206" s="227"/>
      <c r="G1206" s="47" t="s">
        <v>111</v>
      </c>
      <c r="H1206" s="230">
        <v>130.86000000000001</v>
      </c>
      <c r="I1206" s="229"/>
    </row>
    <row r="1207" spans="1:9">
      <c r="A1207" s="226" t="s">
        <v>2287</v>
      </c>
      <c r="B1207" s="226"/>
      <c r="C1207" s="227" t="s">
        <v>2288</v>
      </c>
      <c r="D1207" s="227"/>
      <c r="E1207" s="227"/>
      <c r="F1207" s="227"/>
      <c r="G1207" s="47" t="s">
        <v>111</v>
      </c>
      <c r="H1207" s="230">
        <v>351.7</v>
      </c>
      <c r="I1207" s="229"/>
    </row>
    <row r="1208" spans="1:9">
      <c r="A1208" s="226" t="s">
        <v>2289</v>
      </c>
      <c r="B1208" s="226"/>
      <c r="C1208" s="227" t="s">
        <v>2290</v>
      </c>
      <c r="D1208" s="227"/>
      <c r="E1208" s="227"/>
      <c r="F1208" s="227"/>
      <c r="G1208" s="47" t="s">
        <v>111</v>
      </c>
      <c r="H1208" s="231">
        <v>79.37</v>
      </c>
      <c r="I1208" s="229"/>
    </row>
    <row r="1209" spans="1:9">
      <c r="A1209" s="226" t="s">
        <v>2291</v>
      </c>
      <c r="B1209" s="226"/>
      <c r="C1209" s="227" t="s">
        <v>2292</v>
      </c>
      <c r="D1209" s="227"/>
      <c r="E1209" s="227"/>
      <c r="F1209" s="227"/>
      <c r="G1209" s="47" t="s">
        <v>111</v>
      </c>
      <c r="H1209" s="231">
        <v>82.88</v>
      </c>
      <c r="I1209" s="229"/>
    </row>
    <row r="1210" spans="1:9">
      <c r="A1210" s="226" t="s">
        <v>2293</v>
      </c>
      <c r="B1210" s="226"/>
      <c r="C1210" s="227" t="s">
        <v>2294</v>
      </c>
      <c r="D1210" s="227"/>
      <c r="E1210" s="227"/>
      <c r="F1210" s="227"/>
      <c r="G1210" s="47" t="s">
        <v>111</v>
      </c>
      <c r="H1210" s="230">
        <v>160.97999999999999</v>
      </c>
      <c r="I1210" s="229"/>
    </row>
    <row r="1211" spans="1:9">
      <c r="A1211" s="226" t="s">
        <v>2295</v>
      </c>
      <c r="B1211" s="226"/>
      <c r="C1211" s="227" t="s">
        <v>2296</v>
      </c>
      <c r="D1211" s="227"/>
      <c r="E1211" s="227"/>
      <c r="F1211" s="227"/>
      <c r="G1211" s="47" t="s">
        <v>111</v>
      </c>
      <c r="H1211" s="231">
        <v>95.58</v>
      </c>
      <c r="I1211" s="229"/>
    </row>
    <row r="1212" spans="1:9">
      <c r="A1212" s="226" t="s">
        <v>2297</v>
      </c>
      <c r="B1212" s="226"/>
      <c r="C1212" s="227" t="s">
        <v>2298</v>
      </c>
      <c r="D1212" s="227"/>
      <c r="E1212" s="227"/>
      <c r="F1212" s="227"/>
      <c r="G1212" s="47" t="s">
        <v>111</v>
      </c>
      <c r="H1212" s="231">
        <v>78.47</v>
      </c>
      <c r="I1212" s="229"/>
    </row>
    <row r="1213" spans="1:9">
      <c r="A1213" s="226" t="s">
        <v>2299</v>
      </c>
      <c r="B1213" s="226"/>
      <c r="C1213" s="227" t="s">
        <v>2300</v>
      </c>
      <c r="D1213" s="227"/>
      <c r="E1213" s="227"/>
      <c r="F1213" s="227"/>
      <c r="G1213" s="47" t="s">
        <v>111</v>
      </c>
      <c r="H1213" s="231">
        <v>71.91</v>
      </c>
      <c r="I1213" s="229"/>
    </row>
    <row r="1214" spans="1:9">
      <c r="A1214" s="222">
        <v>8890</v>
      </c>
      <c r="B1214" s="223"/>
      <c r="C1214" s="224" t="s">
        <v>2301</v>
      </c>
      <c r="D1214" s="224"/>
      <c r="E1214" s="224"/>
      <c r="F1214" s="224"/>
      <c r="G1214" s="46"/>
      <c r="H1214" s="225"/>
      <c r="I1214" s="225"/>
    </row>
    <row r="1215" spans="1:9">
      <c r="A1215" s="226" t="s">
        <v>2302</v>
      </c>
      <c r="B1215" s="226"/>
      <c r="C1215" s="227" t="s">
        <v>2303</v>
      </c>
      <c r="D1215" s="227"/>
      <c r="E1215" s="227"/>
      <c r="F1215" s="227"/>
      <c r="G1215" s="47" t="s">
        <v>111</v>
      </c>
      <c r="H1215" s="231">
        <v>58.83</v>
      </c>
      <c r="I1215" s="229"/>
    </row>
    <row r="1216" spans="1:9">
      <c r="A1216" s="222">
        <v>8891</v>
      </c>
      <c r="B1216" s="223"/>
      <c r="C1216" s="224" t="s">
        <v>2304</v>
      </c>
      <c r="D1216" s="224"/>
      <c r="E1216" s="224"/>
      <c r="F1216" s="224"/>
      <c r="G1216" s="46"/>
      <c r="H1216" s="225"/>
      <c r="I1216" s="225"/>
    </row>
    <row r="1217" spans="1:9">
      <c r="A1217" s="226" t="s">
        <v>2305</v>
      </c>
      <c r="B1217" s="226"/>
      <c r="C1217" s="227" t="s">
        <v>2306</v>
      </c>
      <c r="D1217" s="227"/>
      <c r="E1217" s="227"/>
      <c r="F1217" s="227"/>
      <c r="G1217" s="47" t="s">
        <v>1155</v>
      </c>
      <c r="H1217" s="231">
        <v>51.69</v>
      </c>
      <c r="I1217" s="229"/>
    </row>
    <row r="1218" spans="1:9">
      <c r="A1218" s="226" t="s">
        <v>2307</v>
      </c>
      <c r="B1218" s="226"/>
      <c r="C1218" s="227" t="s">
        <v>2308</v>
      </c>
      <c r="D1218" s="227"/>
      <c r="E1218" s="227"/>
      <c r="F1218" s="227"/>
      <c r="G1218" s="47" t="s">
        <v>1155</v>
      </c>
      <c r="H1218" s="231">
        <v>75</v>
      </c>
      <c r="I1218" s="229"/>
    </row>
    <row r="1219" spans="1:9">
      <c r="A1219" s="226" t="s">
        <v>2309</v>
      </c>
      <c r="B1219" s="226"/>
      <c r="C1219" s="227" t="s">
        <v>2310</v>
      </c>
      <c r="D1219" s="227"/>
      <c r="E1219" s="227"/>
      <c r="F1219" s="227"/>
      <c r="G1219" s="47" t="s">
        <v>1155</v>
      </c>
      <c r="H1219" s="230">
        <v>103.56</v>
      </c>
      <c r="I1219" s="229"/>
    </row>
    <row r="1220" spans="1:9">
      <c r="A1220" s="226" t="s">
        <v>2311</v>
      </c>
      <c r="B1220" s="226"/>
      <c r="C1220" s="227" t="s">
        <v>2312</v>
      </c>
      <c r="D1220" s="227"/>
      <c r="E1220" s="227"/>
      <c r="F1220" s="227"/>
      <c r="G1220" s="47" t="s">
        <v>111</v>
      </c>
      <c r="H1220" s="230">
        <v>239.45</v>
      </c>
      <c r="I1220" s="229"/>
    </row>
    <row r="1221" spans="1:9">
      <c r="A1221" s="226" t="s">
        <v>2313</v>
      </c>
      <c r="B1221" s="226"/>
      <c r="C1221" s="227" t="s">
        <v>2314</v>
      </c>
      <c r="D1221" s="227"/>
      <c r="E1221" s="227"/>
      <c r="F1221" s="227"/>
      <c r="G1221" s="47" t="s">
        <v>1155</v>
      </c>
      <c r="H1221" s="231">
        <v>96.74</v>
      </c>
      <c r="I1221" s="229"/>
    </row>
    <row r="1222" spans="1:9">
      <c r="A1222" s="226" t="s">
        <v>2315</v>
      </c>
      <c r="B1222" s="226"/>
      <c r="C1222" s="227" t="s">
        <v>2316</v>
      </c>
      <c r="D1222" s="227"/>
      <c r="E1222" s="227"/>
      <c r="F1222" s="227"/>
      <c r="G1222" s="47" t="s">
        <v>1155</v>
      </c>
      <c r="H1222" s="231">
        <v>94.91</v>
      </c>
      <c r="I1222" s="229"/>
    </row>
    <row r="1223" spans="1:9">
      <c r="A1223" s="222">
        <v>8892</v>
      </c>
      <c r="B1223" s="223"/>
      <c r="C1223" s="224" t="s">
        <v>2317</v>
      </c>
      <c r="D1223" s="224"/>
      <c r="E1223" s="224"/>
      <c r="F1223" s="224"/>
      <c r="G1223" s="46"/>
      <c r="H1223" s="225"/>
      <c r="I1223" s="225"/>
    </row>
    <row r="1224" spans="1:9">
      <c r="A1224" s="226" t="s">
        <v>2318</v>
      </c>
      <c r="B1224" s="226"/>
      <c r="C1224" s="227" t="s">
        <v>2319</v>
      </c>
      <c r="D1224" s="227"/>
      <c r="E1224" s="227"/>
      <c r="F1224" s="227"/>
      <c r="G1224" s="47" t="s">
        <v>1155</v>
      </c>
      <c r="H1224" s="230">
        <v>171.14</v>
      </c>
      <c r="I1224" s="229"/>
    </row>
    <row r="1225" spans="1:9">
      <c r="A1225" s="226" t="s">
        <v>2320</v>
      </c>
      <c r="B1225" s="226"/>
      <c r="C1225" s="227" t="s">
        <v>2321</v>
      </c>
      <c r="D1225" s="227"/>
      <c r="E1225" s="227"/>
      <c r="F1225" s="227"/>
      <c r="G1225" s="47" t="s">
        <v>1155</v>
      </c>
      <c r="H1225" s="230">
        <v>216.71</v>
      </c>
      <c r="I1225" s="229"/>
    </row>
    <row r="1226" spans="1:9">
      <c r="A1226" s="222">
        <v>8893</v>
      </c>
      <c r="B1226" s="223"/>
      <c r="C1226" s="224" t="s">
        <v>2322</v>
      </c>
      <c r="D1226" s="224"/>
      <c r="E1226" s="224"/>
      <c r="F1226" s="224"/>
      <c r="G1226" s="46"/>
      <c r="H1226" s="225"/>
      <c r="I1226" s="225"/>
    </row>
    <row r="1227" spans="1:9">
      <c r="A1227" s="226" t="s">
        <v>2323</v>
      </c>
      <c r="B1227" s="226"/>
      <c r="C1227" s="227" t="s">
        <v>2324</v>
      </c>
      <c r="D1227" s="227"/>
      <c r="E1227" s="227"/>
      <c r="F1227" s="227"/>
      <c r="G1227" s="47" t="s">
        <v>111</v>
      </c>
      <c r="H1227" s="230">
        <v>986.24</v>
      </c>
      <c r="I1227" s="229"/>
    </row>
    <row r="1228" spans="1:9">
      <c r="A1228" s="226" t="s">
        <v>2325</v>
      </c>
      <c r="B1228" s="226"/>
      <c r="C1228" s="227" t="s">
        <v>2326</v>
      </c>
      <c r="D1228" s="227"/>
      <c r="E1228" s="227"/>
      <c r="F1228" s="227"/>
      <c r="G1228" s="47" t="s">
        <v>111</v>
      </c>
      <c r="H1228" s="230">
        <v>511.22</v>
      </c>
      <c r="I1228" s="229"/>
    </row>
    <row r="1229" spans="1:9">
      <c r="A1229" s="226" t="s">
        <v>2327</v>
      </c>
      <c r="B1229" s="226"/>
      <c r="C1229" s="227" t="s">
        <v>2328</v>
      </c>
      <c r="D1229" s="227"/>
      <c r="E1229" s="227"/>
      <c r="F1229" s="227"/>
      <c r="G1229" s="47" t="s">
        <v>111</v>
      </c>
      <c r="H1229" s="230">
        <v>764</v>
      </c>
      <c r="I1229" s="229"/>
    </row>
    <row r="1230" spans="1:9">
      <c r="A1230" s="226" t="s">
        <v>2329</v>
      </c>
      <c r="B1230" s="226"/>
      <c r="C1230" s="227" t="s">
        <v>2330</v>
      </c>
      <c r="D1230" s="227"/>
      <c r="E1230" s="227"/>
      <c r="F1230" s="227"/>
      <c r="G1230" s="47" t="s">
        <v>111</v>
      </c>
      <c r="H1230" s="230">
        <v>317.97000000000003</v>
      </c>
      <c r="I1230" s="229"/>
    </row>
    <row r="1231" spans="1:9">
      <c r="A1231" s="226" t="s">
        <v>2331</v>
      </c>
      <c r="B1231" s="226"/>
      <c r="C1231" s="227" t="s">
        <v>2332</v>
      </c>
      <c r="D1231" s="227"/>
      <c r="E1231" s="227"/>
      <c r="F1231" s="227"/>
      <c r="G1231" s="47" t="s">
        <v>111</v>
      </c>
      <c r="H1231" s="230">
        <v>745.2</v>
      </c>
      <c r="I1231" s="229"/>
    </row>
    <row r="1232" spans="1:9">
      <c r="A1232" s="226" t="s">
        <v>2333</v>
      </c>
      <c r="B1232" s="226"/>
      <c r="C1232" s="227" t="s">
        <v>2334</v>
      </c>
      <c r="D1232" s="227"/>
      <c r="E1232" s="227"/>
      <c r="F1232" s="227"/>
      <c r="G1232" s="47" t="s">
        <v>111</v>
      </c>
      <c r="H1232" s="230">
        <v>947.5</v>
      </c>
      <c r="I1232" s="229"/>
    </row>
    <row r="1233" spans="1:9">
      <c r="A1233" s="222">
        <v>8894</v>
      </c>
      <c r="B1233" s="223"/>
      <c r="C1233" s="224" t="s">
        <v>2335</v>
      </c>
      <c r="D1233" s="224"/>
      <c r="E1233" s="224"/>
      <c r="F1233" s="224"/>
      <c r="G1233" s="46"/>
      <c r="H1233" s="225"/>
      <c r="I1233" s="225"/>
    </row>
    <row r="1234" spans="1:9">
      <c r="A1234" s="226" t="s">
        <v>2336</v>
      </c>
      <c r="B1234" s="226"/>
      <c r="C1234" s="227" t="s">
        <v>2337</v>
      </c>
      <c r="D1234" s="227"/>
      <c r="E1234" s="227"/>
      <c r="F1234" s="227"/>
      <c r="G1234" s="47" t="s">
        <v>111</v>
      </c>
      <c r="H1234" s="232">
        <v>1019.52</v>
      </c>
      <c r="I1234" s="229"/>
    </row>
    <row r="1235" spans="1:9">
      <c r="A1235" s="226" t="s">
        <v>2338</v>
      </c>
      <c r="B1235" s="226"/>
      <c r="C1235" s="227" t="s">
        <v>2339</v>
      </c>
      <c r="D1235" s="227"/>
      <c r="E1235" s="227"/>
      <c r="F1235" s="227"/>
      <c r="G1235" s="47" t="s">
        <v>111</v>
      </c>
      <c r="H1235" s="232">
        <v>1310.1199999999999</v>
      </c>
      <c r="I1235" s="229"/>
    </row>
    <row r="1236" spans="1:9">
      <c r="A1236" s="226" t="s">
        <v>2340</v>
      </c>
      <c r="B1236" s="226"/>
      <c r="C1236" s="227" t="s">
        <v>2341</v>
      </c>
      <c r="D1236" s="227"/>
      <c r="E1236" s="227"/>
      <c r="F1236" s="227"/>
      <c r="G1236" s="47" t="s">
        <v>1155</v>
      </c>
      <c r="H1236" s="230">
        <v>524.53</v>
      </c>
      <c r="I1236" s="229"/>
    </row>
    <row r="1237" spans="1:9">
      <c r="A1237" s="222">
        <v>8895</v>
      </c>
      <c r="B1237" s="223"/>
      <c r="C1237" s="224" t="s">
        <v>2342</v>
      </c>
      <c r="D1237" s="224"/>
      <c r="E1237" s="224"/>
      <c r="F1237" s="224"/>
      <c r="G1237" s="46"/>
      <c r="H1237" s="225"/>
      <c r="I1237" s="225"/>
    </row>
    <row r="1238" spans="1:9">
      <c r="A1238" s="226" t="s">
        <v>2343</v>
      </c>
      <c r="B1238" s="226"/>
      <c r="C1238" s="227" t="s">
        <v>2344</v>
      </c>
      <c r="D1238" s="227"/>
      <c r="E1238" s="227"/>
      <c r="F1238" s="227"/>
      <c r="G1238" s="47" t="s">
        <v>111</v>
      </c>
      <c r="H1238" s="230">
        <v>520.23</v>
      </c>
      <c r="I1238" s="229"/>
    </row>
    <row r="1239" spans="1:9">
      <c r="A1239" s="226" t="s">
        <v>2345</v>
      </c>
      <c r="B1239" s="226"/>
      <c r="C1239" s="227" t="s">
        <v>2346</v>
      </c>
      <c r="D1239" s="227"/>
      <c r="E1239" s="227"/>
      <c r="F1239" s="227"/>
      <c r="G1239" s="47" t="s">
        <v>1155</v>
      </c>
      <c r="H1239" s="230">
        <v>180.71</v>
      </c>
      <c r="I1239" s="229"/>
    </row>
    <row r="1240" spans="1:9">
      <c r="A1240" s="226" t="s">
        <v>2347</v>
      </c>
      <c r="B1240" s="226"/>
      <c r="C1240" s="227" t="s">
        <v>2348</v>
      </c>
      <c r="D1240" s="227"/>
      <c r="E1240" s="227"/>
      <c r="F1240" s="227"/>
      <c r="G1240" s="47" t="s">
        <v>111</v>
      </c>
      <c r="H1240" s="230">
        <v>273.86</v>
      </c>
      <c r="I1240" s="229"/>
    </row>
    <row r="1241" spans="1:9">
      <c r="A1241" s="222">
        <v>8896</v>
      </c>
      <c r="B1241" s="223"/>
      <c r="C1241" s="224" t="s">
        <v>2349</v>
      </c>
      <c r="D1241" s="224"/>
      <c r="E1241" s="224"/>
      <c r="F1241" s="224"/>
      <c r="G1241" s="46"/>
      <c r="H1241" s="225"/>
      <c r="I1241" s="225"/>
    </row>
    <row r="1242" spans="1:9">
      <c r="A1242" s="226" t="s">
        <v>2350</v>
      </c>
      <c r="B1242" s="226"/>
      <c r="C1242" s="227" t="s">
        <v>2351</v>
      </c>
      <c r="D1242" s="227"/>
      <c r="E1242" s="227"/>
      <c r="F1242" s="227"/>
      <c r="G1242" s="47" t="s">
        <v>1155</v>
      </c>
      <c r="H1242" s="230">
        <v>773.1</v>
      </c>
      <c r="I1242" s="229"/>
    </row>
    <row r="1243" spans="1:9">
      <c r="A1243" s="226" t="s">
        <v>2352</v>
      </c>
      <c r="B1243" s="226"/>
      <c r="C1243" s="227" t="s">
        <v>2353</v>
      </c>
      <c r="D1243" s="227"/>
      <c r="E1243" s="227"/>
      <c r="F1243" s="227"/>
      <c r="G1243" s="47" t="s">
        <v>1155</v>
      </c>
      <c r="H1243" s="230">
        <v>901.07</v>
      </c>
      <c r="I1243" s="229"/>
    </row>
    <row r="1244" spans="1:9">
      <c r="A1244" s="226" t="s">
        <v>2354</v>
      </c>
      <c r="B1244" s="226"/>
      <c r="C1244" s="227" t="s">
        <v>2355</v>
      </c>
      <c r="D1244" s="227"/>
      <c r="E1244" s="227"/>
      <c r="F1244" s="227"/>
      <c r="G1244" s="47" t="s">
        <v>1155</v>
      </c>
      <c r="H1244" s="230">
        <v>842.11</v>
      </c>
      <c r="I1244" s="229"/>
    </row>
    <row r="1245" spans="1:9">
      <c r="A1245" s="226" t="s">
        <v>2356</v>
      </c>
      <c r="B1245" s="226"/>
      <c r="C1245" s="227" t="s">
        <v>2357</v>
      </c>
      <c r="D1245" s="227"/>
      <c r="E1245" s="227"/>
      <c r="F1245" s="227"/>
      <c r="G1245" s="47" t="s">
        <v>1155</v>
      </c>
      <c r="H1245" s="230">
        <v>760.52</v>
      </c>
      <c r="I1245" s="229"/>
    </row>
    <row r="1246" spans="1:9">
      <c r="A1246" s="222">
        <v>8897</v>
      </c>
      <c r="B1246" s="223"/>
      <c r="C1246" s="224" t="s">
        <v>2358</v>
      </c>
      <c r="D1246" s="224"/>
      <c r="E1246" s="224"/>
      <c r="F1246" s="224"/>
      <c r="G1246" s="46"/>
      <c r="H1246" s="225"/>
      <c r="I1246" s="225"/>
    </row>
    <row r="1247" spans="1:9">
      <c r="A1247" s="226" t="s">
        <v>2359</v>
      </c>
      <c r="B1247" s="226"/>
      <c r="C1247" s="227" t="s">
        <v>2360</v>
      </c>
      <c r="D1247" s="227"/>
      <c r="E1247" s="227"/>
      <c r="F1247" s="227"/>
      <c r="G1247" s="47" t="s">
        <v>111</v>
      </c>
      <c r="H1247" s="230">
        <v>152.99</v>
      </c>
      <c r="I1247" s="229"/>
    </row>
    <row r="1248" spans="1:9">
      <c r="A1248" s="222">
        <v>8898</v>
      </c>
      <c r="B1248" s="223"/>
      <c r="C1248" s="224" t="s">
        <v>2361</v>
      </c>
      <c r="D1248" s="224"/>
      <c r="E1248" s="224"/>
      <c r="F1248" s="224"/>
      <c r="G1248" s="46"/>
      <c r="H1248" s="225"/>
      <c r="I1248" s="225"/>
    </row>
    <row r="1249" spans="1:9">
      <c r="A1249" s="226" t="s">
        <v>2362</v>
      </c>
      <c r="B1249" s="226"/>
      <c r="C1249" s="227" t="s">
        <v>2363</v>
      </c>
      <c r="D1249" s="227"/>
      <c r="E1249" s="227"/>
      <c r="F1249" s="227"/>
      <c r="G1249" s="47" t="s">
        <v>111</v>
      </c>
      <c r="H1249" s="231">
        <v>21.14</v>
      </c>
      <c r="I1249" s="229"/>
    </row>
    <row r="1250" spans="1:9">
      <c r="A1250" s="226" t="s">
        <v>2364</v>
      </c>
      <c r="B1250" s="226"/>
      <c r="C1250" s="227" t="s">
        <v>2365</v>
      </c>
      <c r="D1250" s="227"/>
      <c r="E1250" s="227"/>
      <c r="F1250" s="227"/>
      <c r="G1250" s="47" t="s">
        <v>111</v>
      </c>
      <c r="H1250" s="230">
        <v>110.72</v>
      </c>
      <c r="I1250" s="229"/>
    </row>
    <row r="1251" spans="1:9">
      <c r="A1251" s="226" t="s">
        <v>2366</v>
      </c>
      <c r="B1251" s="226"/>
      <c r="C1251" s="227" t="s">
        <v>2367</v>
      </c>
      <c r="D1251" s="227"/>
      <c r="E1251" s="227"/>
      <c r="F1251" s="227"/>
      <c r="G1251" s="47" t="s">
        <v>111</v>
      </c>
      <c r="H1251" s="230">
        <v>238.6</v>
      </c>
      <c r="I1251" s="229"/>
    </row>
    <row r="1252" spans="1:9">
      <c r="A1252" s="226" t="s">
        <v>2368</v>
      </c>
      <c r="B1252" s="226"/>
      <c r="C1252" s="227" t="s">
        <v>2369</v>
      </c>
      <c r="D1252" s="227"/>
      <c r="E1252" s="227"/>
      <c r="F1252" s="227"/>
      <c r="G1252" s="47" t="s">
        <v>111</v>
      </c>
      <c r="H1252" s="230">
        <v>240.43</v>
      </c>
      <c r="I1252" s="229"/>
    </row>
    <row r="1253" spans="1:9">
      <c r="A1253" s="222">
        <v>8899</v>
      </c>
      <c r="B1253" s="223"/>
      <c r="C1253" s="224" t="s">
        <v>2370</v>
      </c>
      <c r="D1253" s="224"/>
      <c r="E1253" s="224"/>
      <c r="F1253" s="224"/>
      <c r="G1253" s="46"/>
      <c r="H1253" s="225"/>
      <c r="I1253" s="225"/>
    </row>
    <row r="1254" spans="1:9">
      <c r="A1254" s="226" t="s">
        <v>2371</v>
      </c>
      <c r="B1254" s="226"/>
      <c r="C1254" s="227" t="s">
        <v>2372</v>
      </c>
      <c r="D1254" s="227"/>
      <c r="E1254" s="227"/>
      <c r="F1254" s="227"/>
      <c r="G1254" s="47" t="s">
        <v>1155</v>
      </c>
      <c r="H1254" s="231">
        <v>53.67</v>
      </c>
      <c r="I1254" s="229"/>
    </row>
    <row r="1255" spans="1:9">
      <c r="A1255" s="226" t="s">
        <v>2373</v>
      </c>
      <c r="B1255" s="226"/>
      <c r="C1255" s="227" t="s">
        <v>2374</v>
      </c>
      <c r="D1255" s="227"/>
      <c r="E1255" s="227"/>
      <c r="F1255" s="227"/>
      <c r="G1255" s="47" t="s">
        <v>1155</v>
      </c>
      <c r="H1255" s="230">
        <v>185.67</v>
      </c>
      <c r="I1255" s="229"/>
    </row>
    <row r="1256" spans="1:9">
      <c r="A1256" s="226" t="s">
        <v>2375</v>
      </c>
      <c r="B1256" s="226"/>
      <c r="C1256" s="227" t="s">
        <v>2376</v>
      </c>
      <c r="D1256" s="227"/>
      <c r="E1256" s="227"/>
      <c r="F1256" s="227"/>
      <c r="G1256" s="47" t="s">
        <v>1155</v>
      </c>
      <c r="H1256" s="232">
        <v>1156.76</v>
      </c>
      <c r="I1256" s="229"/>
    </row>
    <row r="1257" spans="1:9">
      <c r="A1257" s="226" t="s">
        <v>2377</v>
      </c>
      <c r="B1257" s="226"/>
      <c r="C1257" s="227" t="s">
        <v>2378</v>
      </c>
      <c r="D1257" s="227"/>
      <c r="E1257" s="227"/>
      <c r="F1257" s="227"/>
      <c r="G1257" s="47" t="s">
        <v>1155</v>
      </c>
      <c r="H1257" s="231">
        <v>16.53</v>
      </c>
      <c r="I1257" s="229"/>
    </row>
    <row r="1258" spans="1:9">
      <c r="A1258" s="226" t="s">
        <v>2379</v>
      </c>
      <c r="B1258" s="226"/>
      <c r="C1258" s="227" t="s">
        <v>2380</v>
      </c>
      <c r="D1258" s="227"/>
      <c r="E1258" s="227"/>
      <c r="F1258" s="227"/>
      <c r="G1258" s="47" t="s">
        <v>111</v>
      </c>
      <c r="H1258" s="231">
        <v>32.49</v>
      </c>
      <c r="I1258" s="229"/>
    </row>
    <row r="1259" spans="1:9">
      <c r="A1259" s="226" t="s">
        <v>2381</v>
      </c>
      <c r="B1259" s="226"/>
      <c r="C1259" s="227" t="s">
        <v>2382</v>
      </c>
      <c r="D1259" s="227"/>
      <c r="E1259" s="227"/>
      <c r="F1259" s="227"/>
      <c r="G1259" s="47" t="s">
        <v>1155</v>
      </c>
      <c r="H1259" s="231">
        <v>50.63</v>
      </c>
      <c r="I1259" s="229"/>
    </row>
    <row r="1260" spans="1:9">
      <c r="A1260" s="226" t="s">
        <v>2383</v>
      </c>
      <c r="B1260" s="226"/>
      <c r="C1260" s="227" t="s">
        <v>2384</v>
      </c>
      <c r="D1260" s="227"/>
      <c r="E1260" s="227"/>
      <c r="F1260" s="227"/>
      <c r="G1260" s="47" t="s">
        <v>1155</v>
      </c>
      <c r="H1260" s="231">
        <v>40.659999999999997</v>
      </c>
      <c r="I1260" s="229"/>
    </row>
    <row r="1261" spans="1:9">
      <c r="A1261" s="226" t="s">
        <v>2385</v>
      </c>
      <c r="B1261" s="226"/>
      <c r="C1261" s="227" t="s">
        <v>2386</v>
      </c>
      <c r="D1261" s="227"/>
      <c r="E1261" s="227"/>
      <c r="F1261" s="227"/>
      <c r="G1261" s="47" t="s">
        <v>1155</v>
      </c>
      <c r="H1261" s="230">
        <v>190.23</v>
      </c>
      <c r="I1261" s="229"/>
    </row>
    <row r="1262" spans="1:9">
      <c r="A1262" s="226" t="s">
        <v>2387</v>
      </c>
      <c r="B1262" s="226"/>
      <c r="C1262" s="227" t="s">
        <v>2388</v>
      </c>
      <c r="D1262" s="227"/>
      <c r="E1262" s="227"/>
      <c r="F1262" s="227"/>
      <c r="G1262" s="47" t="s">
        <v>1155</v>
      </c>
      <c r="H1262" s="231">
        <v>67.42</v>
      </c>
      <c r="I1262" s="229"/>
    </row>
    <row r="1263" spans="1:9">
      <c r="A1263" s="226" t="s">
        <v>2389</v>
      </c>
      <c r="B1263" s="226"/>
      <c r="C1263" s="227" t="s">
        <v>2390</v>
      </c>
      <c r="D1263" s="227"/>
      <c r="E1263" s="227"/>
      <c r="F1263" s="227"/>
      <c r="G1263" s="47" t="s">
        <v>1155</v>
      </c>
      <c r="H1263" s="231">
        <v>63.67</v>
      </c>
      <c r="I1263" s="229"/>
    </row>
    <row r="1264" spans="1:9">
      <c r="A1264" s="226" t="s">
        <v>2391</v>
      </c>
      <c r="B1264" s="226"/>
      <c r="C1264" s="227" t="s">
        <v>2392</v>
      </c>
      <c r="D1264" s="227"/>
      <c r="E1264" s="227"/>
      <c r="F1264" s="227"/>
      <c r="G1264" s="47" t="s">
        <v>111</v>
      </c>
      <c r="H1264" s="231">
        <v>45.76</v>
      </c>
      <c r="I1264" s="229"/>
    </row>
    <row r="1265" spans="1:9">
      <c r="A1265" s="226" t="s">
        <v>2393</v>
      </c>
      <c r="B1265" s="226"/>
      <c r="C1265" s="227" t="s">
        <v>2394</v>
      </c>
      <c r="D1265" s="227"/>
      <c r="E1265" s="227"/>
      <c r="F1265" s="227"/>
      <c r="G1265" s="47" t="s">
        <v>111</v>
      </c>
      <c r="H1265" s="231">
        <v>95.99</v>
      </c>
      <c r="I1265" s="229"/>
    </row>
    <row r="1266" spans="1:9">
      <c r="A1266" s="226" t="s">
        <v>2395</v>
      </c>
      <c r="B1266" s="226"/>
      <c r="C1266" s="227" t="s">
        <v>2396</v>
      </c>
      <c r="D1266" s="227"/>
      <c r="E1266" s="227"/>
      <c r="F1266" s="227"/>
      <c r="G1266" s="47" t="s">
        <v>1155</v>
      </c>
      <c r="H1266" s="231">
        <v>59.81</v>
      </c>
      <c r="I1266" s="229"/>
    </row>
    <row r="1267" spans="1:9">
      <c r="A1267" s="226" t="s">
        <v>2397</v>
      </c>
      <c r="B1267" s="226"/>
      <c r="C1267" s="227" t="s">
        <v>2398</v>
      </c>
      <c r="D1267" s="227"/>
      <c r="E1267" s="227"/>
      <c r="F1267" s="227"/>
      <c r="G1267" s="47" t="s">
        <v>111</v>
      </c>
      <c r="H1267" s="228">
        <v>4.53</v>
      </c>
      <c r="I1267" s="229"/>
    </row>
    <row r="1268" spans="1:9">
      <c r="A1268" s="226" t="s">
        <v>2399</v>
      </c>
      <c r="B1268" s="226"/>
      <c r="C1268" s="227" t="s">
        <v>2400</v>
      </c>
      <c r="D1268" s="227"/>
      <c r="E1268" s="227"/>
      <c r="F1268" s="227"/>
      <c r="G1268" s="47" t="s">
        <v>111</v>
      </c>
      <c r="H1268" s="231">
        <v>53.22</v>
      </c>
      <c r="I1268" s="229"/>
    </row>
    <row r="1269" spans="1:9">
      <c r="A1269" s="226" t="s">
        <v>2401</v>
      </c>
      <c r="B1269" s="226"/>
      <c r="C1269" s="227" t="s">
        <v>2402</v>
      </c>
      <c r="D1269" s="227"/>
      <c r="E1269" s="227"/>
      <c r="F1269" s="227"/>
      <c r="G1269" s="47" t="s">
        <v>1155</v>
      </c>
      <c r="H1269" s="231">
        <v>58.27</v>
      </c>
      <c r="I1269" s="229"/>
    </row>
    <row r="1270" spans="1:9">
      <c r="A1270" s="226" t="s">
        <v>2403</v>
      </c>
      <c r="B1270" s="226"/>
      <c r="C1270" s="227" t="s">
        <v>2404</v>
      </c>
      <c r="D1270" s="227"/>
      <c r="E1270" s="227"/>
      <c r="F1270" s="227"/>
      <c r="G1270" s="47" t="s">
        <v>1155</v>
      </c>
      <c r="H1270" s="230">
        <v>138.72</v>
      </c>
      <c r="I1270" s="229"/>
    </row>
    <row r="1271" spans="1:9">
      <c r="A1271" s="226" t="s">
        <v>2405</v>
      </c>
      <c r="B1271" s="226"/>
      <c r="C1271" s="227" t="s">
        <v>2406</v>
      </c>
      <c r="D1271" s="227"/>
      <c r="E1271" s="227"/>
      <c r="F1271" s="227"/>
      <c r="G1271" s="47" t="s">
        <v>1155</v>
      </c>
      <c r="H1271" s="230">
        <v>153.41</v>
      </c>
      <c r="I1271" s="229"/>
    </row>
    <row r="1272" spans="1:9">
      <c r="A1272" s="226" t="s">
        <v>2407</v>
      </c>
      <c r="B1272" s="226"/>
      <c r="C1272" s="227" t="s">
        <v>2408</v>
      </c>
      <c r="D1272" s="227"/>
      <c r="E1272" s="227"/>
      <c r="F1272" s="227"/>
      <c r="G1272" s="47" t="s">
        <v>1155</v>
      </c>
      <c r="H1272" s="231">
        <v>34.979999999999997</v>
      </c>
      <c r="I1272" s="229"/>
    </row>
    <row r="1273" spans="1:9">
      <c r="A1273" s="226" t="s">
        <v>2409</v>
      </c>
      <c r="B1273" s="226"/>
      <c r="C1273" s="227" t="s">
        <v>2410</v>
      </c>
      <c r="D1273" s="227"/>
      <c r="E1273" s="227"/>
      <c r="F1273" s="227"/>
      <c r="G1273" s="47" t="s">
        <v>1155</v>
      </c>
      <c r="H1273" s="231">
        <v>54.53</v>
      </c>
      <c r="I1273" s="229"/>
    </row>
    <row r="1274" spans="1:9">
      <c r="A1274" s="222">
        <v>8900</v>
      </c>
      <c r="B1274" s="223"/>
      <c r="C1274" s="224" t="s">
        <v>2411</v>
      </c>
      <c r="D1274" s="224"/>
      <c r="E1274" s="224"/>
      <c r="F1274" s="224"/>
      <c r="G1274" s="46"/>
      <c r="H1274" s="225"/>
      <c r="I1274" s="225"/>
    </row>
    <row r="1275" spans="1:9">
      <c r="A1275" s="226" t="s">
        <v>2412</v>
      </c>
      <c r="B1275" s="226"/>
      <c r="C1275" s="227" t="s">
        <v>2413</v>
      </c>
      <c r="D1275" s="227"/>
      <c r="E1275" s="227"/>
      <c r="F1275" s="227"/>
      <c r="G1275" s="47" t="s">
        <v>1155</v>
      </c>
      <c r="H1275" s="231">
        <v>63.32</v>
      </c>
      <c r="I1275" s="229"/>
    </row>
    <row r="1276" spans="1:9">
      <c r="A1276" s="226" t="s">
        <v>2414</v>
      </c>
      <c r="B1276" s="226"/>
      <c r="C1276" s="227" t="s">
        <v>2415</v>
      </c>
      <c r="D1276" s="227"/>
      <c r="E1276" s="227"/>
      <c r="F1276" s="227"/>
      <c r="G1276" s="47" t="s">
        <v>1155</v>
      </c>
      <c r="H1276" s="231">
        <v>66.7</v>
      </c>
      <c r="I1276" s="229"/>
    </row>
    <row r="1277" spans="1:9">
      <c r="A1277" s="226" t="s">
        <v>2416</v>
      </c>
      <c r="B1277" s="226"/>
      <c r="C1277" s="227" t="s">
        <v>2417</v>
      </c>
      <c r="D1277" s="227"/>
      <c r="E1277" s="227"/>
      <c r="F1277" s="227"/>
      <c r="G1277" s="47" t="s">
        <v>1155</v>
      </c>
      <c r="H1277" s="230">
        <v>199.5</v>
      </c>
      <c r="I1277" s="229"/>
    </row>
    <row r="1278" spans="1:9">
      <c r="A1278" s="226" t="s">
        <v>2418</v>
      </c>
      <c r="B1278" s="226"/>
      <c r="C1278" s="227" t="s">
        <v>2419</v>
      </c>
      <c r="D1278" s="227"/>
      <c r="E1278" s="227"/>
      <c r="F1278" s="227"/>
      <c r="G1278" s="47" t="s">
        <v>1155</v>
      </c>
      <c r="H1278" s="231">
        <v>78.34</v>
      </c>
      <c r="I1278" s="229"/>
    </row>
    <row r="1279" spans="1:9">
      <c r="A1279" s="226" t="s">
        <v>2420</v>
      </c>
      <c r="B1279" s="226"/>
      <c r="C1279" s="227" t="s">
        <v>2421</v>
      </c>
      <c r="D1279" s="227"/>
      <c r="E1279" s="227"/>
      <c r="F1279" s="227"/>
      <c r="G1279" s="47" t="s">
        <v>1155</v>
      </c>
      <c r="H1279" s="231">
        <v>65.349999999999994</v>
      </c>
      <c r="I1279" s="229"/>
    </row>
    <row r="1280" spans="1:9">
      <c r="A1280" s="222">
        <v>8901</v>
      </c>
      <c r="B1280" s="223"/>
      <c r="C1280" s="224" t="s">
        <v>2422</v>
      </c>
      <c r="D1280" s="224"/>
      <c r="E1280" s="224"/>
      <c r="F1280" s="224"/>
      <c r="G1280" s="46"/>
      <c r="H1280" s="225"/>
      <c r="I1280" s="225"/>
    </row>
    <row r="1281" spans="1:9">
      <c r="A1281" s="226" t="s">
        <v>2423</v>
      </c>
      <c r="B1281" s="226"/>
      <c r="C1281" s="227" t="s">
        <v>2424</v>
      </c>
      <c r="D1281" s="227"/>
      <c r="E1281" s="227"/>
      <c r="F1281" s="227"/>
      <c r="G1281" s="47" t="s">
        <v>1155</v>
      </c>
      <c r="H1281" s="230">
        <v>601.65</v>
      </c>
      <c r="I1281" s="229"/>
    </row>
    <row r="1282" spans="1:9">
      <c r="A1282" s="226" t="s">
        <v>2425</v>
      </c>
      <c r="B1282" s="226"/>
      <c r="C1282" s="227" t="s">
        <v>2426</v>
      </c>
      <c r="D1282" s="227"/>
      <c r="E1282" s="227"/>
      <c r="F1282" s="227"/>
      <c r="G1282" s="47" t="s">
        <v>111</v>
      </c>
      <c r="H1282" s="230">
        <v>328.19</v>
      </c>
      <c r="I1282" s="229"/>
    </row>
    <row r="1283" spans="1:9">
      <c r="A1283" s="226" t="s">
        <v>2427</v>
      </c>
      <c r="B1283" s="226"/>
      <c r="C1283" s="227" t="s">
        <v>2428</v>
      </c>
      <c r="D1283" s="227"/>
      <c r="E1283" s="227"/>
      <c r="F1283" s="227"/>
      <c r="G1283" s="47" t="s">
        <v>111</v>
      </c>
      <c r="H1283" s="230">
        <v>226</v>
      </c>
      <c r="I1283" s="229"/>
    </row>
    <row r="1284" spans="1:9">
      <c r="A1284" s="226" t="s">
        <v>2429</v>
      </c>
      <c r="B1284" s="226"/>
      <c r="C1284" s="227" t="s">
        <v>2430</v>
      </c>
      <c r="D1284" s="227"/>
      <c r="E1284" s="227"/>
      <c r="F1284" s="227"/>
      <c r="G1284" s="47" t="s">
        <v>111</v>
      </c>
      <c r="H1284" s="230">
        <v>236.08</v>
      </c>
      <c r="I1284" s="229"/>
    </row>
    <row r="1285" spans="1:9">
      <c r="A1285" s="226" t="s">
        <v>2431</v>
      </c>
      <c r="B1285" s="226"/>
      <c r="C1285" s="227" t="s">
        <v>2432</v>
      </c>
      <c r="D1285" s="227"/>
      <c r="E1285" s="227"/>
      <c r="F1285" s="227"/>
      <c r="G1285" s="47" t="s">
        <v>111</v>
      </c>
      <c r="H1285" s="230">
        <v>267.55</v>
      </c>
      <c r="I1285" s="229"/>
    </row>
    <row r="1286" spans="1:9">
      <c r="A1286" s="226" t="s">
        <v>2433</v>
      </c>
      <c r="B1286" s="226"/>
      <c r="C1286" s="227" t="s">
        <v>2434</v>
      </c>
      <c r="D1286" s="227"/>
      <c r="E1286" s="227"/>
      <c r="F1286" s="227"/>
      <c r="G1286" s="47" t="s">
        <v>111</v>
      </c>
      <c r="H1286" s="230">
        <v>137.08000000000001</v>
      </c>
      <c r="I1286" s="229"/>
    </row>
    <row r="1287" spans="1:9">
      <c r="A1287" s="226" t="s">
        <v>2435</v>
      </c>
      <c r="B1287" s="226"/>
      <c r="C1287" s="227" t="s">
        <v>2436</v>
      </c>
      <c r="D1287" s="227"/>
      <c r="E1287" s="227"/>
      <c r="F1287" s="227"/>
      <c r="G1287" s="47" t="s">
        <v>111</v>
      </c>
      <c r="H1287" s="230">
        <v>181.95</v>
      </c>
      <c r="I1287" s="229"/>
    </row>
    <row r="1288" spans="1:9">
      <c r="A1288" s="226" t="s">
        <v>2437</v>
      </c>
      <c r="B1288" s="226"/>
      <c r="C1288" s="227" t="s">
        <v>2438</v>
      </c>
      <c r="D1288" s="227"/>
      <c r="E1288" s="227"/>
      <c r="F1288" s="227"/>
      <c r="G1288" s="47" t="s">
        <v>111</v>
      </c>
      <c r="H1288" s="230">
        <v>229.3</v>
      </c>
      <c r="I1288" s="229"/>
    </row>
    <row r="1289" spans="1:9">
      <c r="A1289" s="226" t="s">
        <v>2439</v>
      </c>
      <c r="B1289" s="226"/>
      <c r="C1289" s="227" t="s">
        <v>2440</v>
      </c>
      <c r="D1289" s="227"/>
      <c r="E1289" s="227"/>
      <c r="F1289" s="227"/>
      <c r="G1289" s="47" t="s">
        <v>111</v>
      </c>
      <c r="H1289" s="230">
        <v>221.26</v>
      </c>
      <c r="I1289" s="229"/>
    </row>
    <row r="1290" spans="1:9">
      <c r="A1290" s="222">
        <v>8680</v>
      </c>
      <c r="B1290" s="223"/>
      <c r="C1290" s="224" t="s">
        <v>2441</v>
      </c>
      <c r="D1290" s="224"/>
      <c r="E1290" s="224"/>
      <c r="F1290" s="224"/>
      <c r="G1290" s="46"/>
      <c r="H1290" s="225"/>
      <c r="I1290" s="225"/>
    </row>
    <row r="1291" spans="1:9">
      <c r="A1291" s="222">
        <v>8902</v>
      </c>
      <c r="B1291" s="223"/>
      <c r="C1291" s="224" t="s">
        <v>2442</v>
      </c>
      <c r="D1291" s="224"/>
      <c r="E1291" s="224"/>
      <c r="F1291" s="224"/>
      <c r="G1291" s="46"/>
      <c r="H1291" s="225"/>
      <c r="I1291" s="225"/>
    </row>
    <row r="1292" spans="1:9">
      <c r="A1292" s="226" t="s">
        <v>2443</v>
      </c>
      <c r="B1292" s="226"/>
      <c r="C1292" s="227" t="s">
        <v>2444</v>
      </c>
      <c r="D1292" s="227"/>
      <c r="E1292" s="227"/>
      <c r="F1292" s="227"/>
      <c r="G1292" s="47" t="s">
        <v>108</v>
      </c>
      <c r="H1292" s="232">
        <v>1302.8699999999999</v>
      </c>
      <c r="I1292" s="229"/>
    </row>
    <row r="1293" spans="1:9">
      <c r="A1293" s="222">
        <v>8903</v>
      </c>
      <c r="B1293" s="223"/>
      <c r="C1293" s="224" t="s">
        <v>2445</v>
      </c>
      <c r="D1293" s="224"/>
      <c r="E1293" s="224"/>
      <c r="F1293" s="224"/>
      <c r="G1293" s="46"/>
      <c r="H1293" s="225"/>
      <c r="I1293" s="225"/>
    </row>
    <row r="1294" spans="1:9">
      <c r="A1294" s="226" t="s">
        <v>2446</v>
      </c>
      <c r="B1294" s="226"/>
      <c r="C1294" s="227" t="s">
        <v>2447</v>
      </c>
      <c r="D1294" s="227"/>
      <c r="E1294" s="227"/>
      <c r="F1294" s="227"/>
      <c r="G1294" s="47" t="s">
        <v>108</v>
      </c>
      <c r="H1294" s="230">
        <v>239.96</v>
      </c>
      <c r="I1294" s="229"/>
    </row>
    <row r="1295" spans="1:9">
      <c r="A1295" s="226" t="s">
        <v>2448</v>
      </c>
      <c r="B1295" s="226"/>
      <c r="C1295" s="227" t="s">
        <v>2449</v>
      </c>
      <c r="D1295" s="227"/>
      <c r="E1295" s="227"/>
      <c r="F1295" s="227"/>
      <c r="G1295" s="47" t="s">
        <v>108</v>
      </c>
      <c r="H1295" s="230">
        <v>267.86</v>
      </c>
      <c r="I1295" s="229"/>
    </row>
    <row r="1296" spans="1:9">
      <c r="A1296" s="222">
        <v>8904</v>
      </c>
      <c r="B1296" s="223"/>
      <c r="C1296" s="224" t="s">
        <v>2450</v>
      </c>
      <c r="D1296" s="224"/>
      <c r="E1296" s="224"/>
      <c r="F1296" s="224"/>
      <c r="G1296" s="46"/>
      <c r="H1296" s="225"/>
      <c r="I1296" s="225"/>
    </row>
    <row r="1297" spans="1:9">
      <c r="A1297" s="226" t="s">
        <v>2451</v>
      </c>
      <c r="B1297" s="226"/>
      <c r="C1297" s="227" t="s">
        <v>2452</v>
      </c>
      <c r="D1297" s="227"/>
      <c r="E1297" s="227"/>
      <c r="F1297" s="227"/>
      <c r="G1297" s="47" t="s">
        <v>108</v>
      </c>
      <c r="H1297" s="230">
        <v>354.51</v>
      </c>
      <c r="I1297" s="229"/>
    </row>
    <row r="1298" spans="1:9">
      <c r="A1298" s="226" t="s">
        <v>2453</v>
      </c>
      <c r="B1298" s="226"/>
      <c r="C1298" s="227" t="s">
        <v>2454</v>
      </c>
      <c r="D1298" s="227"/>
      <c r="E1298" s="227"/>
      <c r="F1298" s="227"/>
      <c r="G1298" s="47" t="s">
        <v>108</v>
      </c>
      <c r="H1298" s="230">
        <v>378.56</v>
      </c>
      <c r="I1298" s="229"/>
    </row>
    <row r="1299" spans="1:9">
      <c r="A1299" s="226" t="s">
        <v>2455</v>
      </c>
      <c r="B1299" s="226"/>
      <c r="C1299" s="227" t="s">
        <v>2456</v>
      </c>
      <c r="D1299" s="227"/>
      <c r="E1299" s="227"/>
      <c r="F1299" s="227"/>
      <c r="G1299" s="47" t="s">
        <v>108</v>
      </c>
      <c r="H1299" s="230">
        <v>350.26</v>
      </c>
      <c r="I1299" s="229"/>
    </row>
    <row r="1300" spans="1:9">
      <c r="A1300" s="226" t="s">
        <v>2457</v>
      </c>
      <c r="B1300" s="226"/>
      <c r="C1300" s="227" t="s">
        <v>2458</v>
      </c>
      <c r="D1300" s="227"/>
      <c r="E1300" s="227"/>
      <c r="F1300" s="227"/>
      <c r="G1300" s="47" t="s">
        <v>108</v>
      </c>
      <c r="H1300" s="230">
        <v>376.8</v>
      </c>
      <c r="I1300" s="229"/>
    </row>
    <row r="1301" spans="1:9">
      <c r="A1301" s="222">
        <v>8905</v>
      </c>
      <c r="B1301" s="223"/>
      <c r="C1301" s="224" t="s">
        <v>2459</v>
      </c>
      <c r="D1301" s="224"/>
      <c r="E1301" s="224"/>
      <c r="F1301" s="224"/>
      <c r="G1301" s="46"/>
      <c r="H1301" s="225"/>
      <c r="I1301" s="225"/>
    </row>
    <row r="1302" spans="1:9">
      <c r="A1302" s="226" t="s">
        <v>2460</v>
      </c>
      <c r="B1302" s="226"/>
      <c r="C1302" s="227" t="s">
        <v>2461</v>
      </c>
      <c r="D1302" s="227"/>
      <c r="E1302" s="227"/>
      <c r="F1302" s="227"/>
      <c r="G1302" s="47" t="s">
        <v>108</v>
      </c>
      <c r="H1302" s="230">
        <v>481.5</v>
      </c>
      <c r="I1302" s="229"/>
    </row>
    <row r="1303" spans="1:9">
      <c r="A1303" s="226" t="s">
        <v>2462</v>
      </c>
      <c r="B1303" s="226"/>
      <c r="C1303" s="227" t="s">
        <v>2463</v>
      </c>
      <c r="D1303" s="227"/>
      <c r="E1303" s="227"/>
      <c r="F1303" s="227"/>
      <c r="G1303" s="47" t="s">
        <v>108</v>
      </c>
      <c r="H1303" s="230">
        <v>493.37</v>
      </c>
      <c r="I1303" s="229"/>
    </row>
    <row r="1304" spans="1:9">
      <c r="A1304" s="222">
        <v>8906</v>
      </c>
      <c r="B1304" s="223"/>
      <c r="C1304" s="224" t="s">
        <v>2464</v>
      </c>
      <c r="D1304" s="224"/>
      <c r="E1304" s="224"/>
      <c r="F1304" s="224"/>
      <c r="G1304" s="46"/>
      <c r="H1304" s="225"/>
      <c r="I1304" s="225"/>
    </row>
    <row r="1305" spans="1:9">
      <c r="A1305" s="226" t="s">
        <v>2465</v>
      </c>
      <c r="B1305" s="226"/>
      <c r="C1305" s="227" t="s">
        <v>2466</v>
      </c>
      <c r="D1305" s="227"/>
      <c r="E1305" s="227"/>
      <c r="F1305" s="227"/>
      <c r="G1305" s="47" t="s">
        <v>111</v>
      </c>
      <c r="H1305" s="230">
        <v>112.7</v>
      </c>
      <c r="I1305" s="229"/>
    </row>
    <row r="1306" spans="1:9">
      <c r="A1306" s="222">
        <v>8907</v>
      </c>
      <c r="B1306" s="223"/>
      <c r="C1306" s="224" t="s">
        <v>2467</v>
      </c>
      <c r="D1306" s="224"/>
      <c r="E1306" s="224"/>
      <c r="F1306" s="224"/>
      <c r="G1306" s="46"/>
      <c r="H1306" s="225"/>
      <c r="I1306" s="225"/>
    </row>
    <row r="1307" spans="1:9">
      <c r="A1307" s="226" t="s">
        <v>2468</v>
      </c>
      <c r="B1307" s="226"/>
      <c r="C1307" s="227" t="s">
        <v>2469</v>
      </c>
      <c r="D1307" s="227"/>
      <c r="E1307" s="227"/>
      <c r="F1307" s="227"/>
      <c r="G1307" s="47" t="s">
        <v>129</v>
      </c>
      <c r="H1307" s="231">
        <v>50.64</v>
      </c>
      <c r="I1307" s="229"/>
    </row>
    <row r="1308" spans="1:9">
      <c r="A1308" s="226" t="s">
        <v>2470</v>
      </c>
      <c r="B1308" s="226"/>
      <c r="C1308" s="227" t="s">
        <v>2471</v>
      </c>
      <c r="D1308" s="227"/>
      <c r="E1308" s="227"/>
      <c r="F1308" s="227"/>
      <c r="G1308" s="47" t="s">
        <v>129</v>
      </c>
      <c r="H1308" s="231">
        <v>42.95</v>
      </c>
      <c r="I1308" s="229"/>
    </row>
    <row r="1309" spans="1:9">
      <c r="A1309" s="226" t="s">
        <v>2472</v>
      </c>
      <c r="B1309" s="226"/>
      <c r="C1309" s="227" t="s">
        <v>2473</v>
      </c>
      <c r="D1309" s="227"/>
      <c r="E1309" s="227"/>
      <c r="F1309" s="227"/>
      <c r="G1309" s="47" t="s">
        <v>129</v>
      </c>
      <c r="H1309" s="231">
        <v>14.23</v>
      </c>
      <c r="I1309" s="229"/>
    </row>
    <row r="1310" spans="1:9">
      <c r="A1310" s="226" t="s">
        <v>2474</v>
      </c>
      <c r="B1310" s="226"/>
      <c r="C1310" s="227" t="s">
        <v>2475</v>
      </c>
      <c r="D1310" s="227"/>
      <c r="E1310" s="227"/>
      <c r="F1310" s="227"/>
      <c r="G1310" s="47" t="s">
        <v>129</v>
      </c>
      <c r="H1310" s="230">
        <v>195.28</v>
      </c>
      <c r="I1310" s="229"/>
    </row>
    <row r="1311" spans="1:9">
      <c r="A1311" s="226" t="s">
        <v>2476</v>
      </c>
      <c r="B1311" s="226"/>
      <c r="C1311" s="227" t="s">
        <v>2477</v>
      </c>
      <c r="D1311" s="227"/>
      <c r="E1311" s="227"/>
      <c r="F1311" s="227"/>
      <c r="G1311" s="47" t="s">
        <v>129</v>
      </c>
      <c r="H1311" s="230">
        <v>177.92</v>
      </c>
      <c r="I1311" s="229"/>
    </row>
    <row r="1312" spans="1:9">
      <c r="A1312" s="226" t="s">
        <v>2478</v>
      </c>
      <c r="B1312" s="226"/>
      <c r="C1312" s="227" t="s">
        <v>2479</v>
      </c>
      <c r="D1312" s="227"/>
      <c r="E1312" s="227"/>
      <c r="F1312" s="227"/>
      <c r="G1312" s="47" t="s">
        <v>129</v>
      </c>
      <c r="H1312" s="230">
        <v>182.88</v>
      </c>
      <c r="I1312" s="229"/>
    </row>
    <row r="1313" spans="1:9">
      <c r="A1313" s="222">
        <v>8908</v>
      </c>
      <c r="B1313" s="223"/>
      <c r="C1313" s="224" t="s">
        <v>2480</v>
      </c>
      <c r="D1313" s="224"/>
      <c r="E1313" s="224"/>
      <c r="F1313" s="224"/>
      <c r="G1313" s="46"/>
      <c r="H1313" s="225"/>
      <c r="I1313" s="225"/>
    </row>
    <row r="1314" spans="1:9">
      <c r="A1314" s="226" t="s">
        <v>2481</v>
      </c>
      <c r="B1314" s="226"/>
      <c r="C1314" s="227" t="s">
        <v>2482</v>
      </c>
      <c r="D1314" s="227"/>
      <c r="E1314" s="227"/>
      <c r="F1314" s="227"/>
      <c r="G1314" s="47" t="s">
        <v>129</v>
      </c>
      <c r="H1314" s="231">
        <v>38.479999999999997</v>
      </c>
      <c r="I1314" s="229"/>
    </row>
    <row r="1315" spans="1:9">
      <c r="A1315" s="226" t="s">
        <v>2483</v>
      </c>
      <c r="B1315" s="226"/>
      <c r="C1315" s="227" t="s">
        <v>2484</v>
      </c>
      <c r="D1315" s="227"/>
      <c r="E1315" s="227"/>
      <c r="F1315" s="227"/>
      <c r="G1315" s="47" t="s">
        <v>129</v>
      </c>
      <c r="H1315" s="231">
        <v>30.1</v>
      </c>
      <c r="I1315" s="229"/>
    </row>
    <row r="1316" spans="1:9">
      <c r="A1316" s="226" t="s">
        <v>2485</v>
      </c>
      <c r="B1316" s="226"/>
      <c r="C1316" s="227" t="s">
        <v>2486</v>
      </c>
      <c r="D1316" s="227"/>
      <c r="E1316" s="227"/>
      <c r="F1316" s="227"/>
      <c r="G1316" s="47" t="s">
        <v>129</v>
      </c>
      <c r="H1316" s="231">
        <v>14.33</v>
      </c>
      <c r="I1316" s="229"/>
    </row>
    <row r="1317" spans="1:9">
      <c r="A1317" s="222">
        <v>8909</v>
      </c>
      <c r="B1317" s="223"/>
      <c r="C1317" s="224" t="s">
        <v>2487</v>
      </c>
      <c r="D1317" s="224"/>
      <c r="E1317" s="224"/>
      <c r="F1317" s="224"/>
      <c r="G1317" s="46"/>
      <c r="H1317" s="225"/>
      <c r="I1317" s="225"/>
    </row>
    <row r="1318" spans="1:9">
      <c r="A1318" s="226" t="s">
        <v>2488</v>
      </c>
      <c r="B1318" s="226"/>
      <c r="C1318" s="227" t="s">
        <v>2489</v>
      </c>
      <c r="D1318" s="227"/>
      <c r="E1318" s="227"/>
      <c r="F1318" s="227"/>
      <c r="G1318" s="47" t="s">
        <v>108</v>
      </c>
      <c r="H1318" s="230">
        <v>317.2</v>
      </c>
      <c r="I1318" s="229"/>
    </row>
    <row r="1319" spans="1:9">
      <c r="A1319" s="226" t="s">
        <v>2490</v>
      </c>
      <c r="B1319" s="226"/>
      <c r="C1319" s="227" t="s">
        <v>2491</v>
      </c>
      <c r="D1319" s="227"/>
      <c r="E1319" s="227"/>
      <c r="F1319" s="227"/>
      <c r="G1319" s="47" t="s">
        <v>108</v>
      </c>
      <c r="H1319" s="230">
        <v>302.17</v>
      </c>
      <c r="I1319" s="229"/>
    </row>
    <row r="1320" spans="1:9">
      <c r="A1320" s="222">
        <v>8910</v>
      </c>
      <c r="B1320" s="223"/>
      <c r="C1320" s="224" t="s">
        <v>2492</v>
      </c>
      <c r="D1320" s="224"/>
      <c r="E1320" s="224"/>
      <c r="F1320" s="224"/>
      <c r="G1320" s="46"/>
      <c r="H1320" s="225"/>
      <c r="I1320" s="225"/>
    </row>
    <row r="1321" spans="1:9">
      <c r="A1321" s="226" t="s">
        <v>2493</v>
      </c>
      <c r="B1321" s="226"/>
      <c r="C1321" s="227" t="s">
        <v>2494</v>
      </c>
      <c r="D1321" s="227"/>
      <c r="E1321" s="227"/>
      <c r="F1321" s="227"/>
      <c r="G1321" s="47" t="s">
        <v>108</v>
      </c>
      <c r="H1321" s="230">
        <v>227.84</v>
      </c>
      <c r="I1321" s="229"/>
    </row>
    <row r="1322" spans="1:9">
      <c r="A1322" s="226" t="s">
        <v>2495</v>
      </c>
      <c r="B1322" s="226"/>
      <c r="C1322" s="227" t="s">
        <v>2496</v>
      </c>
      <c r="D1322" s="227"/>
      <c r="E1322" s="227"/>
      <c r="F1322" s="227"/>
      <c r="G1322" s="47" t="s">
        <v>108</v>
      </c>
      <c r="H1322" s="230">
        <v>220.34</v>
      </c>
      <c r="I1322" s="229"/>
    </row>
    <row r="1323" spans="1:9">
      <c r="A1323" s="222">
        <v>8911</v>
      </c>
      <c r="B1323" s="223"/>
      <c r="C1323" s="224" t="s">
        <v>2497</v>
      </c>
      <c r="D1323" s="224"/>
      <c r="E1323" s="224"/>
      <c r="F1323" s="224"/>
      <c r="G1323" s="46"/>
      <c r="H1323" s="225"/>
      <c r="I1323" s="225"/>
    </row>
    <row r="1324" spans="1:9">
      <c r="A1324" s="226" t="s">
        <v>2498</v>
      </c>
      <c r="B1324" s="226"/>
      <c r="C1324" s="227" t="s">
        <v>2499</v>
      </c>
      <c r="D1324" s="227"/>
      <c r="E1324" s="227"/>
      <c r="F1324" s="227"/>
      <c r="G1324" s="47" t="s">
        <v>108</v>
      </c>
      <c r="H1324" s="230">
        <v>267.37</v>
      </c>
      <c r="I1324" s="229"/>
    </row>
    <row r="1325" spans="1:9">
      <c r="A1325" s="226" t="s">
        <v>2500</v>
      </c>
      <c r="B1325" s="226"/>
      <c r="C1325" s="227" t="s">
        <v>2501</v>
      </c>
      <c r="D1325" s="227"/>
      <c r="E1325" s="227"/>
      <c r="F1325" s="227"/>
      <c r="G1325" s="47" t="s">
        <v>108</v>
      </c>
      <c r="H1325" s="230">
        <v>262.47000000000003</v>
      </c>
      <c r="I1325" s="229"/>
    </row>
    <row r="1326" spans="1:9">
      <c r="A1326" s="222">
        <v>8912</v>
      </c>
      <c r="B1326" s="223"/>
      <c r="C1326" s="224" t="s">
        <v>2502</v>
      </c>
      <c r="D1326" s="224"/>
      <c r="E1326" s="224"/>
      <c r="F1326" s="224"/>
      <c r="G1326" s="46"/>
      <c r="H1326" s="225"/>
      <c r="I1326" s="225"/>
    </row>
    <row r="1327" spans="1:9">
      <c r="A1327" s="226" t="s">
        <v>2503</v>
      </c>
      <c r="B1327" s="226"/>
      <c r="C1327" s="227" t="s">
        <v>2504</v>
      </c>
      <c r="D1327" s="227"/>
      <c r="E1327" s="227"/>
      <c r="F1327" s="227"/>
      <c r="G1327" s="47" t="s">
        <v>108</v>
      </c>
      <c r="H1327" s="230">
        <v>323.88</v>
      </c>
      <c r="I1327" s="229"/>
    </row>
    <row r="1328" spans="1:9">
      <c r="A1328" s="226" t="s">
        <v>2505</v>
      </c>
      <c r="B1328" s="226"/>
      <c r="C1328" s="227" t="s">
        <v>2506</v>
      </c>
      <c r="D1328" s="227"/>
      <c r="E1328" s="227"/>
      <c r="F1328" s="227"/>
      <c r="G1328" s="47" t="s">
        <v>108</v>
      </c>
      <c r="H1328" s="230">
        <v>318.98</v>
      </c>
      <c r="I1328" s="229"/>
    </row>
    <row r="1329" spans="1:9">
      <c r="A1329" s="222">
        <v>8913</v>
      </c>
      <c r="B1329" s="223"/>
      <c r="C1329" s="224" t="s">
        <v>2507</v>
      </c>
      <c r="D1329" s="224"/>
      <c r="E1329" s="224"/>
      <c r="F1329" s="224"/>
      <c r="G1329" s="46"/>
      <c r="H1329" s="225"/>
      <c r="I1329" s="225"/>
    </row>
    <row r="1330" spans="1:9">
      <c r="A1330" s="226" t="s">
        <v>2508</v>
      </c>
      <c r="B1330" s="226"/>
      <c r="C1330" s="227" t="s">
        <v>2509</v>
      </c>
      <c r="D1330" s="227"/>
      <c r="E1330" s="227"/>
      <c r="F1330" s="227"/>
      <c r="G1330" s="47" t="s">
        <v>108</v>
      </c>
      <c r="H1330" s="230">
        <v>190.26</v>
      </c>
      <c r="I1330" s="229"/>
    </row>
    <row r="1331" spans="1:9">
      <c r="A1331" s="226" t="s">
        <v>2510</v>
      </c>
      <c r="B1331" s="226"/>
      <c r="C1331" s="227" t="s">
        <v>2511</v>
      </c>
      <c r="D1331" s="227"/>
      <c r="E1331" s="227"/>
      <c r="F1331" s="227"/>
      <c r="G1331" s="47" t="s">
        <v>108</v>
      </c>
      <c r="H1331" s="230">
        <v>193.54</v>
      </c>
      <c r="I1331" s="229"/>
    </row>
    <row r="1332" spans="1:9">
      <c r="A1332" s="222">
        <v>8914</v>
      </c>
      <c r="B1332" s="223"/>
      <c r="C1332" s="224" t="s">
        <v>2512</v>
      </c>
      <c r="D1332" s="224"/>
      <c r="E1332" s="224"/>
      <c r="F1332" s="224"/>
      <c r="G1332" s="46"/>
      <c r="H1332" s="225"/>
      <c r="I1332" s="225"/>
    </row>
    <row r="1333" spans="1:9">
      <c r="A1333" s="226" t="s">
        <v>2513</v>
      </c>
      <c r="B1333" s="226"/>
      <c r="C1333" s="227" t="s">
        <v>2514</v>
      </c>
      <c r="D1333" s="227"/>
      <c r="E1333" s="227"/>
      <c r="F1333" s="227"/>
      <c r="G1333" s="47" t="s">
        <v>108</v>
      </c>
      <c r="H1333" s="230">
        <v>269.27</v>
      </c>
      <c r="I1333" s="229"/>
    </row>
    <row r="1334" spans="1:9">
      <c r="A1334" s="226" t="s">
        <v>2515</v>
      </c>
      <c r="B1334" s="226"/>
      <c r="C1334" s="227" t="s">
        <v>2516</v>
      </c>
      <c r="D1334" s="227"/>
      <c r="E1334" s="227"/>
      <c r="F1334" s="227"/>
      <c r="G1334" s="47" t="s">
        <v>108</v>
      </c>
      <c r="H1334" s="230">
        <v>259.83999999999997</v>
      </c>
      <c r="I1334" s="229"/>
    </row>
    <row r="1335" spans="1:9">
      <c r="A1335" s="222">
        <v>8681</v>
      </c>
      <c r="B1335" s="223"/>
      <c r="C1335" s="224" t="s">
        <v>2517</v>
      </c>
      <c r="D1335" s="224"/>
      <c r="E1335" s="224"/>
      <c r="F1335" s="224"/>
      <c r="G1335" s="46"/>
      <c r="H1335" s="225"/>
      <c r="I1335" s="225"/>
    </row>
    <row r="1336" spans="1:9">
      <c r="A1336" s="222">
        <v>8915</v>
      </c>
      <c r="B1336" s="223"/>
      <c r="C1336" s="224" t="s">
        <v>2518</v>
      </c>
      <c r="D1336" s="224"/>
      <c r="E1336" s="224"/>
      <c r="F1336" s="224"/>
      <c r="G1336" s="46"/>
      <c r="H1336" s="225"/>
      <c r="I1336" s="225"/>
    </row>
    <row r="1337" spans="1:9">
      <c r="A1337" s="226" t="s">
        <v>2519</v>
      </c>
      <c r="B1337" s="226"/>
      <c r="C1337" s="227" t="s">
        <v>2520</v>
      </c>
      <c r="D1337" s="227"/>
      <c r="E1337" s="227"/>
      <c r="F1337" s="227"/>
      <c r="G1337" s="47" t="s">
        <v>129</v>
      </c>
      <c r="H1337" s="231">
        <v>14.53</v>
      </c>
      <c r="I1337" s="229"/>
    </row>
    <row r="1338" spans="1:9">
      <c r="A1338" s="226" t="s">
        <v>2521</v>
      </c>
      <c r="B1338" s="226"/>
      <c r="C1338" s="227" t="s">
        <v>2522</v>
      </c>
      <c r="D1338" s="227"/>
      <c r="E1338" s="227"/>
      <c r="F1338" s="227"/>
      <c r="G1338" s="47" t="s">
        <v>129</v>
      </c>
      <c r="H1338" s="228">
        <v>3.01</v>
      </c>
      <c r="I1338" s="229"/>
    </row>
    <row r="1339" spans="1:9">
      <c r="A1339" s="226" t="s">
        <v>2523</v>
      </c>
      <c r="B1339" s="226"/>
      <c r="C1339" s="227" t="s">
        <v>2524</v>
      </c>
      <c r="D1339" s="227"/>
      <c r="E1339" s="227"/>
      <c r="F1339" s="227"/>
      <c r="G1339" s="47" t="s">
        <v>129</v>
      </c>
      <c r="H1339" s="231">
        <v>20.43</v>
      </c>
      <c r="I1339" s="229"/>
    </row>
    <row r="1340" spans="1:9">
      <c r="A1340" s="226" t="s">
        <v>2525</v>
      </c>
      <c r="B1340" s="226"/>
      <c r="C1340" s="227" t="s">
        <v>2526</v>
      </c>
      <c r="D1340" s="227"/>
      <c r="E1340" s="227"/>
      <c r="F1340" s="227"/>
      <c r="G1340" s="47" t="s">
        <v>129</v>
      </c>
      <c r="H1340" s="228">
        <v>4.8</v>
      </c>
      <c r="I1340" s="229"/>
    </row>
    <row r="1341" spans="1:9">
      <c r="A1341" s="226" t="s">
        <v>2527</v>
      </c>
      <c r="B1341" s="226"/>
      <c r="C1341" s="227" t="s">
        <v>2528</v>
      </c>
      <c r="D1341" s="227"/>
      <c r="E1341" s="227"/>
      <c r="F1341" s="227"/>
      <c r="G1341" s="47" t="s">
        <v>129</v>
      </c>
      <c r="H1341" s="231">
        <v>29.35</v>
      </c>
      <c r="I1341" s="229"/>
    </row>
    <row r="1342" spans="1:9">
      <c r="A1342" s="226" t="s">
        <v>2529</v>
      </c>
      <c r="B1342" s="226"/>
      <c r="C1342" s="227" t="s">
        <v>2530</v>
      </c>
      <c r="D1342" s="227"/>
      <c r="E1342" s="227"/>
      <c r="F1342" s="227"/>
      <c r="G1342" s="47" t="s">
        <v>129</v>
      </c>
      <c r="H1342" s="231">
        <v>41.59</v>
      </c>
      <c r="I1342" s="229"/>
    </row>
    <row r="1343" spans="1:9">
      <c r="A1343" s="226" t="s">
        <v>2531</v>
      </c>
      <c r="B1343" s="226"/>
      <c r="C1343" s="227" t="s">
        <v>2532</v>
      </c>
      <c r="D1343" s="227"/>
      <c r="E1343" s="227"/>
      <c r="F1343" s="227"/>
      <c r="G1343" s="47" t="s">
        <v>129</v>
      </c>
      <c r="H1343" s="228">
        <v>6.67</v>
      </c>
      <c r="I1343" s="229"/>
    </row>
    <row r="1344" spans="1:9">
      <c r="A1344" s="226" t="s">
        <v>2533</v>
      </c>
      <c r="B1344" s="226"/>
      <c r="C1344" s="227" t="s">
        <v>2534</v>
      </c>
      <c r="D1344" s="227"/>
      <c r="E1344" s="227"/>
      <c r="F1344" s="227"/>
      <c r="G1344" s="47" t="s">
        <v>129</v>
      </c>
      <c r="H1344" s="228">
        <v>9.4</v>
      </c>
      <c r="I1344" s="229"/>
    </row>
    <row r="1345" spans="1:9">
      <c r="A1345" s="226" t="s">
        <v>2535</v>
      </c>
      <c r="B1345" s="226"/>
      <c r="C1345" s="227" t="s">
        <v>2536</v>
      </c>
      <c r="D1345" s="227"/>
      <c r="E1345" s="227"/>
      <c r="F1345" s="227"/>
      <c r="G1345" s="47" t="s">
        <v>129</v>
      </c>
      <c r="H1345" s="231">
        <v>11.24</v>
      </c>
      <c r="I1345" s="229"/>
    </row>
    <row r="1346" spans="1:9">
      <c r="A1346" s="226" t="s">
        <v>2537</v>
      </c>
      <c r="B1346" s="226"/>
      <c r="C1346" s="227" t="s">
        <v>2538</v>
      </c>
      <c r="D1346" s="227"/>
      <c r="E1346" s="227"/>
      <c r="F1346" s="227"/>
      <c r="G1346" s="47" t="s">
        <v>129</v>
      </c>
      <c r="H1346" s="228">
        <v>5.69</v>
      </c>
      <c r="I1346" s="229"/>
    </row>
    <row r="1347" spans="1:9">
      <c r="A1347" s="226" t="s">
        <v>2539</v>
      </c>
      <c r="B1347" s="226"/>
      <c r="C1347" s="227" t="s">
        <v>2540</v>
      </c>
      <c r="D1347" s="227"/>
      <c r="E1347" s="227"/>
      <c r="F1347" s="227"/>
      <c r="G1347" s="47" t="s">
        <v>129</v>
      </c>
      <c r="H1347" s="228">
        <v>6.53</v>
      </c>
      <c r="I1347" s="229"/>
    </row>
    <row r="1348" spans="1:9">
      <c r="A1348" s="226" t="s">
        <v>2541</v>
      </c>
      <c r="B1348" s="226"/>
      <c r="C1348" s="227" t="s">
        <v>2542</v>
      </c>
      <c r="D1348" s="227"/>
      <c r="E1348" s="227"/>
      <c r="F1348" s="227"/>
      <c r="G1348" s="47" t="s">
        <v>129</v>
      </c>
      <c r="H1348" s="228">
        <v>7.71</v>
      </c>
      <c r="I1348" s="229"/>
    </row>
    <row r="1349" spans="1:9">
      <c r="A1349" s="226" t="s">
        <v>2543</v>
      </c>
      <c r="B1349" s="226"/>
      <c r="C1349" s="227" t="s">
        <v>2544</v>
      </c>
      <c r="D1349" s="227"/>
      <c r="E1349" s="227"/>
      <c r="F1349" s="227"/>
      <c r="G1349" s="47" t="s">
        <v>129</v>
      </c>
      <c r="H1349" s="228">
        <v>8.9700000000000006</v>
      </c>
      <c r="I1349" s="229"/>
    </row>
    <row r="1350" spans="1:9">
      <c r="A1350" s="222">
        <v>8916</v>
      </c>
      <c r="B1350" s="223"/>
      <c r="C1350" s="224" t="s">
        <v>2545</v>
      </c>
      <c r="D1350" s="224"/>
      <c r="E1350" s="224"/>
      <c r="F1350" s="224"/>
      <c r="G1350" s="46"/>
      <c r="H1350" s="225"/>
      <c r="I1350" s="225"/>
    </row>
    <row r="1351" spans="1:9">
      <c r="A1351" s="226" t="s">
        <v>2546</v>
      </c>
      <c r="B1351" s="226"/>
      <c r="C1351" s="227" t="s">
        <v>2547</v>
      </c>
      <c r="D1351" s="227"/>
      <c r="E1351" s="227"/>
      <c r="F1351" s="227"/>
      <c r="G1351" s="47" t="s">
        <v>129</v>
      </c>
      <c r="H1351" s="231">
        <v>15.02</v>
      </c>
      <c r="I1351" s="229"/>
    </row>
    <row r="1352" spans="1:9">
      <c r="A1352" s="226" t="s">
        <v>2548</v>
      </c>
      <c r="B1352" s="226"/>
      <c r="C1352" s="227" t="s">
        <v>2549</v>
      </c>
      <c r="D1352" s="227"/>
      <c r="E1352" s="227"/>
      <c r="F1352" s="227"/>
      <c r="G1352" s="47" t="s">
        <v>129</v>
      </c>
      <c r="H1352" s="230">
        <v>122.93</v>
      </c>
      <c r="I1352" s="229"/>
    </row>
    <row r="1353" spans="1:9">
      <c r="A1353" s="226" t="s">
        <v>2550</v>
      </c>
      <c r="B1353" s="226"/>
      <c r="C1353" s="227" t="s">
        <v>2551</v>
      </c>
      <c r="D1353" s="227"/>
      <c r="E1353" s="227"/>
      <c r="F1353" s="227"/>
      <c r="G1353" s="47" t="s">
        <v>129</v>
      </c>
      <c r="H1353" s="228">
        <v>3.12</v>
      </c>
      <c r="I1353" s="229"/>
    </row>
    <row r="1354" spans="1:9">
      <c r="A1354" s="226" t="s">
        <v>2552</v>
      </c>
      <c r="B1354" s="226"/>
      <c r="C1354" s="227" t="s">
        <v>2553</v>
      </c>
      <c r="D1354" s="227"/>
      <c r="E1354" s="227"/>
      <c r="F1354" s="227"/>
      <c r="G1354" s="47" t="s">
        <v>129</v>
      </c>
      <c r="H1354" s="230">
        <v>154.69</v>
      </c>
      <c r="I1354" s="229"/>
    </row>
    <row r="1355" spans="1:9">
      <c r="A1355" s="226" t="s">
        <v>2554</v>
      </c>
      <c r="B1355" s="226"/>
      <c r="C1355" s="227" t="s">
        <v>2555</v>
      </c>
      <c r="D1355" s="227"/>
      <c r="E1355" s="227"/>
      <c r="F1355" s="227"/>
      <c r="G1355" s="47" t="s">
        <v>129</v>
      </c>
      <c r="H1355" s="231">
        <v>22.59</v>
      </c>
      <c r="I1355" s="229"/>
    </row>
    <row r="1356" spans="1:9">
      <c r="A1356" s="226" t="s">
        <v>2556</v>
      </c>
      <c r="B1356" s="226"/>
      <c r="C1356" s="227" t="s">
        <v>2557</v>
      </c>
      <c r="D1356" s="227"/>
      <c r="E1356" s="227"/>
      <c r="F1356" s="227"/>
      <c r="G1356" s="47" t="s">
        <v>129</v>
      </c>
      <c r="H1356" s="230">
        <v>188.85</v>
      </c>
      <c r="I1356" s="229"/>
    </row>
    <row r="1357" spans="1:9">
      <c r="A1357" s="226" t="s">
        <v>2558</v>
      </c>
      <c r="B1357" s="226"/>
      <c r="C1357" s="227" t="s">
        <v>2559</v>
      </c>
      <c r="D1357" s="227"/>
      <c r="E1357" s="227"/>
      <c r="F1357" s="227"/>
      <c r="G1357" s="47" t="s">
        <v>129</v>
      </c>
      <c r="H1357" s="230">
        <v>246.94</v>
      </c>
      <c r="I1357" s="229"/>
    </row>
    <row r="1358" spans="1:9">
      <c r="A1358" s="226" t="s">
        <v>2560</v>
      </c>
      <c r="B1358" s="226"/>
      <c r="C1358" s="227" t="s">
        <v>2561</v>
      </c>
      <c r="D1358" s="227"/>
      <c r="E1358" s="227"/>
      <c r="F1358" s="227"/>
      <c r="G1358" s="47" t="s">
        <v>129</v>
      </c>
      <c r="H1358" s="228">
        <v>4.95</v>
      </c>
      <c r="I1358" s="229"/>
    </row>
    <row r="1359" spans="1:9">
      <c r="A1359" s="226" t="s">
        <v>2562</v>
      </c>
      <c r="B1359" s="226"/>
      <c r="C1359" s="227" t="s">
        <v>2563</v>
      </c>
      <c r="D1359" s="227"/>
      <c r="E1359" s="227"/>
      <c r="F1359" s="227"/>
      <c r="G1359" s="47" t="s">
        <v>129</v>
      </c>
      <c r="H1359" s="231">
        <v>32.29</v>
      </c>
      <c r="I1359" s="229"/>
    </row>
    <row r="1360" spans="1:9">
      <c r="A1360" s="226" t="s">
        <v>2564</v>
      </c>
      <c r="B1360" s="226"/>
      <c r="C1360" s="227" t="s">
        <v>2565</v>
      </c>
      <c r="D1360" s="227"/>
      <c r="E1360" s="227"/>
      <c r="F1360" s="227"/>
      <c r="G1360" s="47" t="s">
        <v>129</v>
      </c>
      <c r="H1360" s="230">
        <v>303.70999999999998</v>
      </c>
      <c r="I1360" s="229"/>
    </row>
    <row r="1361" spans="1:9">
      <c r="A1361" s="226" t="s">
        <v>2566</v>
      </c>
      <c r="B1361" s="226"/>
      <c r="C1361" s="227" t="s">
        <v>2567</v>
      </c>
      <c r="D1361" s="227"/>
      <c r="E1361" s="227"/>
      <c r="F1361" s="227"/>
      <c r="G1361" s="47" t="s">
        <v>129</v>
      </c>
      <c r="H1361" s="231">
        <v>40.71</v>
      </c>
      <c r="I1361" s="229"/>
    </row>
    <row r="1362" spans="1:9">
      <c r="A1362" s="226" t="s">
        <v>2568</v>
      </c>
      <c r="B1362" s="226"/>
      <c r="C1362" s="227" t="s">
        <v>2569</v>
      </c>
      <c r="D1362" s="227"/>
      <c r="E1362" s="227"/>
      <c r="F1362" s="227"/>
      <c r="G1362" s="47" t="s">
        <v>129</v>
      </c>
      <c r="H1362" s="228">
        <v>6.71</v>
      </c>
      <c r="I1362" s="229"/>
    </row>
    <row r="1363" spans="1:9">
      <c r="A1363" s="226" t="s">
        <v>2570</v>
      </c>
      <c r="B1363" s="226"/>
      <c r="C1363" s="227" t="s">
        <v>2571</v>
      </c>
      <c r="D1363" s="227"/>
      <c r="E1363" s="227"/>
      <c r="F1363" s="227"/>
      <c r="G1363" s="47" t="s">
        <v>129</v>
      </c>
      <c r="H1363" s="231">
        <v>58.67</v>
      </c>
      <c r="I1363" s="229"/>
    </row>
    <row r="1364" spans="1:9">
      <c r="A1364" s="226" t="s">
        <v>2572</v>
      </c>
      <c r="B1364" s="226"/>
      <c r="C1364" s="227" t="s">
        <v>2573</v>
      </c>
      <c r="D1364" s="227"/>
      <c r="E1364" s="227"/>
      <c r="F1364" s="227"/>
      <c r="G1364" s="47" t="s">
        <v>129</v>
      </c>
      <c r="H1364" s="231">
        <v>10.08</v>
      </c>
      <c r="I1364" s="229"/>
    </row>
    <row r="1365" spans="1:9">
      <c r="A1365" s="226" t="s">
        <v>2574</v>
      </c>
      <c r="B1365" s="226"/>
      <c r="C1365" s="227" t="s">
        <v>2575</v>
      </c>
      <c r="D1365" s="227"/>
      <c r="E1365" s="227"/>
      <c r="F1365" s="227"/>
      <c r="G1365" s="47" t="s">
        <v>129</v>
      </c>
      <c r="H1365" s="231">
        <v>83.11</v>
      </c>
      <c r="I1365" s="229"/>
    </row>
    <row r="1366" spans="1:9">
      <c r="A1366" s="226" t="s">
        <v>2576</v>
      </c>
      <c r="B1366" s="226"/>
      <c r="C1366" s="227" t="s">
        <v>2577</v>
      </c>
      <c r="D1366" s="227"/>
      <c r="E1366" s="227"/>
      <c r="F1366" s="227"/>
      <c r="G1366" s="47" t="s">
        <v>129</v>
      </c>
      <c r="H1366" s="230">
        <v>108.86</v>
      </c>
      <c r="I1366" s="229"/>
    </row>
    <row r="1367" spans="1:9">
      <c r="A1367" s="222">
        <v>8917</v>
      </c>
      <c r="B1367" s="223"/>
      <c r="C1367" s="224" t="s">
        <v>2578</v>
      </c>
      <c r="D1367" s="224"/>
      <c r="E1367" s="224"/>
      <c r="F1367" s="224"/>
      <c r="G1367" s="46"/>
      <c r="H1367" s="225"/>
      <c r="I1367" s="225"/>
    </row>
    <row r="1368" spans="1:9">
      <c r="A1368" s="226" t="s">
        <v>2579</v>
      </c>
      <c r="B1368" s="226"/>
      <c r="C1368" s="227" t="s">
        <v>2580</v>
      </c>
      <c r="D1368" s="227"/>
      <c r="E1368" s="227"/>
      <c r="F1368" s="227"/>
      <c r="G1368" s="47" t="s">
        <v>129</v>
      </c>
      <c r="H1368" s="231">
        <v>13.23</v>
      </c>
      <c r="I1368" s="229"/>
    </row>
    <row r="1369" spans="1:9">
      <c r="A1369" s="226" t="s">
        <v>2581</v>
      </c>
      <c r="B1369" s="226"/>
      <c r="C1369" s="227" t="s">
        <v>2582</v>
      </c>
      <c r="D1369" s="227"/>
      <c r="E1369" s="227"/>
      <c r="F1369" s="227"/>
      <c r="G1369" s="47" t="s">
        <v>129</v>
      </c>
      <c r="H1369" s="231">
        <v>19.440000000000001</v>
      </c>
      <c r="I1369" s="229"/>
    </row>
    <row r="1370" spans="1:9">
      <c r="A1370" s="226" t="s">
        <v>2583</v>
      </c>
      <c r="B1370" s="226"/>
      <c r="C1370" s="227" t="s">
        <v>2584</v>
      </c>
      <c r="D1370" s="227"/>
      <c r="E1370" s="227"/>
      <c r="F1370" s="227"/>
      <c r="G1370" s="47" t="s">
        <v>129</v>
      </c>
      <c r="H1370" s="231">
        <v>27.91</v>
      </c>
      <c r="I1370" s="229"/>
    </row>
    <row r="1371" spans="1:9">
      <c r="A1371" s="226" t="s">
        <v>2585</v>
      </c>
      <c r="B1371" s="226"/>
      <c r="C1371" s="227" t="s">
        <v>2586</v>
      </c>
      <c r="D1371" s="227"/>
      <c r="E1371" s="227"/>
      <c r="F1371" s="227"/>
      <c r="G1371" s="47" t="s">
        <v>129</v>
      </c>
      <c r="H1371" s="231">
        <v>38.67</v>
      </c>
      <c r="I1371" s="229"/>
    </row>
    <row r="1372" spans="1:9">
      <c r="A1372" s="226" t="s">
        <v>2587</v>
      </c>
      <c r="B1372" s="226"/>
      <c r="C1372" s="227" t="s">
        <v>2588</v>
      </c>
      <c r="D1372" s="227"/>
      <c r="E1372" s="227"/>
      <c r="F1372" s="227"/>
      <c r="G1372" s="47" t="s">
        <v>129</v>
      </c>
      <c r="H1372" s="231">
        <v>52.21</v>
      </c>
      <c r="I1372" s="229"/>
    </row>
    <row r="1373" spans="1:9">
      <c r="A1373" s="226" t="s">
        <v>2589</v>
      </c>
      <c r="B1373" s="226"/>
      <c r="C1373" s="227" t="s">
        <v>2590</v>
      </c>
      <c r="D1373" s="227"/>
      <c r="E1373" s="227"/>
      <c r="F1373" s="227"/>
      <c r="G1373" s="47" t="s">
        <v>129</v>
      </c>
      <c r="H1373" s="231">
        <v>77.69</v>
      </c>
      <c r="I1373" s="229"/>
    </row>
    <row r="1374" spans="1:9">
      <c r="A1374" s="226" t="s">
        <v>2591</v>
      </c>
      <c r="B1374" s="226"/>
      <c r="C1374" s="227" t="s">
        <v>2592</v>
      </c>
      <c r="D1374" s="227"/>
      <c r="E1374" s="227"/>
      <c r="F1374" s="227"/>
      <c r="G1374" s="47" t="s">
        <v>129</v>
      </c>
      <c r="H1374" s="230">
        <v>106.14</v>
      </c>
      <c r="I1374" s="229"/>
    </row>
    <row r="1375" spans="1:9">
      <c r="A1375" s="222">
        <v>8918</v>
      </c>
      <c r="B1375" s="223"/>
      <c r="C1375" s="224" t="s">
        <v>2593</v>
      </c>
      <c r="D1375" s="224"/>
      <c r="E1375" s="224"/>
      <c r="F1375" s="224"/>
      <c r="G1375" s="46"/>
      <c r="H1375" s="225"/>
      <c r="I1375" s="225"/>
    </row>
    <row r="1376" spans="1:9">
      <c r="A1376" s="226" t="s">
        <v>2594</v>
      </c>
      <c r="B1376" s="226"/>
      <c r="C1376" s="227" t="s">
        <v>2595</v>
      </c>
      <c r="D1376" s="227"/>
      <c r="E1376" s="227"/>
      <c r="F1376" s="227"/>
      <c r="G1376" s="47" t="s">
        <v>111</v>
      </c>
      <c r="H1376" s="231">
        <v>17.809999999999999</v>
      </c>
      <c r="I1376" s="229"/>
    </row>
    <row r="1377" spans="1:9">
      <c r="A1377" s="226" t="s">
        <v>2596</v>
      </c>
      <c r="B1377" s="226"/>
      <c r="C1377" s="227" t="s">
        <v>2597</v>
      </c>
      <c r="D1377" s="227"/>
      <c r="E1377" s="227"/>
      <c r="F1377" s="227"/>
      <c r="G1377" s="47" t="s">
        <v>111</v>
      </c>
      <c r="H1377" s="231">
        <v>10.87</v>
      </c>
      <c r="I1377" s="229"/>
    </row>
    <row r="1378" spans="1:9">
      <c r="A1378" s="226" t="s">
        <v>2598</v>
      </c>
      <c r="B1378" s="226"/>
      <c r="C1378" s="227" t="s">
        <v>2599</v>
      </c>
      <c r="D1378" s="227"/>
      <c r="E1378" s="227"/>
      <c r="F1378" s="227"/>
      <c r="G1378" s="47" t="s">
        <v>111</v>
      </c>
      <c r="H1378" s="231">
        <v>14.88</v>
      </c>
      <c r="I1378" s="229"/>
    </row>
    <row r="1379" spans="1:9">
      <c r="A1379" s="226" t="s">
        <v>2600</v>
      </c>
      <c r="B1379" s="226"/>
      <c r="C1379" s="227" t="s">
        <v>2601</v>
      </c>
      <c r="D1379" s="227"/>
      <c r="E1379" s="227"/>
      <c r="F1379" s="227"/>
      <c r="G1379" s="47" t="s">
        <v>111</v>
      </c>
      <c r="H1379" s="231">
        <v>14.49</v>
      </c>
      <c r="I1379" s="229"/>
    </row>
    <row r="1380" spans="1:9">
      <c r="A1380" s="226" t="s">
        <v>2602</v>
      </c>
      <c r="B1380" s="226"/>
      <c r="C1380" s="227" t="s">
        <v>2603</v>
      </c>
      <c r="D1380" s="227"/>
      <c r="E1380" s="227"/>
      <c r="F1380" s="227"/>
      <c r="G1380" s="47" t="s">
        <v>111</v>
      </c>
      <c r="H1380" s="231">
        <v>16.66</v>
      </c>
      <c r="I1380" s="229"/>
    </row>
    <row r="1381" spans="1:9">
      <c r="A1381" s="226" t="s">
        <v>2604</v>
      </c>
      <c r="B1381" s="226"/>
      <c r="C1381" s="227" t="s">
        <v>2605</v>
      </c>
      <c r="D1381" s="227"/>
      <c r="E1381" s="227"/>
      <c r="F1381" s="227"/>
      <c r="G1381" s="47" t="s">
        <v>111</v>
      </c>
      <c r="H1381" s="231">
        <v>11.73</v>
      </c>
      <c r="I1381" s="229"/>
    </row>
    <row r="1382" spans="1:9">
      <c r="A1382" s="226" t="s">
        <v>2606</v>
      </c>
      <c r="B1382" s="226"/>
      <c r="C1382" s="227" t="s">
        <v>2607</v>
      </c>
      <c r="D1382" s="227"/>
      <c r="E1382" s="227"/>
      <c r="F1382" s="227"/>
      <c r="G1382" s="47" t="s">
        <v>111</v>
      </c>
      <c r="H1382" s="231">
        <v>13.28</v>
      </c>
      <c r="I1382" s="229"/>
    </row>
    <row r="1383" spans="1:9">
      <c r="A1383" s="226" t="s">
        <v>2608</v>
      </c>
      <c r="B1383" s="226"/>
      <c r="C1383" s="227" t="s">
        <v>2609</v>
      </c>
      <c r="D1383" s="227"/>
      <c r="E1383" s="227"/>
      <c r="F1383" s="227"/>
      <c r="G1383" s="47" t="s">
        <v>111</v>
      </c>
      <c r="H1383" s="231">
        <v>12.54</v>
      </c>
      <c r="I1383" s="229"/>
    </row>
    <row r="1384" spans="1:9">
      <c r="A1384" s="226" t="s">
        <v>2610</v>
      </c>
      <c r="B1384" s="226"/>
      <c r="C1384" s="227" t="s">
        <v>2611</v>
      </c>
      <c r="D1384" s="227"/>
      <c r="E1384" s="227"/>
      <c r="F1384" s="227"/>
      <c r="G1384" s="47" t="s">
        <v>111</v>
      </c>
      <c r="H1384" s="231">
        <v>10.28</v>
      </c>
      <c r="I1384" s="229"/>
    </row>
    <row r="1385" spans="1:9">
      <c r="A1385" s="226" t="s">
        <v>2612</v>
      </c>
      <c r="B1385" s="226"/>
      <c r="C1385" s="227" t="s">
        <v>2613</v>
      </c>
      <c r="D1385" s="227"/>
      <c r="E1385" s="227"/>
      <c r="F1385" s="227"/>
      <c r="G1385" s="47" t="s">
        <v>111</v>
      </c>
      <c r="H1385" s="231">
        <v>12.91</v>
      </c>
      <c r="I1385" s="229"/>
    </row>
    <row r="1386" spans="1:9">
      <c r="A1386" s="226" t="s">
        <v>2614</v>
      </c>
      <c r="B1386" s="226"/>
      <c r="C1386" s="227" t="s">
        <v>2615</v>
      </c>
      <c r="D1386" s="227"/>
      <c r="E1386" s="227"/>
      <c r="F1386" s="227"/>
      <c r="G1386" s="47" t="s">
        <v>111</v>
      </c>
      <c r="H1386" s="231">
        <v>49.39</v>
      </c>
      <c r="I1386" s="229"/>
    </row>
    <row r="1387" spans="1:9">
      <c r="A1387" s="222">
        <v>8919</v>
      </c>
      <c r="B1387" s="223"/>
      <c r="C1387" s="224" t="s">
        <v>2616</v>
      </c>
      <c r="D1387" s="224"/>
      <c r="E1387" s="224"/>
      <c r="F1387" s="224"/>
      <c r="G1387" s="46"/>
      <c r="H1387" s="225"/>
      <c r="I1387" s="225"/>
    </row>
    <row r="1388" spans="1:9">
      <c r="A1388" s="226" t="s">
        <v>2617</v>
      </c>
      <c r="B1388" s="226"/>
      <c r="C1388" s="227" t="s">
        <v>2618</v>
      </c>
      <c r="D1388" s="227"/>
      <c r="E1388" s="227"/>
      <c r="F1388" s="227"/>
      <c r="G1388" s="47" t="s">
        <v>111</v>
      </c>
      <c r="H1388" s="230">
        <v>206.88</v>
      </c>
      <c r="I1388" s="229"/>
    </row>
    <row r="1389" spans="1:9">
      <c r="A1389" s="226" t="s">
        <v>2619</v>
      </c>
      <c r="B1389" s="226"/>
      <c r="C1389" s="227" t="s">
        <v>2620</v>
      </c>
      <c r="D1389" s="227"/>
      <c r="E1389" s="227"/>
      <c r="F1389" s="227"/>
      <c r="G1389" s="47" t="s">
        <v>111</v>
      </c>
      <c r="H1389" s="230">
        <v>708.57</v>
      </c>
      <c r="I1389" s="229"/>
    </row>
    <row r="1390" spans="1:9">
      <c r="A1390" s="226" t="s">
        <v>2621</v>
      </c>
      <c r="B1390" s="226"/>
      <c r="C1390" s="227" t="s">
        <v>2622</v>
      </c>
      <c r="D1390" s="227"/>
      <c r="E1390" s="227"/>
      <c r="F1390" s="227"/>
      <c r="G1390" s="47" t="s">
        <v>111</v>
      </c>
      <c r="H1390" s="230">
        <v>675.3</v>
      </c>
      <c r="I1390" s="229"/>
    </row>
    <row r="1391" spans="1:9">
      <c r="A1391" s="226" t="s">
        <v>2623</v>
      </c>
      <c r="B1391" s="226"/>
      <c r="C1391" s="227" t="s">
        <v>2624</v>
      </c>
      <c r="D1391" s="227"/>
      <c r="E1391" s="227"/>
      <c r="F1391" s="227"/>
      <c r="G1391" s="47" t="s">
        <v>111</v>
      </c>
      <c r="H1391" s="232">
        <v>1791.3</v>
      </c>
      <c r="I1391" s="229"/>
    </row>
    <row r="1392" spans="1:9">
      <c r="A1392" s="226" t="s">
        <v>2625</v>
      </c>
      <c r="B1392" s="226"/>
      <c r="C1392" s="227" t="s">
        <v>2626</v>
      </c>
      <c r="D1392" s="227"/>
      <c r="E1392" s="227"/>
      <c r="F1392" s="227"/>
      <c r="G1392" s="47" t="s">
        <v>111</v>
      </c>
      <c r="H1392" s="232">
        <v>1419.28</v>
      </c>
      <c r="I1392" s="229"/>
    </row>
    <row r="1393" spans="1:9">
      <c r="A1393" s="226" t="s">
        <v>2627</v>
      </c>
      <c r="B1393" s="226"/>
      <c r="C1393" s="227" t="s">
        <v>2628</v>
      </c>
      <c r="D1393" s="227"/>
      <c r="E1393" s="227"/>
      <c r="F1393" s="227"/>
      <c r="G1393" s="47" t="s">
        <v>111</v>
      </c>
      <c r="H1393" s="231">
        <v>68.64</v>
      </c>
      <c r="I1393" s="229"/>
    </row>
    <row r="1394" spans="1:9">
      <c r="A1394" s="226" t="s">
        <v>2629</v>
      </c>
      <c r="B1394" s="226"/>
      <c r="C1394" s="227" t="s">
        <v>2630</v>
      </c>
      <c r="D1394" s="227"/>
      <c r="E1394" s="227"/>
      <c r="F1394" s="227"/>
      <c r="G1394" s="47" t="s">
        <v>111</v>
      </c>
      <c r="H1394" s="231">
        <v>29.09</v>
      </c>
      <c r="I1394" s="229"/>
    </row>
    <row r="1395" spans="1:9">
      <c r="A1395" s="226" t="s">
        <v>2631</v>
      </c>
      <c r="B1395" s="226"/>
      <c r="C1395" s="227" t="s">
        <v>2632</v>
      </c>
      <c r="D1395" s="227"/>
      <c r="E1395" s="227"/>
      <c r="F1395" s="227"/>
      <c r="G1395" s="47" t="s">
        <v>111</v>
      </c>
      <c r="H1395" s="231">
        <v>52.7</v>
      </c>
      <c r="I1395" s="229"/>
    </row>
    <row r="1396" spans="1:9">
      <c r="A1396" s="226" t="s">
        <v>2633</v>
      </c>
      <c r="B1396" s="226"/>
      <c r="C1396" s="227" t="s">
        <v>2634</v>
      </c>
      <c r="D1396" s="227"/>
      <c r="E1396" s="227"/>
      <c r="F1396" s="227"/>
      <c r="G1396" s="47" t="s">
        <v>111</v>
      </c>
      <c r="H1396" s="231">
        <v>91.05</v>
      </c>
      <c r="I1396" s="229"/>
    </row>
    <row r="1397" spans="1:9">
      <c r="A1397" s="226" t="s">
        <v>2635</v>
      </c>
      <c r="B1397" s="226"/>
      <c r="C1397" s="227" t="s">
        <v>2636</v>
      </c>
      <c r="D1397" s="227"/>
      <c r="E1397" s="227"/>
      <c r="F1397" s="227"/>
      <c r="G1397" s="47" t="s">
        <v>111</v>
      </c>
      <c r="H1397" s="230">
        <v>100.34</v>
      </c>
      <c r="I1397" s="229"/>
    </row>
    <row r="1398" spans="1:9">
      <c r="A1398" s="226" t="s">
        <v>2637</v>
      </c>
      <c r="B1398" s="226"/>
      <c r="C1398" s="227" t="s">
        <v>2638</v>
      </c>
      <c r="D1398" s="227"/>
      <c r="E1398" s="227"/>
      <c r="F1398" s="227"/>
      <c r="G1398" s="47" t="s">
        <v>111</v>
      </c>
      <c r="H1398" s="230">
        <v>138.74</v>
      </c>
      <c r="I1398" s="229"/>
    </row>
    <row r="1399" spans="1:9">
      <c r="A1399" s="226" t="s">
        <v>2639</v>
      </c>
      <c r="B1399" s="226"/>
      <c r="C1399" s="227" t="s">
        <v>2640</v>
      </c>
      <c r="D1399" s="227"/>
      <c r="E1399" s="227"/>
      <c r="F1399" s="227"/>
      <c r="G1399" s="47" t="s">
        <v>111</v>
      </c>
      <c r="H1399" s="230">
        <v>117.29</v>
      </c>
      <c r="I1399" s="229"/>
    </row>
    <row r="1400" spans="1:9">
      <c r="A1400" s="226" t="s">
        <v>2641</v>
      </c>
      <c r="B1400" s="226"/>
      <c r="C1400" s="227" t="s">
        <v>2642</v>
      </c>
      <c r="D1400" s="227"/>
      <c r="E1400" s="227"/>
      <c r="F1400" s="227"/>
      <c r="G1400" s="47" t="s">
        <v>111</v>
      </c>
      <c r="H1400" s="230">
        <v>116.01</v>
      </c>
      <c r="I1400" s="229"/>
    </row>
    <row r="1401" spans="1:9">
      <c r="A1401" s="226" t="s">
        <v>2643</v>
      </c>
      <c r="B1401" s="226"/>
      <c r="C1401" s="227" t="s">
        <v>2644</v>
      </c>
      <c r="D1401" s="227"/>
      <c r="E1401" s="227"/>
      <c r="F1401" s="227"/>
      <c r="G1401" s="47" t="s">
        <v>111</v>
      </c>
      <c r="H1401" s="230">
        <v>129.76</v>
      </c>
      <c r="I1401" s="229"/>
    </row>
    <row r="1402" spans="1:9">
      <c r="A1402" s="226" t="s">
        <v>2645</v>
      </c>
      <c r="B1402" s="226"/>
      <c r="C1402" s="227" t="s">
        <v>2646</v>
      </c>
      <c r="D1402" s="227"/>
      <c r="E1402" s="227"/>
      <c r="F1402" s="227"/>
      <c r="G1402" s="47" t="s">
        <v>111</v>
      </c>
      <c r="H1402" s="230">
        <v>123.27</v>
      </c>
      <c r="I1402" s="229"/>
    </row>
    <row r="1403" spans="1:9">
      <c r="A1403" s="226" t="s">
        <v>2647</v>
      </c>
      <c r="B1403" s="226"/>
      <c r="C1403" s="227" t="s">
        <v>2648</v>
      </c>
      <c r="D1403" s="227"/>
      <c r="E1403" s="227"/>
      <c r="F1403" s="227"/>
      <c r="G1403" s="47" t="s">
        <v>111</v>
      </c>
      <c r="H1403" s="231">
        <v>68.92</v>
      </c>
      <c r="I1403" s="229"/>
    </row>
    <row r="1404" spans="1:9">
      <c r="A1404" s="226" t="s">
        <v>2649</v>
      </c>
      <c r="B1404" s="226"/>
      <c r="C1404" s="227" t="s">
        <v>2650</v>
      </c>
      <c r="D1404" s="227"/>
      <c r="E1404" s="227"/>
      <c r="F1404" s="227"/>
      <c r="G1404" s="47" t="s">
        <v>111</v>
      </c>
      <c r="H1404" s="230">
        <v>106.18</v>
      </c>
      <c r="I1404" s="229"/>
    </row>
    <row r="1405" spans="1:9">
      <c r="A1405" s="226" t="s">
        <v>2651</v>
      </c>
      <c r="B1405" s="226"/>
      <c r="C1405" s="227" t="s">
        <v>2652</v>
      </c>
      <c r="D1405" s="227"/>
      <c r="E1405" s="227"/>
      <c r="F1405" s="227"/>
      <c r="G1405" s="47" t="s">
        <v>111</v>
      </c>
      <c r="H1405" s="230">
        <v>196.67</v>
      </c>
      <c r="I1405" s="229"/>
    </row>
    <row r="1406" spans="1:9">
      <c r="A1406" s="226" t="s">
        <v>2653</v>
      </c>
      <c r="B1406" s="226"/>
      <c r="C1406" s="227" t="s">
        <v>2654</v>
      </c>
      <c r="D1406" s="227"/>
      <c r="E1406" s="227"/>
      <c r="F1406" s="227"/>
      <c r="G1406" s="47" t="s">
        <v>111</v>
      </c>
      <c r="H1406" s="230">
        <v>311.58999999999997</v>
      </c>
      <c r="I1406" s="229"/>
    </row>
    <row r="1407" spans="1:9">
      <c r="A1407" s="226" t="s">
        <v>2655</v>
      </c>
      <c r="B1407" s="226"/>
      <c r="C1407" s="227" t="s">
        <v>2656</v>
      </c>
      <c r="D1407" s="227"/>
      <c r="E1407" s="227"/>
      <c r="F1407" s="227"/>
      <c r="G1407" s="47" t="s">
        <v>111</v>
      </c>
      <c r="H1407" s="231">
        <v>34.159999999999997</v>
      </c>
      <c r="I1407" s="229"/>
    </row>
    <row r="1408" spans="1:9">
      <c r="A1408" s="226" t="s">
        <v>2657</v>
      </c>
      <c r="B1408" s="226"/>
      <c r="C1408" s="227" t="s">
        <v>2658</v>
      </c>
      <c r="D1408" s="227"/>
      <c r="E1408" s="227"/>
      <c r="F1408" s="227"/>
      <c r="G1408" s="47" t="s">
        <v>111</v>
      </c>
      <c r="H1408" s="231">
        <v>37.31</v>
      </c>
      <c r="I1408" s="229"/>
    </row>
    <row r="1409" spans="1:9">
      <c r="A1409" s="222">
        <v>8920</v>
      </c>
      <c r="B1409" s="223"/>
      <c r="C1409" s="224" t="s">
        <v>2659</v>
      </c>
      <c r="D1409" s="224"/>
      <c r="E1409" s="224"/>
      <c r="F1409" s="224"/>
      <c r="G1409" s="46"/>
      <c r="H1409" s="225"/>
      <c r="I1409" s="225"/>
    </row>
    <row r="1410" spans="1:9">
      <c r="A1410" s="226" t="s">
        <v>2660</v>
      </c>
      <c r="B1410" s="226"/>
      <c r="C1410" s="227" t="s">
        <v>2661</v>
      </c>
      <c r="D1410" s="227"/>
      <c r="E1410" s="227"/>
      <c r="F1410" s="227"/>
      <c r="G1410" s="47" t="s">
        <v>111</v>
      </c>
      <c r="H1410" s="230">
        <v>154.66</v>
      </c>
      <c r="I1410" s="229"/>
    </row>
    <row r="1411" spans="1:9">
      <c r="A1411" s="226" t="s">
        <v>2662</v>
      </c>
      <c r="B1411" s="226"/>
      <c r="C1411" s="227" t="s">
        <v>2663</v>
      </c>
      <c r="D1411" s="227"/>
      <c r="E1411" s="227"/>
      <c r="F1411" s="227"/>
      <c r="G1411" s="47" t="s">
        <v>111</v>
      </c>
      <c r="H1411" s="230">
        <v>154.15</v>
      </c>
      <c r="I1411" s="229"/>
    </row>
    <row r="1412" spans="1:9">
      <c r="A1412" s="226" t="s">
        <v>2664</v>
      </c>
      <c r="B1412" s="226"/>
      <c r="C1412" s="227" t="s">
        <v>2665</v>
      </c>
      <c r="D1412" s="227"/>
      <c r="E1412" s="227"/>
      <c r="F1412" s="227"/>
      <c r="G1412" s="47" t="s">
        <v>111</v>
      </c>
      <c r="H1412" s="230">
        <v>270.33999999999997</v>
      </c>
      <c r="I1412" s="229"/>
    </row>
    <row r="1413" spans="1:9">
      <c r="A1413" s="226" t="s">
        <v>2666</v>
      </c>
      <c r="B1413" s="226"/>
      <c r="C1413" s="227" t="s">
        <v>2667</v>
      </c>
      <c r="D1413" s="227"/>
      <c r="E1413" s="227"/>
      <c r="F1413" s="227"/>
      <c r="G1413" s="47" t="s">
        <v>111</v>
      </c>
      <c r="H1413" s="230">
        <v>337.53</v>
      </c>
      <c r="I1413" s="229"/>
    </row>
    <row r="1414" spans="1:9">
      <c r="A1414" s="222">
        <v>8921</v>
      </c>
      <c r="B1414" s="223"/>
      <c r="C1414" s="224" t="s">
        <v>2668</v>
      </c>
      <c r="D1414" s="224"/>
      <c r="E1414" s="224"/>
      <c r="F1414" s="224"/>
      <c r="G1414" s="46"/>
      <c r="H1414" s="225"/>
      <c r="I1414" s="225"/>
    </row>
    <row r="1415" spans="1:9">
      <c r="A1415" s="226" t="s">
        <v>2669</v>
      </c>
      <c r="B1415" s="226"/>
      <c r="C1415" s="227" t="s">
        <v>2670</v>
      </c>
      <c r="D1415" s="227"/>
      <c r="E1415" s="227"/>
      <c r="F1415" s="227"/>
      <c r="G1415" s="47" t="s">
        <v>111</v>
      </c>
      <c r="H1415" s="231">
        <v>65.03</v>
      </c>
      <c r="I1415" s="229"/>
    </row>
    <row r="1416" spans="1:9">
      <c r="A1416" s="226" t="s">
        <v>2671</v>
      </c>
      <c r="B1416" s="226"/>
      <c r="C1416" s="227" t="s">
        <v>2670</v>
      </c>
      <c r="D1416" s="227"/>
      <c r="E1416" s="227"/>
      <c r="F1416" s="227"/>
      <c r="G1416" s="47" t="s">
        <v>111</v>
      </c>
      <c r="H1416" s="231">
        <v>65.03</v>
      </c>
      <c r="I1416" s="229"/>
    </row>
    <row r="1417" spans="1:9">
      <c r="A1417" s="226" t="s">
        <v>2672</v>
      </c>
      <c r="B1417" s="226"/>
      <c r="C1417" s="227" t="s">
        <v>2673</v>
      </c>
      <c r="D1417" s="227"/>
      <c r="E1417" s="227"/>
      <c r="F1417" s="227"/>
      <c r="G1417" s="47" t="s">
        <v>111</v>
      </c>
      <c r="H1417" s="230">
        <v>126.41</v>
      </c>
      <c r="I1417" s="229"/>
    </row>
    <row r="1418" spans="1:9">
      <c r="A1418" s="226" t="s">
        <v>2674</v>
      </c>
      <c r="B1418" s="226"/>
      <c r="C1418" s="227" t="s">
        <v>2675</v>
      </c>
      <c r="D1418" s="227"/>
      <c r="E1418" s="227"/>
      <c r="F1418" s="227"/>
      <c r="G1418" s="47" t="s">
        <v>111</v>
      </c>
      <c r="H1418" s="230">
        <v>126.41</v>
      </c>
      <c r="I1418" s="229"/>
    </row>
    <row r="1419" spans="1:9">
      <c r="A1419" s="226" t="s">
        <v>2676</v>
      </c>
      <c r="B1419" s="226"/>
      <c r="C1419" s="227" t="s">
        <v>2677</v>
      </c>
      <c r="D1419" s="227"/>
      <c r="E1419" s="227"/>
      <c r="F1419" s="227"/>
      <c r="G1419" s="47" t="s">
        <v>111</v>
      </c>
      <c r="H1419" s="230">
        <v>195.21</v>
      </c>
      <c r="I1419" s="229"/>
    </row>
    <row r="1420" spans="1:9">
      <c r="A1420" s="226" t="s">
        <v>2678</v>
      </c>
      <c r="B1420" s="226"/>
      <c r="C1420" s="227" t="s">
        <v>2679</v>
      </c>
      <c r="D1420" s="227"/>
      <c r="E1420" s="227"/>
      <c r="F1420" s="227"/>
      <c r="G1420" s="47" t="s">
        <v>111</v>
      </c>
      <c r="H1420" s="230">
        <v>195.21</v>
      </c>
      <c r="I1420" s="229"/>
    </row>
    <row r="1421" spans="1:9">
      <c r="A1421" s="226" t="s">
        <v>2680</v>
      </c>
      <c r="B1421" s="226"/>
      <c r="C1421" s="227" t="s">
        <v>2681</v>
      </c>
      <c r="D1421" s="227"/>
      <c r="E1421" s="227"/>
      <c r="F1421" s="227"/>
      <c r="G1421" s="47" t="s">
        <v>111</v>
      </c>
      <c r="H1421" s="230">
        <v>763.95</v>
      </c>
      <c r="I1421" s="229"/>
    </row>
    <row r="1422" spans="1:9">
      <c r="A1422" s="226" t="s">
        <v>2682</v>
      </c>
      <c r="B1422" s="226"/>
      <c r="C1422" s="227" t="s">
        <v>2683</v>
      </c>
      <c r="D1422" s="227"/>
      <c r="E1422" s="227"/>
      <c r="F1422" s="227"/>
      <c r="G1422" s="47" t="s">
        <v>111</v>
      </c>
      <c r="H1422" s="230">
        <v>766.99</v>
      </c>
      <c r="I1422" s="229"/>
    </row>
    <row r="1423" spans="1:9">
      <c r="A1423" s="226" t="s">
        <v>2684</v>
      </c>
      <c r="B1423" s="226"/>
      <c r="C1423" s="227" t="s">
        <v>2685</v>
      </c>
      <c r="D1423" s="227"/>
      <c r="E1423" s="227"/>
      <c r="F1423" s="227"/>
      <c r="G1423" s="47" t="s">
        <v>111</v>
      </c>
      <c r="H1423" s="230">
        <v>127.55</v>
      </c>
      <c r="I1423" s="229"/>
    </row>
    <row r="1424" spans="1:9">
      <c r="A1424" s="226" t="s">
        <v>2686</v>
      </c>
      <c r="B1424" s="226"/>
      <c r="C1424" s="227" t="s">
        <v>2687</v>
      </c>
      <c r="D1424" s="227"/>
      <c r="E1424" s="227"/>
      <c r="F1424" s="227"/>
      <c r="G1424" s="47" t="s">
        <v>111</v>
      </c>
      <c r="H1424" s="230">
        <v>240.6</v>
      </c>
      <c r="I1424" s="229"/>
    </row>
    <row r="1425" spans="1:9">
      <c r="A1425" s="226" t="s">
        <v>2688</v>
      </c>
      <c r="B1425" s="226"/>
      <c r="C1425" s="227" t="s">
        <v>2689</v>
      </c>
      <c r="D1425" s="227"/>
      <c r="E1425" s="227"/>
      <c r="F1425" s="227"/>
      <c r="G1425" s="47" t="s">
        <v>111</v>
      </c>
      <c r="H1425" s="230">
        <v>251.84</v>
      </c>
      <c r="I1425" s="229"/>
    </row>
    <row r="1426" spans="1:9">
      <c r="A1426" s="226" t="s">
        <v>2690</v>
      </c>
      <c r="B1426" s="226"/>
      <c r="C1426" s="227" t="s">
        <v>2691</v>
      </c>
      <c r="D1426" s="227"/>
      <c r="E1426" s="227"/>
      <c r="F1426" s="227"/>
      <c r="G1426" s="47" t="s">
        <v>111</v>
      </c>
      <c r="H1426" s="230">
        <v>374.68</v>
      </c>
      <c r="I1426" s="229"/>
    </row>
    <row r="1427" spans="1:9">
      <c r="A1427" s="226" t="s">
        <v>2692</v>
      </c>
      <c r="B1427" s="226"/>
      <c r="C1427" s="227" t="s">
        <v>2693</v>
      </c>
      <c r="D1427" s="227"/>
      <c r="E1427" s="227"/>
      <c r="F1427" s="227"/>
      <c r="G1427" s="47" t="s">
        <v>111</v>
      </c>
      <c r="H1427" s="230">
        <v>345.99</v>
      </c>
      <c r="I1427" s="229"/>
    </row>
    <row r="1428" spans="1:9">
      <c r="A1428" s="226" t="s">
        <v>2694</v>
      </c>
      <c r="B1428" s="226"/>
      <c r="C1428" s="227" t="s">
        <v>2695</v>
      </c>
      <c r="D1428" s="227"/>
      <c r="E1428" s="227"/>
      <c r="F1428" s="227"/>
      <c r="G1428" s="47" t="s">
        <v>111</v>
      </c>
      <c r="H1428" s="230">
        <v>474.68</v>
      </c>
      <c r="I1428" s="229"/>
    </row>
    <row r="1429" spans="1:9">
      <c r="A1429" s="226" t="s">
        <v>2696</v>
      </c>
      <c r="B1429" s="226"/>
      <c r="C1429" s="227" t="s">
        <v>2697</v>
      </c>
      <c r="D1429" s="227"/>
      <c r="E1429" s="227"/>
      <c r="F1429" s="227"/>
      <c r="G1429" s="47" t="s">
        <v>111</v>
      </c>
      <c r="H1429" s="230">
        <v>532.16999999999996</v>
      </c>
      <c r="I1429" s="229"/>
    </row>
    <row r="1430" spans="1:9">
      <c r="A1430" s="226" t="s">
        <v>2698</v>
      </c>
      <c r="B1430" s="226"/>
      <c r="C1430" s="227" t="s">
        <v>2699</v>
      </c>
      <c r="D1430" s="227"/>
      <c r="E1430" s="227"/>
      <c r="F1430" s="227"/>
      <c r="G1430" s="47" t="s">
        <v>111</v>
      </c>
      <c r="H1430" s="230">
        <v>856.52</v>
      </c>
      <c r="I1430" s="229"/>
    </row>
    <row r="1431" spans="1:9">
      <c r="A1431" s="226" t="s">
        <v>2700</v>
      </c>
      <c r="B1431" s="226"/>
      <c r="C1431" s="227" t="s">
        <v>2701</v>
      </c>
      <c r="D1431" s="227"/>
      <c r="E1431" s="227"/>
      <c r="F1431" s="227"/>
      <c r="G1431" s="47" t="s">
        <v>111</v>
      </c>
      <c r="H1431" s="232">
        <v>1234.46</v>
      </c>
      <c r="I1431" s="229"/>
    </row>
    <row r="1432" spans="1:9">
      <c r="A1432" s="226" t="s">
        <v>2702</v>
      </c>
      <c r="B1432" s="226"/>
      <c r="C1432" s="227" t="s">
        <v>2703</v>
      </c>
      <c r="D1432" s="227"/>
      <c r="E1432" s="227"/>
      <c r="F1432" s="227"/>
      <c r="G1432" s="47" t="s">
        <v>111</v>
      </c>
      <c r="H1432" s="232">
        <v>1754.13</v>
      </c>
      <c r="I1432" s="229"/>
    </row>
    <row r="1433" spans="1:9">
      <c r="A1433" s="226" t="s">
        <v>2704</v>
      </c>
      <c r="B1433" s="226"/>
      <c r="C1433" s="227" t="s">
        <v>2705</v>
      </c>
      <c r="D1433" s="227"/>
      <c r="E1433" s="227"/>
      <c r="F1433" s="227"/>
      <c r="G1433" s="47" t="s">
        <v>111</v>
      </c>
      <c r="H1433" s="230">
        <v>540.94000000000005</v>
      </c>
      <c r="I1433" s="229"/>
    </row>
    <row r="1434" spans="1:9">
      <c r="A1434" s="226" t="s">
        <v>2706</v>
      </c>
      <c r="B1434" s="226"/>
      <c r="C1434" s="227" t="s">
        <v>2707</v>
      </c>
      <c r="D1434" s="227"/>
      <c r="E1434" s="227"/>
      <c r="F1434" s="227"/>
      <c r="G1434" s="47" t="s">
        <v>111</v>
      </c>
      <c r="H1434" s="232">
        <v>1156.3</v>
      </c>
      <c r="I1434" s="229"/>
    </row>
    <row r="1435" spans="1:9">
      <c r="A1435" s="226" t="s">
        <v>2708</v>
      </c>
      <c r="B1435" s="226"/>
      <c r="C1435" s="227" t="s">
        <v>2709</v>
      </c>
      <c r="D1435" s="227"/>
      <c r="E1435" s="227"/>
      <c r="F1435" s="227"/>
      <c r="G1435" s="47" t="s">
        <v>111</v>
      </c>
      <c r="H1435" s="230">
        <v>352.39</v>
      </c>
      <c r="I1435" s="229"/>
    </row>
    <row r="1436" spans="1:9">
      <c r="A1436" s="222">
        <v>8922</v>
      </c>
      <c r="B1436" s="223"/>
      <c r="C1436" s="224" t="s">
        <v>2710</v>
      </c>
      <c r="D1436" s="224"/>
      <c r="E1436" s="224"/>
      <c r="F1436" s="224"/>
      <c r="G1436" s="46"/>
      <c r="H1436" s="225"/>
      <c r="I1436" s="225"/>
    </row>
    <row r="1437" spans="1:9">
      <c r="A1437" s="226" t="s">
        <v>2711</v>
      </c>
      <c r="B1437" s="226"/>
      <c r="C1437" s="227" t="s">
        <v>2712</v>
      </c>
      <c r="D1437" s="227"/>
      <c r="E1437" s="227"/>
      <c r="F1437" s="227"/>
      <c r="G1437" s="47" t="s">
        <v>111</v>
      </c>
      <c r="H1437" s="231">
        <v>71.77</v>
      </c>
      <c r="I1437" s="229"/>
    </row>
    <row r="1438" spans="1:9">
      <c r="A1438" s="226" t="s">
        <v>2713</v>
      </c>
      <c r="B1438" s="226"/>
      <c r="C1438" s="227" t="s">
        <v>2714</v>
      </c>
      <c r="D1438" s="227"/>
      <c r="E1438" s="227"/>
      <c r="F1438" s="227"/>
      <c r="G1438" s="47" t="s">
        <v>111</v>
      </c>
      <c r="H1438" s="231">
        <v>76.52</v>
      </c>
      <c r="I1438" s="229"/>
    </row>
    <row r="1439" spans="1:9">
      <c r="A1439" s="226" t="s">
        <v>2715</v>
      </c>
      <c r="B1439" s="226"/>
      <c r="C1439" s="227" t="s">
        <v>2716</v>
      </c>
      <c r="D1439" s="227"/>
      <c r="E1439" s="227"/>
      <c r="F1439" s="227"/>
      <c r="G1439" s="47" t="s">
        <v>111</v>
      </c>
      <c r="H1439" s="231">
        <v>81.91</v>
      </c>
      <c r="I1439" s="229"/>
    </row>
    <row r="1440" spans="1:9">
      <c r="A1440" s="226" t="s">
        <v>2717</v>
      </c>
      <c r="B1440" s="226"/>
      <c r="C1440" s="227" t="s">
        <v>2718</v>
      </c>
      <c r="D1440" s="227"/>
      <c r="E1440" s="227"/>
      <c r="F1440" s="227"/>
      <c r="G1440" s="47" t="s">
        <v>111</v>
      </c>
      <c r="H1440" s="231">
        <v>86.64</v>
      </c>
      <c r="I1440" s="229"/>
    </row>
    <row r="1441" spans="1:9">
      <c r="A1441" s="226" t="s">
        <v>2719</v>
      </c>
      <c r="B1441" s="226"/>
      <c r="C1441" s="227" t="s">
        <v>2720</v>
      </c>
      <c r="D1441" s="227"/>
      <c r="E1441" s="227"/>
      <c r="F1441" s="227"/>
      <c r="G1441" s="47" t="s">
        <v>111</v>
      </c>
      <c r="H1441" s="230">
        <v>122.76</v>
      </c>
      <c r="I1441" s="229"/>
    </row>
    <row r="1442" spans="1:9">
      <c r="A1442" s="226" t="s">
        <v>2721</v>
      </c>
      <c r="B1442" s="226"/>
      <c r="C1442" s="227" t="s">
        <v>2722</v>
      </c>
      <c r="D1442" s="227"/>
      <c r="E1442" s="227"/>
      <c r="F1442" s="227"/>
      <c r="G1442" s="47" t="s">
        <v>111</v>
      </c>
      <c r="H1442" s="230">
        <v>100.33</v>
      </c>
      <c r="I1442" s="229"/>
    </row>
    <row r="1443" spans="1:9">
      <c r="A1443" s="226" t="s">
        <v>2723</v>
      </c>
      <c r="B1443" s="226"/>
      <c r="C1443" s="227" t="s">
        <v>2724</v>
      </c>
      <c r="D1443" s="227"/>
      <c r="E1443" s="227"/>
      <c r="F1443" s="227"/>
      <c r="G1443" s="47" t="s">
        <v>111</v>
      </c>
      <c r="H1443" s="231">
        <v>96.92</v>
      </c>
      <c r="I1443" s="229"/>
    </row>
    <row r="1444" spans="1:9">
      <c r="A1444" s="226" t="s">
        <v>2725</v>
      </c>
      <c r="B1444" s="226"/>
      <c r="C1444" s="227" t="s">
        <v>2726</v>
      </c>
      <c r="D1444" s="227"/>
      <c r="E1444" s="227"/>
      <c r="F1444" s="227"/>
      <c r="G1444" s="47" t="s">
        <v>111</v>
      </c>
      <c r="H1444" s="231">
        <v>97.81</v>
      </c>
      <c r="I1444" s="229"/>
    </row>
    <row r="1445" spans="1:9">
      <c r="A1445" s="226" t="s">
        <v>2727</v>
      </c>
      <c r="B1445" s="226"/>
      <c r="C1445" s="227" t="s">
        <v>2728</v>
      </c>
      <c r="D1445" s="227"/>
      <c r="E1445" s="227"/>
      <c r="F1445" s="227"/>
      <c r="G1445" s="47" t="s">
        <v>111</v>
      </c>
      <c r="H1445" s="231">
        <v>62.64</v>
      </c>
      <c r="I1445" s="229"/>
    </row>
    <row r="1446" spans="1:9">
      <c r="A1446" s="226" t="s">
        <v>2729</v>
      </c>
      <c r="B1446" s="226"/>
      <c r="C1446" s="227" t="s">
        <v>2730</v>
      </c>
      <c r="D1446" s="227"/>
      <c r="E1446" s="227"/>
      <c r="F1446" s="227"/>
      <c r="G1446" s="47" t="s">
        <v>111</v>
      </c>
      <c r="H1446" s="231">
        <v>63.53</v>
      </c>
      <c r="I1446" s="229"/>
    </row>
    <row r="1447" spans="1:9">
      <c r="A1447" s="226" t="s">
        <v>2731</v>
      </c>
      <c r="B1447" s="226"/>
      <c r="C1447" s="227" t="s">
        <v>2732</v>
      </c>
      <c r="D1447" s="227"/>
      <c r="E1447" s="227"/>
      <c r="F1447" s="227"/>
      <c r="G1447" s="47" t="s">
        <v>111</v>
      </c>
      <c r="H1447" s="231">
        <v>47.63</v>
      </c>
      <c r="I1447" s="229"/>
    </row>
    <row r="1448" spans="1:9">
      <c r="A1448" s="226" t="s">
        <v>2733</v>
      </c>
      <c r="B1448" s="226"/>
      <c r="C1448" s="227" t="s">
        <v>2734</v>
      </c>
      <c r="D1448" s="227"/>
      <c r="E1448" s="227"/>
      <c r="F1448" s="227"/>
      <c r="G1448" s="47" t="s">
        <v>111</v>
      </c>
      <c r="H1448" s="231">
        <v>43.33</v>
      </c>
      <c r="I1448" s="229"/>
    </row>
    <row r="1449" spans="1:9">
      <c r="A1449" s="226" t="s">
        <v>2735</v>
      </c>
      <c r="B1449" s="226"/>
      <c r="C1449" s="227" t="s">
        <v>2736</v>
      </c>
      <c r="D1449" s="227"/>
      <c r="E1449" s="227"/>
      <c r="F1449" s="227"/>
      <c r="G1449" s="47" t="s">
        <v>111</v>
      </c>
      <c r="H1449" s="231">
        <v>48.06</v>
      </c>
      <c r="I1449" s="229"/>
    </row>
    <row r="1450" spans="1:9">
      <c r="A1450" s="226" t="s">
        <v>2737</v>
      </c>
      <c r="B1450" s="226"/>
      <c r="C1450" s="227" t="s">
        <v>2738</v>
      </c>
      <c r="D1450" s="227"/>
      <c r="E1450" s="227"/>
      <c r="F1450" s="227"/>
      <c r="G1450" s="47" t="s">
        <v>111</v>
      </c>
      <c r="H1450" s="231">
        <v>84.18</v>
      </c>
      <c r="I1450" s="229"/>
    </row>
    <row r="1451" spans="1:9">
      <c r="A1451" s="226" t="s">
        <v>2739</v>
      </c>
      <c r="B1451" s="226"/>
      <c r="C1451" s="227" t="s">
        <v>2740</v>
      </c>
      <c r="D1451" s="227"/>
      <c r="E1451" s="227"/>
      <c r="F1451" s="227"/>
      <c r="G1451" s="47" t="s">
        <v>111</v>
      </c>
      <c r="H1451" s="231">
        <v>61.75</v>
      </c>
      <c r="I1451" s="229"/>
    </row>
    <row r="1452" spans="1:9">
      <c r="A1452" s="226" t="s">
        <v>2741</v>
      </c>
      <c r="B1452" s="226"/>
      <c r="C1452" s="227" t="s">
        <v>2742</v>
      </c>
      <c r="D1452" s="227"/>
      <c r="E1452" s="227"/>
      <c r="F1452" s="227"/>
      <c r="G1452" s="47" t="s">
        <v>111</v>
      </c>
      <c r="H1452" s="231">
        <v>58.34</v>
      </c>
      <c r="I1452" s="229"/>
    </row>
    <row r="1453" spans="1:9">
      <c r="A1453" s="226" t="s">
        <v>2743</v>
      </c>
      <c r="B1453" s="226"/>
      <c r="C1453" s="227" t="s">
        <v>2744</v>
      </c>
      <c r="D1453" s="227"/>
      <c r="E1453" s="227"/>
      <c r="F1453" s="227"/>
      <c r="G1453" s="47" t="s">
        <v>111</v>
      </c>
      <c r="H1453" s="231">
        <v>59.23</v>
      </c>
      <c r="I1453" s="229"/>
    </row>
    <row r="1454" spans="1:9">
      <c r="A1454" s="226" t="s">
        <v>2745</v>
      </c>
      <c r="B1454" s="226"/>
      <c r="C1454" s="227" t="s">
        <v>2746</v>
      </c>
      <c r="D1454" s="227"/>
      <c r="E1454" s="227"/>
      <c r="F1454" s="227"/>
      <c r="G1454" s="47" t="s">
        <v>111</v>
      </c>
      <c r="H1454" s="231">
        <v>19.96</v>
      </c>
      <c r="I1454" s="229"/>
    </row>
    <row r="1455" spans="1:9">
      <c r="A1455" s="226" t="s">
        <v>2747</v>
      </c>
      <c r="B1455" s="226"/>
      <c r="C1455" s="227" t="s">
        <v>2748</v>
      </c>
      <c r="D1455" s="227"/>
      <c r="E1455" s="227"/>
      <c r="F1455" s="227"/>
      <c r="G1455" s="47" t="s">
        <v>111</v>
      </c>
      <c r="H1455" s="231">
        <v>40.81</v>
      </c>
      <c r="I1455" s="229"/>
    </row>
    <row r="1456" spans="1:9">
      <c r="A1456" s="226" t="s">
        <v>2749</v>
      </c>
      <c r="B1456" s="226"/>
      <c r="C1456" s="227" t="s">
        <v>2750</v>
      </c>
      <c r="D1456" s="227"/>
      <c r="E1456" s="227"/>
      <c r="F1456" s="227"/>
      <c r="G1456" s="47" t="s">
        <v>111</v>
      </c>
      <c r="H1456" s="231">
        <v>45.54</v>
      </c>
      <c r="I1456" s="229"/>
    </row>
    <row r="1457" spans="1:9">
      <c r="A1457" s="226" t="s">
        <v>2751</v>
      </c>
      <c r="B1457" s="226"/>
      <c r="C1457" s="227" t="s">
        <v>2752</v>
      </c>
      <c r="D1457" s="227"/>
      <c r="E1457" s="227"/>
      <c r="F1457" s="227"/>
      <c r="G1457" s="47" t="s">
        <v>111</v>
      </c>
      <c r="H1457" s="231">
        <v>42.59</v>
      </c>
      <c r="I1457" s="229"/>
    </row>
    <row r="1458" spans="1:9">
      <c r="A1458" s="226" t="s">
        <v>2753</v>
      </c>
      <c r="B1458" s="226"/>
      <c r="C1458" s="227" t="s">
        <v>2754</v>
      </c>
      <c r="D1458" s="227"/>
      <c r="E1458" s="227"/>
      <c r="F1458" s="227"/>
      <c r="G1458" s="47" t="s">
        <v>111</v>
      </c>
      <c r="H1458" s="231">
        <v>47.32</v>
      </c>
      <c r="I1458" s="229"/>
    </row>
    <row r="1459" spans="1:9">
      <c r="A1459" s="226" t="s">
        <v>2755</v>
      </c>
      <c r="B1459" s="226"/>
      <c r="C1459" s="227" t="s">
        <v>2756</v>
      </c>
      <c r="D1459" s="227"/>
      <c r="E1459" s="227"/>
      <c r="F1459" s="227"/>
      <c r="G1459" s="47" t="s">
        <v>111</v>
      </c>
      <c r="H1459" s="231">
        <v>43.41</v>
      </c>
      <c r="I1459" s="229"/>
    </row>
    <row r="1460" spans="1:9">
      <c r="A1460" s="226" t="s">
        <v>2757</v>
      </c>
      <c r="B1460" s="226"/>
      <c r="C1460" s="227" t="s">
        <v>2758</v>
      </c>
      <c r="D1460" s="227"/>
      <c r="E1460" s="227"/>
      <c r="F1460" s="227"/>
      <c r="G1460" s="47" t="s">
        <v>111</v>
      </c>
      <c r="H1460" s="231">
        <v>48.14</v>
      </c>
      <c r="I1460" s="229"/>
    </row>
    <row r="1461" spans="1:9">
      <c r="A1461" s="226" t="s">
        <v>2759</v>
      </c>
      <c r="B1461" s="226"/>
      <c r="C1461" s="227" t="s">
        <v>2760</v>
      </c>
      <c r="D1461" s="227"/>
      <c r="E1461" s="227"/>
      <c r="F1461" s="227"/>
      <c r="G1461" s="47" t="s">
        <v>111</v>
      </c>
      <c r="H1461" s="230">
        <v>108.67</v>
      </c>
      <c r="I1461" s="229"/>
    </row>
    <row r="1462" spans="1:9">
      <c r="A1462" s="226" t="s">
        <v>2761</v>
      </c>
      <c r="B1462" s="226"/>
      <c r="C1462" s="227" t="s">
        <v>2762</v>
      </c>
      <c r="D1462" s="227"/>
      <c r="E1462" s="227"/>
      <c r="F1462" s="227"/>
      <c r="G1462" s="47" t="s">
        <v>111</v>
      </c>
      <c r="H1462" s="230">
        <v>157.04</v>
      </c>
      <c r="I1462" s="229"/>
    </row>
    <row r="1463" spans="1:9">
      <c r="A1463" s="226" t="s">
        <v>2763</v>
      </c>
      <c r="B1463" s="226"/>
      <c r="C1463" s="227" t="s">
        <v>2764</v>
      </c>
      <c r="D1463" s="227"/>
      <c r="E1463" s="227"/>
      <c r="F1463" s="227"/>
      <c r="G1463" s="47" t="s">
        <v>111</v>
      </c>
      <c r="H1463" s="231">
        <v>79.88</v>
      </c>
      <c r="I1463" s="229"/>
    </row>
    <row r="1464" spans="1:9">
      <c r="A1464" s="226" t="s">
        <v>2765</v>
      </c>
      <c r="B1464" s="226"/>
      <c r="C1464" s="227" t="s">
        <v>2766</v>
      </c>
      <c r="D1464" s="227"/>
      <c r="E1464" s="227"/>
      <c r="F1464" s="227"/>
      <c r="G1464" s="47" t="s">
        <v>111</v>
      </c>
      <c r="H1464" s="230">
        <v>111.86</v>
      </c>
      <c r="I1464" s="229"/>
    </row>
    <row r="1465" spans="1:9">
      <c r="A1465" s="226" t="s">
        <v>2767</v>
      </c>
      <c r="B1465" s="226"/>
      <c r="C1465" s="227" t="s">
        <v>2768</v>
      </c>
      <c r="D1465" s="227"/>
      <c r="E1465" s="227"/>
      <c r="F1465" s="227"/>
      <c r="G1465" s="47" t="s">
        <v>111</v>
      </c>
      <c r="H1465" s="230">
        <v>117.47</v>
      </c>
      <c r="I1465" s="229"/>
    </row>
    <row r="1466" spans="1:9">
      <c r="A1466" s="226" t="s">
        <v>2769</v>
      </c>
      <c r="B1466" s="226"/>
      <c r="C1466" s="227" t="s">
        <v>2770</v>
      </c>
      <c r="D1466" s="227"/>
      <c r="E1466" s="227"/>
      <c r="F1466" s="227"/>
      <c r="G1466" s="47" t="s">
        <v>111</v>
      </c>
      <c r="H1466" s="231">
        <v>59.6</v>
      </c>
      <c r="I1466" s="229"/>
    </row>
    <row r="1467" spans="1:9">
      <c r="A1467" s="226" t="s">
        <v>2771</v>
      </c>
      <c r="B1467" s="226"/>
      <c r="C1467" s="227" t="s">
        <v>2772</v>
      </c>
      <c r="D1467" s="227"/>
      <c r="E1467" s="227"/>
      <c r="F1467" s="227"/>
      <c r="G1467" s="47" t="s">
        <v>111</v>
      </c>
      <c r="H1467" s="231">
        <v>46.13</v>
      </c>
      <c r="I1467" s="229"/>
    </row>
    <row r="1468" spans="1:9">
      <c r="A1468" s="226" t="s">
        <v>2773</v>
      </c>
      <c r="B1468" s="226"/>
      <c r="C1468" s="227" t="s">
        <v>2774</v>
      </c>
      <c r="D1468" s="227"/>
      <c r="E1468" s="227"/>
      <c r="F1468" s="227"/>
      <c r="G1468" s="47" t="s">
        <v>111</v>
      </c>
      <c r="H1468" s="231">
        <v>64.77</v>
      </c>
      <c r="I1468" s="229"/>
    </row>
    <row r="1469" spans="1:9">
      <c r="A1469" s="226" t="s">
        <v>2775</v>
      </c>
      <c r="B1469" s="226"/>
      <c r="C1469" s="227" t="s">
        <v>2776</v>
      </c>
      <c r="D1469" s="227"/>
      <c r="E1469" s="227"/>
      <c r="F1469" s="227"/>
      <c r="G1469" s="47" t="s">
        <v>111</v>
      </c>
      <c r="H1469" s="231">
        <v>61.36</v>
      </c>
      <c r="I1469" s="229"/>
    </row>
    <row r="1470" spans="1:9">
      <c r="A1470" s="226" t="s">
        <v>2777</v>
      </c>
      <c r="B1470" s="226"/>
      <c r="C1470" s="227" t="s">
        <v>2778</v>
      </c>
      <c r="D1470" s="227"/>
      <c r="E1470" s="227"/>
      <c r="F1470" s="227"/>
      <c r="G1470" s="47" t="s">
        <v>111</v>
      </c>
      <c r="H1470" s="231">
        <v>62.25</v>
      </c>
      <c r="I1470" s="229"/>
    </row>
    <row r="1471" spans="1:9">
      <c r="A1471" s="226" t="s">
        <v>2779</v>
      </c>
      <c r="B1471" s="226"/>
      <c r="C1471" s="227" t="s">
        <v>2780</v>
      </c>
      <c r="D1471" s="227"/>
      <c r="E1471" s="227"/>
      <c r="F1471" s="227"/>
      <c r="G1471" s="47" t="s">
        <v>111</v>
      </c>
      <c r="H1471" s="231">
        <v>51.77</v>
      </c>
      <c r="I1471" s="229"/>
    </row>
    <row r="1472" spans="1:9">
      <c r="A1472" s="226" t="s">
        <v>2781</v>
      </c>
      <c r="B1472" s="226"/>
      <c r="C1472" s="227" t="s">
        <v>2782</v>
      </c>
      <c r="D1472" s="227"/>
      <c r="E1472" s="227"/>
      <c r="F1472" s="227"/>
      <c r="G1472" s="47" t="s">
        <v>111</v>
      </c>
      <c r="H1472" s="231">
        <v>28.99</v>
      </c>
      <c r="I1472" s="229"/>
    </row>
    <row r="1473" spans="1:9">
      <c r="A1473" s="226" t="s">
        <v>2783</v>
      </c>
      <c r="B1473" s="226"/>
      <c r="C1473" s="227" t="s">
        <v>2784</v>
      </c>
      <c r="D1473" s="227"/>
      <c r="E1473" s="227"/>
      <c r="F1473" s="227"/>
      <c r="G1473" s="47" t="s">
        <v>111</v>
      </c>
      <c r="H1473" s="231">
        <v>44.22</v>
      </c>
      <c r="I1473" s="229"/>
    </row>
    <row r="1474" spans="1:9">
      <c r="A1474" s="226" t="s">
        <v>2785</v>
      </c>
      <c r="B1474" s="226"/>
      <c r="C1474" s="227" t="s">
        <v>2786</v>
      </c>
      <c r="D1474" s="227"/>
      <c r="E1474" s="227"/>
      <c r="F1474" s="227"/>
      <c r="G1474" s="47" t="s">
        <v>111</v>
      </c>
      <c r="H1474" s="231">
        <v>45.11</v>
      </c>
      <c r="I1474" s="229"/>
    </row>
    <row r="1475" spans="1:9">
      <c r="A1475" s="226" t="s">
        <v>2787</v>
      </c>
      <c r="B1475" s="226"/>
      <c r="C1475" s="227" t="s">
        <v>2788</v>
      </c>
      <c r="D1475" s="227"/>
      <c r="E1475" s="227"/>
      <c r="F1475" s="227"/>
      <c r="G1475" s="47" t="s">
        <v>111</v>
      </c>
      <c r="H1475" s="231">
        <v>28.15</v>
      </c>
      <c r="I1475" s="229"/>
    </row>
    <row r="1476" spans="1:9">
      <c r="A1476" s="226" t="s">
        <v>2789</v>
      </c>
      <c r="B1476" s="226"/>
      <c r="C1476" s="227" t="s">
        <v>2790</v>
      </c>
      <c r="D1476" s="227"/>
      <c r="E1476" s="227"/>
      <c r="F1476" s="227"/>
      <c r="G1476" s="47" t="s">
        <v>111</v>
      </c>
      <c r="H1476" s="231">
        <v>26.84</v>
      </c>
      <c r="I1476" s="229"/>
    </row>
    <row r="1477" spans="1:9">
      <c r="A1477" s="226" t="s">
        <v>2791</v>
      </c>
      <c r="B1477" s="226"/>
      <c r="C1477" s="227" t="s">
        <v>2792</v>
      </c>
      <c r="D1477" s="227"/>
      <c r="E1477" s="227"/>
      <c r="F1477" s="227"/>
      <c r="G1477" s="47" t="s">
        <v>111</v>
      </c>
      <c r="H1477" s="231">
        <v>45.48</v>
      </c>
      <c r="I1477" s="229"/>
    </row>
    <row r="1478" spans="1:9">
      <c r="A1478" s="226" t="s">
        <v>2793</v>
      </c>
      <c r="B1478" s="226"/>
      <c r="C1478" s="227" t="s">
        <v>2794</v>
      </c>
      <c r="D1478" s="227"/>
      <c r="E1478" s="227"/>
      <c r="F1478" s="227"/>
      <c r="G1478" s="47" t="s">
        <v>111</v>
      </c>
      <c r="H1478" s="231">
        <v>42.07</v>
      </c>
      <c r="I1478" s="229"/>
    </row>
    <row r="1479" spans="1:9">
      <c r="A1479" s="226" t="s">
        <v>2795</v>
      </c>
      <c r="B1479" s="226"/>
      <c r="C1479" s="227" t="s">
        <v>2796</v>
      </c>
      <c r="D1479" s="227"/>
      <c r="E1479" s="227"/>
      <c r="F1479" s="227"/>
      <c r="G1479" s="47" t="s">
        <v>111</v>
      </c>
      <c r="H1479" s="231">
        <v>42.96</v>
      </c>
      <c r="I1479" s="229"/>
    </row>
    <row r="1480" spans="1:9">
      <c r="A1480" s="226" t="s">
        <v>2797</v>
      </c>
      <c r="B1480" s="226"/>
      <c r="C1480" s="227" t="s">
        <v>2798</v>
      </c>
      <c r="D1480" s="227"/>
      <c r="E1480" s="227"/>
      <c r="F1480" s="227"/>
      <c r="G1480" s="47" t="s">
        <v>111</v>
      </c>
      <c r="H1480" s="231">
        <v>79.78</v>
      </c>
      <c r="I1480" s="229"/>
    </row>
    <row r="1481" spans="1:9">
      <c r="A1481" s="226" t="s">
        <v>2799</v>
      </c>
      <c r="B1481" s="226"/>
      <c r="C1481" s="227" t="s">
        <v>2800</v>
      </c>
      <c r="D1481" s="227"/>
      <c r="E1481" s="227"/>
      <c r="F1481" s="227"/>
      <c r="G1481" s="47" t="s">
        <v>111</v>
      </c>
      <c r="H1481" s="231">
        <v>80.67</v>
      </c>
      <c r="I1481" s="229"/>
    </row>
    <row r="1482" spans="1:9">
      <c r="A1482" s="226" t="s">
        <v>2801</v>
      </c>
      <c r="B1482" s="226"/>
      <c r="C1482" s="227" t="s">
        <v>2802</v>
      </c>
      <c r="D1482" s="227"/>
      <c r="E1482" s="227"/>
      <c r="F1482" s="227"/>
      <c r="G1482" s="47" t="s">
        <v>111</v>
      </c>
      <c r="H1482" s="231">
        <v>60.49</v>
      </c>
      <c r="I1482" s="229"/>
    </row>
    <row r="1483" spans="1:9">
      <c r="A1483" s="226" t="s">
        <v>2803</v>
      </c>
      <c r="B1483" s="226"/>
      <c r="C1483" s="227" t="s">
        <v>2804</v>
      </c>
      <c r="D1483" s="227"/>
      <c r="E1483" s="227"/>
      <c r="F1483" s="227"/>
      <c r="G1483" s="47" t="s">
        <v>111</v>
      </c>
      <c r="H1483" s="231">
        <v>61.38</v>
      </c>
      <c r="I1483" s="229"/>
    </row>
    <row r="1484" spans="1:9">
      <c r="A1484" s="226" t="s">
        <v>2805</v>
      </c>
      <c r="B1484" s="226"/>
      <c r="C1484" s="227" t="s">
        <v>2806</v>
      </c>
      <c r="D1484" s="227"/>
      <c r="E1484" s="227"/>
      <c r="F1484" s="227"/>
      <c r="G1484" s="47" t="s">
        <v>111</v>
      </c>
      <c r="H1484" s="231">
        <v>12.79</v>
      </c>
      <c r="I1484" s="229"/>
    </row>
    <row r="1485" spans="1:9">
      <c r="A1485" s="226" t="s">
        <v>2807</v>
      </c>
      <c r="B1485" s="226"/>
      <c r="C1485" s="227" t="s">
        <v>2808</v>
      </c>
      <c r="D1485" s="227"/>
      <c r="E1485" s="227"/>
      <c r="F1485" s="227"/>
      <c r="G1485" s="47" t="s">
        <v>111</v>
      </c>
      <c r="H1485" s="228">
        <v>7.6</v>
      </c>
      <c r="I1485" s="229"/>
    </row>
    <row r="1486" spans="1:9">
      <c r="A1486" s="226" t="s">
        <v>2809</v>
      </c>
      <c r="B1486" s="226"/>
      <c r="C1486" s="227" t="s">
        <v>2810</v>
      </c>
      <c r="D1486" s="227"/>
      <c r="E1486" s="227"/>
      <c r="F1486" s="227"/>
      <c r="G1486" s="47" t="s">
        <v>111</v>
      </c>
      <c r="H1486" s="231">
        <v>10.8</v>
      </c>
      <c r="I1486" s="229"/>
    </row>
    <row r="1487" spans="1:9">
      <c r="A1487" s="226" t="s">
        <v>2811</v>
      </c>
      <c r="B1487" s="226"/>
      <c r="C1487" s="227" t="s">
        <v>2812</v>
      </c>
      <c r="D1487" s="227"/>
      <c r="E1487" s="227"/>
      <c r="F1487" s="227"/>
      <c r="G1487" s="47" t="s">
        <v>111</v>
      </c>
      <c r="H1487" s="231">
        <v>16.64</v>
      </c>
      <c r="I1487" s="229"/>
    </row>
    <row r="1488" spans="1:9">
      <c r="A1488" s="226" t="s">
        <v>2813</v>
      </c>
      <c r="B1488" s="226"/>
      <c r="C1488" s="227" t="s">
        <v>2814</v>
      </c>
      <c r="D1488" s="227"/>
      <c r="E1488" s="227"/>
      <c r="F1488" s="227"/>
      <c r="G1488" s="47" t="s">
        <v>111</v>
      </c>
      <c r="H1488" s="231">
        <v>28.63</v>
      </c>
      <c r="I1488" s="229"/>
    </row>
    <row r="1489" spans="1:9">
      <c r="A1489" s="226" t="s">
        <v>2815</v>
      </c>
      <c r="B1489" s="226"/>
      <c r="C1489" s="227" t="s">
        <v>2816</v>
      </c>
      <c r="D1489" s="227"/>
      <c r="E1489" s="227"/>
      <c r="F1489" s="227"/>
      <c r="G1489" s="47" t="s">
        <v>111</v>
      </c>
      <c r="H1489" s="231">
        <v>25.58</v>
      </c>
      <c r="I1489" s="229"/>
    </row>
    <row r="1490" spans="1:9">
      <c r="A1490" s="226" t="s">
        <v>2817</v>
      </c>
      <c r="B1490" s="226"/>
      <c r="C1490" s="227" t="s">
        <v>2818</v>
      </c>
      <c r="D1490" s="227"/>
      <c r="E1490" s="227"/>
      <c r="F1490" s="227"/>
      <c r="G1490" s="47" t="s">
        <v>111</v>
      </c>
      <c r="H1490" s="231">
        <v>41.7</v>
      </c>
      <c r="I1490" s="229"/>
    </row>
    <row r="1491" spans="1:9">
      <c r="A1491" s="226" t="s">
        <v>2819</v>
      </c>
      <c r="B1491" s="226"/>
      <c r="C1491" s="227" t="s">
        <v>2820</v>
      </c>
      <c r="D1491" s="227"/>
      <c r="E1491" s="227"/>
      <c r="F1491" s="227"/>
      <c r="G1491" s="47" t="s">
        <v>111</v>
      </c>
      <c r="H1491" s="231">
        <v>46.43</v>
      </c>
      <c r="I1491" s="229"/>
    </row>
    <row r="1492" spans="1:9">
      <c r="A1492" s="226" t="s">
        <v>2821</v>
      </c>
      <c r="B1492" s="226"/>
      <c r="C1492" s="227" t="s">
        <v>2822</v>
      </c>
      <c r="D1492" s="227"/>
      <c r="E1492" s="227"/>
      <c r="F1492" s="227"/>
      <c r="G1492" s="47" t="s">
        <v>111</v>
      </c>
      <c r="H1492" s="231">
        <v>74.739999999999995</v>
      </c>
      <c r="I1492" s="229"/>
    </row>
    <row r="1493" spans="1:9">
      <c r="A1493" s="226" t="s">
        <v>2823</v>
      </c>
      <c r="B1493" s="226"/>
      <c r="C1493" s="227" t="s">
        <v>2824</v>
      </c>
      <c r="D1493" s="227"/>
      <c r="E1493" s="227"/>
      <c r="F1493" s="227"/>
      <c r="G1493" s="47" t="s">
        <v>111</v>
      </c>
      <c r="H1493" s="231">
        <v>79.47</v>
      </c>
      <c r="I1493" s="229"/>
    </row>
    <row r="1494" spans="1:9">
      <c r="A1494" s="226" t="s">
        <v>2825</v>
      </c>
      <c r="B1494" s="226"/>
      <c r="C1494" s="227" t="s">
        <v>2826</v>
      </c>
      <c r="D1494" s="227"/>
      <c r="E1494" s="227"/>
      <c r="F1494" s="227"/>
      <c r="G1494" s="47" t="s">
        <v>111</v>
      </c>
      <c r="H1494" s="231">
        <v>26.47</v>
      </c>
      <c r="I1494" s="229"/>
    </row>
    <row r="1495" spans="1:9">
      <c r="A1495" s="226" t="s">
        <v>2827</v>
      </c>
      <c r="B1495" s="226"/>
      <c r="C1495" s="227" t="s">
        <v>2828</v>
      </c>
      <c r="D1495" s="227"/>
      <c r="E1495" s="227"/>
      <c r="F1495" s="227"/>
      <c r="G1495" s="47" t="s">
        <v>111</v>
      </c>
      <c r="H1495" s="231">
        <v>26.88</v>
      </c>
      <c r="I1495" s="229"/>
    </row>
    <row r="1496" spans="1:9">
      <c r="A1496" s="226" t="s">
        <v>2829</v>
      </c>
      <c r="B1496" s="226"/>
      <c r="C1496" s="227" t="s">
        <v>2830</v>
      </c>
      <c r="D1496" s="227"/>
      <c r="E1496" s="227"/>
      <c r="F1496" s="227"/>
      <c r="G1496" s="47" t="s">
        <v>111</v>
      </c>
      <c r="H1496" s="231">
        <v>59.51</v>
      </c>
      <c r="I1496" s="229"/>
    </row>
    <row r="1497" spans="1:9">
      <c r="A1497" s="226" t="s">
        <v>2831</v>
      </c>
      <c r="B1497" s="226"/>
      <c r="C1497" s="227" t="s">
        <v>2832</v>
      </c>
      <c r="D1497" s="227"/>
      <c r="E1497" s="227"/>
      <c r="F1497" s="227"/>
      <c r="G1497" s="47" t="s">
        <v>111</v>
      </c>
      <c r="H1497" s="231">
        <v>49.06</v>
      </c>
      <c r="I1497" s="229"/>
    </row>
    <row r="1498" spans="1:9">
      <c r="A1498" s="226" t="s">
        <v>2833</v>
      </c>
      <c r="B1498" s="226"/>
      <c r="C1498" s="227" t="s">
        <v>2834</v>
      </c>
      <c r="D1498" s="227"/>
      <c r="E1498" s="227"/>
      <c r="F1498" s="227"/>
      <c r="G1498" s="47" t="s">
        <v>111</v>
      </c>
      <c r="H1498" s="231">
        <v>34.869999999999997</v>
      </c>
      <c r="I1498" s="229"/>
    </row>
    <row r="1499" spans="1:9">
      <c r="A1499" s="226" t="s">
        <v>2835</v>
      </c>
      <c r="B1499" s="226"/>
      <c r="C1499" s="227" t="s">
        <v>2836</v>
      </c>
      <c r="D1499" s="227"/>
      <c r="E1499" s="227"/>
      <c r="F1499" s="227"/>
      <c r="G1499" s="47" t="s">
        <v>111</v>
      </c>
      <c r="H1499" s="231">
        <v>32.07</v>
      </c>
      <c r="I1499" s="229"/>
    </row>
    <row r="1500" spans="1:9">
      <c r="A1500" s="226" t="s">
        <v>2837</v>
      </c>
      <c r="B1500" s="226"/>
      <c r="C1500" s="227" t="s">
        <v>2838</v>
      </c>
      <c r="D1500" s="227"/>
      <c r="E1500" s="227"/>
      <c r="F1500" s="227"/>
      <c r="G1500" s="47" t="s">
        <v>111</v>
      </c>
      <c r="H1500" s="228">
        <v>1.7</v>
      </c>
      <c r="I1500" s="229"/>
    </row>
    <row r="1501" spans="1:9">
      <c r="A1501" s="226" t="s">
        <v>2839</v>
      </c>
      <c r="B1501" s="226"/>
      <c r="C1501" s="227" t="s">
        <v>2840</v>
      </c>
      <c r="D1501" s="227"/>
      <c r="E1501" s="227"/>
      <c r="F1501" s="227"/>
      <c r="G1501" s="47" t="s">
        <v>111</v>
      </c>
      <c r="H1501" s="228">
        <v>1.76</v>
      </c>
      <c r="I1501" s="229"/>
    </row>
    <row r="1502" spans="1:9">
      <c r="A1502" s="226" t="s">
        <v>2841</v>
      </c>
      <c r="B1502" s="226"/>
      <c r="C1502" s="227" t="s">
        <v>2842</v>
      </c>
      <c r="D1502" s="227"/>
      <c r="E1502" s="227"/>
      <c r="F1502" s="227"/>
      <c r="G1502" s="47" t="s">
        <v>111</v>
      </c>
      <c r="H1502" s="231">
        <v>35.1</v>
      </c>
      <c r="I1502" s="229"/>
    </row>
    <row r="1503" spans="1:9">
      <c r="A1503" s="226" t="s">
        <v>2843</v>
      </c>
      <c r="B1503" s="226"/>
      <c r="C1503" s="227" t="s">
        <v>2844</v>
      </c>
      <c r="D1503" s="227"/>
      <c r="E1503" s="227"/>
      <c r="F1503" s="227"/>
      <c r="G1503" s="47" t="s">
        <v>111</v>
      </c>
      <c r="H1503" s="231">
        <v>40.74</v>
      </c>
      <c r="I1503" s="229"/>
    </row>
    <row r="1504" spans="1:9">
      <c r="A1504" s="226" t="s">
        <v>2845</v>
      </c>
      <c r="B1504" s="226"/>
      <c r="C1504" s="227" t="s">
        <v>2846</v>
      </c>
      <c r="D1504" s="227"/>
      <c r="E1504" s="227"/>
      <c r="F1504" s="227"/>
      <c r="G1504" s="47" t="s">
        <v>111</v>
      </c>
      <c r="H1504" s="231">
        <v>17.96</v>
      </c>
      <c r="I1504" s="229"/>
    </row>
    <row r="1505" spans="1:9">
      <c r="A1505" s="226" t="s">
        <v>2847</v>
      </c>
      <c r="B1505" s="226"/>
      <c r="C1505" s="227" t="s">
        <v>2848</v>
      </c>
      <c r="D1505" s="227"/>
      <c r="E1505" s="227"/>
      <c r="F1505" s="227"/>
      <c r="G1505" s="47" t="s">
        <v>111</v>
      </c>
      <c r="H1505" s="231">
        <v>15.81</v>
      </c>
      <c r="I1505" s="229"/>
    </row>
    <row r="1506" spans="1:9">
      <c r="A1506" s="226" t="s">
        <v>2849</v>
      </c>
      <c r="B1506" s="226"/>
      <c r="C1506" s="227" t="s">
        <v>2850</v>
      </c>
      <c r="D1506" s="227"/>
      <c r="E1506" s="227"/>
      <c r="F1506" s="227"/>
      <c r="G1506" s="47" t="s">
        <v>111</v>
      </c>
      <c r="H1506" s="231">
        <v>17.600000000000001</v>
      </c>
      <c r="I1506" s="229"/>
    </row>
    <row r="1507" spans="1:9">
      <c r="A1507" s="226" t="s">
        <v>2851</v>
      </c>
      <c r="B1507" s="226"/>
      <c r="C1507" s="227" t="s">
        <v>2852</v>
      </c>
      <c r="D1507" s="227"/>
      <c r="E1507" s="227"/>
      <c r="F1507" s="227"/>
      <c r="G1507" s="47" t="s">
        <v>111</v>
      </c>
      <c r="H1507" s="231">
        <v>17.12</v>
      </c>
      <c r="I1507" s="229"/>
    </row>
    <row r="1508" spans="1:9">
      <c r="A1508" s="226" t="s">
        <v>2853</v>
      </c>
      <c r="B1508" s="226"/>
      <c r="C1508" s="227" t="s">
        <v>2854</v>
      </c>
      <c r="D1508" s="227"/>
      <c r="E1508" s="227"/>
      <c r="F1508" s="227"/>
      <c r="G1508" s="47" t="s">
        <v>111</v>
      </c>
      <c r="H1508" s="231">
        <v>14.55</v>
      </c>
      <c r="I1508" s="229"/>
    </row>
    <row r="1509" spans="1:9">
      <c r="A1509" s="226" t="s">
        <v>2855</v>
      </c>
      <c r="B1509" s="226"/>
      <c r="C1509" s="227" t="s">
        <v>2856</v>
      </c>
      <c r="D1509" s="227"/>
      <c r="E1509" s="227"/>
      <c r="F1509" s="227"/>
      <c r="G1509" s="47" t="s">
        <v>111</v>
      </c>
      <c r="H1509" s="231">
        <v>15.44</v>
      </c>
      <c r="I1509" s="229"/>
    </row>
    <row r="1510" spans="1:9">
      <c r="A1510" s="226" t="s">
        <v>2857</v>
      </c>
      <c r="B1510" s="226"/>
      <c r="C1510" s="227" t="s">
        <v>2858</v>
      </c>
      <c r="D1510" s="227"/>
      <c r="E1510" s="227"/>
      <c r="F1510" s="227"/>
      <c r="G1510" s="47" t="s">
        <v>111</v>
      </c>
      <c r="H1510" s="231">
        <v>15.85</v>
      </c>
      <c r="I1510" s="229"/>
    </row>
    <row r="1511" spans="1:9">
      <c r="A1511" s="226" t="s">
        <v>2859</v>
      </c>
      <c r="B1511" s="226"/>
      <c r="C1511" s="227" t="s">
        <v>2860</v>
      </c>
      <c r="D1511" s="227"/>
      <c r="E1511" s="227"/>
      <c r="F1511" s="227"/>
      <c r="G1511" s="47" t="s">
        <v>111</v>
      </c>
      <c r="H1511" s="231">
        <v>48.48</v>
      </c>
      <c r="I1511" s="229"/>
    </row>
    <row r="1512" spans="1:9">
      <c r="A1512" s="226" t="s">
        <v>2861</v>
      </c>
      <c r="B1512" s="226"/>
      <c r="C1512" s="227" t="s">
        <v>2862</v>
      </c>
      <c r="D1512" s="227"/>
      <c r="E1512" s="227"/>
      <c r="F1512" s="227"/>
      <c r="G1512" s="47" t="s">
        <v>111</v>
      </c>
      <c r="H1512" s="228">
        <v>5.18</v>
      </c>
      <c r="I1512" s="229"/>
    </row>
    <row r="1513" spans="1:9">
      <c r="A1513" s="226" t="s">
        <v>2863</v>
      </c>
      <c r="B1513" s="226"/>
      <c r="C1513" s="227" t="s">
        <v>2864</v>
      </c>
      <c r="D1513" s="227"/>
      <c r="E1513" s="227"/>
      <c r="F1513" s="227"/>
      <c r="G1513" s="47" t="s">
        <v>111</v>
      </c>
      <c r="H1513" s="228">
        <v>6.09</v>
      </c>
      <c r="I1513" s="229"/>
    </row>
    <row r="1514" spans="1:9">
      <c r="A1514" s="226" t="s">
        <v>2865</v>
      </c>
      <c r="B1514" s="226"/>
      <c r="C1514" s="227" t="s">
        <v>2866</v>
      </c>
      <c r="D1514" s="227"/>
      <c r="E1514" s="227"/>
      <c r="F1514" s="227"/>
      <c r="G1514" s="47" t="s">
        <v>111</v>
      </c>
      <c r="H1514" s="228">
        <v>6.55</v>
      </c>
      <c r="I1514" s="229"/>
    </row>
    <row r="1515" spans="1:9">
      <c r="A1515" s="226" t="s">
        <v>2867</v>
      </c>
      <c r="B1515" s="226"/>
      <c r="C1515" s="227" t="s">
        <v>2868</v>
      </c>
      <c r="D1515" s="227"/>
      <c r="E1515" s="227"/>
      <c r="F1515" s="227"/>
      <c r="G1515" s="47" t="s">
        <v>111</v>
      </c>
      <c r="H1515" s="228">
        <v>5.41</v>
      </c>
      <c r="I1515" s="229"/>
    </row>
    <row r="1516" spans="1:9">
      <c r="A1516" s="226" t="s">
        <v>2869</v>
      </c>
      <c r="B1516" s="226"/>
      <c r="C1516" s="227" t="s">
        <v>2870</v>
      </c>
      <c r="D1516" s="227"/>
      <c r="E1516" s="227"/>
      <c r="F1516" s="227"/>
      <c r="G1516" s="47" t="s">
        <v>111</v>
      </c>
      <c r="H1516" s="228">
        <v>8.24</v>
      </c>
      <c r="I1516" s="229"/>
    </row>
    <row r="1517" spans="1:9">
      <c r="A1517" s="226" t="s">
        <v>2871</v>
      </c>
      <c r="B1517" s="226"/>
      <c r="C1517" s="227" t="s">
        <v>2872</v>
      </c>
      <c r="D1517" s="227"/>
      <c r="E1517" s="227"/>
      <c r="F1517" s="227"/>
      <c r="G1517" s="47" t="s">
        <v>111</v>
      </c>
      <c r="H1517" s="228">
        <v>8.0399999999999991</v>
      </c>
      <c r="I1517" s="229"/>
    </row>
    <row r="1518" spans="1:9">
      <c r="A1518" s="226" t="s">
        <v>2873</v>
      </c>
      <c r="B1518" s="226"/>
      <c r="C1518" s="227" t="s">
        <v>2874</v>
      </c>
      <c r="D1518" s="227"/>
      <c r="E1518" s="227"/>
      <c r="F1518" s="227"/>
      <c r="G1518" s="47" t="s">
        <v>111</v>
      </c>
      <c r="H1518" s="228">
        <v>8.24</v>
      </c>
      <c r="I1518" s="229"/>
    </row>
    <row r="1519" spans="1:9">
      <c r="A1519" s="226" t="s">
        <v>2875</v>
      </c>
      <c r="B1519" s="226"/>
      <c r="C1519" s="227" t="s">
        <v>2876</v>
      </c>
      <c r="D1519" s="227"/>
      <c r="E1519" s="227"/>
      <c r="F1519" s="227"/>
      <c r="G1519" s="47" t="s">
        <v>111</v>
      </c>
      <c r="H1519" s="228">
        <v>8.6</v>
      </c>
      <c r="I1519" s="229"/>
    </row>
    <row r="1520" spans="1:9">
      <c r="A1520" s="226" t="s">
        <v>2877</v>
      </c>
      <c r="B1520" s="226"/>
      <c r="C1520" s="227" t="s">
        <v>2878</v>
      </c>
      <c r="D1520" s="227"/>
      <c r="E1520" s="227"/>
      <c r="F1520" s="227"/>
      <c r="G1520" s="47" t="s">
        <v>111</v>
      </c>
      <c r="H1520" s="228">
        <v>5.62</v>
      </c>
      <c r="I1520" s="229"/>
    </row>
    <row r="1521" spans="1:9">
      <c r="A1521" s="226" t="s">
        <v>2879</v>
      </c>
      <c r="B1521" s="226"/>
      <c r="C1521" s="227" t="s">
        <v>2880</v>
      </c>
      <c r="D1521" s="227"/>
      <c r="E1521" s="227"/>
      <c r="F1521" s="227"/>
      <c r="G1521" s="47" t="s">
        <v>111</v>
      </c>
      <c r="H1521" s="228">
        <v>8.4</v>
      </c>
      <c r="I1521" s="229"/>
    </row>
    <row r="1522" spans="1:9">
      <c r="A1522" s="222">
        <v>8923</v>
      </c>
      <c r="B1522" s="223"/>
      <c r="C1522" s="224" t="s">
        <v>2881</v>
      </c>
      <c r="D1522" s="224"/>
      <c r="E1522" s="224"/>
      <c r="F1522" s="224"/>
      <c r="G1522" s="46"/>
      <c r="H1522" s="225"/>
      <c r="I1522" s="225"/>
    </row>
    <row r="1523" spans="1:9">
      <c r="A1523" s="226" t="s">
        <v>2882</v>
      </c>
      <c r="B1523" s="226"/>
      <c r="C1523" s="227" t="s">
        <v>2883</v>
      </c>
      <c r="D1523" s="227"/>
      <c r="E1523" s="227"/>
      <c r="F1523" s="227"/>
      <c r="G1523" s="47" t="s">
        <v>129</v>
      </c>
      <c r="H1523" s="231">
        <v>13.64</v>
      </c>
      <c r="I1523" s="229"/>
    </row>
    <row r="1524" spans="1:9">
      <c r="A1524" s="222">
        <v>8924</v>
      </c>
      <c r="B1524" s="223"/>
      <c r="C1524" s="224" t="s">
        <v>2884</v>
      </c>
      <c r="D1524" s="224"/>
      <c r="E1524" s="224"/>
      <c r="F1524" s="224"/>
      <c r="G1524" s="46"/>
      <c r="H1524" s="225"/>
      <c r="I1524" s="225"/>
    </row>
    <row r="1525" spans="1:9">
      <c r="A1525" s="226" t="s">
        <v>2885</v>
      </c>
      <c r="B1525" s="226"/>
      <c r="C1525" s="227" t="s">
        <v>2886</v>
      </c>
      <c r="D1525" s="227"/>
      <c r="E1525" s="227"/>
      <c r="F1525" s="227"/>
      <c r="G1525" s="47" t="s">
        <v>111</v>
      </c>
      <c r="H1525" s="231">
        <v>34.42</v>
      </c>
      <c r="I1525" s="229"/>
    </row>
    <row r="1526" spans="1:9">
      <c r="A1526" s="226" t="s">
        <v>2887</v>
      </c>
      <c r="B1526" s="226"/>
      <c r="C1526" s="227" t="s">
        <v>2888</v>
      </c>
      <c r="D1526" s="227"/>
      <c r="E1526" s="227"/>
      <c r="F1526" s="227"/>
      <c r="G1526" s="47" t="s">
        <v>111</v>
      </c>
      <c r="H1526" s="231">
        <v>57.35</v>
      </c>
      <c r="I1526" s="229"/>
    </row>
    <row r="1527" spans="1:9">
      <c r="A1527" s="226" t="s">
        <v>2889</v>
      </c>
      <c r="B1527" s="226"/>
      <c r="C1527" s="227" t="s">
        <v>2890</v>
      </c>
      <c r="D1527" s="227"/>
      <c r="E1527" s="227"/>
      <c r="F1527" s="227"/>
      <c r="G1527" s="47" t="s">
        <v>111</v>
      </c>
      <c r="H1527" s="231">
        <v>46.69</v>
      </c>
      <c r="I1527" s="229"/>
    </row>
    <row r="1528" spans="1:9">
      <c r="A1528" s="226" t="s">
        <v>2891</v>
      </c>
      <c r="B1528" s="226"/>
      <c r="C1528" s="227" t="s">
        <v>2892</v>
      </c>
      <c r="D1528" s="227"/>
      <c r="E1528" s="227"/>
      <c r="F1528" s="227"/>
      <c r="G1528" s="47" t="s">
        <v>111</v>
      </c>
      <c r="H1528" s="231">
        <v>74.540000000000006</v>
      </c>
      <c r="I1528" s="229"/>
    </row>
    <row r="1529" spans="1:9">
      <c r="A1529" s="226" t="s">
        <v>2893</v>
      </c>
      <c r="B1529" s="226"/>
      <c r="C1529" s="227" t="s">
        <v>2894</v>
      </c>
      <c r="D1529" s="227"/>
      <c r="E1529" s="227"/>
      <c r="F1529" s="227"/>
      <c r="G1529" s="47" t="s">
        <v>111</v>
      </c>
      <c r="H1529" s="231">
        <v>30.21</v>
      </c>
      <c r="I1529" s="229"/>
    </row>
    <row r="1530" spans="1:9">
      <c r="A1530" s="226" t="s">
        <v>2895</v>
      </c>
      <c r="B1530" s="226"/>
      <c r="C1530" s="227" t="s">
        <v>2896</v>
      </c>
      <c r="D1530" s="227"/>
      <c r="E1530" s="227"/>
      <c r="F1530" s="227"/>
      <c r="G1530" s="47" t="s">
        <v>111</v>
      </c>
      <c r="H1530" s="231">
        <v>36.909999999999997</v>
      </c>
      <c r="I1530" s="229"/>
    </row>
    <row r="1531" spans="1:9">
      <c r="A1531" s="226" t="s">
        <v>2897</v>
      </c>
      <c r="B1531" s="226"/>
      <c r="C1531" s="227" t="s">
        <v>2898</v>
      </c>
      <c r="D1531" s="227"/>
      <c r="E1531" s="227"/>
      <c r="F1531" s="227"/>
      <c r="G1531" s="47" t="s">
        <v>111</v>
      </c>
      <c r="H1531" s="231">
        <v>63.2</v>
      </c>
      <c r="I1531" s="229"/>
    </row>
    <row r="1532" spans="1:9">
      <c r="A1532" s="226" t="s">
        <v>2899</v>
      </c>
      <c r="B1532" s="226"/>
      <c r="C1532" s="227" t="s">
        <v>2900</v>
      </c>
      <c r="D1532" s="227"/>
      <c r="E1532" s="227"/>
      <c r="F1532" s="227"/>
      <c r="G1532" s="47" t="s">
        <v>111</v>
      </c>
      <c r="H1532" s="231">
        <v>51.56</v>
      </c>
      <c r="I1532" s="229"/>
    </row>
    <row r="1533" spans="1:9">
      <c r="A1533" s="226" t="s">
        <v>2901</v>
      </c>
      <c r="B1533" s="226"/>
      <c r="C1533" s="227" t="s">
        <v>2902</v>
      </c>
      <c r="D1533" s="227"/>
      <c r="E1533" s="227"/>
      <c r="F1533" s="227"/>
      <c r="G1533" s="47" t="s">
        <v>111</v>
      </c>
      <c r="H1533" s="231">
        <v>82.05</v>
      </c>
      <c r="I1533" s="229"/>
    </row>
    <row r="1534" spans="1:9">
      <c r="A1534" s="226" t="s">
        <v>2903</v>
      </c>
      <c r="B1534" s="226"/>
      <c r="C1534" s="227" t="s">
        <v>2904</v>
      </c>
      <c r="D1534" s="227"/>
      <c r="E1534" s="227"/>
      <c r="F1534" s="227"/>
      <c r="G1534" s="47" t="s">
        <v>111</v>
      </c>
      <c r="H1534" s="231">
        <v>32.28</v>
      </c>
      <c r="I1534" s="229"/>
    </row>
    <row r="1535" spans="1:9">
      <c r="A1535" s="226" t="s">
        <v>2905</v>
      </c>
      <c r="B1535" s="226"/>
      <c r="C1535" s="227" t="s">
        <v>2906</v>
      </c>
      <c r="D1535" s="227"/>
      <c r="E1535" s="227"/>
      <c r="F1535" s="227"/>
      <c r="G1535" s="47" t="s">
        <v>111</v>
      </c>
      <c r="H1535" s="231">
        <v>34.42</v>
      </c>
      <c r="I1535" s="229"/>
    </row>
    <row r="1536" spans="1:9">
      <c r="A1536" s="226" t="s">
        <v>2907</v>
      </c>
      <c r="B1536" s="226"/>
      <c r="C1536" s="227" t="s">
        <v>2908</v>
      </c>
      <c r="D1536" s="227"/>
      <c r="E1536" s="227"/>
      <c r="F1536" s="227"/>
      <c r="G1536" s="47" t="s">
        <v>111</v>
      </c>
      <c r="H1536" s="231">
        <v>57.35</v>
      </c>
      <c r="I1536" s="229"/>
    </row>
    <row r="1537" spans="1:9">
      <c r="A1537" s="226" t="s">
        <v>2909</v>
      </c>
      <c r="B1537" s="226"/>
      <c r="C1537" s="227" t="s">
        <v>2910</v>
      </c>
      <c r="D1537" s="227"/>
      <c r="E1537" s="227"/>
      <c r="F1537" s="227"/>
      <c r="G1537" s="47" t="s">
        <v>111</v>
      </c>
      <c r="H1537" s="231">
        <v>46.69</v>
      </c>
      <c r="I1537" s="229"/>
    </row>
    <row r="1538" spans="1:9">
      <c r="A1538" s="226" t="s">
        <v>2911</v>
      </c>
      <c r="B1538" s="226"/>
      <c r="C1538" s="227" t="s">
        <v>2912</v>
      </c>
      <c r="D1538" s="227"/>
      <c r="E1538" s="227"/>
      <c r="F1538" s="227"/>
      <c r="G1538" s="47" t="s">
        <v>111</v>
      </c>
      <c r="H1538" s="231">
        <v>74.540000000000006</v>
      </c>
      <c r="I1538" s="229"/>
    </row>
    <row r="1539" spans="1:9">
      <c r="A1539" s="226" t="s">
        <v>2913</v>
      </c>
      <c r="B1539" s="226"/>
      <c r="C1539" s="227" t="s">
        <v>2914</v>
      </c>
      <c r="D1539" s="227"/>
      <c r="E1539" s="227"/>
      <c r="F1539" s="227"/>
      <c r="G1539" s="47" t="s">
        <v>111</v>
      </c>
      <c r="H1539" s="231">
        <v>30.21</v>
      </c>
      <c r="I1539" s="229"/>
    </row>
    <row r="1540" spans="1:9">
      <c r="A1540" s="226" t="s">
        <v>2915</v>
      </c>
      <c r="B1540" s="226"/>
      <c r="C1540" s="227" t="s">
        <v>2916</v>
      </c>
      <c r="D1540" s="227"/>
      <c r="E1540" s="227"/>
      <c r="F1540" s="227"/>
      <c r="G1540" s="47" t="s">
        <v>111</v>
      </c>
      <c r="H1540" s="231">
        <v>36.909999999999997</v>
      </c>
      <c r="I1540" s="229"/>
    </row>
    <row r="1541" spans="1:9">
      <c r="A1541" s="226" t="s">
        <v>2917</v>
      </c>
      <c r="B1541" s="226"/>
      <c r="C1541" s="227" t="s">
        <v>2918</v>
      </c>
      <c r="D1541" s="227"/>
      <c r="E1541" s="227"/>
      <c r="F1541" s="227"/>
      <c r="G1541" s="47" t="s">
        <v>111</v>
      </c>
      <c r="H1541" s="231">
        <v>63.2</v>
      </c>
      <c r="I1541" s="229"/>
    </row>
    <row r="1542" spans="1:9">
      <c r="A1542" s="226" t="s">
        <v>2919</v>
      </c>
      <c r="B1542" s="226"/>
      <c r="C1542" s="227" t="s">
        <v>2920</v>
      </c>
      <c r="D1542" s="227"/>
      <c r="E1542" s="227"/>
      <c r="F1542" s="227"/>
      <c r="G1542" s="47" t="s">
        <v>111</v>
      </c>
      <c r="H1542" s="231">
        <v>51.56</v>
      </c>
      <c r="I1542" s="229"/>
    </row>
    <row r="1543" spans="1:9">
      <c r="A1543" s="226" t="s">
        <v>2921</v>
      </c>
      <c r="B1543" s="226"/>
      <c r="C1543" s="227" t="s">
        <v>2922</v>
      </c>
      <c r="D1543" s="227"/>
      <c r="E1543" s="227"/>
      <c r="F1543" s="227"/>
      <c r="G1543" s="47" t="s">
        <v>111</v>
      </c>
      <c r="H1543" s="231">
        <v>82.05</v>
      </c>
      <c r="I1543" s="229"/>
    </row>
    <row r="1544" spans="1:9">
      <c r="A1544" s="226" t="s">
        <v>2923</v>
      </c>
      <c r="B1544" s="226"/>
      <c r="C1544" s="227" t="s">
        <v>2924</v>
      </c>
      <c r="D1544" s="227"/>
      <c r="E1544" s="227"/>
      <c r="F1544" s="227"/>
      <c r="G1544" s="47" t="s">
        <v>111</v>
      </c>
      <c r="H1544" s="231">
        <v>32.28</v>
      </c>
      <c r="I1544" s="229"/>
    </row>
    <row r="1545" spans="1:9">
      <c r="A1545" s="226" t="s">
        <v>2925</v>
      </c>
      <c r="B1545" s="226"/>
      <c r="C1545" s="227" t="s">
        <v>2926</v>
      </c>
      <c r="D1545" s="227"/>
      <c r="E1545" s="227"/>
      <c r="F1545" s="227"/>
      <c r="G1545" s="47" t="s">
        <v>111</v>
      </c>
      <c r="H1545" s="231">
        <v>36.909999999999997</v>
      </c>
      <c r="I1545" s="229"/>
    </row>
    <row r="1546" spans="1:9">
      <c r="A1546" s="226" t="s">
        <v>2927</v>
      </c>
      <c r="B1546" s="226"/>
      <c r="C1546" s="227" t="s">
        <v>2928</v>
      </c>
      <c r="D1546" s="227"/>
      <c r="E1546" s="227"/>
      <c r="F1546" s="227"/>
      <c r="G1546" s="47" t="s">
        <v>111</v>
      </c>
      <c r="H1546" s="231">
        <v>63.2</v>
      </c>
      <c r="I1546" s="229"/>
    </row>
    <row r="1547" spans="1:9">
      <c r="A1547" s="226" t="s">
        <v>2929</v>
      </c>
      <c r="B1547" s="226"/>
      <c r="C1547" s="227" t="s">
        <v>2930</v>
      </c>
      <c r="D1547" s="227"/>
      <c r="E1547" s="227"/>
      <c r="F1547" s="227"/>
      <c r="G1547" s="47" t="s">
        <v>111</v>
      </c>
      <c r="H1547" s="231">
        <v>51.56</v>
      </c>
      <c r="I1547" s="229"/>
    </row>
    <row r="1548" spans="1:9">
      <c r="A1548" s="226" t="s">
        <v>2931</v>
      </c>
      <c r="B1548" s="226"/>
      <c r="C1548" s="227" t="s">
        <v>2932</v>
      </c>
      <c r="D1548" s="227"/>
      <c r="E1548" s="227"/>
      <c r="F1548" s="227"/>
      <c r="G1548" s="47" t="s">
        <v>111</v>
      </c>
      <c r="H1548" s="231">
        <v>82.05</v>
      </c>
      <c r="I1548" s="229"/>
    </row>
    <row r="1549" spans="1:9">
      <c r="A1549" s="226" t="s">
        <v>2933</v>
      </c>
      <c r="B1549" s="226"/>
      <c r="C1549" s="227" t="s">
        <v>2934</v>
      </c>
      <c r="D1549" s="227"/>
      <c r="E1549" s="227"/>
      <c r="F1549" s="227"/>
      <c r="G1549" s="47" t="s">
        <v>111</v>
      </c>
      <c r="H1549" s="231">
        <v>32.28</v>
      </c>
      <c r="I1549" s="229"/>
    </row>
    <row r="1550" spans="1:9">
      <c r="A1550" s="226" t="s">
        <v>2935</v>
      </c>
      <c r="B1550" s="226"/>
      <c r="C1550" s="227" t="s">
        <v>2936</v>
      </c>
      <c r="D1550" s="227"/>
      <c r="E1550" s="227"/>
      <c r="F1550" s="227"/>
      <c r="G1550" s="47" t="s">
        <v>111</v>
      </c>
      <c r="H1550" s="231">
        <v>36.909999999999997</v>
      </c>
      <c r="I1550" s="229"/>
    </row>
    <row r="1551" spans="1:9">
      <c r="A1551" s="226" t="s">
        <v>2937</v>
      </c>
      <c r="B1551" s="226"/>
      <c r="C1551" s="227" t="s">
        <v>2938</v>
      </c>
      <c r="D1551" s="227"/>
      <c r="E1551" s="227"/>
      <c r="F1551" s="227"/>
      <c r="G1551" s="47" t="s">
        <v>111</v>
      </c>
      <c r="H1551" s="231">
        <v>63.2</v>
      </c>
      <c r="I1551" s="229"/>
    </row>
    <row r="1552" spans="1:9">
      <c r="A1552" s="226" t="s">
        <v>2939</v>
      </c>
      <c r="B1552" s="226"/>
      <c r="C1552" s="227" t="s">
        <v>2940</v>
      </c>
      <c r="D1552" s="227"/>
      <c r="E1552" s="227"/>
      <c r="F1552" s="227"/>
      <c r="G1552" s="47" t="s">
        <v>111</v>
      </c>
      <c r="H1552" s="231">
        <v>51.56</v>
      </c>
      <c r="I1552" s="229"/>
    </row>
    <row r="1553" spans="1:9">
      <c r="A1553" s="226" t="s">
        <v>2941</v>
      </c>
      <c r="B1553" s="226"/>
      <c r="C1553" s="227" t="s">
        <v>2942</v>
      </c>
      <c r="D1553" s="227"/>
      <c r="E1553" s="227"/>
      <c r="F1553" s="227"/>
      <c r="G1553" s="47" t="s">
        <v>111</v>
      </c>
      <c r="H1553" s="231">
        <v>82.05</v>
      </c>
      <c r="I1553" s="229"/>
    </row>
    <row r="1554" spans="1:9">
      <c r="A1554" s="226" t="s">
        <v>2943</v>
      </c>
      <c r="B1554" s="226"/>
      <c r="C1554" s="227" t="s">
        <v>2944</v>
      </c>
      <c r="D1554" s="227"/>
      <c r="E1554" s="227"/>
      <c r="F1554" s="227"/>
      <c r="G1554" s="47" t="s">
        <v>111</v>
      </c>
      <c r="H1554" s="231">
        <v>32.28</v>
      </c>
      <c r="I1554" s="229"/>
    </row>
    <row r="1555" spans="1:9">
      <c r="A1555" s="226" t="s">
        <v>2945</v>
      </c>
      <c r="B1555" s="226"/>
      <c r="C1555" s="227" t="s">
        <v>2946</v>
      </c>
      <c r="D1555" s="227"/>
      <c r="E1555" s="227"/>
      <c r="F1555" s="227"/>
      <c r="G1555" s="47" t="s">
        <v>111</v>
      </c>
      <c r="H1555" s="231">
        <v>39.4</v>
      </c>
      <c r="I1555" s="229"/>
    </row>
    <row r="1556" spans="1:9">
      <c r="A1556" s="226" t="s">
        <v>2947</v>
      </c>
      <c r="B1556" s="226"/>
      <c r="C1556" s="227" t="s">
        <v>2948</v>
      </c>
      <c r="D1556" s="227"/>
      <c r="E1556" s="227"/>
      <c r="F1556" s="227"/>
      <c r="G1556" s="47" t="s">
        <v>111</v>
      </c>
      <c r="H1556" s="231">
        <v>69.05</v>
      </c>
      <c r="I1556" s="229"/>
    </row>
    <row r="1557" spans="1:9">
      <c r="A1557" s="226" t="s">
        <v>2949</v>
      </c>
      <c r="B1557" s="226"/>
      <c r="C1557" s="227" t="s">
        <v>2950</v>
      </c>
      <c r="D1557" s="227"/>
      <c r="E1557" s="227"/>
      <c r="F1557" s="227"/>
      <c r="G1557" s="47" t="s">
        <v>111</v>
      </c>
      <c r="H1557" s="231">
        <v>56.43</v>
      </c>
      <c r="I1557" s="229"/>
    </row>
    <row r="1558" spans="1:9">
      <c r="A1558" s="226" t="s">
        <v>2951</v>
      </c>
      <c r="B1558" s="226"/>
      <c r="C1558" s="227" t="s">
        <v>2952</v>
      </c>
      <c r="D1558" s="227"/>
      <c r="E1558" s="227"/>
      <c r="F1558" s="227"/>
      <c r="G1558" s="47" t="s">
        <v>111</v>
      </c>
      <c r="H1558" s="231">
        <v>89.56</v>
      </c>
      <c r="I1558" s="229"/>
    </row>
    <row r="1559" spans="1:9">
      <c r="A1559" s="226" t="s">
        <v>2953</v>
      </c>
      <c r="B1559" s="226"/>
      <c r="C1559" s="227" t="s">
        <v>2954</v>
      </c>
      <c r="D1559" s="227"/>
      <c r="E1559" s="227"/>
      <c r="F1559" s="227"/>
      <c r="G1559" s="47" t="s">
        <v>111</v>
      </c>
      <c r="H1559" s="231">
        <v>34.35</v>
      </c>
      <c r="I1559" s="229"/>
    </row>
    <row r="1560" spans="1:9">
      <c r="A1560" s="226" t="s">
        <v>2955</v>
      </c>
      <c r="B1560" s="226"/>
      <c r="C1560" s="227" t="s">
        <v>2956</v>
      </c>
      <c r="D1560" s="227"/>
      <c r="E1560" s="227"/>
      <c r="F1560" s="227"/>
      <c r="G1560" s="47" t="s">
        <v>111</v>
      </c>
      <c r="H1560" s="231">
        <v>39.4</v>
      </c>
      <c r="I1560" s="229"/>
    </row>
    <row r="1561" spans="1:9">
      <c r="A1561" s="226" t="s">
        <v>2957</v>
      </c>
      <c r="B1561" s="226"/>
      <c r="C1561" s="227" t="s">
        <v>2958</v>
      </c>
      <c r="D1561" s="227"/>
      <c r="E1561" s="227"/>
      <c r="F1561" s="227"/>
      <c r="G1561" s="47" t="s">
        <v>111</v>
      </c>
      <c r="H1561" s="231">
        <v>69.05</v>
      </c>
      <c r="I1561" s="229"/>
    </row>
    <row r="1562" spans="1:9">
      <c r="A1562" s="226" t="s">
        <v>2959</v>
      </c>
      <c r="B1562" s="226"/>
      <c r="C1562" s="227" t="s">
        <v>2960</v>
      </c>
      <c r="D1562" s="227"/>
      <c r="E1562" s="227"/>
      <c r="F1562" s="227"/>
      <c r="G1562" s="47" t="s">
        <v>111</v>
      </c>
      <c r="H1562" s="231">
        <v>56.43</v>
      </c>
      <c r="I1562" s="229"/>
    </row>
    <row r="1563" spans="1:9">
      <c r="A1563" s="226" t="s">
        <v>2961</v>
      </c>
      <c r="B1563" s="226"/>
      <c r="C1563" s="227" t="s">
        <v>2962</v>
      </c>
      <c r="D1563" s="227"/>
      <c r="E1563" s="227"/>
      <c r="F1563" s="227"/>
      <c r="G1563" s="47" t="s">
        <v>111</v>
      </c>
      <c r="H1563" s="231">
        <v>89.56</v>
      </c>
      <c r="I1563" s="229"/>
    </row>
    <row r="1564" spans="1:9">
      <c r="A1564" s="226" t="s">
        <v>2963</v>
      </c>
      <c r="B1564" s="226"/>
      <c r="C1564" s="227" t="s">
        <v>2964</v>
      </c>
      <c r="D1564" s="227"/>
      <c r="E1564" s="227"/>
      <c r="F1564" s="227"/>
      <c r="G1564" s="47" t="s">
        <v>111</v>
      </c>
      <c r="H1564" s="231">
        <v>34.35</v>
      </c>
      <c r="I1564" s="229"/>
    </row>
    <row r="1565" spans="1:9">
      <c r="A1565" s="226" t="s">
        <v>2965</v>
      </c>
      <c r="B1565" s="226"/>
      <c r="C1565" s="227" t="s">
        <v>2966</v>
      </c>
      <c r="D1565" s="227"/>
      <c r="E1565" s="227"/>
      <c r="F1565" s="227"/>
      <c r="G1565" s="47" t="s">
        <v>111</v>
      </c>
      <c r="H1565" s="231">
        <v>41.89</v>
      </c>
      <c r="I1565" s="229"/>
    </row>
    <row r="1566" spans="1:9">
      <c r="A1566" s="226" t="s">
        <v>2967</v>
      </c>
      <c r="B1566" s="226"/>
      <c r="C1566" s="227" t="s">
        <v>2968</v>
      </c>
      <c r="D1566" s="227"/>
      <c r="E1566" s="227"/>
      <c r="F1566" s="227"/>
      <c r="G1566" s="47" t="s">
        <v>111</v>
      </c>
      <c r="H1566" s="231">
        <v>74.900000000000006</v>
      </c>
      <c r="I1566" s="229"/>
    </row>
    <row r="1567" spans="1:9">
      <c r="A1567" s="226" t="s">
        <v>2969</v>
      </c>
      <c r="B1567" s="226"/>
      <c r="C1567" s="227" t="s">
        <v>2970</v>
      </c>
      <c r="D1567" s="227"/>
      <c r="E1567" s="227"/>
      <c r="F1567" s="227"/>
      <c r="G1567" s="47" t="s">
        <v>111</v>
      </c>
      <c r="H1567" s="231">
        <v>61.3</v>
      </c>
      <c r="I1567" s="229"/>
    </row>
    <row r="1568" spans="1:9">
      <c r="A1568" s="226" t="s">
        <v>2971</v>
      </c>
      <c r="B1568" s="226"/>
      <c r="C1568" s="227" t="s">
        <v>2972</v>
      </c>
      <c r="D1568" s="227"/>
      <c r="E1568" s="227"/>
      <c r="F1568" s="227"/>
      <c r="G1568" s="47" t="s">
        <v>111</v>
      </c>
      <c r="H1568" s="231">
        <v>97.07</v>
      </c>
      <c r="I1568" s="229"/>
    </row>
    <row r="1569" spans="1:9">
      <c r="A1569" s="226" t="s">
        <v>2973</v>
      </c>
      <c r="B1569" s="226"/>
      <c r="C1569" s="227" t="s">
        <v>2974</v>
      </c>
      <c r="D1569" s="227"/>
      <c r="E1569" s="227"/>
      <c r="F1569" s="227"/>
      <c r="G1569" s="47" t="s">
        <v>111</v>
      </c>
      <c r="H1569" s="231">
        <v>36.42</v>
      </c>
      <c r="I1569" s="229"/>
    </row>
    <row r="1570" spans="1:9">
      <c r="A1570" s="226" t="s">
        <v>2975</v>
      </c>
      <c r="B1570" s="226"/>
      <c r="C1570" s="227" t="s">
        <v>2976</v>
      </c>
      <c r="D1570" s="227"/>
      <c r="E1570" s="227"/>
      <c r="F1570" s="227"/>
      <c r="G1570" s="47" t="s">
        <v>111</v>
      </c>
      <c r="H1570" s="231">
        <v>58.77</v>
      </c>
      <c r="I1570" s="229"/>
    </row>
    <row r="1571" spans="1:9">
      <c r="A1571" s="226" t="s">
        <v>2977</v>
      </c>
      <c r="B1571" s="226"/>
      <c r="C1571" s="227" t="s">
        <v>2978</v>
      </c>
      <c r="D1571" s="227"/>
      <c r="E1571" s="227"/>
      <c r="F1571" s="227"/>
      <c r="G1571" s="47" t="s">
        <v>111</v>
      </c>
      <c r="H1571" s="231">
        <v>51.15</v>
      </c>
      <c r="I1571" s="229"/>
    </row>
    <row r="1572" spans="1:9">
      <c r="A1572" s="226" t="s">
        <v>2979</v>
      </c>
      <c r="B1572" s="226"/>
      <c r="C1572" s="227" t="s">
        <v>2980</v>
      </c>
      <c r="D1572" s="227"/>
      <c r="E1572" s="227"/>
      <c r="F1572" s="227"/>
      <c r="G1572" s="47" t="s">
        <v>111</v>
      </c>
      <c r="H1572" s="231">
        <v>36.96</v>
      </c>
      <c r="I1572" s="229"/>
    </row>
    <row r="1573" spans="1:9">
      <c r="A1573" s="226" t="s">
        <v>2981</v>
      </c>
      <c r="B1573" s="226"/>
      <c r="C1573" s="227" t="s">
        <v>2982</v>
      </c>
      <c r="D1573" s="227"/>
      <c r="E1573" s="227"/>
      <c r="F1573" s="227"/>
      <c r="G1573" s="47" t="s">
        <v>111</v>
      </c>
      <c r="H1573" s="231">
        <v>38.57</v>
      </c>
      <c r="I1573" s="229"/>
    </row>
    <row r="1574" spans="1:9">
      <c r="A1574" s="226" t="s">
        <v>2983</v>
      </c>
      <c r="B1574" s="226"/>
      <c r="C1574" s="227" t="s">
        <v>2984</v>
      </c>
      <c r="D1574" s="227"/>
      <c r="E1574" s="227"/>
      <c r="F1574" s="227"/>
      <c r="G1574" s="47" t="s">
        <v>111</v>
      </c>
      <c r="H1574" s="231">
        <v>34.14</v>
      </c>
      <c r="I1574" s="229"/>
    </row>
    <row r="1575" spans="1:9">
      <c r="A1575" s="226" t="s">
        <v>2985</v>
      </c>
      <c r="B1575" s="226"/>
      <c r="C1575" s="227" t="s">
        <v>2986</v>
      </c>
      <c r="D1575" s="227"/>
      <c r="E1575" s="227"/>
      <c r="F1575" s="227"/>
      <c r="G1575" s="47" t="s">
        <v>111</v>
      </c>
      <c r="H1575" s="231">
        <v>41.42</v>
      </c>
      <c r="I1575" s="229"/>
    </row>
    <row r="1576" spans="1:9">
      <c r="A1576" s="226" t="s">
        <v>2987</v>
      </c>
      <c r="B1576" s="226"/>
      <c r="C1576" s="227" t="s">
        <v>2988</v>
      </c>
      <c r="D1576" s="227"/>
      <c r="E1576" s="227"/>
      <c r="F1576" s="227"/>
      <c r="G1576" s="47" t="s">
        <v>111</v>
      </c>
      <c r="H1576" s="231">
        <v>57.47</v>
      </c>
      <c r="I1576" s="229"/>
    </row>
    <row r="1577" spans="1:9">
      <c r="A1577" s="226" t="s">
        <v>2989</v>
      </c>
      <c r="B1577" s="226"/>
      <c r="C1577" s="227" t="s">
        <v>2990</v>
      </c>
      <c r="D1577" s="227"/>
      <c r="E1577" s="227"/>
      <c r="F1577" s="227"/>
      <c r="G1577" s="47" t="s">
        <v>111</v>
      </c>
      <c r="H1577" s="231">
        <v>39.35</v>
      </c>
      <c r="I1577" s="229"/>
    </row>
    <row r="1578" spans="1:9">
      <c r="A1578" s="226" t="s">
        <v>2991</v>
      </c>
      <c r="B1578" s="226"/>
      <c r="C1578" s="227" t="s">
        <v>2992</v>
      </c>
      <c r="D1578" s="227"/>
      <c r="E1578" s="227"/>
      <c r="F1578" s="227"/>
      <c r="G1578" s="47" t="s">
        <v>111</v>
      </c>
      <c r="H1578" s="228">
        <v>6.29</v>
      </c>
      <c r="I1578" s="229"/>
    </row>
    <row r="1579" spans="1:9">
      <c r="A1579" s="226" t="s">
        <v>2993</v>
      </c>
      <c r="B1579" s="226"/>
      <c r="C1579" s="227" t="s">
        <v>2994</v>
      </c>
      <c r="D1579" s="227"/>
      <c r="E1579" s="227"/>
      <c r="F1579" s="227"/>
      <c r="G1579" s="47" t="s">
        <v>111</v>
      </c>
      <c r="H1579" s="231">
        <v>12.36</v>
      </c>
      <c r="I1579" s="229"/>
    </row>
    <row r="1580" spans="1:9">
      <c r="A1580" s="226" t="s">
        <v>2995</v>
      </c>
      <c r="B1580" s="226"/>
      <c r="C1580" s="227" t="s">
        <v>2996</v>
      </c>
      <c r="D1580" s="227"/>
      <c r="E1580" s="227"/>
      <c r="F1580" s="227"/>
      <c r="G1580" s="47" t="s">
        <v>111</v>
      </c>
      <c r="H1580" s="231">
        <v>11.15</v>
      </c>
      <c r="I1580" s="229"/>
    </row>
    <row r="1581" spans="1:9">
      <c r="A1581" s="226" t="s">
        <v>2997</v>
      </c>
      <c r="B1581" s="226"/>
      <c r="C1581" s="227" t="s">
        <v>2998</v>
      </c>
      <c r="D1581" s="227"/>
      <c r="E1581" s="227"/>
      <c r="F1581" s="227"/>
      <c r="G1581" s="47" t="s">
        <v>111</v>
      </c>
      <c r="H1581" s="231">
        <v>16.04</v>
      </c>
      <c r="I1581" s="229"/>
    </row>
    <row r="1582" spans="1:9">
      <c r="A1582" s="226" t="s">
        <v>2999</v>
      </c>
      <c r="B1582" s="226"/>
      <c r="C1582" s="227" t="s">
        <v>3000</v>
      </c>
      <c r="D1582" s="227"/>
      <c r="E1582" s="227"/>
      <c r="F1582" s="227"/>
      <c r="G1582" s="47" t="s">
        <v>111</v>
      </c>
      <c r="H1582" s="228">
        <v>5.21</v>
      </c>
      <c r="I1582" s="229"/>
    </row>
    <row r="1583" spans="1:9">
      <c r="A1583" s="222">
        <v>8925</v>
      </c>
      <c r="B1583" s="223"/>
      <c r="C1583" s="224" t="s">
        <v>3001</v>
      </c>
      <c r="D1583" s="224"/>
      <c r="E1583" s="224"/>
      <c r="F1583" s="224"/>
      <c r="G1583" s="46"/>
      <c r="H1583" s="225"/>
      <c r="I1583" s="225"/>
    </row>
    <row r="1584" spans="1:9">
      <c r="A1584" s="226" t="s">
        <v>3002</v>
      </c>
      <c r="B1584" s="226"/>
      <c r="C1584" s="227" t="s">
        <v>3003</v>
      </c>
      <c r="D1584" s="227"/>
      <c r="E1584" s="227"/>
      <c r="F1584" s="227"/>
      <c r="G1584" s="47" t="s">
        <v>129</v>
      </c>
      <c r="H1584" s="228">
        <v>5.46</v>
      </c>
      <c r="I1584" s="229"/>
    </row>
    <row r="1585" spans="1:9">
      <c r="A1585" s="226" t="s">
        <v>3004</v>
      </c>
      <c r="B1585" s="226"/>
      <c r="C1585" s="227" t="s">
        <v>3005</v>
      </c>
      <c r="D1585" s="227"/>
      <c r="E1585" s="227"/>
      <c r="F1585" s="227"/>
      <c r="G1585" s="47" t="s">
        <v>129</v>
      </c>
      <c r="H1585" s="228">
        <v>8.9600000000000009</v>
      </c>
      <c r="I1585" s="229"/>
    </row>
    <row r="1586" spans="1:9">
      <c r="A1586" s="226" t="s">
        <v>3006</v>
      </c>
      <c r="B1586" s="226"/>
      <c r="C1586" s="227" t="s">
        <v>3007</v>
      </c>
      <c r="D1586" s="227"/>
      <c r="E1586" s="227"/>
      <c r="F1586" s="227"/>
      <c r="G1586" s="47" t="s">
        <v>129</v>
      </c>
      <c r="H1586" s="228">
        <v>6.32</v>
      </c>
      <c r="I1586" s="229"/>
    </row>
    <row r="1587" spans="1:9">
      <c r="A1587" s="226" t="s">
        <v>3008</v>
      </c>
      <c r="B1587" s="226"/>
      <c r="C1587" s="227" t="s">
        <v>3009</v>
      </c>
      <c r="D1587" s="227"/>
      <c r="E1587" s="227"/>
      <c r="F1587" s="227"/>
      <c r="G1587" s="47" t="s">
        <v>129</v>
      </c>
      <c r="H1587" s="228">
        <v>9.82</v>
      </c>
      <c r="I1587" s="229"/>
    </row>
    <row r="1588" spans="1:9">
      <c r="A1588" s="226" t="s">
        <v>3010</v>
      </c>
      <c r="B1588" s="226"/>
      <c r="C1588" s="227" t="s">
        <v>3011</v>
      </c>
      <c r="D1588" s="227"/>
      <c r="E1588" s="227"/>
      <c r="F1588" s="227"/>
      <c r="G1588" s="47" t="s">
        <v>129</v>
      </c>
      <c r="H1588" s="228">
        <v>8.19</v>
      </c>
      <c r="I1588" s="229"/>
    </row>
    <row r="1589" spans="1:9">
      <c r="A1589" s="226" t="s">
        <v>3012</v>
      </c>
      <c r="B1589" s="226"/>
      <c r="C1589" s="227" t="s">
        <v>3013</v>
      </c>
      <c r="D1589" s="227"/>
      <c r="E1589" s="227"/>
      <c r="F1589" s="227"/>
      <c r="G1589" s="47" t="s">
        <v>129</v>
      </c>
      <c r="H1589" s="231">
        <v>18.23</v>
      </c>
      <c r="I1589" s="229"/>
    </row>
    <row r="1590" spans="1:9">
      <c r="A1590" s="226" t="s">
        <v>3014</v>
      </c>
      <c r="B1590" s="226"/>
      <c r="C1590" s="227" t="s">
        <v>3015</v>
      </c>
      <c r="D1590" s="227"/>
      <c r="E1590" s="227"/>
      <c r="F1590" s="227"/>
      <c r="G1590" s="47" t="s">
        <v>129</v>
      </c>
      <c r="H1590" s="231">
        <v>31.68</v>
      </c>
      <c r="I1590" s="229"/>
    </row>
    <row r="1591" spans="1:9">
      <c r="A1591" s="226" t="s">
        <v>3016</v>
      </c>
      <c r="B1591" s="226"/>
      <c r="C1591" s="227" t="s">
        <v>3017</v>
      </c>
      <c r="D1591" s="227"/>
      <c r="E1591" s="227"/>
      <c r="F1591" s="227"/>
      <c r="G1591" s="47" t="s">
        <v>129</v>
      </c>
      <c r="H1591" s="231">
        <v>23.25</v>
      </c>
      <c r="I1591" s="229"/>
    </row>
    <row r="1592" spans="1:9">
      <c r="A1592" s="226" t="s">
        <v>3018</v>
      </c>
      <c r="B1592" s="226"/>
      <c r="C1592" s="227" t="s">
        <v>3019</v>
      </c>
      <c r="D1592" s="227"/>
      <c r="E1592" s="227"/>
      <c r="F1592" s="227"/>
      <c r="G1592" s="47" t="s">
        <v>129</v>
      </c>
      <c r="H1592" s="231">
        <v>41.02</v>
      </c>
      <c r="I1592" s="229"/>
    </row>
    <row r="1593" spans="1:9">
      <c r="A1593" s="226" t="s">
        <v>3020</v>
      </c>
      <c r="B1593" s="226"/>
      <c r="C1593" s="227" t="s">
        <v>3021</v>
      </c>
      <c r="D1593" s="227"/>
      <c r="E1593" s="227"/>
      <c r="F1593" s="227"/>
      <c r="G1593" s="47" t="s">
        <v>129</v>
      </c>
      <c r="H1593" s="231">
        <v>67.67</v>
      </c>
      <c r="I1593" s="229"/>
    </row>
    <row r="1594" spans="1:9">
      <c r="A1594" s="226" t="s">
        <v>3022</v>
      </c>
      <c r="B1594" s="226"/>
      <c r="C1594" s="227" t="s">
        <v>3023</v>
      </c>
      <c r="D1594" s="227"/>
      <c r="E1594" s="227"/>
      <c r="F1594" s="227"/>
      <c r="G1594" s="47" t="s">
        <v>129</v>
      </c>
      <c r="H1594" s="231">
        <v>15.28</v>
      </c>
      <c r="I1594" s="229"/>
    </row>
    <row r="1595" spans="1:9">
      <c r="A1595" s="222">
        <v>8926</v>
      </c>
      <c r="B1595" s="223"/>
      <c r="C1595" s="224" t="s">
        <v>3024</v>
      </c>
      <c r="D1595" s="224"/>
      <c r="E1595" s="224"/>
      <c r="F1595" s="224"/>
      <c r="G1595" s="46"/>
      <c r="H1595" s="225"/>
      <c r="I1595" s="225"/>
    </row>
    <row r="1596" spans="1:9">
      <c r="A1596" s="226" t="s">
        <v>3025</v>
      </c>
      <c r="B1596" s="226"/>
      <c r="C1596" s="227" t="s">
        <v>3026</v>
      </c>
      <c r="D1596" s="227"/>
      <c r="E1596" s="227"/>
      <c r="F1596" s="227"/>
      <c r="G1596" s="47" t="s">
        <v>129</v>
      </c>
      <c r="H1596" s="230">
        <v>102.24</v>
      </c>
      <c r="I1596" s="229"/>
    </row>
    <row r="1597" spans="1:9">
      <c r="A1597" s="226" t="s">
        <v>3027</v>
      </c>
      <c r="B1597" s="226"/>
      <c r="C1597" s="227" t="s">
        <v>3028</v>
      </c>
      <c r="D1597" s="227"/>
      <c r="E1597" s="227"/>
      <c r="F1597" s="227"/>
      <c r="G1597" s="47" t="s">
        <v>129</v>
      </c>
      <c r="H1597" s="231">
        <v>20.29</v>
      </c>
      <c r="I1597" s="229"/>
    </row>
    <row r="1598" spans="1:9">
      <c r="A1598" s="226" t="s">
        <v>3029</v>
      </c>
      <c r="B1598" s="226"/>
      <c r="C1598" s="227" t="s">
        <v>3030</v>
      </c>
      <c r="D1598" s="227"/>
      <c r="E1598" s="227"/>
      <c r="F1598" s="227"/>
      <c r="G1598" s="47" t="s">
        <v>129</v>
      </c>
      <c r="H1598" s="231">
        <v>21.81</v>
      </c>
      <c r="I1598" s="229"/>
    </row>
    <row r="1599" spans="1:9">
      <c r="A1599" s="226" t="s">
        <v>3031</v>
      </c>
      <c r="B1599" s="226"/>
      <c r="C1599" s="227" t="s">
        <v>3032</v>
      </c>
      <c r="D1599" s="227"/>
      <c r="E1599" s="227"/>
      <c r="F1599" s="227"/>
      <c r="G1599" s="47" t="s">
        <v>129</v>
      </c>
      <c r="H1599" s="231">
        <v>25.89</v>
      </c>
      <c r="I1599" s="229"/>
    </row>
    <row r="1600" spans="1:9">
      <c r="A1600" s="226" t="s">
        <v>3033</v>
      </c>
      <c r="B1600" s="226"/>
      <c r="C1600" s="227" t="s">
        <v>3034</v>
      </c>
      <c r="D1600" s="227"/>
      <c r="E1600" s="227"/>
      <c r="F1600" s="227"/>
      <c r="G1600" s="47" t="s">
        <v>129</v>
      </c>
      <c r="H1600" s="231">
        <v>39.340000000000003</v>
      </c>
      <c r="I1600" s="229"/>
    </row>
    <row r="1601" spans="1:9">
      <c r="A1601" s="226" t="s">
        <v>3035</v>
      </c>
      <c r="B1601" s="226"/>
      <c r="C1601" s="227" t="s">
        <v>3036</v>
      </c>
      <c r="D1601" s="227"/>
      <c r="E1601" s="227"/>
      <c r="F1601" s="227"/>
      <c r="G1601" s="47" t="s">
        <v>129</v>
      </c>
      <c r="H1601" s="231">
        <v>38.07</v>
      </c>
      <c r="I1601" s="229"/>
    </row>
    <row r="1602" spans="1:9">
      <c r="A1602" s="226" t="s">
        <v>3037</v>
      </c>
      <c r="B1602" s="226"/>
      <c r="C1602" s="227" t="s">
        <v>3038</v>
      </c>
      <c r="D1602" s="227"/>
      <c r="E1602" s="227"/>
      <c r="F1602" s="227"/>
      <c r="G1602" s="47" t="s">
        <v>129</v>
      </c>
      <c r="H1602" s="231">
        <v>48.78</v>
      </c>
      <c r="I1602" s="229"/>
    </row>
    <row r="1603" spans="1:9">
      <c r="A1603" s="226" t="s">
        <v>3039</v>
      </c>
      <c r="B1603" s="226"/>
      <c r="C1603" s="227" t="s">
        <v>3040</v>
      </c>
      <c r="D1603" s="227"/>
      <c r="E1603" s="227"/>
      <c r="F1603" s="227"/>
      <c r="G1603" s="47" t="s">
        <v>129</v>
      </c>
      <c r="H1603" s="231">
        <v>69.91</v>
      </c>
      <c r="I1603" s="229"/>
    </row>
    <row r="1604" spans="1:9">
      <c r="A1604" s="226" t="s">
        <v>3041</v>
      </c>
      <c r="B1604" s="226"/>
      <c r="C1604" s="227" t="s">
        <v>3042</v>
      </c>
      <c r="D1604" s="227"/>
      <c r="E1604" s="227"/>
      <c r="F1604" s="227"/>
      <c r="G1604" s="47" t="s">
        <v>129</v>
      </c>
      <c r="H1604" s="231">
        <v>75.55</v>
      </c>
      <c r="I1604" s="229"/>
    </row>
    <row r="1605" spans="1:9">
      <c r="A1605" s="226" t="s">
        <v>3043</v>
      </c>
      <c r="B1605" s="226"/>
      <c r="C1605" s="227" t="s">
        <v>3044</v>
      </c>
      <c r="D1605" s="227"/>
      <c r="E1605" s="227"/>
      <c r="F1605" s="227"/>
      <c r="G1605" s="47" t="s">
        <v>129</v>
      </c>
      <c r="H1605" s="228">
        <v>0.81</v>
      </c>
      <c r="I1605" s="229"/>
    </row>
    <row r="1606" spans="1:9">
      <c r="A1606" s="222">
        <v>8927</v>
      </c>
      <c r="B1606" s="223"/>
      <c r="C1606" s="224" t="s">
        <v>3045</v>
      </c>
      <c r="D1606" s="224"/>
      <c r="E1606" s="224"/>
      <c r="F1606" s="224"/>
      <c r="G1606" s="46"/>
      <c r="H1606" s="225"/>
      <c r="I1606" s="225"/>
    </row>
    <row r="1607" spans="1:9">
      <c r="A1607" s="226" t="s">
        <v>3046</v>
      </c>
      <c r="B1607" s="226"/>
      <c r="C1607" s="227" t="s">
        <v>3047</v>
      </c>
      <c r="D1607" s="227"/>
      <c r="E1607" s="227"/>
      <c r="F1607" s="227"/>
      <c r="G1607" s="47" t="s">
        <v>129</v>
      </c>
      <c r="H1607" s="231">
        <v>20.67</v>
      </c>
      <c r="I1607" s="229"/>
    </row>
    <row r="1608" spans="1:9">
      <c r="A1608" s="226" t="s">
        <v>3048</v>
      </c>
      <c r="B1608" s="226"/>
      <c r="C1608" s="227" t="s">
        <v>3049</v>
      </c>
      <c r="D1608" s="227"/>
      <c r="E1608" s="227"/>
      <c r="F1608" s="227"/>
      <c r="G1608" s="47" t="s">
        <v>129</v>
      </c>
      <c r="H1608" s="231">
        <v>22.16</v>
      </c>
      <c r="I1608" s="229"/>
    </row>
    <row r="1609" spans="1:9">
      <c r="A1609" s="226" t="s">
        <v>3050</v>
      </c>
      <c r="B1609" s="226"/>
      <c r="C1609" s="227" t="s">
        <v>3051</v>
      </c>
      <c r="D1609" s="227"/>
      <c r="E1609" s="227"/>
      <c r="F1609" s="227"/>
      <c r="G1609" s="47" t="s">
        <v>129</v>
      </c>
      <c r="H1609" s="231">
        <v>28.94</v>
      </c>
      <c r="I1609" s="229"/>
    </row>
    <row r="1610" spans="1:9">
      <c r="A1610" s="226" t="s">
        <v>3052</v>
      </c>
      <c r="B1610" s="226"/>
      <c r="C1610" s="227" t="s">
        <v>3053</v>
      </c>
      <c r="D1610" s="227"/>
      <c r="E1610" s="227"/>
      <c r="F1610" s="227"/>
      <c r="G1610" s="47" t="s">
        <v>129</v>
      </c>
      <c r="H1610" s="230">
        <v>137.86000000000001</v>
      </c>
      <c r="I1610" s="229"/>
    </row>
    <row r="1611" spans="1:9">
      <c r="A1611" s="226" t="s">
        <v>3054</v>
      </c>
      <c r="B1611" s="226"/>
      <c r="C1611" s="227" t="s">
        <v>3055</v>
      </c>
      <c r="D1611" s="227"/>
      <c r="E1611" s="227"/>
      <c r="F1611" s="227"/>
      <c r="G1611" s="47" t="s">
        <v>129</v>
      </c>
      <c r="H1611" s="231">
        <v>43.11</v>
      </c>
      <c r="I1611" s="229"/>
    </row>
    <row r="1612" spans="1:9">
      <c r="A1612" s="226" t="s">
        <v>3056</v>
      </c>
      <c r="B1612" s="226"/>
      <c r="C1612" s="227" t="s">
        <v>3057</v>
      </c>
      <c r="D1612" s="227"/>
      <c r="E1612" s="227"/>
      <c r="F1612" s="227"/>
      <c r="G1612" s="47" t="s">
        <v>129</v>
      </c>
      <c r="H1612" s="231">
        <v>48.66</v>
      </c>
      <c r="I1612" s="229"/>
    </row>
    <row r="1613" spans="1:9">
      <c r="A1613" s="226" t="s">
        <v>3058</v>
      </c>
      <c r="B1613" s="226"/>
      <c r="C1613" s="227" t="s">
        <v>3059</v>
      </c>
      <c r="D1613" s="227"/>
      <c r="E1613" s="227"/>
      <c r="F1613" s="227"/>
      <c r="G1613" s="47" t="s">
        <v>129</v>
      </c>
      <c r="H1613" s="231">
        <v>54.19</v>
      </c>
      <c r="I1613" s="229"/>
    </row>
    <row r="1614" spans="1:9">
      <c r="A1614" s="226" t="s">
        <v>3060</v>
      </c>
      <c r="B1614" s="226"/>
      <c r="C1614" s="227" t="s">
        <v>3061</v>
      </c>
      <c r="D1614" s="227"/>
      <c r="E1614" s="227"/>
      <c r="F1614" s="227"/>
      <c r="G1614" s="47" t="s">
        <v>129</v>
      </c>
      <c r="H1614" s="231">
        <v>78.44</v>
      </c>
      <c r="I1614" s="229"/>
    </row>
    <row r="1615" spans="1:9">
      <c r="A1615" s="226" t="s">
        <v>3062</v>
      </c>
      <c r="B1615" s="226"/>
      <c r="C1615" s="227" t="s">
        <v>3063</v>
      </c>
      <c r="D1615" s="227"/>
      <c r="E1615" s="227"/>
      <c r="F1615" s="227"/>
      <c r="G1615" s="47" t="s">
        <v>129</v>
      </c>
      <c r="H1615" s="230">
        <v>108.12</v>
      </c>
      <c r="I1615" s="229"/>
    </row>
    <row r="1616" spans="1:9">
      <c r="A1616" s="226" t="s">
        <v>3064</v>
      </c>
      <c r="B1616" s="226"/>
      <c r="C1616" s="227" t="s">
        <v>3065</v>
      </c>
      <c r="D1616" s="227"/>
      <c r="E1616" s="227"/>
      <c r="F1616" s="227"/>
      <c r="G1616" s="47" t="s">
        <v>129</v>
      </c>
      <c r="H1616" s="230">
        <v>221.92</v>
      </c>
      <c r="I1616" s="229"/>
    </row>
    <row r="1617" spans="1:9">
      <c r="A1617" s="226" t="s">
        <v>3066</v>
      </c>
      <c r="B1617" s="226"/>
      <c r="C1617" s="227" t="s">
        <v>3067</v>
      </c>
      <c r="D1617" s="227"/>
      <c r="E1617" s="227"/>
      <c r="F1617" s="227"/>
      <c r="G1617" s="47" t="s">
        <v>129</v>
      </c>
      <c r="H1617" s="231">
        <v>35.69</v>
      </c>
      <c r="I1617" s="229"/>
    </row>
    <row r="1618" spans="1:9">
      <c r="A1618" s="226" t="s">
        <v>3068</v>
      </c>
      <c r="B1618" s="226"/>
      <c r="C1618" s="227" t="s">
        <v>3069</v>
      </c>
      <c r="D1618" s="227"/>
      <c r="E1618" s="227"/>
      <c r="F1618" s="227"/>
      <c r="G1618" s="47" t="s">
        <v>129</v>
      </c>
      <c r="H1618" s="231">
        <v>40.520000000000003</v>
      </c>
      <c r="I1618" s="229"/>
    </row>
    <row r="1619" spans="1:9">
      <c r="A1619" s="226" t="s">
        <v>3070</v>
      </c>
      <c r="B1619" s="226"/>
      <c r="C1619" s="227" t="s">
        <v>3071</v>
      </c>
      <c r="D1619" s="227"/>
      <c r="E1619" s="227"/>
      <c r="F1619" s="227"/>
      <c r="G1619" s="47" t="s">
        <v>129</v>
      </c>
      <c r="H1619" s="231">
        <v>51.67</v>
      </c>
      <c r="I1619" s="229"/>
    </row>
    <row r="1620" spans="1:9">
      <c r="A1620" s="226" t="s">
        <v>3072</v>
      </c>
      <c r="B1620" s="226"/>
      <c r="C1620" s="227" t="s">
        <v>3073</v>
      </c>
      <c r="D1620" s="227"/>
      <c r="E1620" s="227"/>
      <c r="F1620" s="227"/>
      <c r="G1620" s="47" t="s">
        <v>129</v>
      </c>
      <c r="H1620" s="231">
        <v>67.69</v>
      </c>
      <c r="I1620" s="229"/>
    </row>
    <row r="1621" spans="1:9">
      <c r="A1621" s="226" t="s">
        <v>3074</v>
      </c>
      <c r="B1621" s="226"/>
      <c r="C1621" s="227" t="s">
        <v>3075</v>
      </c>
      <c r="D1621" s="227"/>
      <c r="E1621" s="227"/>
      <c r="F1621" s="227"/>
      <c r="G1621" s="47" t="s">
        <v>129</v>
      </c>
      <c r="H1621" s="231">
        <v>76.55</v>
      </c>
      <c r="I1621" s="229"/>
    </row>
    <row r="1622" spans="1:9">
      <c r="A1622" s="226" t="s">
        <v>3076</v>
      </c>
      <c r="B1622" s="226"/>
      <c r="C1622" s="227" t="s">
        <v>3077</v>
      </c>
      <c r="D1622" s="227"/>
      <c r="E1622" s="227"/>
      <c r="F1622" s="227"/>
      <c r="G1622" s="47" t="s">
        <v>129</v>
      </c>
      <c r="H1622" s="231">
        <v>88.11</v>
      </c>
      <c r="I1622" s="229"/>
    </row>
    <row r="1623" spans="1:9">
      <c r="A1623" s="226" t="s">
        <v>3078</v>
      </c>
      <c r="B1623" s="226"/>
      <c r="C1623" s="227" t="s">
        <v>3079</v>
      </c>
      <c r="D1623" s="227"/>
      <c r="E1623" s="227"/>
      <c r="F1623" s="227"/>
      <c r="G1623" s="47" t="s">
        <v>129</v>
      </c>
      <c r="H1623" s="230">
        <v>125.05</v>
      </c>
      <c r="I1623" s="229"/>
    </row>
    <row r="1624" spans="1:9">
      <c r="A1624" s="226" t="s">
        <v>3080</v>
      </c>
      <c r="B1624" s="226"/>
      <c r="C1624" s="227" t="s">
        <v>3081</v>
      </c>
      <c r="D1624" s="227"/>
      <c r="E1624" s="227"/>
      <c r="F1624" s="227"/>
      <c r="G1624" s="47" t="s">
        <v>129</v>
      </c>
      <c r="H1624" s="230">
        <v>163.58000000000001</v>
      </c>
      <c r="I1624" s="229"/>
    </row>
    <row r="1625" spans="1:9">
      <c r="A1625" s="222">
        <v>8928</v>
      </c>
      <c r="B1625" s="223"/>
      <c r="C1625" s="224" t="s">
        <v>3082</v>
      </c>
      <c r="D1625" s="224"/>
      <c r="E1625" s="224"/>
      <c r="F1625" s="224"/>
      <c r="G1625" s="46"/>
      <c r="H1625" s="225"/>
      <c r="I1625" s="225"/>
    </row>
    <row r="1626" spans="1:9">
      <c r="A1626" s="226" t="s">
        <v>3083</v>
      </c>
      <c r="B1626" s="226"/>
      <c r="C1626" s="227" t="s">
        <v>3084</v>
      </c>
      <c r="D1626" s="227"/>
      <c r="E1626" s="227"/>
      <c r="F1626" s="227"/>
      <c r="G1626" s="47" t="s">
        <v>111</v>
      </c>
      <c r="H1626" s="231">
        <v>29.61</v>
      </c>
      <c r="I1626" s="229"/>
    </row>
    <row r="1627" spans="1:9">
      <c r="A1627" s="226" t="s">
        <v>3085</v>
      </c>
      <c r="B1627" s="226"/>
      <c r="C1627" s="227" t="s">
        <v>3086</v>
      </c>
      <c r="D1627" s="227"/>
      <c r="E1627" s="227"/>
      <c r="F1627" s="227"/>
      <c r="G1627" s="47" t="s">
        <v>111</v>
      </c>
      <c r="H1627" s="231">
        <v>29.68</v>
      </c>
      <c r="I1627" s="229"/>
    </row>
    <row r="1628" spans="1:9">
      <c r="A1628" s="226" t="s">
        <v>3087</v>
      </c>
      <c r="B1628" s="226"/>
      <c r="C1628" s="227" t="s">
        <v>3088</v>
      </c>
      <c r="D1628" s="227"/>
      <c r="E1628" s="227"/>
      <c r="F1628" s="227"/>
      <c r="G1628" s="47" t="s">
        <v>111</v>
      </c>
      <c r="H1628" s="231">
        <v>30.03</v>
      </c>
      <c r="I1628" s="229"/>
    </row>
    <row r="1629" spans="1:9">
      <c r="A1629" s="226" t="s">
        <v>3089</v>
      </c>
      <c r="B1629" s="226"/>
      <c r="C1629" s="227" t="s">
        <v>3090</v>
      </c>
      <c r="D1629" s="227"/>
      <c r="E1629" s="227"/>
      <c r="F1629" s="227"/>
      <c r="G1629" s="47" t="s">
        <v>111</v>
      </c>
      <c r="H1629" s="231">
        <v>30.06</v>
      </c>
      <c r="I1629" s="229"/>
    </row>
    <row r="1630" spans="1:9">
      <c r="A1630" s="226" t="s">
        <v>3091</v>
      </c>
      <c r="B1630" s="226"/>
      <c r="C1630" s="227" t="s">
        <v>3092</v>
      </c>
      <c r="D1630" s="227"/>
      <c r="E1630" s="227"/>
      <c r="F1630" s="227"/>
      <c r="G1630" s="47" t="s">
        <v>111</v>
      </c>
      <c r="H1630" s="231">
        <v>31.47</v>
      </c>
      <c r="I1630" s="229"/>
    </row>
    <row r="1631" spans="1:9">
      <c r="A1631" s="226" t="s">
        <v>3093</v>
      </c>
      <c r="B1631" s="226"/>
      <c r="C1631" s="227" t="s">
        <v>3094</v>
      </c>
      <c r="D1631" s="227"/>
      <c r="E1631" s="227"/>
      <c r="F1631" s="227"/>
      <c r="G1631" s="47" t="s">
        <v>129</v>
      </c>
      <c r="H1631" s="231">
        <v>12.03</v>
      </c>
      <c r="I1631" s="229"/>
    </row>
    <row r="1632" spans="1:9">
      <c r="A1632" s="226" t="s">
        <v>3095</v>
      </c>
      <c r="B1632" s="226"/>
      <c r="C1632" s="227" t="s">
        <v>3096</v>
      </c>
      <c r="D1632" s="227"/>
      <c r="E1632" s="227"/>
      <c r="F1632" s="227"/>
      <c r="G1632" s="47" t="s">
        <v>129</v>
      </c>
      <c r="H1632" s="231">
        <v>48.64</v>
      </c>
      <c r="I1632" s="229"/>
    </row>
    <row r="1633" spans="1:9">
      <c r="A1633" s="226" t="s">
        <v>3097</v>
      </c>
      <c r="B1633" s="226"/>
      <c r="C1633" s="227" t="s">
        <v>3098</v>
      </c>
      <c r="D1633" s="227"/>
      <c r="E1633" s="227"/>
      <c r="F1633" s="227"/>
      <c r="G1633" s="47" t="s">
        <v>129</v>
      </c>
      <c r="H1633" s="231">
        <v>59.5</v>
      </c>
      <c r="I1633" s="229"/>
    </row>
    <row r="1634" spans="1:9">
      <c r="A1634" s="226" t="s">
        <v>3099</v>
      </c>
      <c r="B1634" s="226"/>
      <c r="C1634" s="227" t="s">
        <v>3100</v>
      </c>
      <c r="D1634" s="227"/>
      <c r="E1634" s="227"/>
      <c r="F1634" s="227"/>
      <c r="G1634" s="47" t="s">
        <v>129</v>
      </c>
      <c r="H1634" s="231">
        <v>71.59</v>
      </c>
      <c r="I1634" s="229"/>
    </row>
    <row r="1635" spans="1:9">
      <c r="A1635" s="226" t="s">
        <v>3101</v>
      </c>
      <c r="B1635" s="226"/>
      <c r="C1635" s="227" t="s">
        <v>3102</v>
      </c>
      <c r="D1635" s="227"/>
      <c r="E1635" s="227"/>
      <c r="F1635" s="227"/>
      <c r="G1635" s="47" t="s">
        <v>129</v>
      </c>
      <c r="H1635" s="231">
        <v>59.02</v>
      </c>
      <c r="I1635" s="229"/>
    </row>
    <row r="1636" spans="1:9">
      <c r="A1636" s="226" t="s">
        <v>3103</v>
      </c>
      <c r="B1636" s="226"/>
      <c r="C1636" s="227" t="s">
        <v>3104</v>
      </c>
      <c r="D1636" s="227"/>
      <c r="E1636" s="227"/>
      <c r="F1636" s="227"/>
      <c r="G1636" s="47" t="s">
        <v>129</v>
      </c>
      <c r="H1636" s="231">
        <v>71.11</v>
      </c>
      <c r="I1636" s="229"/>
    </row>
    <row r="1637" spans="1:9">
      <c r="A1637" s="226" t="s">
        <v>3105</v>
      </c>
      <c r="B1637" s="226"/>
      <c r="C1637" s="227" t="s">
        <v>3106</v>
      </c>
      <c r="D1637" s="227"/>
      <c r="E1637" s="227"/>
      <c r="F1637" s="227"/>
      <c r="G1637" s="47" t="s">
        <v>111</v>
      </c>
      <c r="H1637" s="228">
        <v>7.31</v>
      </c>
      <c r="I1637" s="229"/>
    </row>
    <row r="1638" spans="1:9">
      <c r="A1638" s="226" t="s">
        <v>3107</v>
      </c>
      <c r="B1638" s="226"/>
      <c r="C1638" s="227" t="s">
        <v>3108</v>
      </c>
      <c r="D1638" s="227"/>
      <c r="E1638" s="227"/>
      <c r="F1638" s="227"/>
      <c r="G1638" s="47" t="s">
        <v>111</v>
      </c>
      <c r="H1638" s="228">
        <v>7.63</v>
      </c>
      <c r="I1638" s="229"/>
    </row>
    <row r="1639" spans="1:9">
      <c r="A1639" s="222">
        <v>8929</v>
      </c>
      <c r="B1639" s="223"/>
      <c r="C1639" s="224" t="s">
        <v>3109</v>
      </c>
      <c r="D1639" s="224"/>
      <c r="E1639" s="224"/>
      <c r="F1639" s="224"/>
      <c r="G1639" s="46"/>
      <c r="H1639" s="225"/>
      <c r="I1639" s="225"/>
    </row>
    <row r="1640" spans="1:9">
      <c r="A1640" s="226" t="s">
        <v>3110</v>
      </c>
      <c r="B1640" s="226"/>
      <c r="C1640" s="227" t="s">
        <v>3111</v>
      </c>
      <c r="D1640" s="227"/>
      <c r="E1640" s="227"/>
      <c r="F1640" s="227"/>
      <c r="G1640" s="47" t="s">
        <v>129</v>
      </c>
      <c r="H1640" s="230">
        <v>133.22</v>
      </c>
      <c r="I1640" s="229"/>
    </row>
    <row r="1641" spans="1:9">
      <c r="A1641" s="226" t="s">
        <v>3112</v>
      </c>
      <c r="B1641" s="226"/>
      <c r="C1641" s="227" t="s">
        <v>3113</v>
      </c>
      <c r="D1641" s="227"/>
      <c r="E1641" s="227"/>
      <c r="F1641" s="227"/>
      <c r="G1641" s="47" t="s">
        <v>129</v>
      </c>
      <c r="H1641" s="230">
        <v>105.31</v>
      </c>
      <c r="I1641" s="229"/>
    </row>
    <row r="1642" spans="1:9">
      <c r="A1642" s="226" t="s">
        <v>3114</v>
      </c>
      <c r="B1642" s="226"/>
      <c r="C1642" s="227" t="s">
        <v>3115</v>
      </c>
      <c r="D1642" s="227"/>
      <c r="E1642" s="227"/>
      <c r="F1642" s="227"/>
      <c r="G1642" s="47" t="s">
        <v>129</v>
      </c>
      <c r="H1642" s="230">
        <v>151.41999999999999</v>
      </c>
      <c r="I1642" s="229"/>
    </row>
    <row r="1643" spans="1:9">
      <c r="A1643" s="226" t="s">
        <v>3116</v>
      </c>
      <c r="B1643" s="226"/>
      <c r="C1643" s="227" t="s">
        <v>3117</v>
      </c>
      <c r="D1643" s="227"/>
      <c r="E1643" s="227"/>
      <c r="F1643" s="227"/>
      <c r="G1643" s="47" t="s">
        <v>129</v>
      </c>
      <c r="H1643" s="230">
        <v>122.58</v>
      </c>
      <c r="I1643" s="229"/>
    </row>
    <row r="1644" spans="1:9">
      <c r="A1644" s="226" t="s">
        <v>3118</v>
      </c>
      <c r="B1644" s="226"/>
      <c r="C1644" s="227" t="s">
        <v>3119</v>
      </c>
      <c r="D1644" s="227"/>
      <c r="E1644" s="227"/>
      <c r="F1644" s="227"/>
      <c r="G1644" s="47" t="s">
        <v>129</v>
      </c>
      <c r="H1644" s="230">
        <v>166.83</v>
      </c>
      <c r="I1644" s="229"/>
    </row>
    <row r="1645" spans="1:9">
      <c r="A1645" s="226" t="s">
        <v>3120</v>
      </c>
      <c r="B1645" s="226"/>
      <c r="C1645" s="227" t="s">
        <v>3121</v>
      </c>
      <c r="D1645" s="227"/>
      <c r="E1645" s="227"/>
      <c r="F1645" s="227"/>
      <c r="G1645" s="47" t="s">
        <v>129</v>
      </c>
      <c r="H1645" s="230">
        <v>141.88999999999999</v>
      </c>
      <c r="I1645" s="229"/>
    </row>
    <row r="1646" spans="1:9">
      <c r="A1646" s="226" t="s">
        <v>3122</v>
      </c>
      <c r="B1646" s="226"/>
      <c r="C1646" s="227" t="s">
        <v>3123</v>
      </c>
      <c r="D1646" s="227"/>
      <c r="E1646" s="227"/>
      <c r="F1646" s="227"/>
      <c r="G1646" s="47" t="s">
        <v>129</v>
      </c>
      <c r="H1646" s="230">
        <v>206.04</v>
      </c>
      <c r="I1646" s="229"/>
    </row>
    <row r="1647" spans="1:9">
      <c r="A1647" s="226" t="s">
        <v>3124</v>
      </c>
      <c r="B1647" s="226"/>
      <c r="C1647" s="227" t="s">
        <v>3125</v>
      </c>
      <c r="D1647" s="227"/>
      <c r="E1647" s="227"/>
      <c r="F1647" s="227"/>
      <c r="G1647" s="47" t="s">
        <v>129</v>
      </c>
      <c r="H1647" s="230">
        <v>176.53</v>
      </c>
      <c r="I1647" s="229"/>
    </row>
    <row r="1648" spans="1:9">
      <c r="A1648" s="226" t="s">
        <v>3126</v>
      </c>
      <c r="B1648" s="226"/>
      <c r="C1648" s="227" t="s">
        <v>3127</v>
      </c>
      <c r="D1648" s="227"/>
      <c r="E1648" s="227"/>
      <c r="F1648" s="227"/>
      <c r="G1648" s="47" t="s">
        <v>129</v>
      </c>
      <c r="H1648" s="230">
        <v>244.17</v>
      </c>
      <c r="I1648" s="229"/>
    </row>
    <row r="1649" spans="1:9">
      <c r="A1649" s="222">
        <v>8930</v>
      </c>
      <c r="B1649" s="223"/>
      <c r="C1649" s="224" t="s">
        <v>3128</v>
      </c>
      <c r="D1649" s="224"/>
      <c r="E1649" s="224"/>
      <c r="F1649" s="224"/>
      <c r="G1649" s="46"/>
      <c r="H1649" s="225"/>
      <c r="I1649" s="225"/>
    </row>
    <row r="1650" spans="1:9">
      <c r="A1650" s="226" t="s">
        <v>3129</v>
      </c>
      <c r="B1650" s="226"/>
      <c r="C1650" s="227" t="s">
        <v>3130</v>
      </c>
      <c r="D1650" s="227"/>
      <c r="E1650" s="227"/>
      <c r="F1650" s="227"/>
      <c r="G1650" s="47" t="s">
        <v>129</v>
      </c>
      <c r="H1650" s="230">
        <v>131.91</v>
      </c>
      <c r="I1650" s="229"/>
    </row>
    <row r="1651" spans="1:9">
      <c r="A1651" s="226" t="s">
        <v>3131</v>
      </c>
      <c r="B1651" s="226"/>
      <c r="C1651" s="227" t="s">
        <v>3132</v>
      </c>
      <c r="D1651" s="227"/>
      <c r="E1651" s="227"/>
      <c r="F1651" s="227"/>
      <c r="G1651" s="47" t="s">
        <v>129</v>
      </c>
      <c r="H1651" s="230">
        <v>104.42</v>
      </c>
      <c r="I1651" s="229"/>
    </row>
    <row r="1652" spans="1:9">
      <c r="A1652" s="226" t="s">
        <v>3133</v>
      </c>
      <c r="B1652" s="226"/>
      <c r="C1652" s="227" t="s">
        <v>3134</v>
      </c>
      <c r="D1652" s="227"/>
      <c r="E1652" s="227"/>
      <c r="F1652" s="227"/>
      <c r="G1652" s="47" t="s">
        <v>129</v>
      </c>
      <c r="H1652" s="230">
        <v>147.6</v>
      </c>
      <c r="I1652" s="229"/>
    </row>
    <row r="1653" spans="1:9">
      <c r="A1653" s="226" t="s">
        <v>3135</v>
      </c>
      <c r="B1653" s="226"/>
      <c r="C1653" s="227" t="s">
        <v>3136</v>
      </c>
      <c r="D1653" s="227"/>
      <c r="E1653" s="227"/>
      <c r="F1653" s="227"/>
      <c r="G1653" s="47" t="s">
        <v>129</v>
      </c>
      <c r="H1653" s="230">
        <v>120.94</v>
      </c>
      <c r="I1653" s="229"/>
    </row>
    <row r="1654" spans="1:9">
      <c r="A1654" s="226" t="s">
        <v>3137</v>
      </c>
      <c r="B1654" s="226"/>
      <c r="C1654" s="227" t="s">
        <v>3138</v>
      </c>
      <c r="D1654" s="227"/>
      <c r="E1654" s="227"/>
      <c r="F1654" s="227"/>
      <c r="G1654" s="47" t="s">
        <v>129</v>
      </c>
      <c r="H1654" s="230">
        <v>167.73</v>
      </c>
      <c r="I1654" s="229"/>
    </row>
    <row r="1655" spans="1:9">
      <c r="A1655" s="226" t="s">
        <v>3139</v>
      </c>
      <c r="B1655" s="226"/>
      <c r="C1655" s="227" t="s">
        <v>3140</v>
      </c>
      <c r="D1655" s="227"/>
      <c r="E1655" s="227"/>
      <c r="F1655" s="227"/>
      <c r="G1655" s="47" t="s">
        <v>129</v>
      </c>
      <c r="H1655" s="230">
        <v>137.63999999999999</v>
      </c>
      <c r="I1655" s="229"/>
    </row>
    <row r="1656" spans="1:9">
      <c r="A1656" s="226" t="s">
        <v>3141</v>
      </c>
      <c r="B1656" s="226"/>
      <c r="C1656" s="227" t="s">
        <v>3142</v>
      </c>
      <c r="D1656" s="227"/>
      <c r="E1656" s="227"/>
      <c r="F1656" s="227"/>
      <c r="G1656" s="47" t="s">
        <v>129</v>
      </c>
      <c r="H1656" s="230">
        <v>203.92</v>
      </c>
      <c r="I1656" s="229"/>
    </row>
    <row r="1657" spans="1:9">
      <c r="A1657" s="226" t="s">
        <v>3143</v>
      </c>
      <c r="B1657" s="226"/>
      <c r="C1657" s="227" t="s">
        <v>3144</v>
      </c>
      <c r="D1657" s="227"/>
      <c r="E1657" s="227"/>
      <c r="F1657" s="227"/>
      <c r="G1657" s="47" t="s">
        <v>129</v>
      </c>
      <c r="H1657" s="230">
        <v>177.87</v>
      </c>
      <c r="I1657" s="229"/>
    </row>
    <row r="1658" spans="1:9">
      <c r="A1658" s="226" t="s">
        <v>3145</v>
      </c>
      <c r="B1658" s="226"/>
      <c r="C1658" s="227" t="s">
        <v>3146</v>
      </c>
      <c r="D1658" s="227"/>
      <c r="E1658" s="227"/>
      <c r="F1658" s="227"/>
      <c r="G1658" s="47" t="s">
        <v>129</v>
      </c>
      <c r="H1658" s="230">
        <v>246.91</v>
      </c>
      <c r="I1658" s="229"/>
    </row>
    <row r="1659" spans="1:9">
      <c r="A1659" s="222">
        <v>8931</v>
      </c>
      <c r="B1659" s="223"/>
      <c r="C1659" s="224" t="s">
        <v>3147</v>
      </c>
      <c r="D1659" s="224"/>
      <c r="E1659" s="224"/>
      <c r="F1659" s="224"/>
      <c r="G1659" s="46"/>
      <c r="H1659" s="225"/>
      <c r="I1659" s="225"/>
    </row>
    <row r="1660" spans="1:9">
      <c r="A1660" s="226" t="s">
        <v>3148</v>
      </c>
      <c r="B1660" s="226"/>
      <c r="C1660" s="227" t="s">
        <v>3149</v>
      </c>
      <c r="D1660" s="227"/>
      <c r="E1660" s="227"/>
      <c r="F1660" s="227"/>
      <c r="G1660" s="47" t="s">
        <v>129</v>
      </c>
      <c r="H1660" s="231">
        <v>14.68</v>
      </c>
      <c r="I1660" s="229"/>
    </row>
    <row r="1661" spans="1:9">
      <c r="A1661" s="226" t="s">
        <v>3150</v>
      </c>
      <c r="B1661" s="226"/>
      <c r="C1661" s="227" t="s">
        <v>3151</v>
      </c>
      <c r="D1661" s="227"/>
      <c r="E1661" s="227"/>
      <c r="F1661" s="227"/>
      <c r="G1661" s="47" t="s">
        <v>129</v>
      </c>
      <c r="H1661" s="231">
        <v>12.9</v>
      </c>
      <c r="I1661" s="229"/>
    </row>
    <row r="1662" spans="1:9">
      <c r="A1662" s="226" t="s">
        <v>3152</v>
      </c>
      <c r="B1662" s="226"/>
      <c r="C1662" s="227" t="s">
        <v>3153</v>
      </c>
      <c r="D1662" s="227"/>
      <c r="E1662" s="227"/>
      <c r="F1662" s="227"/>
      <c r="G1662" s="47" t="s">
        <v>129</v>
      </c>
      <c r="H1662" s="231">
        <v>14.42</v>
      </c>
      <c r="I1662" s="229"/>
    </row>
    <row r="1663" spans="1:9">
      <c r="A1663" s="226" t="s">
        <v>3154</v>
      </c>
      <c r="B1663" s="226"/>
      <c r="C1663" s="227" t="s">
        <v>3155</v>
      </c>
      <c r="D1663" s="227"/>
      <c r="E1663" s="227"/>
      <c r="F1663" s="227"/>
      <c r="G1663" s="47" t="s">
        <v>129</v>
      </c>
      <c r="H1663" s="231">
        <v>18.28</v>
      </c>
      <c r="I1663" s="229"/>
    </row>
    <row r="1664" spans="1:9">
      <c r="A1664" s="226" t="s">
        <v>3156</v>
      </c>
      <c r="B1664" s="226"/>
      <c r="C1664" s="227" t="s">
        <v>3157</v>
      </c>
      <c r="D1664" s="227"/>
      <c r="E1664" s="227"/>
      <c r="F1664" s="227"/>
      <c r="G1664" s="47" t="s">
        <v>129</v>
      </c>
      <c r="H1664" s="231">
        <v>18.45</v>
      </c>
      <c r="I1664" s="229"/>
    </row>
    <row r="1665" spans="1:9">
      <c r="A1665" s="222">
        <v>8932</v>
      </c>
      <c r="B1665" s="223"/>
      <c r="C1665" s="224" t="s">
        <v>3158</v>
      </c>
      <c r="D1665" s="224"/>
      <c r="E1665" s="224"/>
      <c r="F1665" s="224"/>
      <c r="G1665" s="46"/>
      <c r="H1665" s="225"/>
      <c r="I1665" s="225"/>
    </row>
    <row r="1666" spans="1:9">
      <c r="A1666" s="226" t="s">
        <v>3159</v>
      </c>
      <c r="B1666" s="226"/>
      <c r="C1666" s="227" t="s">
        <v>3160</v>
      </c>
      <c r="D1666" s="227"/>
      <c r="E1666" s="227"/>
      <c r="F1666" s="227"/>
      <c r="G1666" s="47" t="s">
        <v>111</v>
      </c>
      <c r="H1666" s="231">
        <v>69.010000000000005</v>
      </c>
      <c r="I1666" s="229"/>
    </row>
    <row r="1667" spans="1:9">
      <c r="A1667" s="226" t="s">
        <v>3161</v>
      </c>
      <c r="B1667" s="226"/>
      <c r="C1667" s="227" t="s">
        <v>3162</v>
      </c>
      <c r="D1667" s="227"/>
      <c r="E1667" s="227"/>
      <c r="F1667" s="227"/>
      <c r="G1667" s="47" t="s">
        <v>111</v>
      </c>
      <c r="H1667" s="231">
        <v>83.45</v>
      </c>
      <c r="I1667" s="229"/>
    </row>
    <row r="1668" spans="1:9">
      <c r="A1668" s="226" t="s">
        <v>3163</v>
      </c>
      <c r="B1668" s="226"/>
      <c r="C1668" s="227" t="s">
        <v>3164</v>
      </c>
      <c r="D1668" s="227"/>
      <c r="E1668" s="227"/>
      <c r="F1668" s="227"/>
      <c r="G1668" s="47" t="s">
        <v>111</v>
      </c>
      <c r="H1668" s="231">
        <v>65.81</v>
      </c>
      <c r="I1668" s="229"/>
    </row>
    <row r="1669" spans="1:9">
      <c r="A1669" s="226" t="s">
        <v>3165</v>
      </c>
      <c r="B1669" s="226"/>
      <c r="C1669" s="227" t="s">
        <v>3166</v>
      </c>
      <c r="D1669" s="227"/>
      <c r="E1669" s="227"/>
      <c r="F1669" s="227"/>
      <c r="G1669" s="47" t="s">
        <v>111</v>
      </c>
      <c r="H1669" s="231">
        <v>53.48</v>
      </c>
      <c r="I1669" s="229"/>
    </row>
    <row r="1670" spans="1:9">
      <c r="A1670" s="226" t="s">
        <v>3167</v>
      </c>
      <c r="B1670" s="226"/>
      <c r="C1670" s="227" t="s">
        <v>3168</v>
      </c>
      <c r="D1670" s="227"/>
      <c r="E1670" s="227"/>
      <c r="F1670" s="227"/>
      <c r="G1670" s="47" t="s">
        <v>111</v>
      </c>
      <c r="H1670" s="231">
        <v>99.97</v>
      </c>
      <c r="I1670" s="229"/>
    </row>
    <row r="1671" spans="1:9">
      <c r="A1671" s="226" t="s">
        <v>3169</v>
      </c>
      <c r="B1671" s="226"/>
      <c r="C1671" s="227" t="s">
        <v>3170</v>
      </c>
      <c r="D1671" s="227"/>
      <c r="E1671" s="227"/>
      <c r="F1671" s="227"/>
      <c r="G1671" s="47" t="s">
        <v>111</v>
      </c>
      <c r="H1671" s="231">
        <v>74.739999999999995</v>
      </c>
      <c r="I1671" s="229"/>
    </row>
    <row r="1672" spans="1:9">
      <c r="A1672" s="226" t="s">
        <v>3171</v>
      </c>
      <c r="B1672" s="226"/>
      <c r="C1672" s="227" t="s">
        <v>3172</v>
      </c>
      <c r="D1672" s="227"/>
      <c r="E1672" s="227"/>
      <c r="F1672" s="227"/>
      <c r="G1672" s="47" t="s">
        <v>111</v>
      </c>
      <c r="H1672" s="231">
        <v>69.849999999999994</v>
      </c>
      <c r="I1672" s="229"/>
    </row>
    <row r="1673" spans="1:9">
      <c r="A1673" s="226" t="s">
        <v>3173</v>
      </c>
      <c r="B1673" s="226"/>
      <c r="C1673" s="227" t="s">
        <v>3174</v>
      </c>
      <c r="D1673" s="227"/>
      <c r="E1673" s="227"/>
      <c r="F1673" s="227"/>
      <c r="G1673" s="47" t="s">
        <v>111</v>
      </c>
      <c r="H1673" s="231">
        <v>44.62</v>
      </c>
      <c r="I1673" s="229"/>
    </row>
    <row r="1674" spans="1:9">
      <c r="A1674" s="226" t="s">
        <v>3175</v>
      </c>
      <c r="B1674" s="226"/>
      <c r="C1674" s="227" t="s">
        <v>3176</v>
      </c>
      <c r="D1674" s="227"/>
      <c r="E1674" s="227"/>
      <c r="F1674" s="227"/>
      <c r="G1674" s="47" t="s">
        <v>111</v>
      </c>
      <c r="H1674" s="230">
        <v>188.96</v>
      </c>
      <c r="I1674" s="229"/>
    </row>
    <row r="1675" spans="1:9">
      <c r="A1675" s="226" t="s">
        <v>3177</v>
      </c>
      <c r="B1675" s="226"/>
      <c r="C1675" s="227" t="s">
        <v>3178</v>
      </c>
      <c r="D1675" s="227"/>
      <c r="E1675" s="227"/>
      <c r="F1675" s="227"/>
      <c r="G1675" s="47" t="s">
        <v>111</v>
      </c>
      <c r="H1675" s="230">
        <v>210.97</v>
      </c>
      <c r="I1675" s="229"/>
    </row>
    <row r="1676" spans="1:9">
      <c r="A1676" s="226" t="s">
        <v>3179</v>
      </c>
      <c r="B1676" s="226"/>
      <c r="C1676" s="227" t="s">
        <v>3180</v>
      </c>
      <c r="D1676" s="227"/>
      <c r="E1676" s="227"/>
      <c r="F1676" s="227"/>
      <c r="G1676" s="47" t="s">
        <v>111</v>
      </c>
      <c r="H1676" s="230">
        <v>182.96</v>
      </c>
      <c r="I1676" s="229"/>
    </row>
    <row r="1677" spans="1:9">
      <c r="A1677" s="226" t="s">
        <v>3181</v>
      </c>
      <c r="B1677" s="226"/>
      <c r="C1677" s="227" t="s">
        <v>3182</v>
      </c>
      <c r="D1677" s="227"/>
      <c r="E1677" s="227"/>
      <c r="F1677" s="227"/>
      <c r="G1677" s="47" t="s">
        <v>111</v>
      </c>
      <c r="H1677" s="230">
        <v>160.47</v>
      </c>
      <c r="I1677" s="229"/>
    </row>
    <row r="1678" spans="1:9">
      <c r="A1678" s="226" t="s">
        <v>3183</v>
      </c>
      <c r="B1678" s="226"/>
      <c r="C1678" s="227" t="s">
        <v>3184</v>
      </c>
      <c r="D1678" s="227"/>
      <c r="E1678" s="227"/>
      <c r="F1678" s="227"/>
      <c r="G1678" s="47" t="s">
        <v>111</v>
      </c>
      <c r="H1678" s="230">
        <v>315.2</v>
      </c>
      <c r="I1678" s="229"/>
    </row>
    <row r="1679" spans="1:9">
      <c r="A1679" s="226" t="s">
        <v>3185</v>
      </c>
      <c r="B1679" s="226"/>
      <c r="C1679" s="227" t="s">
        <v>3186</v>
      </c>
      <c r="D1679" s="227"/>
      <c r="E1679" s="227"/>
      <c r="F1679" s="227"/>
      <c r="G1679" s="47" t="s">
        <v>111</v>
      </c>
      <c r="H1679" s="230">
        <v>384.68</v>
      </c>
      <c r="I1679" s="229"/>
    </row>
    <row r="1680" spans="1:9">
      <c r="A1680" s="226" t="s">
        <v>3187</v>
      </c>
      <c r="B1680" s="226"/>
      <c r="C1680" s="227" t="s">
        <v>3188</v>
      </c>
      <c r="D1680" s="227"/>
      <c r="E1680" s="227"/>
      <c r="F1680" s="227"/>
      <c r="G1680" s="47" t="s">
        <v>111</v>
      </c>
      <c r="H1680" s="230">
        <v>328.66</v>
      </c>
      <c r="I1680" s="229"/>
    </row>
    <row r="1681" spans="1:9">
      <c r="A1681" s="226" t="s">
        <v>3189</v>
      </c>
      <c r="B1681" s="226"/>
      <c r="C1681" s="227" t="s">
        <v>3190</v>
      </c>
      <c r="D1681" s="227"/>
      <c r="E1681" s="227"/>
      <c r="F1681" s="227"/>
      <c r="G1681" s="47" t="s">
        <v>111</v>
      </c>
      <c r="H1681" s="230">
        <v>258.22000000000003</v>
      </c>
      <c r="I1681" s="229"/>
    </row>
    <row r="1682" spans="1:9">
      <c r="A1682" s="226" t="s">
        <v>3191</v>
      </c>
      <c r="B1682" s="226"/>
      <c r="C1682" s="227" t="s">
        <v>3192</v>
      </c>
      <c r="D1682" s="227"/>
      <c r="E1682" s="227"/>
      <c r="F1682" s="227"/>
      <c r="G1682" s="47" t="s">
        <v>111</v>
      </c>
      <c r="H1682" s="230">
        <v>140.47999999999999</v>
      </c>
      <c r="I1682" s="229"/>
    </row>
    <row r="1683" spans="1:9">
      <c r="A1683" s="226" t="s">
        <v>3193</v>
      </c>
      <c r="B1683" s="226"/>
      <c r="C1683" s="227" t="s">
        <v>3194</v>
      </c>
      <c r="D1683" s="227"/>
      <c r="E1683" s="227"/>
      <c r="F1683" s="227"/>
      <c r="G1683" s="47" t="s">
        <v>111</v>
      </c>
      <c r="H1683" s="230">
        <v>168.85</v>
      </c>
      <c r="I1683" s="229"/>
    </row>
    <row r="1684" spans="1:9">
      <c r="A1684" s="226" t="s">
        <v>3195</v>
      </c>
      <c r="B1684" s="226"/>
      <c r="C1684" s="227" t="s">
        <v>3196</v>
      </c>
      <c r="D1684" s="227"/>
      <c r="E1684" s="227"/>
      <c r="F1684" s="227"/>
      <c r="G1684" s="47" t="s">
        <v>111</v>
      </c>
      <c r="H1684" s="230">
        <v>128.28</v>
      </c>
      <c r="I1684" s="229"/>
    </row>
    <row r="1685" spans="1:9">
      <c r="A1685" s="226" t="s">
        <v>3197</v>
      </c>
      <c r="B1685" s="226"/>
      <c r="C1685" s="227" t="s">
        <v>3198</v>
      </c>
      <c r="D1685" s="227"/>
      <c r="E1685" s="227"/>
      <c r="F1685" s="227"/>
      <c r="G1685" s="47" t="s">
        <v>111</v>
      </c>
      <c r="H1685" s="230">
        <v>109.91</v>
      </c>
      <c r="I1685" s="229"/>
    </row>
    <row r="1686" spans="1:9">
      <c r="A1686" s="226" t="s">
        <v>3199</v>
      </c>
      <c r="B1686" s="226"/>
      <c r="C1686" s="227" t="s">
        <v>3200</v>
      </c>
      <c r="D1686" s="227"/>
      <c r="E1686" s="227"/>
      <c r="F1686" s="227"/>
      <c r="G1686" s="47" t="s">
        <v>111</v>
      </c>
      <c r="H1686" s="231">
        <v>77.989999999999995</v>
      </c>
      <c r="I1686" s="229"/>
    </row>
    <row r="1687" spans="1:9">
      <c r="A1687" s="226" t="s">
        <v>3201</v>
      </c>
      <c r="B1687" s="226"/>
      <c r="C1687" s="227" t="s">
        <v>3202</v>
      </c>
      <c r="D1687" s="227"/>
      <c r="E1687" s="227"/>
      <c r="F1687" s="227"/>
      <c r="G1687" s="47" t="s">
        <v>111</v>
      </c>
      <c r="H1687" s="231">
        <v>90.58</v>
      </c>
      <c r="I1687" s="229"/>
    </row>
    <row r="1688" spans="1:9">
      <c r="A1688" s="226" t="s">
        <v>3203</v>
      </c>
      <c r="B1688" s="226"/>
      <c r="C1688" s="227" t="s">
        <v>3204</v>
      </c>
      <c r="D1688" s="227"/>
      <c r="E1688" s="227"/>
      <c r="F1688" s="227"/>
      <c r="G1688" s="47" t="s">
        <v>111</v>
      </c>
      <c r="H1688" s="231">
        <v>93.26</v>
      </c>
      <c r="I1688" s="229"/>
    </row>
    <row r="1689" spans="1:9">
      <c r="A1689" s="226" t="s">
        <v>3205</v>
      </c>
      <c r="B1689" s="226"/>
      <c r="C1689" s="227" t="s">
        <v>3206</v>
      </c>
      <c r="D1689" s="227"/>
      <c r="E1689" s="227"/>
      <c r="F1689" s="227"/>
      <c r="G1689" s="47" t="s">
        <v>111</v>
      </c>
      <c r="H1689" s="230">
        <v>143.9</v>
      </c>
      <c r="I1689" s="229"/>
    </row>
    <row r="1690" spans="1:9">
      <c r="A1690" s="226" t="s">
        <v>3207</v>
      </c>
      <c r="B1690" s="226"/>
      <c r="C1690" s="227" t="s">
        <v>3208</v>
      </c>
      <c r="D1690" s="227"/>
      <c r="E1690" s="227"/>
      <c r="F1690" s="227"/>
      <c r="G1690" s="47" t="s">
        <v>111</v>
      </c>
      <c r="H1690" s="231">
        <v>68.67</v>
      </c>
      <c r="I1690" s="229"/>
    </row>
    <row r="1691" spans="1:9">
      <c r="A1691" s="226" t="s">
        <v>3209</v>
      </c>
      <c r="B1691" s="226"/>
      <c r="C1691" s="227" t="s">
        <v>3210</v>
      </c>
      <c r="D1691" s="227"/>
      <c r="E1691" s="227"/>
      <c r="F1691" s="227"/>
      <c r="G1691" s="47" t="s">
        <v>111</v>
      </c>
      <c r="H1691" s="231">
        <v>82.09</v>
      </c>
      <c r="I1691" s="229"/>
    </row>
    <row r="1692" spans="1:9">
      <c r="A1692" s="226" t="s">
        <v>3211</v>
      </c>
      <c r="B1692" s="226"/>
      <c r="C1692" s="227" t="s">
        <v>3212</v>
      </c>
      <c r="D1692" s="227"/>
      <c r="E1692" s="227"/>
      <c r="F1692" s="227"/>
      <c r="G1692" s="47" t="s">
        <v>111</v>
      </c>
      <c r="H1692" s="230">
        <v>295.10000000000002</v>
      </c>
      <c r="I1692" s="229"/>
    </row>
    <row r="1693" spans="1:9">
      <c r="A1693" s="226" t="s">
        <v>3213</v>
      </c>
      <c r="B1693" s="226"/>
      <c r="C1693" s="227" t="s">
        <v>3214</v>
      </c>
      <c r="D1693" s="227"/>
      <c r="E1693" s="227"/>
      <c r="F1693" s="227"/>
      <c r="G1693" s="47" t="s">
        <v>111</v>
      </c>
      <c r="H1693" s="230">
        <v>265.72000000000003</v>
      </c>
      <c r="I1693" s="229"/>
    </row>
    <row r="1694" spans="1:9">
      <c r="A1694" s="226" t="s">
        <v>3215</v>
      </c>
      <c r="B1694" s="226"/>
      <c r="C1694" s="227" t="s">
        <v>3216</v>
      </c>
      <c r="D1694" s="227"/>
      <c r="E1694" s="227"/>
      <c r="F1694" s="227"/>
      <c r="G1694" s="47" t="s">
        <v>111</v>
      </c>
      <c r="H1694" s="230">
        <v>578.13</v>
      </c>
      <c r="I1694" s="229"/>
    </row>
    <row r="1695" spans="1:9">
      <c r="A1695" s="226" t="s">
        <v>3217</v>
      </c>
      <c r="B1695" s="226"/>
      <c r="C1695" s="227" t="s">
        <v>3218</v>
      </c>
      <c r="D1695" s="227"/>
      <c r="E1695" s="227"/>
      <c r="F1695" s="227"/>
      <c r="G1695" s="47" t="s">
        <v>111</v>
      </c>
      <c r="H1695" s="230">
        <v>452.64</v>
      </c>
      <c r="I1695" s="229"/>
    </row>
    <row r="1696" spans="1:9">
      <c r="A1696" s="226" t="s">
        <v>3219</v>
      </c>
      <c r="B1696" s="226"/>
      <c r="C1696" s="227" t="s">
        <v>3220</v>
      </c>
      <c r="D1696" s="227"/>
      <c r="E1696" s="227"/>
      <c r="F1696" s="227"/>
      <c r="G1696" s="47" t="s">
        <v>111</v>
      </c>
      <c r="H1696" s="230">
        <v>202.72</v>
      </c>
      <c r="I1696" s="229"/>
    </row>
    <row r="1697" spans="1:9">
      <c r="A1697" s="226" t="s">
        <v>3221</v>
      </c>
      <c r="B1697" s="226"/>
      <c r="C1697" s="227" t="s">
        <v>3222</v>
      </c>
      <c r="D1697" s="227"/>
      <c r="E1697" s="227"/>
      <c r="F1697" s="227"/>
      <c r="G1697" s="47" t="s">
        <v>111</v>
      </c>
      <c r="H1697" s="230">
        <v>183.24</v>
      </c>
      <c r="I1697" s="229"/>
    </row>
    <row r="1698" spans="1:9">
      <c r="A1698" s="226" t="s">
        <v>3223</v>
      </c>
      <c r="B1698" s="226"/>
      <c r="C1698" s="227" t="s">
        <v>3224</v>
      </c>
      <c r="D1698" s="227"/>
      <c r="E1698" s="227"/>
      <c r="F1698" s="227"/>
      <c r="G1698" s="47" t="s">
        <v>111</v>
      </c>
      <c r="H1698" s="230">
        <v>393.37</v>
      </c>
      <c r="I1698" s="229"/>
    </row>
    <row r="1699" spans="1:9">
      <c r="A1699" s="226" t="s">
        <v>3225</v>
      </c>
      <c r="B1699" s="226"/>
      <c r="C1699" s="227" t="s">
        <v>3226</v>
      </c>
      <c r="D1699" s="227"/>
      <c r="E1699" s="227"/>
      <c r="F1699" s="227"/>
      <c r="G1699" s="47" t="s">
        <v>111</v>
      </c>
      <c r="H1699" s="230">
        <v>287.68</v>
      </c>
      <c r="I1699" s="229"/>
    </row>
    <row r="1700" spans="1:9">
      <c r="A1700" s="226" t="s">
        <v>3227</v>
      </c>
      <c r="B1700" s="226"/>
      <c r="C1700" s="227" t="s">
        <v>3228</v>
      </c>
      <c r="D1700" s="227"/>
      <c r="E1700" s="227"/>
      <c r="F1700" s="227"/>
      <c r="G1700" s="47" t="s">
        <v>111</v>
      </c>
      <c r="H1700" s="230">
        <v>307.49</v>
      </c>
      <c r="I1700" s="229"/>
    </row>
    <row r="1701" spans="1:9">
      <c r="A1701" s="226" t="s">
        <v>3229</v>
      </c>
      <c r="B1701" s="226"/>
      <c r="C1701" s="227" t="s">
        <v>3230</v>
      </c>
      <c r="D1701" s="227"/>
      <c r="E1701" s="227"/>
      <c r="F1701" s="227"/>
      <c r="G1701" s="47" t="s">
        <v>111</v>
      </c>
      <c r="H1701" s="230">
        <v>250.25</v>
      </c>
      <c r="I1701" s="229"/>
    </row>
    <row r="1702" spans="1:9">
      <c r="A1702" s="226" t="s">
        <v>3231</v>
      </c>
      <c r="B1702" s="226"/>
      <c r="C1702" s="227" t="s">
        <v>3232</v>
      </c>
      <c r="D1702" s="227"/>
      <c r="E1702" s="227"/>
      <c r="F1702" s="227"/>
      <c r="G1702" s="47" t="s">
        <v>111</v>
      </c>
      <c r="H1702" s="230">
        <v>599.39</v>
      </c>
      <c r="I1702" s="229"/>
    </row>
    <row r="1703" spans="1:9">
      <c r="A1703" s="226" t="s">
        <v>3233</v>
      </c>
      <c r="B1703" s="226"/>
      <c r="C1703" s="227" t="s">
        <v>3234</v>
      </c>
      <c r="D1703" s="227"/>
      <c r="E1703" s="227"/>
      <c r="F1703" s="227"/>
      <c r="G1703" s="47" t="s">
        <v>111</v>
      </c>
      <c r="H1703" s="230">
        <v>444.95</v>
      </c>
      <c r="I1703" s="229"/>
    </row>
    <row r="1704" spans="1:9">
      <c r="A1704" s="226" t="s">
        <v>3235</v>
      </c>
      <c r="B1704" s="226"/>
      <c r="C1704" s="227" t="s">
        <v>3236</v>
      </c>
      <c r="D1704" s="227"/>
      <c r="E1704" s="227"/>
      <c r="F1704" s="227"/>
      <c r="G1704" s="47" t="s">
        <v>111</v>
      </c>
      <c r="H1704" s="230">
        <v>215.11</v>
      </c>
      <c r="I1704" s="229"/>
    </row>
    <row r="1705" spans="1:9">
      <c r="A1705" s="226" t="s">
        <v>3237</v>
      </c>
      <c r="B1705" s="226"/>
      <c r="C1705" s="227" t="s">
        <v>3238</v>
      </c>
      <c r="D1705" s="227"/>
      <c r="E1705" s="227"/>
      <c r="F1705" s="227"/>
      <c r="G1705" s="47" t="s">
        <v>111</v>
      </c>
      <c r="H1705" s="230">
        <v>167.77</v>
      </c>
      <c r="I1705" s="229"/>
    </row>
    <row r="1706" spans="1:9">
      <c r="A1706" s="226" t="s">
        <v>3239</v>
      </c>
      <c r="B1706" s="226"/>
      <c r="C1706" s="227" t="s">
        <v>3240</v>
      </c>
      <c r="D1706" s="227"/>
      <c r="E1706" s="227"/>
      <c r="F1706" s="227"/>
      <c r="G1706" s="47" t="s">
        <v>111</v>
      </c>
      <c r="H1706" s="230">
        <v>414.63</v>
      </c>
      <c r="I1706" s="229"/>
    </row>
    <row r="1707" spans="1:9">
      <c r="A1707" s="226" t="s">
        <v>3241</v>
      </c>
      <c r="B1707" s="226"/>
      <c r="C1707" s="227" t="s">
        <v>3242</v>
      </c>
      <c r="D1707" s="227"/>
      <c r="E1707" s="227"/>
      <c r="F1707" s="227"/>
      <c r="G1707" s="47" t="s">
        <v>111</v>
      </c>
      <c r="H1707" s="230">
        <v>279.99</v>
      </c>
      <c r="I1707" s="229"/>
    </row>
    <row r="1708" spans="1:9">
      <c r="A1708" s="226" t="s">
        <v>3243</v>
      </c>
      <c r="B1708" s="226"/>
      <c r="C1708" s="227" t="s">
        <v>3244</v>
      </c>
      <c r="D1708" s="227"/>
      <c r="E1708" s="227"/>
      <c r="F1708" s="227"/>
      <c r="G1708" s="47" t="s">
        <v>111</v>
      </c>
      <c r="H1708" s="230">
        <v>500.69</v>
      </c>
      <c r="I1708" s="229"/>
    </row>
    <row r="1709" spans="1:9">
      <c r="A1709" s="226" t="s">
        <v>3245</v>
      </c>
      <c r="B1709" s="226"/>
      <c r="C1709" s="227" t="s">
        <v>3246</v>
      </c>
      <c r="D1709" s="227"/>
      <c r="E1709" s="227"/>
      <c r="F1709" s="227"/>
      <c r="G1709" s="47" t="s">
        <v>111</v>
      </c>
      <c r="H1709" s="230">
        <v>408.54</v>
      </c>
      <c r="I1709" s="229"/>
    </row>
    <row r="1710" spans="1:9">
      <c r="A1710" s="226" t="s">
        <v>3247</v>
      </c>
      <c r="B1710" s="226"/>
      <c r="C1710" s="227" t="s">
        <v>3248</v>
      </c>
      <c r="D1710" s="227"/>
      <c r="E1710" s="227"/>
      <c r="F1710" s="227"/>
      <c r="G1710" s="47" t="s">
        <v>111</v>
      </c>
      <c r="H1710" s="230">
        <v>516.28</v>
      </c>
      <c r="I1710" s="229"/>
    </row>
    <row r="1711" spans="1:9">
      <c r="A1711" s="226" t="s">
        <v>3249</v>
      </c>
      <c r="B1711" s="226"/>
      <c r="C1711" s="227" t="s">
        <v>3250</v>
      </c>
      <c r="D1711" s="227"/>
      <c r="E1711" s="227"/>
      <c r="F1711" s="227"/>
      <c r="G1711" s="47" t="s">
        <v>111</v>
      </c>
      <c r="H1711" s="230">
        <v>408.31</v>
      </c>
      <c r="I1711" s="229"/>
    </row>
    <row r="1712" spans="1:9">
      <c r="A1712" s="226" t="s">
        <v>3251</v>
      </c>
      <c r="B1712" s="226"/>
      <c r="C1712" s="227" t="s">
        <v>3252</v>
      </c>
      <c r="D1712" s="227"/>
      <c r="E1712" s="227"/>
      <c r="F1712" s="227"/>
      <c r="G1712" s="47" t="s">
        <v>111</v>
      </c>
      <c r="H1712" s="230">
        <v>326.06</v>
      </c>
      <c r="I1712" s="229"/>
    </row>
    <row r="1713" spans="1:9">
      <c r="A1713" s="226" t="s">
        <v>3253</v>
      </c>
      <c r="B1713" s="226"/>
      <c r="C1713" s="227" t="s">
        <v>3254</v>
      </c>
      <c r="D1713" s="227"/>
      <c r="E1713" s="227"/>
      <c r="F1713" s="227"/>
      <c r="G1713" s="47" t="s">
        <v>111</v>
      </c>
      <c r="H1713" s="230">
        <v>351.32</v>
      </c>
      <c r="I1713" s="229"/>
    </row>
    <row r="1714" spans="1:9">
      <c r="A1714" s="226" t="s">
        <v>3255</v>
      </c>
      <c r="B1714" s="226"/>
      <c r="C1714" s="227" t="s">
        <v>3256</v>
      </c>
      <c r="D1714" s="227"/>
      <c r="E1714" s="227"/>
      <c r="F1714" s="227"/>
      <c r="G1714" s="47" t="s">
        <v>111</v>
      </c>
      <c r="H1714" s="230">
        <v>507.77</v>
      </c>
      <c r="I1714" s="229"/>
    </row>
    <row r="1715" spans="1:9">
      <c r="A1715" s="226" t="s">
        <v>3257</v>
      </c>
      <c r="B1715" s="226"/>
      <c r="C1715" s="227" t="s">
        <v>3258</v>
      </c>
      <c r="D1715" s="227"/>
      <c r="E1715" s="227"/>
      <c r="F1715" s="227"/>
      <c r="G1715" s="47" t="s">
        <v>111</v>
      </c>
      <c r="H1715" s="230">
        <v>383.72</v>
      </c>
      <c r="I1715" s="229"/>
    </row>
    <row r="1716" spans="1:9">
      <c r="A1716" s="226" t="s">
        <v>3259</v>
      </c>
      <c r="B1716" s="226"/>
      <c r="C1716" s="227" t="s">
        <v>3260</v>
      </c>
      <c r="D1716" s="227"/>
      <c r="E1716" s="227"/>
      <c r="F1716" s="227"/>
      <c r="G1716" s="47" t="s">
        <v>111</v>
      </c>
      <c r="H1716" s="230">
        <v>596.30999999999995</v>
      </c>
      <c r="I1716" s="229"/>
    </row>
    <row r="1717" spans="1:9">
      <c r="A1717" s="226" t="s">
        <v>3261</v>
      </c>
      <c r="B1717" s="226"/>
      <c r="C1717" s="227" t="s">
        <v>3262</v>
      </c>
      <c r="D1717" s="227"/>
      <c r="E1717" s="227"/>
      <c r="F1717" s="227"/>
      <c r="G1717" s="47" t="s">
        <v>111</v>
      </c>
      <c r="H1717" s="230">
        <v>442.24</v>
      </c>
      <c r="I1717" s="229"/>
    </row>
    <row r="1718" spans="1:9">
      <c r="A1718" s="226" t="s">
        <v>3263</v>
      </c>
      <c r="B1718" s="226"/>
      <c r="C1718" s="227" t="s">
        <v>3264</v>
      </c>
      <c r="D1718" s="227"/>
      <c r="E1718" s="227"/>
      <c r="F1718" s="227"/>
      <c r="G1718" s="47" t="s">
        <v>111</v>
      </c>
      <c r="H1718" s="230">
        <v>342.2</v>
      </c>
      <c r="I1718" s="229"/>
    </row>
    <row r="1719" spans="1:9">
      <c r="A1719" s="226" t="s">
        <v>3265</v>
      </c>
      <c r="B1719" s="226"/>
      <c r="C1719" s="227" t="s">
        <v>3266</v>
      </c>
      <c r="D1719" s="227"/>
      <c r="E1719" s="227"/>
      <c r="F1719" s="227"/>
      <c r="G1719" s="47" t="s">
        <v>111</v>
      </c>
      <c r="H1719" s="230">
        <v>415.39</v>
      </c>
      <c r="I1719" s="229"/>
    </row>
    <row r="1720" spans="1:9">
      <c r="A1720" s="226" t="s">
        <v>3267</v>
      </c>
      <c r="B1720" s="226"/>
      <c r="C1720" s="227" t="s">
        <v>3268</v>
      </c>
      <c r="D1720" s="227"/>
      <c r="E1720" s="227"/>
      <c r="F1720" s="227"/>
      <c r="G1720" s="47" t="s">
        <v>111</v>
      </c>
      <c r="H1720" s="230">
        <v>301.24</v>
      </c>
      <c r="I1720" s="229"/>
    </row>
    <row r="1721" spans="1:9">
      <c r="A1721" s="226" t="s">
        <v>3269</v>
      </c>
      <c r="B1721" s="226"/>
      <c r="C1721" s="227" t="s">
        <v>3270</v>
      </c>
      <c r="D1721" s="227"/>
      <c r="E1721" s="227"/>
      <c r="F1721" s="227"/>
      <c r="G1721" s="47" t="s">
        <v>111</v>
      </c>
      <c r="H1721" s="230">
        <v>431.35</v>
      </c>
      <c r="I1721" s="229"/>
    </row>
    <row r="1722" spans="1:9">
      <c r="A1722" s="226" t="s">
        <v>3271</v>
      </c>
      <c r="B1722" s="226"/>
      <c r="C1722" s="227" t="s">
        <v>3272</v>
      </c>
      <c r="D1722" s="227"/>
      <c r="E1722" s="227"/>
      <c r="F1722" s="227"/>
      <c r="G1722" s="47" t="s">
        <v>111</v>
      </c>
      <c r="H1722" s="230">
        <v>396.05</v>
      </c>
      <c r="I1722" s="229"/>
    </row>
    <row r="1723" spans="1:9">
      <c r="A1723" s="226" t="s">
        <v>3273</v>
      </c>
      <c r="B1723" s="226"/>
      <c r="C1723" s="227" t="s">
        <v>3274</v>
      </c>
      <c r="D1723" s="227"/>
      <c r="E1723" s="227"/>
      <c r="F1723" s="227"/>
      <c r="G1723" s="47" t="s">
        <v>111</v>
      </c>
      <c r="H1723" s="230">
        <v>300.95999999999998</v>
      </c>
      <c r="I1723" s="229"/>
    </row>
    <row r="1724" spans="1:9">
      <c r="A1724" s="226" t="s">
        <v>3275</v>
      </c>
      <c r="B1724" s="226"/>
      <c r="C1724" s="227" t="s">
        <v>3276</v>
      </c>
      <c r="D1724" s="227"/>
      <c r="E1724" s="227"/>
      <c r="F1724" s="227"/>
      <c r="G1724" s="47" t="s">
        <v>111</v>
      </c>
      <c r="H1724" s="231">
        <v>61.76</v>
      </c>
      <c r="I1724" s="229"/>
    </row>
    <row r="1725" spans="1:9">
      <c r="A1725" s="226" t="s">
        <v>3277</v>
      </c>
      <c r="B1725" s="226"/>
      <c r="C1725" s="227" t="s">
        <v>3278</v>
      </c>
      <c r="D1725" s="227"/>
      <c r="E1725" s="227"/>
      <c r="F1725" s="227"/>
      <c r="G1725" s="47" t="s">
        <v>111</v>
      </c>
      <c r="H1725" s="231">
        <v>58.56</v>
      </c>
      <c r="I1725" s="229"/>
    </row>
    <row r="1726" spans="1:9">
      <c r="A1726" s="226" t="s">
        <v>3279</v>
      </c>
      <c r="B1726" s="226"/>
      <c r="C1726" s="227" t="s">
        <v>3280</v>
      </c>
      <c r="D1726" s="227"/>
      <c r="E1726" s="227"/>
      <c r="F1726" s="227"/>
      <c r="G1726" s="47" t="s">
        <v>111</v>
      </c>
      <c r="H1726" s="231">
        <v>46.23</v>
      </c>
      <c r="I1726" s="229"/>
    </row>
    <row r="1727" spans="1:9">
      <c r="A1727" s="226" t="s">
        <v>3281</v>
      </c>
      <c r="B1727" s="226"/>
      <c r="C1727" s="227" t="s">
        <v>3282</v>
      </c>
      <c r="D1727" s="227"/>
      <c r="E1727" s="227"/>
      <c r="F1727" s="227"/>
      <c r="G1727" s="47" t="s">
        <v>111</v>
      </c>
      <c r="H1727" s="232">
        <v>2094.92</v>
      </c>
      <c r="I1727" s="229"/>
    </row>
    <row r="1728" spans="1:9">
      <c r="A1728" s="226" t="s">
        <v>3283</v>
      </c>
      <c r="B1728" s="226"/>
      <c r="C1728" s="227" t="s">
        <v>3284</v>
      </c>
      <c r="D1728" s="227"/>
      <c r="E1728" s="227"/>
      <c r="F1728" s="227"/>
      <c r="G1728" s="47" t="s">
        <v>111</v>
      </c>
      <c r="H1728" s="232">
        <v>3169.75</v>
      </c>
      <c r="I1728" s="229"/>
    </row>
    <row r="1729" spans="1:9">
      <c r="A1729" s="226" t="s">
        <v>3285</v>
      </c>
      <c r="B1729" s="226"/>
      <c r="C1729" s="227" t="s">
        <v>3286</v>
      </c>
      <c r="D1729" s="227"/>
      <c r="E1729" s="227"/>
      <c r="F1729" s="227"/>
      <c r="G1729" s="47" t="s">
        <v>111</v>
      </c>
      <c r="H1729" s="232">
        <v>4094.54</v>
      </c>
      <c r="I1729" s="229"/>
    </row>
    <row r="1730" spans="1:9">
      <c r="A1730" s="226" t="s">
        <v>3287</v>
      </c>
      <c r="B1730" s="226"/>
      <c r="C1730" s="227" t="s">
        <v>3288</v>
      </c>
      <c r="D1730" s="227"/>
      <c r="E1730" s="227"/>
      <c r="F1730" s="227"/>
      <c r="G1730" s="47" t="s">
        <v>111</v>
      </c>
      <c r="H1730" s="232">
        <v>5250.89</v>
      </c>
      <c r="I1730" s="229"/>
    </row>
    <row r="1731" spans="1:9">
      <c r="A1731" s="226" t="s">
        <v>3289</v>
      </c>
      <c r="B1731" s="226"/>
      <c r="C1731" s="227" t="s">
        <v>3290</v>
      </c>
      <c r="D1731" s="227"/>
      <c r="E1731" s="227"/>
      <c r="F1731" s="227"/>
      <c r="G1731" s="47" t="s">
        <v>111</v>
      </c>
      <c r="H1731" s="232">
        <v>5809.49</v>
      </c>
      <c r="I1731" s="229"/>
    </row>
    <row r="1732" spans="1:9">
      <c r="A1732" s="226" t="s">
        <v>3291</v>
      </c>
      <c r="B1732" s="226"/>
      <c r="C1732" s="227" t="s">
        <v>3292</v>
      </c>
      <c r="D1732" s="227"/>
      <c r="E1732" s="227"/>
      <c r="F1732" s="227"/>
      <c r="G1732" s="47" t="s">
        <v>111</v>
      </c>
      <c r="H1732" s="231">
        <v>88.87</v>
      </c>
      <c r="I1732" s="229"/>
    </row>
    <row r="1733" spans="1:9">
      <c r="A1733" s="226" t="s">
        <v>3293</v>
      </c>
      <c r="B1733" s="226"/>
      <c r="C1733" s="227" t="s">
        <v>3294</v>
      </c>
      <c r="D1733" s="227"/>
      <c r="E1733" s="227"/>
      <c r="F1733" s="227"/>
      <c r="G1733" s="47" t="s">
        <v>111</v>
      </c>
      <c r="H1733" s="231">
        <v>89.44</v>
      </c>
      <c r="I1733" s="229"/>
    </row>
    <row r="1734" spans="1:9">
      <c r="A1734" s="226" t="s">
        <v>3295</v>
      </c>
      <c r="B1734" s="226"/>
      <c r="C1734" s="227" t="s">
        <v>3296</v>
      </c>
      <c r="D1734" s="227"/>
      <c r="E1734" s="227"/>
      <c r="F1734" s="227"/>
      <c r="G1734" s="47" t="s">
        <v>111</v>
      </c>
      <c r="H1734" s="231">
        <v>86.24</v>
      </c>
      <c r="I1734" s="229"/>
    </row>
    <row r="1735" spans="1:9">
      <c r="A1735" s="226" t="s">
        <v>3297</v>
      </c>
      <c r="B1735" s="226"/>
      <c r="C1735" s="227" t="s">
        <v>3298</v>
      </c>
      <c r="D1735" s="227"/>
      <c r="E1735" s="227"/>
      <c r="F1735" s="227"/>
      <c r="G1735" s="47" t="s">
        <v>111</v>
      </c>
      <c r="H1735" s="231">
        <v>63.64</v>
      </c>
      <c r="I1735" s="229"/>
    </row>
    <row r="1736" spans="1:9">
      <c r="A1736" s="226" t="s">
        <v>3299</v>
      </c>
      <c r="B1736" s="226"/>
      <c r="C1736" s="227" t="s">
        <v>3300</v>
      </c>
      <c r="D1736" s="227"/>
      <c r="E1736" s="227"/>
      <c r="F1736" s="227"/>
      <c r="G1736" s="47" t="s">
        <v>111</v>
      </c>
      <c r="H1736" s="230">
        <v>518.02</v>
      </c>
      <c r="I1736" s="229"/>
    </row>
    <row r="1737" spans="1:9">
      <c r="A1737" s="222">
        <v>8933</v>
      </c>
      <c r="B1737" s="223"/>
      <c r="C1737" s="224" t="s">
        <v>3301</v>
      </c>
      <c r="D1737" s="224"/>
      <c r="E1737" s="224"/>
      <c r="F1737" s="224"/>
      <c r="G1737" s="46"/>
      <c r="H1737" s="225"/>
      <c r="I1737" s="225"/>
    </row>
    <row r="1738" spans="1:9">
      <c r="A1738" s="226" t="s">
        <v>3302</v>
      </c>
      <c r="B1738" s="226"/>
      <c r="C1738" s="227" t="s">
        <v>3303</v>
      </c>
      <c r="D1738" s="227"/>
      <c r="E1738" s="227"/>
      <c r="F1738" s="227"/>
      <c r="G1738" s="47" t="s">
        <v>111</v>
      </c>
      <c r="H1738" s="231">
        <v>35.090000000000003</v>
      </c>
      <c r="I1738" s="229"/>
    </row>
    <row r="1739" spans="1:9">
      <c r="A1739" s="226" t="s">
        <v>3304</v>
      </c>
      <c r="B1739" s="226"/>
      <c r="C1739" s="227" t="s">
        <v>3305</v>
      </c>
      <c r="D1739" s="227"/>
      <c r="E1739" s="227"/>
      <c r="F1739" s="227"/>
      <c r="G1739" s="47" t="s">
        <v>111</v>
      </c>
      <c r="H1739" s="231">
        <v>38.28</v>
      </c>
      <c r="I1739" s="229"/>
    </row>
    <row r="1740" spans="1:9">
      <c r="A1740" s="226" t="s">
        <v>3306</v>
      </c>
      <c r="B1740" s="226"/>
      <c r="C1740" s="227" t="s">
        <v>3307</v>
      </c>
      <c r="D1740" s="227"/>
      <c r="E1740" s="227"/>
      <c r="F1740" s="227"/>
      <c r="G1740" s="47" t="s">
        <v>111</v>
      </c>
      <c r="H1740" s="231">
        <v>42.75</v>
      </c>
      <c r="I1740" s="229"/>
    </row>
    <row r="1741" spans="1:9">
      <c r="A1741" s="226" t="s">
        <v>3308</v>
      </c>
      <c r="B1741" s="226"/>
      <c r="C1741" s="227" t="s">
        <v>3309</v>
      </c>
      <c r="D1741" s="227"/>
      <c r="E1741" s="227"/>
      <c r="F1741" s="227"/>
      <c r="G1741" s="47" t="s">
        <v>111</v>
      </c>
      <c r="H1741" s="231">
        <v>41.55</v>
      </c>
      <c r="I1741" s="229"/>
    </row>
    <row r="1742" spans="1:9">
      <c r="A1742" s="226" t="s">
        <v>3310</v>
      </c>
      <c r="B1742" s="226"/>
      <c r="C1742" s="227" t="s">
        <v>3311</v>
      </c>
      <c r="D1742" s="227"/>
      <c r="E1742" s="227"/>
      <c r="F1742" s="227"/>
      <c r="G1742" s="47" t="s">
        <v>111</v>
      </c>
      <c r="H1742" s="231">
        <v>33.869999999999997</v>
      </c>
      <c r="I1742" s="229"/>
    </row>
    <row r="1743" spans="1:9">
      <c r="A1743" s="226" t="s">
        <v>3312</v>
      </c>
      <c r="B1743" s="226"/>
      <c r="C1743" s="227" t="s">
        <v>3313</v>
      </c>
      <c r="D1743" s="227"/>
      <c r="E1743" s="227"/>
      <c r="F1743" s="227"/>
      <c r="G1743" s="47" t="s">
        <v>111</v>
      </c>
      <c r="H1743" s="231">
        <v>31.91</v>
      </c>
      <c r="I1743" s="229"/>
    </row>
    <row r="1744" spans="1:9">
      <c r="A1744" s="226" t="s">
        <v>3314</v>
      </c>
      <c r="B1744" s="226"/>
      <c r="C1744" s="227" t="s">
        <v>3315</v>
      </c>
      <c r="D1744" s="227"/>
      <c r="E1744" s="227"/>
      <c r="F1744" s="227"/>
      <c r="G1744" s="47" t="s">
        <v>111</v>
      </c>
      <c r="H1744" s="231">
        <v>47.94</v>
      </c>
      <c r="I1744" s="229"/>
    </row>
    <row r="1745" spans="1:9">
      <c r="A1745" s="226" t="s">
        <v>3316</v>
      </c>
      <c r="B1745" s="226"/>
      <c r="C1745" s="227" t="s">
        <v>3317</v>
      </c>
      <c r="D1745" s="227"/>
      <c r="E1745" s="227"/>
      <c r="F1745" s="227"/>
      <c r="G1745" s="47" t="s">
        <v>111</v>
      </c>
      <c r="H1745" s="231">
        <v>31.57</v>
      </c>
      <c r="I1745" s="229"/>
    </row>
    <row r="1746" spans="1:9">
      <c r="A1746" s="222">
        <v>8934</v>
      </c>
      <c r="B1746" s="223"/>
      <c r="C1746" s="224" t="s">
        <v>3318</v>
      </c>
      <c r="D1746" s="224"/>
      <c r="E1746" s="224"/>
      <c r="F1746" s="224"/>
      <c r="G1746" s="46"/>
      <c r="H1746" s="225"/>
      <c r="I1746" s="225"/>
    </row>
    <row r="1747" spans="1:9">
      <c r="A1747" s="226" t="s">
        <v>3319</v>
      </c>
      <c r="B1747" s="226"/>
      <c r="C1747" s="227" t="s">
        <v>3320</v>
      </c>
      <c r="D1747" s="227"/>
      <c r="E1747" s="227"/>
      <c r="F1747" s="227"/>
      <c r="G1747" s="47" t="s">
        <v>111</v>
      </c>
      <c r="H1747" s="231">
        <v>12.48</v>
      </c>
      <c r="I1747" s="229"/>
    </row>
    <row r="1748" spans="1:9">
      <c r="A1748" s="226" t="s">
        <v>3321</v>
      </c>
      <c r="B1748" s="226"/>
      <c r="C1748" s="227" t="s">
        <v>3322</v>
      </c>
      <c r="D1748" s="227"/>
      <c r="E1748" s="227"/>
      <c r="F1748" s="227"/>
      <c r="G1748" s="47" t="s">
        <v>111</v>
      </c>
      <c r="H1748" s="231">
        <v>13.04</v>
      </c>
      <c r="I1748" s="229"/>
    </row>
    <row r="1749" spans="1:9">
      <c r="A1749" s="226" t="s">
        <v>3323</v>
      </c>
      <c r="B1749" s="226"/>
      <c r="C1749" s="227" t="s">
        <v>3324</v>
      </c>
      <c r="D1749" s="227"/>
      <c r="E1749" s="227"/>
      <c r="F1749" s="227"/>
      <c r="G1749" s="47" t="s">
        <v>111</v>
      </c>
      <c r="H1749" s="231">
        <v>14.96</v>
      </c>
      <c r="I1749" s="229"/>
    </row>
    <row r="1750" spans="1:9">
      <c r="A1750" s="226" t="s">
        <v>3325</v>
      </c>
      <c r="B1750" s="226"/>
      <c r="C1750" s="227" t="s">
        <v>3326</v>
      </c>
      <c r="D1750" s="227"/>
      <c r="E1750" s="227"/>
      <c r="F1750" s="227"/>
      <c r="G1750" s="47" t="s">
        <v>111</v>
      </c>
      <c r="H1750" s="231">
        <v>15.27</v>
      </c>
      <c r="I1750" s="229"/>
    </row>
    <row r="1751" spans="1:9">
      <c r="A1751" s="226" t="s">
        <v>3327</v>
      </c>
      <c r="B1751" s="226"/>
      <c r="C1751" s="227" t="s">
        <v>3328</v>
      </c>
      <c r="D1751" s="227"/>
      <c r="E1751" s="227"/>
      <c r="F1751" s="227"/>
      <c r="G1751" s="47" t="s">
        <v>111</v>
      </c>
      <c r="H1751" s="231">
        <v>12.72</v>
      </c>
      <c r="I1751" s="229"/>
    </row>
    <row r="1752" spans="1:9">
      <c r="A1752" s="226" t="s">
        <v>3329</v>
      </c>
      <c r="B1752" s="226"/>
      <c r="C1752" s="227" t="s">
        <v>3330</v>
      </c>
      <c r="D1752" s="227"/>
      <c r="E1752" s="227"/>
      <c r="F1752" s="227"/>
      <c r="G1752" s="47" t="s">
        <v>111</v>
      </c>
      <c r="H1752" s="231">
        <v>15.53</v>
      </c>
      <c r="I1752" s="229"/>
    </row>
    <row r="1753" spans="1:9">
      <c r="A1753" s="226" t="s">
        <v>3331</v>
      </c>
      <c r="B1753" s="226"/>
      <c r="C1753" s="227" t="s">
        <v>3332</v>
      </c>
      <c r="D1753" s="227"/>
      <c r="E1753" s="227"/>
      <c r="F1753" s="227"/>
      <c r="G1753" s="47" t="s">
        <v>111</v>
      </c>
      <c r="H1753" s="231">
        <v>29.97</v>
      </c>
      <c r="I1753" s="229"/>
    </row>
    <row r="1754" spans="1:9">
      <c r="A1754" s="226" t="s">
        <v>3333</v>
      </c>
      <c r="B1754" s="226"/>
      <c r="C1754" s="227" t="s">
        <v>3334</v>
      </c>
      <c r="D1754" s="227"/>
      <c r="E1754" s="227"/>
      <c r="F1754" s="227"/>
      <c r="G1754" s="47" t="s">
        <v>111</v>
      </c>
      <c r="H1754" s="231">
        <v>12.33</v>
      </c>
      <c r="I1754" s="229"/>
    </row>
    <row r="1755" spans="1:9">
      <c r="A1755" s="226" t="s">
        <v>3335</v>
      </c>
      <c r="B1755" s="226"/>
      <c r="C1755" s="227" t="s">
        <v>3336</v>
      </c>
      <c r="D1755" s="227"/>
      <c r="E1755" s="227"/>
      <c r="F1755" s="227"/>
      <c r="G1755" s="47" t="s">
        <v>111</v>
      </c>
      <c r="H1755" s="231">
        <v>26.03</v>
      </c>
      <c r="I1755" s="229"/>
    </row>
    <row r="1756" spans="1:9">
      <c r="A1756" s="226" t="s">
        <v>3337</v>
      </c>
      <c r="B1756" s="226"/>
      <c r="C1756" s="227" t="s">
        <v>3338</v>
      </c>
      <c r="D1756" s="227"/>
      <c r="E1756" s="227"/>
      <c r="F1756" s="227"/>
      <c r="G1756" s="47" t="s">
        <v>111</v>
      </c>
      <c r="H1756" s="231">
        <v>17.34</v>
      </c>
      <c r="I1756" s="229"/>
    </row>
    <row r="1757" spans="1:9">
      <c r="A1757" s="226" t="s">
        <v>3339</v>
      </c>
      <c r="B1757" s="226"/>
      <c r="C1757" s="227" t="s">
        <v>3340</v>
      </c>
      <c r="D1757" s="227"/>
      <c r="E1757" s="227"/>
      <c r="F1757" s="227"/>
      <c r="G1757" s="47" t="s">
        <v>111</v>
      </c>
      <c r="H1757" s="231">
        <v>17.71</v>
      </c>
      <c r="I1757" s="229"/>
    </row>
    <row r="1758" spans="1:9">
      <c r="A1758" s="226" t="s">
        <v>3341</v>
      </c>
      <c r="B1758" s="226"/>
      <c r="C1758" s="227" t="s">
        <v>3342</v>
      </c>
      <c r="D1758" s="227"/>
      <c r="E1758" s="227"/>
      <c r="F1758" s="227"/>
      <c r="G1758" s="47" t="s">
        <v>111</v>
      </c>
      <c r="H1758" s="231">
        <v>18.22</v>
      </c>
      <c r="I1758" s="229"/>
    </row>
    <row r="1759" spans="1:9">
      <c r="A1759" s="226" t="s">
        <v>3343</v>
      </c>
      <c r="B1759" s="226"/>
      <c r="C1759" s="227" t="s">
        <v>3344</v>
      </c>
      <c r="D1759" s="227"/>
      <c r="E1759" s="227"/>
      <c r="F1759" s="227"/>
      <c r="G1759" s="47" t="s">
        <v>111</v>
      </c>
      <c r="H1759" s="231">
        <v>17.89</v>
      </c>
      <c r="I1759" s="229"/>
    </row>
    <row r="1760" spans="1:9">
      <c r="A1760" s="226" t="s">
        <v>3345</v>
      </c>
      <c r="B1760" s="226"/>
      <c r="C1760" s="227" t="s">
        <v>3346</v>
      </c>
      <c r="D1760" s="227"/>
      <c r="E1760" s="227"/>
      <c r="F1760" s="227"/>
      <c r="G1760" s="47" t="s">
        <v>111</v>
      </c>
      <c r="H1760" s="231">
        <v>25.59</v>
      </c>
      <c r="I1760" s="229"/>
    </row>
    <row r="1761" spans="1:9">
      <c r="A1761" s="226" t="s">
        <v>3347</v>
      </c>
      <c r="B1761" s="226"/>
      <c r="C1761" s="227" t="s">
        <v>3348</v>
      </c>
      <c r="D1761" s="227"/>
      <c r="E1761" s="227"/>
      <c r="F1761" s="227"/>
      <c r="G1761" s="47" t="s">
        <v>111</v>
      </c>
      <c r="H1761" s="231">
        <v>84.48</v>
      </c>
      <c r="I1761" s="229"/>
    </row>
    <row r="1762" spans="1:9">
      <c r="A1762" s="226" t="s">
        <v>3349</v>
      </c>
      <c r="B1762" s="226"/>
      <c r="C1762" s="227" t="s">
        <v>3350</v>
      </c>
      <c r="D1762" s="227"/>
      <c r="E1762" s="227"/>
      <c r="F1762" s="227"/>
      <c r="G1762" s="47" t="s">
        <v>111</v>
      </c>
      <c r="H1762" s="231">
        <v>20.64</v>
      </c>
      <c r="I1762" s="229"/>
    </row>
    <row r="1763" spans="1:9">
      <c r="A1763" s="226" t="s">
        <v>3351</v>
      </c>
      <c r="B1763" s="226"/>
      <c r="C1763" s="227" t="s">
        <v>3352</v>
      </c>
      <c r="D1763" s="227"/>
      <c r="E1763" s="227"/>
      <c r="F1763" s="227"/>
      <c r="G1763" s="47" t="s">
        <v>111</v>
      </c>
      <c r="H1763" s="231">
        <v>10.27</v>
      </c>
      <c r="I1763" s="229"/>
    </row>
    <row r="1764" spans="1:9">
      <c r="A1764" s="222">
        <v>8936</v>
      </c>
      <c r="B1764" s="223"/>
      <c r="C1764" s="224" t="s">
        <v>3353</v>
      </c>
      <c r="D1764" s="224"/>
      <c r="E1764" s="224"/>
      <c r="F1764" s="224"/>
      <c r="G1764" s="46"/>
      <c r="H1764" s="225"/>
      <c r="I1764" s="225"/>
    </row>
    <row r="1765" spans="1:9">
      <c r="A1765" s="226" t="s">
        <v>3354</v>
      </c>
      <c r="B1765" s="226"/>
      <c r="C1765" s="227" t="s">
        <v>3355</v>
      </c>
      <c r="D1765" s="227"/>
      <c r="E1765" s="227"/>
      <c r="F1765" s="227"/>
      <c r="G1765" s="47" t="s">
        <v>129</v>
      </c>
      <c r="H1765" s="231">
        <v>65.790000000000006</v>
      </c>
      <c r="I1765" s="229"/>
    </row>
    <row r="1766" spans="1:9">
      <c r="A1766" s="226" t="s">
        <v>3356</v>
      </c>
      <c r="B1766" s="226"/>
      <c r="C1766" s="227" t="s">
        <v>3357</v>
      </c>
      <c r="D1766" s="227"/>
      <c r="E1766" s="227"/>
      <c r="F1766" s="227"/>
      <c r="G1766" s="47" t="s">
        <v>129</v>
      </c>
      <c r="H1766" s="231">
        <v>88.99</v>
      </c>
      <c r="I1766" s="229"/>
    </row>
    <row r="1767" spans="1:9">
      <c r="A1767" s="226" t="s">
        <v>3358</v>
      </c>
      <c r="B1767" s="226"/>
      <c r="C1767" s="227" t="s">
        <v>3359</v>
      </c>
      <c r="D1767" s="227"/>
      <c r="E1767" s="227"/>
      <c r="F1767" s="227"/>
      <c r="G1767" s="47" t="s">
        <v>129</v>
      </c>
      <c r="H1767" s="230">
        <v>111.46</v>
      </c>
      <c r="I1767" s="229"/>
    </row>
    <row r="1768" spans="1:9">
      <c r="A1768" s="226" t="s">
        <v>3360</v>
      </c>
      <c r="B1768" s="226"/>
      <c r="C1768" s="227" t="s">
        <v>3361</v>
      </c>
      <c r="D1768" s="227"/>
      <c r="E1768" s="227"/>
      <c r="F1768" s="227"/>
      <c r="G1768" s="47" t="s">
        <v>129</v>
      </c>
      <c r="H1768" s="231">
        <v>27.66</v>
      </c>
      <c r="I1768" s="229"/>
    </row>
    <row r="1769" spans="1:9">
      <c r="A1769" s="226" t="s">
        <v>3362</v>
      </c>
      <c r="B1769" s="226"/>
      <c r="C1769" s="227" t="s">
        <v>3363</v>
      </c>
      <c r="D1769" s="227"/>
      <c r="E1769" s="227"/>
      <c r="F1769" s="227"/>
      <c r="G1769" s="47" t="s">
        <v>129</v>
      </c>
      <c r="H1769" s="231">
        <v>28.69</v>
      </c>
      <c r="I1769" s="229"/>
    </row>
    <row r="1770" spans="1:9">
      <c r="A1770" s="226" t="s">
        <v>3364</v>
      </c>
      <c r="B1770" s="226"/>
      <c r="C1770" s="227" t="s">
        <v>3365</v>
      </c>
      <c r="D1770" s="227"/>
      <c r="E1770" s="227"/>
      <c r="F1770" s="227"/>
      <c r="G1770" s="47" t="s">
        <v>129</v>
      </c>
      <c r="H1770" s="231">
        <v>29.67</v>
      </c>
      <c r="I1770" s="229"/>
    </row>
    <row r="1771" spans="1:9">
      <c r="A1771" s="226" t="s">
        <v>3366</v>
      </c>
      <c r="B1771" s="226"/>
      <c r="C1771" s="227" t="s">
        <v>3367</v>
      </c>
      <c r="D1771" s="227"/>
      <c r="E1771" s="227"/>
      <c r="F1771" s="227"/>
      <c r="G1771" s="47" t="s">
        <v>129</v>
      </c>
      <c r="H1771" s="231">
        <v>47.77</v>
      </c>
      <c r="I1771" s="229"/>
    </row>
    <row r="1772" spans="1:9">
      <c r="A1772" s="222">
        <v>8938</v>
      </c>
      <c r="B1772" s="223"/>
      <c r="C1772" s="224" t="s">
        <v>3368</v>
      </c>
      <c r="D1772" s="224"/>
      <c r="E1772" s="224"/>
      <c r="F1772" s="224"/>
      <c r="G1772" s="46"/>
      <c r="H1772" s="225"/>
      <c r="I1772" s="225"/>
    </row>
    <row r="1773" spans="1:9">
      <c r="A1773" s="226" t="s">
        <v>3369</v>
      </c>
      <c r="B1773" s="226"/>
      <c r="C1773" s="227" t="s">
        <v>3370</v>
      </c>
      <c r="D1773" s="227"/>
      <c r="E1773" s="227"/>
      <c r="F1773" s="227"/>
      <c r="G1773" s="47" t="s">
        <v>111</v>
      </c>
      <c r="H1773" s="231">
        <v>45.59</v>
      </c>
      <c r="I1773" s="229"/>
    </row>
    <row r="1774" spans="1:9">
      <c r="A1774" s="226" t="s">
        <v>3371</v>
      </c>
      <c r="B1774" s="226"/>
      <c r="C1774" s="227" t="s">
        <v>3372</v>
      </c>
      <c r="D1774" s="227"/>
      <c r="E1774" s="227"/>
      <c r="F1774" s="227"/>
      <c r="G1774" s="47" t="s">
        <v>111</v>
      </c>
      <c r="H1774" s="232">
        <v>3009.07</v>
      </c>
      <c r="I1774" s="229"/>
    </row>
    <row r="1775" spans="1:9">
      <c r="A1775" s="226" t="s">
        <v>3373</v>
      </c>
      <c r="B1775" s="226"/>
      <c r="C1775" s="227" t="s">
        <v>3374</v>
      </c>
      <c r="D1775" s="227"/>
      <c r="E1775" s="227"/>
      <c r="F1775" s="227"/>
      <c r="G1775" s="47" t="s">
        <v>111</v>
      </c>
      <c r="H1775" s="232">
        <v>3113.03</v>
      </c>
      <c r="I1775" s="229"/>
    </row>
    <row r="1776" spans="1:9">
      <c r="A1776" s="226" t="s">
        <v>3375</v>
      </c>
      <c r="B1776" s="226"/>
      <c r="C1776" s="227" t="s">
        <v>3376</v>
      </c>
      <c r="D1776" s="227"/>
      <c r="E1776" s="227"/>
      <c r="F1776" s="227"/>
      <c r="G1776" s="47" t="s">
        <v>111</v>
      </c>
      <c r="H1776" s="232">
        <v>3482.29</v>
      </c>
      <c r="I1776" s="229"/>
    </row>
    <row r="1777" spans="1:9">
      <c r="A1777" s="226" t="s">
        <v>3377</v>
      </c>
      <c r="B1777" s="226"/>
      <c r="C1777" s="227" t="s">
        <v>3378</v>
      </c>
      <c r="D1777" s="227"/>
      <c r="E1777" s="227"/>
      <c r="F1777" s="227"/>
      <c r="G1777" s="47" t="s">
        <v>111</v>
      </c>
      <c r="H1777" s="232">
        <v>3559.87</v>
      </c>
      <c r="I1777" s="229"/>
    </row>
    <row r="1778" spans="1:9">
      <c r="A1778" s="226" t="s">
        <v>3379</v>
      </c>
      <c r="B1778" s="226"/>
      <c r="C1778" s="227" t="s">
        <v>3380</v>
      </c>
      <c r="D1778" s="227"/>
      <c r="E1778" s="227"/>
      <c r="F1778" s="227"/>
      <c r="G1778" s="47" t="s">
        <v>111</v>
      </c>
      <c r="H1778" s="232">
        <v>3603.43</v>
      </c>
      <c r="I1778" s="229"/>
    </row>
    <row r="1779" spans="1:9">
      <c r="A1779" s="226" t="s">
        <v>3381</v>
      </c>
      <c r="B1779" s="226"/>
      <c r="C1779" s="227" t="s">
        <v>3382</v>
      </c>
      <c r="D1779" s="227"/>
      <c r="E1779" s="227"/>
      <c r="F1779" s="227"/>
      <c r="G1779" s="47" t="s">
        <v>111</v>
      </c>
      <c r="H1779" s="232">
        <v>4624.08</v>
      </c>
      <c r="I1779" s="229"/>
    </row>
    <row r="1780" spans="1:9">
      <c r="A1780" s="226" t="s">
        <v>3383</v>
      </c>
      <c r="B1780" s="226"/>
      <c r="C1780" s="227" t="s">
        <v>3384</v>
      </c>
      <c r="D1780" s="227"/>
      <c r="E1780" s="227"/>
      <c r="F1780" s="227"/>
      <c r="G1780" s="47" t="s">
        <v>111</v>
      </c>
      <c r="H1780" s="232">
        <v>5017.5200000000004</v>
      </c>
      <c r="I1780" s="229"/>
    </row>
    <row r="1781" spans="1:9">
      <c r="A1781" s="226" t="s">
        <v>3385</v>
      </c>
      <c r="B1781" s="226"/>
      <c r="C1781" s="227" t="s">
        <v>3386</v>
      </c>
      <c r="D1781" s="227"/>
      <c r="E1781" s="227"/>
      <c r="F1781" s="227"/>
      <c r="G1781" s="47" t="s">
        <v>111</v>
      </c>
      <c r="H1781" s="232">
        <v>7744.97</v>
      </c>
      <c r="I1781" s="229"/>
    </row>
    <row r="1782" spans="1:9">
      <c r="A1782" s="226" t="s">
        <v>3387</v>
      </c>
      <c r="B1782" s="226"/>
      <c r="C1782" s="227" t="s">
        <v>3388</v>
      </c>
      <c r="D1782" s="227"/>
      <c r="E1782" s="227"/>
      <c r="F1782" s="227"/>
      <c r="G1782" s="47" t="s">
        <v>111</v>
      </c>
      <c r="H1782" s="232">
        <v>7847.98</v>
      </c>
      <c r="I1782" s="229"/>
    </row>
    <row r="1783" spans="1:9">
      <c r="A1783" s="226" t="s">
        <v>3389</v>
      </c>
      <c r="B1783" s="226"/>
      <c r="C1783" s="227" t="s">
        <v>3390</v>
      </c>
      <c r="D1783" s="227"/>
      <c r="E1783" s="227"/>
      <c r="F1783" s="227"/>
      <c r="G1783" s="47" t="s">
        <v>111</v>
      </c>
      <c r="H1783" s="232">
        <v>7869.81</v>
      </c>
      <c r="I1783" s="229"/>
    </row>
    <row r="1784" spans="1:9">
      <c r="A1784" s="226" t="s">
        <v>3391</v>
      </c>
      <c r="B1784" s="226"/>
      <c r="C1784" s="227" t="s">
        <v>3392</v>
      </c>
      <c r="D1784" s="227"/>
      <c r="E1784" s="227"/>
      <c r="F1784" s="227"/>
      <c r="G1784" s="47" t="s">
        <v>111</v>
      </c>
      <c r="H1784" s="233">
        <v>10176.43</v>
      </c>
      <c r="I1784" s="229"/>
    </row>
    <row r="1785" spans="1:9">
      <c r="A1785" s="226" t="s">
        <v>3393</v>
      </c>
      <c r="B1785" s="226"/>
      <c r="C1785" s="227" t="s">
        <v>3394</v>
      </c>
      <c r="D1785" s="227"/>
      <c r="E1785" s="227"/>
      <c r="F1785" s="227"/>
      <c r="G1785" s="47" t="s">
        <v>111</v>
      </c>
      <c r="H1785" s="233">
        <v>10826.91</v>
      </c>
      <c r="I1785" s="229"/>
    </row>
    <row r="1786" spans="1:9">
      <c r="A1786" s="226" t="s">
        <v>3395</v>
      </c>
      <c r="B1786" s="226"/>
      <c r="C1786" s="227" t="s">
        <v>3396</v>
      </c>
      <c r="D1786" s="227"/>
      <c r="E1786" s="227"/>
      <c r="F1786" s="227"/>
      <c r="G1786" s="47" t="s">
        <v>111</v>
      </c>
      <c r="H1786" s="233">
        <v>10390.51</v>
      </c>
      <c r="I1786" s="229"/>
    </row>
    <row r="1787" spans="1:9">
      <c r="A1787" s="226" t="s">
        <v>3397</v>
      </c>
      <c r="B1787" s="226"/>
      <c r="C1787" s="227" t="s">
        <v>3398</v>
      </c>
      <c r="D1787" s="227"/>
      <c r="E1787" s="227"/>
      <c r="F1787" s="227"/>
      <c r="G1787" s="47" t="s">
        <v>111</v>
      </c>
      <c r="H1787" s="233">
        <v>10618.7</v>
      </c>
      <c r="I1787" s="229"/>
    </row>
    <row r="1788" spans="1:9">
      <c r="A1788" s="226" t="s">
        <v>3399</v>
      </c>
      <c r="B1788" s="226"/>
      <c r="C1788" s="227" t="s">
        <v>3400</v>
      </c>
      <c r="D1788" s="227"/>
      <c r="E1788" s="227"/>
      <c r="F1788" s="227"/>
      <c r="G1788" s="47" t="s">
        <v>111</v>
      </c>
      <c r="H1788" s="233">
        <v>11642.02</v>
      </c>
      <c r="I1788" s="229"/>
    </row>
    <row r="1789" spans="1:9">
      <c r="A1789" s="226" t="s">
        <v>3401</v>
      </c>
      <c r="B1789" s="226"/>
      <c r="C1789" s="227" t="s">
        <v>3402</v>
      </c>
      <c r="D1789" s="227"/>
      <c r="E1789" s="227"/>
      <c r="F1789" s="227"/>
      <c r="G1789" s="47" t="s">
        <v>111</v>
      </c>
      <c r="H1789" s="233">
        <v>12309.71</v>
      </c>
      <c r="I1789" s="229"/>
    </row>
    <row r="1790" spans="1:9">
      <c r="A1790" s="226" t="s">
        <v>3403</v>
      </c>
      <c r="B1790" s="226"/>
      <c r="C1790" s="227" t="s">
        <v>3404</v>
      </c>
      <c r="D1790" s="227"/>
      <c r="E1790" s="227"/>
      <c r="F1790" s="227"/>
      <c r="G1790" s="47" t="s">
        <v>111</v>
      </c>
      <c r="H1790" s="233">
        <v>12819.43</v>
      </c>
      <c r="I1790" s="229"/>
    </row>
    <row r="1791" spans="1:9">
      <c r="A1791" s="226" t="s">
        <v>3405</v>
      </c>
      <c r="B1791" s="226"/>
      <c r="C1791" s="227" t="s">
        <v>3406</v>
      </c>
      <c r="D1791" s="227"/>
      <c r="E1791" s="227"/>
      <c r="F1791" s="227"/>
      <c r="G1791" s="47" t="s">
        <v>111</v>
      </c>
      <c r="H1791" s="233">
        <v>13837.05</v>
      </c>
      <c r="I1791" s="229"/>
    </row>
    <row r="1792" spans="1:9">
      <c r="A1792" s="226" t="s">
        <v>3407</v>
      </c>
      <c r="B1792" s="226"/>
      <c r="C1792" s="227" t="s">
        <v>3408</v>
      </c>
      <c r="D1792" s="227"/>
      <c r="E1792" s="227"/>
      <c r="F1792" s="227"/>
      <c r="G1792" s="47" t="s">
        <v>111</v>
      </c>
      <c r="H1792" s="233">
        <v>14821.6</v>
      </c>
      <c r="I1792" s="229"/>
    </row>
    <row r="1793" spans="1:9">
      <c r="A1793" s="226" t="s">
        <v>3409</v>
      </c>
      <c r="B1793" s="226"/>
      <c r="C1793" s="227" t="s">
        <v>3410</v>
      </c>
      <c r="D1793" s="227"/>
      <c r="E1793" s="227"/>
      <c r="F1793" s="227"/>
      <c r="G1793" s="47" t="s">
        <v>111</v>
      </c>
      <c r="H1793" s="231">
        <v>11.56</v>
      </c>
      <c r="I1793" s="229"/>
    </row>
    <row r="1794" spans="1:9">
      <c r="A1794" s="222">
        <v>8939</v>
      </c>
      <c r="B1794" s="223"/>
      <c r="C1794" s="224" t="s">
        <v>3411</v>
      </c>
      <c r="D1794" s="224"/>
      <c r="E1794" s="224"/>
      <c r="F1794" s="224"/>
      <c r="G1794" s="46"/>
      <c r="H1794" s="225"/>
      <c r="I1794" s="225"/>
    </row>
    <row r="1795" spans="1:9">
      <c r="A1795" s="226" t="s">
        <v>3412</v>
      </c>
      <c r="B1795" s="226"/>
      <c r="C1795" s="227" t="s">
        <v>3413</v>
      </c>
      <c r="D1795" s="227"/>
      <c r="E1795" s="227"/>
      <c r="F1795" s="227"/>
      <c r="G1795" s="47" t="s">
        <v>129</v>
      </c>
      <c r="H1795" s="231">
        <v>11.34</v>
      </c>
      <c r="I1795" s="229"/>
    </row>
    <row r="1796" spans="1:9">
      <c r="A1796" s="226" t="s">
        <v>3414</v>
      </c>
      <c r="B1796" s="226"/>
      <c r="C1796" s="227" t="s">
        <v>3415</v>
      </c>
      <c r="D1796" s="227"/>
      <c r="E1796" s="227"/>
      <c r="F1796" s="227"/>
      <c r="G1796" s="47" t="s">
        <v>129</v>
      </c>
      <c r="H1796" s="231">
        <v>25.56</v>
      </c>
      <c r="I1796" s="229"/>
    </row>
    <row r="1797" spans="1:9">
      <c r="A1797" s="222">
        <v>8942</v>
      </c>
      <c r="B1797" s="223"/>
      <c r="C1797" s="224" t="s">
        <v>3416</v>
      </c>
      <c r="D1797" s="224"/>
      <c r="E1797" s="224"/>
      <c r="F1797" s="224"/>
      <c r="G1797" s="46"/>
      <c r="H1797" s="225"/>
      <c r="I1797" s="225"/>
    </row>
    <row r="1798" spans="1:9">
      <c r="A1798" s="226" t="s">
        <v>3417</v>
      </c>
      <c r="B1798" s="226"/>
      <c r="C1798" s="227" t="s">
        <v>3418</v>
      </c>
      <c r="D1798" s="227"/>
      <c r="E1798" s="227"/>
      <c r="F1798" s="227"/>
      <c r="G1798" s="47" t="s">
        <v>111</v>
      </c>
      <c r="H1798" s="232">
        <v>2266.3000000000002</v>
      </c>
      <c r="I1798" s="229"/>
    </row>
    <row r="1799" spans="1:9">
      <c r="A1799" s="226" t="s">
        <v>3419</v>
      </c>
      <c r="B1799" s="226"/>
      <c r="C1799" s="227" t="s">
        <v>3420</v>
      </c>
      <c r="D1799" s="227"/>
      <c r="E1799" s="227"/>
      <c r="F1799" s="227"/>
      <c r="G1799" s="47" t="s">
        <v>111</v>
      </c>
      <c r="H1799" s="230">
        <v>331.1</v>
      </c>
      <c r="I1799" s="229"/>
    </row>
    <row r="1800" spans="1:9">
      <c r="A1800" s="226" t="s">
        <v>3421</v>
      </c>
      <c r="B1800" s="226"/>
      <c r="C1800" s="227" t="s">
        <v>3422</v>
      </c>
      <c r="D1800" s="227"/>
      <c r="E1800" s="227"/>
      <c r="F1800" s="227"/>
      <c r="G1800" s="47" t="s">
        <v>111</v>
      </c>
      <c r="H1800" s="232">
        <v>3164.16</v>
      </c>
      <c r="I1800" s="229"/>
    </row>
    <row r="1801" spans="1:9">
      <c r="A1801" s="226" t="s">
        <v>3423</v>
      </c>
      <c r="B1801" s="226"/>
      <c r="C1801" s="227" t="s">
        <v>3424</v>
      </c>
      <c r="D1801" s="227"/>
      <c r="E1801" s="227"/>
      <c r="F1801" s="227"/>
      <c r="G1801" s="47" t="s">
        <v>111</v>
      </c>
      <c r="H1801" s="232">
        <v>6566.14</v>
      </c>
      <c r="I1801" s="229"/>
    </row>
    <row r="1802" spans="1:9">
      <c r="A1802" s="226" t="s">
        <v>3425</v>
      </c>
      <c r="B1802" s="226"/>
      <c r="C1802" s="227" t="s">
        <v>3426</v>
      </c>
      <c r="D1802" s="227"/>
      <c r="E1802" s="227"/>
      <c r="F1802" s="227"/>
      <c r="G1802" s="47" t="s">
        <v>111</v>
      </c>
      <c r="H1802" s="232">
        <v>4971.29</v>
      </c>
      <c r="I1802" s="229"/>
    </row>
    <row r="1803" spans="1:9">
      <c r="A1803" s="226" t="s">
        <v>3427</v>
      </c>
      <c r="B1803" s="226"/>
      <c r="C1803" s="227" t="s">
        <v>3428</v>
      </c>
      <c r="D1803" s="227"/>
      <c r="E1803" s="227"/>
      <c r="F1803" s="227"/>
      <c r="G1803" s="47" t="s">
        <v>111</v>
      </c>
      <c r="H1803" s="232">
        <v>5793.21</v>
      </c>
      <c r="I1803" s="229"/>
    </row>
    <row r="1804" spans="1:9">
      <c r="A1804" s="226" t="s">
        <v>3429</v>
      </c>
      <c r="B1804" s="226"/>
      <c r="C1804" s="227" t="s">
        <v>3430</v>
      </c>
      <c r="D1804" s="227"/>
      <c r="E1804" s="227"/>
      <c r="F1804" s="227"/>
      <c r="G1804" s="47" t="s">
        <v>111</v>
      </c>
      <c r="H1804" s="230">
        <v>670.15</v>
      </c>
      <c r="I1804" s="229"/>
    </row>
    <row r="1805" spans="1:9">
      <c r="A1805" s="226" t="s">
        <v>3431</v>
      </c>
      <c r="B1805" s="226"/>
      <c r="C1805" s="227" t="s">
        <v>3432</v>
      </c>
      <c r="D1805" s="227"/>
      <c r="E1805" s="227"/>
      <c r="F1805" s="227"/>
      <c r="G1805" s="47" t="s">
        <v>111</v>
      </c>
      <c r="H1805" s="230">
        <v>332.2</v>
      </c>
      <c r="I1805" s="229"/>
    </row>
    <row r="1806" spans="1:9">
      <c r="A1806" s="226" t="s">
        <v>3433</v>
      </c>
      <c r="B1806" s="226"/>
      <c r="C1806" s="227" t="s">
        <v>3434</v>
      </c>
      <c r="D1806" s="227"/>
      <c r="E1806" s="227"/>
      <c r="F1806" s="227"/>
      <c r="G1806" s="47" t="s">
        <v>111</v>
      </c>
      <c r="H1806" s="230">
        <v>612.89</v>
      </c>
      <c r="I1806" s="229"/>
    </row>
    <row r="1807" spans="1:9">
      <c r="A1807" s="226" t="s">
        <v>3435</v>
      </c>
      <c r="B1807" s="226"/>
      <c r="C1807" s="227" t="s">
        <v>3436</v>
      </c>
      <c r="D1807" s="227"/>
      <c r="E1807" s="227"/>
      <c r="F1807" s="227"/>
      <c r="G1807" s="47" t="s">
        <v>111</v>
      </c>
      <c r="H1807" s="230">
        <v>735.87</v>
      </c>
      <c r="I1807" s="229"/>
    </row>
    <row r="1808" spans="1:9">
      <c r="A1808" s="226" t="s">
        <v>3437</v>
      </c>
      <c r="B1808" s="226"/>
      <c r="C1808" s="227" t="s">
        <v>3438</v>
      </c>
      <c r="D1808" s="227"/>
      <c r="E1808" s="227"/>
      <c r="F1808" s="227"/>
      <c r="G1808" s="47" t="s">
        <v>111</v>
      </c>
      <c r="H1808" s="232">
        <v>2668.59</v>
      </c>
      <c r="I1808" s="229"/>
    </row>
    <row r="1809" spans="1:9">
      <c r="A1809" s="226" t="s">
        <v>3439</v>
      </c>
      <c r="B1809" s="226"/>
      <c r="C1809" s="227" t="s">
        <v>3440</v>
      </c>
      <c r="D1809" s="227"/>
      <c r="E1809" s="227"/>
      <c r="F1809" s="227"/>
      <c r="G1809" s="47" t="s">
        <v>111</v>
      </c>
      <c r="H1809" s="230">
        <v>342.07</v>
      </c>
      <c r="I1809" s="229"/>
    </row>
    <row r="1810" spans="1:9">
      <c r="A1810" s="222">
        <v>8943</v>
      </c>
      <c r="B1810" s="223"/>
      <c r="C1810" s="224" t="s">
        <v>3441</v>
      </c>
      <c r="D1810" s="224"/>
      <c r="E1810" s="224"/>
      <c r="F1810" s="224"/>
      <c r="G1810" s="46"/>
      <c r="H1810" s="225"/>
      <c r="I1810" s="225"/>
    </row>
    <row r="1811" spans="1:9">
      <c r="A1811" s="226" t="s">
        <v>3442</v>
      </c>
      <c r="B1811" s="226"/>
      <c r="C1811" s="227" t="s">
        <v>3443</v>
      </c>
      <c r="D1811" s="227"/>
      <c r="E1811" s="227"/>
      <c r="F1811" s="227"/>
      <c r="G1811" s="47" t="s">
        <v>111</v>
      </c>
      <c r="H1811" s="230">
        <v>179.3</v>
      </c>
      <c r="I1811" s="229"/>
    </row>
    <row r="1812" spans="1:9">
      <c r="A1812" s="226" t="s">
        <v>3444</v>
      </c>
      <c r="B1812" s="226"/>
      <c r="C1812" s="227" t="s">
        <v>3445</v>
      </c>
      <c r="D1812" s="227"/>
      <c r="E1812" s="227"/>
      <c r="F1812" s="227"/>
      <c r="G1812" s="47" t="s">
        <v>111</v>
      </c>
      <c r="H1812" s="230">
        <v>119.31</v>
      </c>
      <c r="I1812" s="229"/>
    </row>
    <row r="1813" spans="1:9">
      <c r="A1813" s="226" t="s">
        <v>3446</v>
      </c>
      <c r="B1813" s="226"/>
      <c r="C1813" s="227" t="s">
        <v>3447</v>
      </c>
      <c r="D1813" s="227"/>
      <c r="E1813" s="227"/>
      <c r="F1813" s="227"/>
      <c r="G1813" s="47" t="s">
        <v>111</v>
      </c>
      <c r="H1813" s="230">
        <v>211.1</v>
      </c>
      <c r="I1813" s="229"/>
    </row>
    <row r="1814" spans="1:9">
      <c r="A1814" s="226" t="s">
        <v>3448</v>
      </c>
      <c r="B1814" s="226"/>
      <c r="C1814" s="227" t="s">
        <v>3449</v>
      </c>
      <c r="D1814" s="227"/>
      <c r="E1814" s="227"/>
      <c r="F1814" s="227"/>
      <c r="G1814" s="47" t="s">
        <v>111</v>
      </c>
      <c r="H1814" s="230">
        <v>288.5</v>
      </c>
      <c r="I1814" s="229"/>
    </row>
    <row r="1815" spans="1:9">
      <c r="A1815" s="226" t="s">
        <v>3450</v>
      </c>
      <c r="B1815" s="226"/>
      <c r="C1815" s="227" t="s">
        <v>3451</v>
      </c>
      <c r="D1815" s="227"/>
      <c r="E1815" s="227"/>
      <c r="F1815" s="227"/>
      <c r="G1815" s="47" t="s">
        <v>111</v>
      </c>
      <c r="H1815" s="230">
        <v>389.65</v>
      </c>
      <c r="I1815" s="229"/>
    </row>
    <row r="1816" spans="1:9">
      <c r="A1816" s="226" t="s">
        <v>3452</v>
      </c>
      <c r="B1816" s="226"/>
      <c r="C1816" s="227" t="s">
        <v>3453</v>
      </c>
      <c r="D1816" s="227"/>
      <c r="E1816" s="227"/>
      <c r="F1816" s="227"/>
      <c r="G1816" s="47" t="s">
        <v>111</v>
      </c>
      <c r="H1816" s="230">
        <v>510.35</v>
      </c>
      <c r="I1816" s="229"/>
    </row>
    <row r="1817" spans="1:9">
      <c r="A1817" s="226" t="s">
        <v>3454</v>
      </c>
      <c r="B1817" s="226"/>
      <c r="C1817" s="227" t="s">
        <v>3455</v>
      </c>
      <c r="D1817" s="227"/>
      <c r="E1817" s="227"/>
      <c r="F1817" s="227"/>
      <c r="G1817" s="47" t="s">
        <v>111</v>
      </c>
      <c r="H1817" s="230">
        <v>854.25</v>
      </c>
      <c r="I1817" s="229"/>
    </row>
    <row r="1818" spans="1:9">
      <c r="A1818" s="226" t="s">
        <v>3456</v>
      </c>
      <c r="B1818" s="226"/>
      <c r="C1818" s="227" t="s">
        <v>3457</v>
      </c>
      <c r="D1818" s="227"/>
      <c r="E1818" s="227"/>
      <c r="F1818" s="227"/>
      <c r="G1818" s="47" t="s">
        <v>111</v>
      </c>
      <c r="H1818" s="232">
        <v>1141.5899999999999</v>
      </c>
      <c r="I1818" s="229"/>
    </row>
    <row r="1819" spans="1:9">
      <c r="A1819" s="226" t="s">
        <v>3458</v>
      </c>
      <c r="B1819" s="226"/>
      <c r="C1819" s="227" t="s">
        <v>3459</v>
      </c>
      <c r="D1819" s="227"/>
      <c r="E1819" s="227"/>
      <c r="F1819" s="227"/>
      <c r="G1819" s="47" t="s">
        <v>111</v>
      </c>
      <c r="H1819" s="230">
        <v>160.96</v>
      </c>
      <c r="I1819" s="229"/>
    </row>
    <row r="1820" spans="1:9">
      <c r="A1820" s="222">
        <v>8944</v>
      </c>
      <c r="B1820" s="223"/>
      <c r="C1820" s="224" t="s">
        <v>3460</v>
      </c>
      <c r="D1820" s="224"/>
      <c r="E1820" s="224"/>
      <c r="F1820" s="224"/>
      <c r="G1820" s="46"/>
      <c r="H1820" s="225"/>
      <c r="I1820" s="225"/>
    </row>
    <row r="1821" spans="1:9">
      <c r="A1821" s="226" t="s">
        <v>3461</v>
      </c>
      <c r="B1821" s="226"/>
      <c r="C1821" s="227" t="s">
        <v>3462</v>
      </c>
      <c r="D1821" s="227"/>
      <c r="E1821" s="227"/>
      <c r="F1821" s="227"/>
      <c r="G1821" s="47" t="s">
        <v>111</v>
      </c>
      <c r="H1821" s="231">
        <v>80.650000000000006</v>
      </c>
      <c r="I1821" s="229"/>
    </row>
    <row r="1822" spans="1:9">
      <c r="A1822" s="226" t="s">
        <v>3463</v>
      </c>
      <c r="B1822" s="226"/>
      <c r="C1822" s="227" t="s">
        <v>3464</v>
      </c>
      <c r="D1822" s="227"/>
      <c r="E1822" s="227"/>
      <c r="F1822" s="227"/>
      <c r="G1822" s="47" t="s">
        <v>111</v>
      </c>
      <c r="H1822" s="230">
        <v>249.75</v>
      </c>
      <c r="I1822" s="229"/>
    </row>
    <row r="1823" spans="1:9">
      <c r="A1823" s="226" t="s">
        <v>3465</v>
      </c>
      <c r="B1823" s="226"/>
      <c r="C1823" s="227" t="s">
        <v>3466</v>
      </c>
      <c r="D1823" s="227"/>
      <c r="E1823" s="227"/>
      <c r="F1823" s="227"/>
      <c r="G1823" s="47" t="s">
        <v>111</v>
      </c>
      <c r="H1823" s="230">
        <v>249.75</v>
      </c>
      <c r="I1823" s="229"/>
    </row>
    <row r="1824" spans="1:9">
      <c r="A1824" s="226" t="s">
        <v>3467</v>
      </c>
      <c r="B1824" s="226"/>
      <c r="C1824" s="227" t="s">
        <v>3468</v>
      </c>
      <c r="D1824" s="227"/>
      <c r="E1824" s="227"/>
      <c r="F1824" s="227"/>
      <c r="G1824" s="47" t="s">
        <v>111</v>
      </c>
      <c r="H1824" s="230">
        <v>249.75</v>
      </c>
      <c r="I1824" s="229"/>
    </row>
    <row r="1825" spans="1:9">
      <c r="A1825" s="226" t="s">
        <v>3469</v>
      </c>
      <c r="B1825" s="226"/>
      <c r="C1825" s="227" t="s">
        <v>3470</v>
      </c>
      <c r="D1825" s="227"/>
      <c r="E1825" s="227"/>
      <c r="F1825" s="227"/>
      <c r="G1825" s="47" t="s">
        <v>111</v>
      </c>
      <c r="H1825" s="231">
        <v>68.48</v>
      </c>
      <c r="I1825" s="229"/>
    </row>
    <row r="1826" spans="1:9">
      <c r="A1826" s="226" t="s">
        <v>3471</v>
      </c>
      <c r="B1826" s="226"/>
      <c r="C1826" s="227" t="s">
        <v>3472</v>
      </c>
      <c r="D1826" s="227"/>
      <c r="E1826" s="227"/>
      <c r="F1826" s="227"/>
      <c r="G1826" s="47" t="s">
        <v>111</v>
      </c>
      <c r="H1826" s="231">
        <v>68.48</v>
      </c>
      <c r="I1826" s="229"/>
    </row>
    <row r="1827" spans="1:9">
      <c r="A1827" s="226" t="s">
        <v>3473</v>
      </c>
      <c r="B1827" s="226"/>
      <c r="C1827" s="227" t="s">
        <v>3474</v>
      </c>
      <c r="D1827" s="227"/>
      <c r="E1827" s="227"/>
      <c r="F1827" s="227"/>
      <c r="G1827" s="47" t="s">
        <v>111</v>
      </c>
      <c r="H1827" s="231">
        <v>68.48</v>
      </c>
      <c r="I1827" s="229"/>
    </row>
    <row r="1828" spans="1:9">
      <c r="A1828" s="226" t="s">
        <v>3475</v>
      </c>
      <c r="B1828" s="226"/>
      <c r="C1828" s="227" t="s">
        <v>3476</v>
      </c>
      <c r="D1828" s="227"/>
      <c r="E1828" s="227"/>
      <c r="F1828" s="227"/>
      <c r="G1828" s="47" t="s">
        <v>111</v>
      </c>
      <c r="H1828" s="231">
        <v>68.48</v>
      </c>
      <c r="I1828" s="229"/>
    </row>
    <row r="1829" spans="1:9">
      <c r="A1829" s="226" t="s">
        <v>3477</v>
      </c>
      <c r="B1829" s="226"/>
      <c r="C1829" s="227" t="s">
        <v>3478</v>
      </c>
      <c r="D1829" s="227"/>
      <c r="E1829" s="227"/>
      <c r="F1829" s="227"/>
      <c r="G1829" s="47" t="s">
        <v>111</v>
      </c>
      <c r="H1829" s="231">
        <v>68.48</v>
      </c>
      <c r="I1829" s="229"/>
    </row>
    <row r="1830" spans="1:9">
      <c r="A1830" s="226" t="s">
        <v>3479</v>
      </c>
      <c r="B1830" s="226"/>
      <c r="C1830" s="227" t="s">
        <v>3480</v>
      </c>
      <c r="D1830" s="227"/>
      <c r="E1830" s="227"/>
      <c r="F1830" s="227"/>
      <c r="G1830" s="47" t="s">
        <v>111</v>
      </c>
      <c r="H1830" s="231">
        <v>80.650000000000006</v>
      </c>
      <c r="I1830" s="229"/>
    </row>
    <row r="1831" spans="1:9">
      <c r="A1831" s="226" t="s">
        <v>3481</v>
      </c>
      <c r="B1831" s="226"/>
      <c r="C1831" s="227" t="s">
        <v>3482</v>
      </c>
      <c r="D1831" s="227"/>
      <c r="E1831" s="227"/>
      <c r="F1831" s="227"/>
      <c r="G1831" s="47" t="s">
        <v>111</v>
      </c>
      <c r="H1831" s="231">
        <v>80.650000000000006</v>
      </c>
      <c r="I1831" s="229"/>
    </row>
    <row r="1832" spans="1:9">
      <c r="A1832" s="226" t="s">
        <v>3483</v>
      </c>
      <c r="B1832" s="226"/>
      <c r="C1832" s="227" t="s">
        <v>3484</v>
      </c>
      <c r="D1832" s="227"/>
      <c r="E1832" s="227"/>
      <c r="F1832" s="227"/>
      <c r="G1832" s="47" t="s">
        <v>111</v>
      </c>
      <c r="H1832" s="231">
        <v>80.650000000000006</v>
      </c>
      <c r="I1832" s="229"/>
    </row>
    <row r="1833" spans="1:9">
      <c r="A1833" s="226" t="s">
        <v>3485</v>
      </c>
      <c r="B1833" s="226"/>
      <c r="C1833" s="227" t="s">
        <v>3486</v>
      </c>
      <c r="D1833" s="227"/>
      <c r="E1833" s="227"/>
      <c r="F1833" s="227"/>
      <c r="G1833" s="47" t="s">
        <v>111</v>
      </c>
      <c r="H1833" s="231">
        <v>52.68</v>
      </c>
      <c r="I1833" s="229"/>
    </row>
    <row r="1834" spans="1:9">
      <c r="A1834" s="226" t="s">
        <v>3487</v>
      </c>
      <c r="B1834" s="226"/>
      <c r="C1834" s="227" t="s">
        <v>3488</v>
      </c>
      <c r="D1834" s="227"/>
      <c r="E1834" s="227"/>
      <c r="F1834" s="227"/>
      <c r="G1834" s="47" t="s">
        <v>111</v>
      </c>
      <c r="H1834" s="231">
        <v>70.010000000000005</v>
      </c>
      <c r="I1834" s="229"/>
    </row>
    <row r="1835" spans="1:9">
      <c r="A1835" s="226" t="s">
        <v>3489</v>
      </c>
      <c r="B1835" s="226"/>
      <c r="C1835" s="227" t="s">
        <v>3490</v>
      </c>
      <c r="D1835" s="227"/>
      <c r="E1835" s="227"/>
      <c r="F1835" s="227"/>
      <c r="G1835" s="47" t="s">
        <v>111</v>
      </c>
      <c r="H1835" s="231">
        <v>52.68</v>
      </c>
      <c r="I1835" s="229"/>
    </row>
    <row r="1836" spans="1:9">
      <c r="A1836" s="226" t="s">
        <v>3491</v>
      </c>
      <c r="B1836" s="226"/>
      <c r="C1836" s="227" t="s">
        <v>3492</v>
      </c>
      <c r="D1836" s="227"/>
      <c r="E1836" s="227"/>
      <c r="F1836" s="227"/>
      <c r="G1836" s="47" t="s">
        <v>111</v>
      </c>
      <c r="H1836" s="231">
        <v>52.68</v>
      </c>
      <c r="I1836" s="229"/>
    </row>
    <row r="1837" spans="1:9">
      <c r="A1837" s="226" t="s">
        <v>3493</v>
      </c>
      <c r="B1837" s="226"/>
      <c r="C1837" s="227" t="s">
        <v>3494</v>
      </c>
      <c r="D1837" s="227"/>
      <c r="E1837" s="227"/>
      <c r="F1837" s="227"/>
      <c r="G1837" s="47" t="s">
        <v>111</v>
      </c>
      <c r="H1837" s="231">
        <v>52.68</v>
      </c>
      <c r="I1837" s="229"/>
    </row>
    <row r="1838" spans="1:9">
      <c r="A1838" s="226" t="s">
        <v>3495</v>
      </c>
      <c r="B1838" s="226"/>
      <c r="C1838" s="227" t="s">
        <v>3496</v>
      </c>
      <c r="D1838" s="227"/>
      <c r="E1838" s="227"/>
      <c r="F1838" s="227"/>
      <c r="G1838" s="47" t="s">
        <v>111</v>
      </c>
      <c r="H1838" s="231">
        <v>52.68</v>
      </c>
      <c r="I1838" s="229"/>
    </row>
    <row r="1839" spans="1:9">
      <c r="A1839" s="226" t="s">
        <v>3497</v>
      </c>
      <c r="B1839" s="226"/>
      <c r="C1839" s="227" t="s">
        <v>3498</v>
      </c>
      <c r="D1839" s="227"/>
      <c r="E1839" s="227"/>
      <c r="F1839" s="227"/>
      <c r="G1839" s="47" t="s">
        <v>111</v>
      </c>
      <c r="H1839" s="231">
        <v>52.68</v>
      </c>
      <c r="I1839" s="229"/>
    </row>
    <row r="1840" spans="1:9">
      <c r="A1840" s="226" t="s">
        <v>3499</v>
      </c>
      <c r="B1840" s="226"/>
      <c r="C1840" s="227" t="s">
        <v>3500</v>
      </c>
      <c r="D1840" s="227"/>
      <c r="E1840" s="227"/>
      <c r="F1840" s="227"/>
      <c r="G1840" s="47" t="s">
        <v>111</v>
      </c>
      <c r="H1840" s="231">
        <v>52.68</v>
      </c>
      <c r="I1840" s="229"/>
    </row>
    <row r="1841" spans="1:9">
      <c r="A1841" s="226" t="s">
        <v>3501</v>
      </c>
      <c r="B1841" s="226"/>
      <c r="C1841" s="227" t="s">
        <v>3502</v>
      </c>
      <c r="D1841" s="227"/>
      <c r="E1841" s="227"/>
      <c r="F1841" s="227"/>
      <c r="G1841" s="47" t="s">
        <v>111</v>
      </c>
      <c r="H1841" s="231">
        <v>52.68</v>
      </c>
      <c r="I1841" s="229"/>
    </row>
    <row r="1842" spans="1:9">
      <c r="A1842" s="226" t="s">
        <v>3503</v>
      </c>
      <c r="B1842" s="226"/>
      <c r="C1842" s="227" t="s">
        <v>3504</v>
      </c>
      <c r="D1842" s="227"/>
      <c r="E1842" s="227"/>
      <c r="F1842" s="227"/>
      <c r="G1842" s="47" t="s">
        <v>111</v>
      </c>
      <c r="H1842" s="231">
        <v>54.19</v>
      </c>
      <c r="I1842" s="229"/>
    </row>
    <row r="1843" spans="1:9">
      <c r="A1843" s="226" t="s">
        <v>3505</v>
      </c>
      <c r="B1843" s="226"/>
      <c r="C1843" s="227" t="s">
        <v>3506</v>
      </c>
      <c r="D1843" s="227"/>
      <c r="E1843" s="227"/>
      <c r="F1843" s="227"/>
      <c r="G1843" s="47" t="s">
        <v>111</v>
      </c>
      <c r="H1843" s="231">
        <v>54.19</v>
      </c>
      <c r="I1843" s="229"/>
    </row>
    <row r="1844" spans="1:9">
      <c r="A1844" s="226" t="s">
        <v>3507</v>
      </c>
      <c r="B1844" s="226"/>
      <c r="C1844" s="227" t="s">
        <v>3508</v>
      </c>
      <c r="D1844" s="227"/>
      <c r="E1844" s="227"/>
      <c r="F1844" s="227"/>
      <c r="G1844" s="47" t="s">
        <v>111</v>
      </c>
      <c r="H1844" s="231">
        <v>65.319999999999993</v>
      </c>
      <c r="I1844" s="229"/>
    </row>
    <row r="1845" spans="1:9">
      <c r="A1845" s="226" t="s">
        <v>3509</v>
      </c>
      <c r="B1845" s="226"/>
      <c r="C1845" s="227" t="s">
        <v>3510</v>
      </c>
      <c r="D1845" s="227"/>
      <c r="E1845" s="227"/>
      <c r="F1845" s="227"/>
      <c r="G1845" s="47" t="s">
        <v>111</v>
      </c>
      <c r="H1845" s="231">
        <v>70.010000000000005</v>
      </c>
      <c r="I1845" s="229"/>
    </row>
    <row r="1846" spans="1:9">
      <c r="A1846" s="226" t="s">
        <v>3511</v>
      </c>
      <c r="B1846" s="226"/>
      <c r="C1846" s="227" t="s">
        <v>3512</v>
      </c>
      <c r="D1846" s="227"/>
      <c r="E1846" s="227"/>
      <c r="F1846" s="227"/>
      <c r="G1846" s="47" t="s">
        <v>111</v>
      </c>
      <c r="H1846" s="231">
        <v>70.010000000000005</v>
      </c>
      <c r="I1846" s="229"/>
    </row>
    <row r="1847" spans="1:9">
      <c r="A1847" s="226" t="s">
        <v>3513</v>
      </c>
      <c r="B1847" s="226"/>
      <c r="C1847" s="227" t="s">
        <v>3514</v>
      </c>
      <c r="D1847" s="227"/>
      <c r="E1847" s="227"/>
      <c r="F1847" s="227"/>
      <c r="G1847" s="47" t="s">
        <v>111</v>
      </c>
      <c r="H1847" s="230">
        <v>127.94</v>
      </c>
      <c r="I1847" s="229"/>
    </row>
    <row r="1848" spans="1:9">
      <c r="A1848" s="226" t="s">
        <v>3515</v>
      </c>
      <c r="B1848" s="226"/>
      <c r="C1848" s="227" t="s">
        <v>3516</v>
      </c>
      <c r="D1848" s="227"/>
      <c r="E1848" s="227"/>
      <c r="F1848" s="227"/>
      <c r="G1848" s="47" t="s">
        <v>111</v>
      </c>
      <c r="H1848" s="230">
        <v>131.66</v>
      </c>
      <c r="I1848" s="229"/>
    </row>
    <row r="1849" spans="1:9">
      <c r="A1849" s="226" t="s">
        <v>3517</v>
      </c>
      <c r="B1849" s="226"/>
      <c r="C1849" s="227" t="s">
        <v>3518</v>
      </c>
      <c r="D1849" s="227"/>
      <c r="E1849" s="227"/>
      <c r="F1849" s="227"/>
      <c r="G1849" s="47" t="s">
        <v>111</v>
      </c>
      <c r="H1849" s="230">
        <v>153.13</v>
      </c>
      <c r="I1849" s="229"/>
    </row>
    <row r="1850" spans="1:9">
      <c r="A1850" s="226" t="s">
        <v>3519</v>
      </c>
      <c r="B1850" s="226"/>
      <c r="C1850" s="227" t="s">
        <v>3520</v>
      </c>
      <c r="D1850" s="227"/>
      <c r="E1850" s="227"/>
      <c r="F1850" s="227"/>
      <c r="G1850" s="47" t="s">
        <v>111</v>
      </c>
      <c r="H1850" s="230">
        <v>164.47</v>
      </c>
      <c r="I1850" s="229"/>
    </row>
    <row r="1851" spans="1:9">
      <c r="A1851" s="226" t="s">
        <v>3521</v>
      </c>
      <c r="B1851" s="226"/>
      <c r="C1851" s="227" t="s">
        <v>3522</v>
      </c>
      <c r="D1851" s="227"/>
      <c r="E1851" s="227"/>
      <c r="F1851" s="227"/>
      <c r="G1851" s="47" t="s">
        <v>111</v>
      </c>
      <c r="H1851" s="231">
        <v>23.51</v>
      </c>
      <c r="I1851" s="229"/>
    </row>
    <row r="1852" spans="1:9">
      <c r="A1852" s="226" t="s">
        <v>3523</v>
      </c>
      <c r="B1852" s="226"/>
      <c r="C1852" s="227" t="s">
        <v>3524</v>
      </c>
      <c r="D1852" s="227"/>
      <c r="E1852" s="227"/>
      <c r="F1852" s="227"/>
      <c r="G1852" s="47" t="s">
        <v>111</v>
      </c>
      <c r="H1852" s="231">
        <v>23.51</v>
      </c>
      <c r="I1852" s="229"/>
    </row>
    <row r="1853" spans="1:9">
      <c r="A1853" s="226" t="s">
        <v>3525</v>
      </c>
      <c r="B1853" s="226"/>
      <c r="C1853" s="227" t="s">
        <v>3526</v>
      </c>
      <c r="D1853" s="227"/>
      <c r="E1853" s="227"/>
      <c r="F1853" s="227"/>
      <c r="G1853" s="47" t="s">
        <v>111</v>
      </c>
      <c r="H1853" s="231">
        <v>23.51</v>
      </c>
      <c r="I1853" s="229"/>
    </row>
    <row r="1854" spans="1:9">
      <c r="A1854" s="226" t="s">
        <v>3527</v>
      </c>
      <c r="B1854" s="226"/>
      <c r="C1854" s="227" t="s">
        <v>3528</v>
      </c>
      <c r="D1854" s="227"/>
      <c r="E1854" s="227"/>
      <c r="F1854" s="227"/>
      <c r="G1854" s="47" t="s">
        <v>111</v>
      </c>
      <c r="H1854" s="231">
        <v>23.51</v>
      </c>
      <c r="I1854" s="229"/>
    </row>
    <row r="1855" spans="1:9">
      <c r="A1855" s="226" t="s">
        <v>3529</v>
      </c>
      <c r="B1855" s="226"/>
      <c r="C1855" s="227" t="s">
        <v>3530</v>
      </c>
      <c r="D1855" s="227"/>
      <c r="E1855" s="227"/>
      <c r="F1855" s="227"/>
      <c r="G1855" s="47" t="s">
        <v>111</v>
      </c>
      <c r="H1855" s="231">
        <v>23.51</v>
      </c>
      <c r="I1855" s="229"/>
    </row>
    <row r="1856" spans="1:9">
      <c r="A1856" s="226" t="s">
        <v>3531</v>
      </c>
      <c r="B1856" s="226"/>
      <c r="C1856" s="227" t="s">
        <v>3532</v>
      </c>
      <c r="D1856" s="227"/>
      <c r="E1856" s="227"/>
      <c r="F1856" s="227"/>
      <c r="G1856" s="47" t="s">
        <v>111</v>
      </c>
      <c r="H1856" s="231">
        <v>23.51</v>
      </c>
      <c r="I1856" s="229"/>
    </row>
    <row r="1857" spans="1:9">
      <c r="A1857" s="226" t="s">
        <v>3533</v>
      </c>
      <c r="B1857" s="226"/>
      <c r="C1857" s="227" t="s">
        <v>3534</v>
      </c>
      <c r="D1857" s="227"/>
      <c r="E1857" s="227"/>
      <c r="F1857" s="227"/>
      <c r="G1857" s="47" t="s">
        <v>111</v>
      </c>
      <c r="H1857" s="231">
        <v>23.51</v>
      </c>
      <c r="I1857" s="229"/>
    </row>
    <row r="1858" spans="1:9">
      <c r="A1858" s="226" t="s">
        <v>3535</v>
      </c>
      <c r="B1858" s="226"/>
      <c r="C1858" s="227" t="s">
        <v>3536</v>
      </c>
      <c r="D1858" s="227"/>
      <c r="E1858" s="227"/>
      <c r="F1858" s="227"/>
      <c r="G1858" s="47" t="s">
        <v>111</v>
      </c>
      <c r="H1858" s="231">
        <v>29.52</v>
      </c>
      <c r="I1858" s="229"/>
    </row>
    <row r="1859" spans="1:9">
      <c r="A1859" s="226" t="s">
        <v>3537</v>
      </c>
      <c r="B1859" s="226"/>
      <c r="C1859" s="227" t="s">
        <v>3538</v>
      </c>
      <c r="D1859" s="227"/>
      <c r="E1859" s="227"/>
      <c r="F1859" s="227"/>
      <c r="G1859" s="47" t="s">
        <v>111</v>
      </c>
      <c r="H1859" s="231">
        <v>29.52</v>
      </c>
      <c r="I1859" s="229"/>
    </row>
    <row r="1860" spans="1:9">
      <c r="A1860" s="226" t="s">
        <v>3539</v>
      </c>
      <c r="B1860" s="226"/>
      <c r="C1860" s="227" t="s">
        <v>3540</v>
      </c>
      <c r="D1860" s="227"/>
      <c r="E1860" s="227"/>
      <c r="F1860" s="227"/>
      <c r="G1860" s="47" t="s">
        <v>111</v>
      </c>
      <c r="H1860" s="231">
        <v>29.52</v>
      </c>
      <c r="I1860" s="229"/>
    </row>
    <row r="1861" spans="1:9">
      <c r="A1861" s="226" t="s">
        <v>3541</v>
      </c>
      <c r="B1861" s="226"/>
      <c r="C1861" s="227" t="s">
        <v>3542</v>
      </c>
      <c r="D1861" s="227"/>
      <c r="E1861" s="227"/>
      <c r="F1861" s="227"/>
      <c r="G1861" s="47" t="s">
        <v>111</v>
      </c>
      <c r="H1861" s="231">
        <v>38.19</v>
      </c>
      <c r="I1861" s="229"/>
    </row>
    <row r="1862" spans="1:9">
      <c r="A1862" s="226" t="s">
        <v>3543</v>
      </c>
      <c r="B1862" s="226"/>
      <c r="C1862" s="227" t="s">
        <v>3544</v>
      </c>
      <c r="D1862" s="227"/>
      <c r="E1862" s="227"/>
      <c r="F1862" s="227"/>
      <c r="G1862" s="47" t="s">
        <v>111</v>
      </c>
      <c r="H1862" s="231">
        <v>38.19</v>
      </c>
      <c r="I1862" s="229"/>
    </row>
    <row r="1863" spans="1:9">
      <c r="A1863" s="226" t="s">
        <v>3545</v>
      </c>
      <c r="B1863" s="226"/>
      <c r="C1863" s="227" t="s">
        <v>3546</v>
      </c>
      <c r="D1863" s="227"/>
      <c r="E1863" s="227"/>
      <c r="F1863" s="227"/>
      <c r="G1863" s="47" t="s">
        <v>111</v>
      </c>
      <c r="H1863" s="230">
        <v>332.73</v>
      </c>
      <c r="I1863" s="229"/>
    </row>
    <row r="1864" spans="1:9">
      <c r="A1864" s="226" t="s">
        <v>3547</v>
      </c>
      <c r="B1864" s="226"/>
      <c r="C1864" s="227" t="s">
        <v>3548</v>
      </c>
      <c r="D1864" s="227"/>
      <c r="E1864" s="227"/>
      <c r="F1864" s="227"/>
      <c r="G1864" s="47" t="s">
        <v>111</v>
      </c>
      <c r="H1864" s="231">
        <v>99.92</v>
      </c>
      <c r="I1864" s="229"/>
    </row>
    <row r="1865" spans="1:9">
      <c r="A1865" s="226" t="s">
        <v>3549</v>
      </c>
      <c r="B1865" s="226"/>
      <c r="C1865" s="227" t="s">
        <v>3550</v>
      </c>
      <c r="D1865" s="227"/>
      <c r="E1865" s="227"/>
      <c r="F1865" s="227"/>
      <c r="G1865" s="47" t="s">
        <v>111</v>
      </c>
      <c r="H1865" s="230">
        <v>124.92</v>
      </c>
      <c r="I1865" s="229"/>
    </row>
    <row r="1866" spans="1:9">
      <c r="A1866" s="226" t="s">
        <v>3551</v>
      </c>
      <c r="B1866" s="226"/>
      <c r="C1866" s="227" t="s">
        <v>3552</v>
      </c>
      <c r="D1866" s="227"/>
      <c r="E1866" s="227"/>
      <c r="F1866" s="227"/>
      <c r="G1866" s="47" t="s">
        <v>111</v>
      </c>
      <c r="H1866" s="230">
        <v>339.63</v>
      </c>
      <c r="I1866" s="229"/>
    </row>
    <row r="1867" spans="1:9">
      <c r="A1867" s="226" t="s">
        <v>3553</v>
      </c>
      <c r="B1867" s="226"/>
      <c r="C1867" s="227" t="s">
        <v>3554</v>
      </c>
      <c r="D1867" s="227"/>
      <c r="E1867" s="227"/>
      <c r="F1867" s="227"/>
      <c r="G1867" s="47" t="s">
        <v>111</v>
      </c>
      <c r="H1867" s="230">
        <v>339.63</v>
      </c>
      <c r="I1867" s="229"/>
    </row>
    <row r="1868" spans="1:9">
      <c r="A1868" s="226" t="s">
        <v>3555</v>
      </c>
      <c r="B1868" s="226"/>
      <c r="C1868" s="227" t="s">
        <v>3556</v>
      </c>
      <c r="D1868" s="227"/>
      <c r="E1868" s="227"/>
      <c r="F1868" s="227"/>
      <c r="G1868" s="47" t="s">
        <v>111</v>
      </c>
      <c r="H1868" s="231">
        <v>99.92</v>
      </c>
      <c r="I1868" s="229"/>
    </row>
    <row r="1869" spans="1:9">
      <c r="A1869" s="226" t="s">
        <v>3557</v>
      </c>
      <c r="B1869" s="226"/>
      <c r="C1869" s="227" t="s">
        <v>3558</v>
      </c>
      <c r="D1869" s="227"/>
      <c r="E1869" s="227"/>
      <c r="F1869" s="227"/>
      <c r="G1869" s="47" t="s">
        <v>111</v>
      </c>
      <c r="H1869" s="230">
        <v>339.63</v>
      </c>
      <c r="I1869" s="229"/>
    </row>
    <row r="1870" spans="1:9">
      <c r="A1870" s="226" t="s">
        <v>3559</v>
      </c>
      <c r="B1870" s="226"/>
      <c r="C1870" s="227" t="s">
        <v>3560</v>
      </c>
      <c r="D1870" s="227"/>
      <c r="E1870" s="227"/>
      <c r="F1870" s="227"/>
      <c r="G1870" s="47" t="s">
        <v>111</v>
      </c>
      <c r="H1870" s="231">
        <v>99.92</v>
      </c>
      <c r="I1870" s="229"/>
    </row>
    <row r="1871" spans="1:9">
      <c r="A1871" s="226" t="s">
        <v>3561</v>
      </c>
      <c r="B1871" s="226"/>
      <c r="C1871" s="227" t="s">
        <v>3562</v>
      </c>
      <c r="D1871" s="227"/>
      <c r="E1871" s="227"/>
      <c r="F1871" s="227"/>
      <c r="G1871" s="47" t="s">
        <v>111</v>
      </c>
      <c r="H1871" s="230">
        <v>362.34</v>
      </c>
      <c r="I1871" s="229"/>
    </row>
    <row r="1872" spans="1:9">
      <c r="A1872" s="226" t="s">
        <v>3563</v>
      </c>
      <c r="B1872" s="226"/>
      <c r="C1872" s="227" t="s">
        <v>3564</v>
      </c>
      <c r="D1872" s="227"/>
      <c r="E1872" s="227"/>
      <c r="F1872" s="227"/>
      <c r="G1872" s="47" t="s">
        <v>111</v>
      </c>
      <c r="H1872" s="231">
        <v>99.92</v>
      </c>
      <c r="I1872" s="229"/>
    </row>
    <row r="1873" spans="1:9">
      <c r="A1873" s="226" t="s">
        <v>3565</v>
      </c>
      <c r="B1873" s="226"/>
      <c r="C1873" s="227" t="s">
        <v>3566</v>
      </c>
      <c r="D1873" s="227"/>
      <c r="E1873" s="227"/>
      <c r="F1873" s="227"/>
      <c r="G1873" s="47" t="s">
        <v>111</v>
      </c>
      <c r="H1873" s="231">
        <v>99.92</v>
      </c>
      <c r="I1873" s="229"/>
    </row>
    <row r="1874" spans="1:9">
      <c r="A1874" s="226" t="s">
        <v>3567</v>
      </c>
      <c r="B1874" s="226"/>
      <c r="C1874" s="227" t="s">
        <v>3568</v>
      </c>
      <c r="D1874" s="227"/>
      <c r="E1874" s="227"/>
      <c r="F1874" s="227"/>
      <c r="G1874" s="47" t="s">
        <v>111</v>
      </c>
      <c r="H1874" s="231">
        <v>99.92</v>
      </c>
      <c r="I1874" s="229"/>
    </row>
    <row r="1875" spans="1:9">
      <c r="A1875" s="226" t="s">
        <v>3569</v>
      </c>
      <c r="B1875" s="226"/>
      <c r="C1875" s="227" t="s">
        <v>3570</v>
      </c>
      <c r="D1875" s="227"/>
      <c r="E1875" s="227"/>
      <c r="F1875" s="227"/>
      <c r="G1875" s="47" t="s">
        <v>111</v>
      </c>
      <c r="H1875" s="231">
        <v>99.92</v>
      </c>
      <c r="I1875" s="229"/>
    </row>
    <row r="1876" spans="1:9">
      <c r="A1876" s="226" t="s">
        <v>3571</v>
      </c>
      <c r="B1876" s="226"/>
      <c r="C1876" s="227" t="s">
        <v>3572</v>
      </c>
      <c r="D1876" s="227"/>
      <c r="E1876" s="227"/>
      <c r="F1876" s="227"/>
      <c r="G1876" s="47" t="s">
        <v>111</v>
      </c>
      <c r="H1876" s="231">
        <v>99.92</v>
      </c>
      <c r="I1876" s="229"/>
    </row>
    <row r="1877" spans="1:9">
      <c r="A1877" s="226" t="s">
        <v>3573</v>
      </c>
      <c r="B1877" s="226"/>
      <c r="C1877" s="227" t="s">
        <v>3574</v>
      </c>
      <c r="D1877" s="227"/>
      <c r="E1877" s="227"/>
      <c r="F1877" s="227"/>
      <c r="G1877" s="47" t="s">
        <v>111</v>
      </c>
      <c r="H1877" s="230">
        <v>124.92</v>
      </c>
      <c r="I1877" s="229"/>
    </row>
    <row r="1878" spans="1:9">
      <c r="A1878" s="226" t="s">
        <v>3575</v>
      </c>
      <c r="B1878" s="226"/>
      <c r="C1878" s="227" t="s">
        <v>3576</v>
      </c>
      <c r="D1878" s="227"/>
      <c r="E1878" s="227"/>
      <c r="F1878" s="227"/>
      <c r="G1878" s="47" t="s">
        <v>111</v>
      </c>
      <c r="H1878" s="230">
        <v>124.92</v>
      </c>
      <c r="I1878" s="229"/>
    </row>
    <row r="1879" spans="1:9">
      <c r="A1879" s="226" t="s">
        <v>3577</v>
      </c>
      <c r="B1879" s="226"/>
      <c r="C1879" s="227" t="s">
        <v>3578</v>
      </c>
      <c r="D1879" s="227"/>
      <c r="E1879" s="227"/>
      <c r="F1879" s="227"/>
      <c r="G1879" s="47" t="s">
        <v>111</v>
      </c>
      <c r="H1879" s="230">
        <v>124.92</v>
      </c>
      <c r="I1879" s="229"/>
    </row>
    <row r="1880" spans="1:9">
      <c r="A1880" s="226" t="s">
        <v>3579</v>
      </c>
      <c r="B1880" s="226"/>
      <c r="C1880" s="227" t="s">
        <v>3580</v>
      </c>
      <c r="D1880" s="227"/>
      <c r="E1880" s="227"/>
      <c r="F1880" s="227"/>
      <c r="G1880" s="47" t="s">
        <v>111</v>
      </c>
      <c r="H1880" s="231">
        <v>98.31</v>
      </c>
      <c r="I1880" s="229"/>
    </row>
    <row r="1881" spans="1:9">
      <c r="A1881" s="226" t="s">
        <v>3581</v>
      </c>
      <c r="B1881" s="226"/>
      <c r="C1881" s="227" t="s">
        <v>3582</v>
      </c>
      <c r="D1881" s="227"/>
      <c r="E1881" s="227"/>
      <c r="F1881" s="227"/>
      <c r="G1881" s="47" t="s">
        <v>111</v>
      </c>
      <c r="H1881" s="230">
        <v>114.6</v>
      </c>
      <c r="I1881" s="229"/>
    </row>
    <row r="1882" spans="1:9">
      <c r="A1882" s="226" t="s">
        <v>3583</v>
      </c>
      <c r="B1882" s="226"/>
      <c r="C1882" s="227" t="s">
        <v>3584</v>
      </c>
      <c r="D1882" s="227"/>
      <c r="E1882" s="227"/>
      <c r="F1882" s="227"/>
      <c r="G1882" s="47" t="s">
        <v>111</v>
      </c>
      <c r="H1882" s="231">
        <v>98.31</v>
      </c>
      <c r="I1882" s="229"/>
    </row>
    <row r="1883" spans="1:9">
      <c r="A1883" s="226" t="s">
        <v>3585</v>
      </c>
      <c r="B1883" s="226"/>
      <c r="C1883" s="227" t="s">
        <v>3586</v>
      </c>
      <c r="D1883" s="227"/>
      <c r="E1883" s="227"/>
      <c r="F1883" s="227"/>
      <c r="G1883" s="47" t="s">
        <v>111</v>
      </c>
      <c r="H1883" s="231">
        <v>98.31</v>
      </c>
      <c r="I1883" s="229"/>
    </row>
    <row r="1884" spans="1:9">
      <c r="A1884" s="226" t="s">
        <v>3587</v>
      </c>
      <c r="B1884" s="226"/>
      <c r="C1884" s="227" t="s">
        <v>3588</v>
      </c>
      <c r="D1884" s="227"/>
      <c r="E1884" s="227"/>
      <c r="F1884" s="227"/>
      <c r="G1884" s="47" t="s">
        <v>111</v>
      </c>
      <c r="H1884" s="231">
        <v>98.31</v>
      </c>
      <c r="I1884" s="229"/>
    </row>
    <row r="1885" spans="1:9">
      <c r="A1885" s="226" t="s">
        <v>3589</v>
      </c>
      <c r="B1885" s="226"/>
      <c r="C1885" s="227" t="s">
        <v>3590</v>
      </c>
      <c r="D1885" s="227"/>
      <c r="E1885" s="227"/>
      <c r="F1885" s="227"/>
      <c r="G1885" s="47" t="s">
        <v>111</v>
      </c>
      <c r="H1885" s="231">
        <v>98.31</v>
      </c>
      <c r="I1885" s="229"/>
    </row>
    <row r="1886" spans="1:9">
      <c r="A1886" s="226" t="s">
        <v>3591</v>
      </c>
      <c r="B1886" s="226"/>
      <c r="C1886" s="227" t="s">
        <v>3592</v>
      </c>
      <c r="D1886" s="227"/>
      <c r="E1886" s="227"/>
      <c r="F1886" s="227"/>
      <c r="G1886" s="47" t="s">
        <v>111</v>
      </c>
      <c r="H1886" s="231">
        <v>98.31</v>
      </c>
      <c r="I1886" s="229"/>
    </row>
    <row r="1887" spans="1:9">
      <c r="A1887" s="226" t="s">
        <v>3593</v>
      </c>
      <c r="B1887" s="226"/>
      <c r="C1887" s="227" t="s">
        <v>3594</v>
      </c>
      <c r="D1887" s="227"/>
      <c r="E1887" s="227"/>
      <c r="F1887" s="227"/>
      <c r="G1887" s="47" t="s">
        <v>111</v>
      </c>
      <c r="H1887" s="231">
        <v>98.31</v>
      </c>
      <c r="I1887" s="229"/>
    </row>
    <row r="1888" spans="1:9">
      <c r="A1888" s="226" t="s">
        <v>3595</v>
      </c>
      <c r="B1888" s="226"/>
      <c r="C1888" s="227" t="s">
        <v>3596</v>
      </c>
      <c r="D1888" s="227"/>
      <c r="E1888" s="227"/>
      <c r="F1888" s="227"/>
      <c r="G1888" s="47" t="s">
        <v>111</v>
      </c>
      <c r="H1888" s="230">
        <v>115.89</v>
      </c>
      <c r="I1888" s="229"/>
    </row>
    <row r="1889" spans="1:9">
      <c r="A1889" s="226" t="s">
        <v>3597</v>
      </c>
      <c r="B1889" s="226"/>
      <c r="C1889" s="227" t="s">
        <v>3598</v>
      </c>
      <c r="D1889" s="227"/>
      <c r="E1889" s="227"/>
      <c r="F1889" s="227"/>
      <c r="G1889" s="47" t="s">
        <v>111</v>
      </c>
      <c r="H1889" s="230">
        <v>114.6</v>
      </c>
      <c r="I1889" s="229"/>
    </row>
    <row r="1890" spans="1:9">
      <c r="A1890" s="226" t="s">
        <v>3599</v>
      </c>
      <c r="B1890" s="226"/>
      <c r="C1890" s="227" t="s">
        <v>3600</v>
      </c>
      <c r="D1890" s="227"/>
      <c r="E1890" s="227"/>
      <c r="F1890" s="227"/>
      <c r="G1890" s="47" t="s">
        <v>111</v>
      </c>
      <c r="H1890" s="230">
        <v>114.6</v>
      </c>
      <c r="I1890" s="229"/>
    </row>
    <row r="1891" spans="1:9">
      <c r="A1891" s="226" t="s">
        <v>3601</v>
      </c>
      <c r="B1891" s="226"/>
      <c r="C1891" s="227" t="s">
        <v>3602</v>
      </c>
      <c r="D1891" s="227"/>
      <c r="E1891" s="227"/>
      <c r="F1891" s="227"/>
      <c r="G1891" s="47" t="s">
        <v>111</v>
      </c>
      <c r="H1891" s="230">
        <v>114.6</v>
      </c>
      <c r="I1891" s="229"/>
    </row>
    <row r="1892" spans="1:9">
      <c r="A1892" s="222">
        <v>8945</v>
      </c>
      <c r="B1892" s="223"/>
      <c r="C1892" s="224" t="s">
        <v>3603</v>
      </c>
      <c r="D1892" s="224"/>
      <c r="E1892" s="224"/>
      <c r="F1892" s="224"/>
      <c r="G1892" s="46"/>
      <c r="H1892" s="225"/>
      <c r="I1892" s="225"/>
    </row>
    <row r="1893" spans="1:9">
      <c r="A1893" s="226" t="s">
        <v>3604</v>
      </c>
      <c r="B1893" s="226"/>
      <c r="C1893" s="227" t="s">
        <v>3605</v>
      </c>
      <c r="D1893" s="227"/>
      <c r="E1893" s="227"/>
      <c r="F1893" s="227"/>
      <c r="G1893" s="47" t="s">
        <v>111</v>
      </c>
      <c r="H1893" s="230">
        <v>314.77</v>
      </c>
      <c r="I1893" s="229"/>
    </row>
    <row r="1894" spans="1:9">
      <c r="A1894" s="226" t="s">
        <v>3606</v>
      </c>
      <c r="B1894" s="226"/>
      <c r="C1894" s="227" t="s">
        <v>3607</v>
      </c>
      <c r="D1894" s="227"/>
      <c r="E1894" s="227"/>
      <c r="F1894" s="227"/>
      <c r="G1894" s="47" t="s">
        <v>111</v>
      </c>
      <c r="H1894" s="230">
        <v>325.08999999999997</v>
      </c>
      <c r="I1894" s="229"/>
    </row>
    <row r="1895" spans="1:9">
      <c r="A1895" s="222">
        <v>8947</v>
      </c>
      <c r="B1895" s="223"/>
      <c r="C1895" s="224" t="s">
        <v>3608</v>
      </c>
      <c r="D1895" s="224"/>
      <c r="E1895" s="224"/>
      <c r="F1895" s="224"/>
      <c r="G1895" s="46"/>
      <c r="H1895" s="225"/>
      <c r="I1895" s="225"/>
    </row>
    <row r="1896" spans="1:9">
      <c r="A1896" s="226" t="s">
        <v>3609</v>
      </c>
      <c r="B1896" s="226"/>
      <c r="C1896" s="227" t="s">
        <v>3610</v>
      </c>
      <c r="D1896" s="227"/>
      <c r="E1896" s="227"/>
      <c r="F1896" s="227"/>
      <c r="G1896" s="47" t="s">
        <v>111</v>
      </c>
      <c r="H1896" s="230">
        <v>261.64</v>
      </c>
      <c r="I1896" s="229"/>
    </row>
    <row r="1897" spans="1:9">
      <c r="A1897" s="226" t="s">
        <v>3611</v>
      </c>
      <c r="B1897" s="226"/>
      <c r="C1897" s="227" t="s">
        <v>3612</v>
      </c>
      <c r="D1897" s="227"/>
      <c r="E1897" s="227"/>
      <c r="F1897" s="227"/>
      <c r="G1897" s="47" t="s">
        <v>111</v>
      </c>
      <c r="H1897" s="230">
        <v>270.06</v>
      </c>
      <c r="I1897" s="229"/>
    </row>
    <row r="1898" spans="1:9">
      <c r="A1898" s="226" t="s">
        <v>3613</v>
      </c>
      <c r="B1898" s="226"/>
      <c r="C1898" s="227" t="s">
        <v>3614</v>
      </c>
      <c r="D1898" s="227"/>
      <c r="E1898" s="227"/>
      <c r="F1898" s="227"/>
      <c r="G1898" s="47" t="s">
        <v>111</v>
      </c>
      <c r="H1898" s="230">
        <v>275.16000000000003</v>
      </c>
      <c r="I1898" s="229"/>
    </row>
    <row r="1899" spans="1:9">
      <c r="A1899" s="226" t="s">
        <v>3615</v>
      </c>
      <c r="B1899" s="226"/>
      <c r="C1899" s="227" t="s">
        <v>3616</v>
      </c>
      <c r="D1899" s="227"/>
      <c r="E1899" s="227"/>
      <c r="F1899" s="227"/>
      <c r="G1899" s="47" t="s">
        <v>111</v>
      </c>
      <c r="H1899" s="230">
        <v>332.21</v>
      </c>
      <c r="I1899" s="229"/>
    </row>
    <row r="1900" spans="1:9">
      <c r="A1900" s="226" t="s">
        <v>3617</v>
      </c>
      <c r="B1900" s="226"/>
      <c r="C1900" s="227" t="s">
        <v>3618</v>
      </c>
      <c r="D1900" s="227"/>
      <c r="E1900" s="227"/>
      <c r="F1900" s="227"/>
      <c r="G1900" s="47" t="s">
        <v>111</v>
      </c>
      <c r="H1900" s="230">
        <v>335.79</v>
      </c>
      <c r="I1900" s="229"/>
    </row>
    <row r="1901" spans="1:9">
      <c r="A1901" s="226" t="s">
        <v>3619</v>
      </c>
      <c r="B1901" s="226"/>
      <c r="C1901" s="227" t="s">
        <v>3620</v>
      </c>
      <c r="D1901" s="227"/>
      <c r="E1901" s="227"/>
      <c r="F1901" s="227"/>
      <c r="G1901" s="47" t="s">
        <v>111</v>
      </c>
      <c r="H1901" s="230">
        <v>339.24</v>
      </c>
      <c r="I1901" s="229"/>
    </row>
    <row r="1902" spans="1:9">
      <c r="A1902" s="226" t="s">
        <v>3621</v>
      </c>
      <c r="B1902" s="226"/>
      <c r="C1902" s="227" t="s">
        <v>3622</v>
      </c>
      <c r="D1902" s="227"/>
      <c r="E1902" s="227"/>
      <c r="F1902" s="227"/>
      <c r="G1902" s="47" t="s">
        <v>1155</v>
      </c>
      <c r="H1902" s="230">
        <v>521.21</v>
      </c>
      <c r="I1902" s="229"/>
    </row>
    <row r="1903" spans="1:9">
      <c r="A1903" s="222">
        <v>8949</v>
      </c>
      <c r="B1903" s="223"/>
      <c r="C1903" s="224" t="s">
        <v>3623</v>
      </c>
      <c r="D1903" s="224"/>
      <c r="E1903" s="224"/>
      <c r="F1903" s="224"/>
      <c r="G1903" s="46"/>
      <c r="H1903" s="225"/>
      <c r="I1903" s="225"/>
    </row>
    <row r="1904" spans="1:9">
      <c r="A1904" s="226" t="s">
        <v>3624</v>
      </c>
      <c r="B1904" s="226"/>
      <c r="C1904" s="227" t="s">
        <v>3625</v>
      </c>
      <c r="D1904" s="227"/>
      <c r="E1904" s="227"/>
      <c r="F1904" s="227"/>
      <c r="G1904" s="47" t="s">
        <v>111</v>
      </c>
      <c r="H1904" s="231">
        <v>14.02</v>
      </c>
      <c r="I1904" s="229"/>
    </row>
    <row r="1905" spans="1:9">
      <c r="A1905" s="222">
        <v>8950</v>
      </c>
      <c r="B1905" s="223"/>
      <c r="C1905" s="224" t="s">
        <v>3626</v>
      </c>
      <c r="D1905" s="224"/>
      <c r="E1905" s="224"/>
      <c r="F1905" s="224"/>
      <c r="G1905" s="46"/>
      <c r="H1905" s="225"/>
      <c r="I1905" s="225"/>
    </row>
    <row r="1906" spans="1:9">
      <c r="A1906" s="226" t="s">
        <v>3627</v>
      </c>
      <c r="B1906" s="226"/>
      <c r="C1906" s="227" t="s">
        <v>3628</v>
      </c>
      <c r="D1906" s="227"/>
      <c r="E1906" s="227"/>
      <c r="F1906" s="227"/>
      <c r="G1906" s="47" t="s">
        <v>111</v>
      </c>
      <c r="H1906" s="230">
        <v>661.7</v>
      </c>
      <c r="I1906" s="229"/>
    </row>
    <row r="1907" spans="1:9">
      <c r="A1907" s="226" t="s">
        <v>3629</v>
      </c>
      <c r="B1907" s="226"/>
      <c r="C1907" s="227" t="s">
        <v>3630</v>
      </c>
      <c r="D1907" s="227"/>
      <c r="E1907" s="227"/>
      <c r="F1907" s="227"/>
      <c r="G1907" s="47" t="s">
        <v>111</v>
      </c>
      <c r="H1907" s="232">
        <v>1019.75</v>
      </c>
      <c r="I1907" s="229"/>
    </row>
    <row r="1908" spans="1:9">
      <c r="A1908" s="226" t="s">
        <v>3631</v>
      </c>
      <c r="B1908" s="226"/>
      <c r="C1908" s="227" t="s">
        <v>3632</v>
      </c>
      <c r="D1908" s="227"/>
      <c r="E1908" s="227"/>
      <c r="F1908" s="227"/>
      <c r="G1908" s="47" t="s">
        <v>111</v>
      </c>
      <c r="H1908" s="232">
        <v>1893.77</v>
      </c>
      <c r="I1908" s="229"/>
    </row>
    <row r="1909" spans="1:9">
      <c r="A1909" s="226" t="s">
        <v>3633</v>
      </c>
      <c r="B1909" s="226"/>
      <c r="C1909" s="227" t="s">
        <v>3634</v>
      </c>
      <c r="D1909" s="227"/>
      <c r="E1909" s="227"/>
      <c r="F1909" s="227"/>
      <c r="G1909" s="47" t="s">
        <v>111</v>
      </c>
      <c r="H1909" s="231">
        <v>43.51</v>
      </c>
      <c r="I1909" s="229"/>
    </row>
    <row r="1910" spans="1:9">
      <c r="A1910" s="226" t="s">
        <v>3635</v>
      </c>
      <c r="B1910" s="226"/>
      <c r="C1910" s="227" t="s">
        <v>3636</v>
      </c>
      <c r="D1910" s="227"/>
      <c r="E1910" s="227"/>
      <c r="F1910" s="227"/>
      <c r="G1910" s="47" t="s">
        <v>111</v>
      </c>
      <c r="H1910" s="231">
        <v>49.19</v>
      </c>
      <c r="I1910" s="229"/>
    </row>
    <row r="1911" spans="1:9">
      <c r="A1911" s="222">
        <v>8951</v>
      </c>
      <c r="B1911" s="223"/>
      <c r="C1911" s="224" t="s">
        <v>3637</v>
      </c>
      <c r="D1911" s="224"/>
      <c r="E1911" s="224"/>
      <c r="F1911" s="224"/>
      <c r="G1911" s="46"/>
      <c r="H1911" s="225"/>
      <c r="I1911" s="225"/>
    </row>
    <row r="1912" spans="1:9">
      <c r="A1912" s="226" t="s">
        <v>3638</v>
      </c>
      <c r="B1912" s="226"/>
      <c r="C1912" s="227" t="s">
        <v>3639</v>
      </c>
      <c r="D1912" s="227"/>
      <c r="E1912" s="227"/>
      <c r="F1912" s="227"/>
      <c r="G1912" s="47" t="s">
        <v>111</v>
      </c>
      <c r="H1912" s="230">
        <v>451.41</v>
      </c>
      <c r="I1912" s="229"/>
    </row>
    <row r="1913" spans="1:9">
      <c r="A1913" s="226" t="s">
        <v>3640</v>
      </c>
      <c r="B1913" s="226"/>
      <c r="C1913" s="227" t="s">
        <v>3641</v>
      </c>
      <c r="D1913" s="227"/>
      <c r="E1913" s="227"/>
      <c r="F1913" s="227"/>
      <c r="G1913" s="47" t="s">
        <v>111</v>
      </c>
      <c r="H1913" s="230">
        <v>534.03</v>
      </c>
      <c r="I1913" s="229"/>
    </row>
    <row r="1914" spans="1:9">
      <c r="A1914" s="222">
        <v>8952</v>
      </c>
      <c r="B1914" s="223"/>
      <c r="C1914" s="224" t="s">
        <v>3642</v>
      </c>
      <c r="D1914" s="224"/>
      <c r="E1914" s="224"/>
      <c r="F1914" s="224"/>
      <c r="G1914" s="46"/>
      <c r="H1914" s="225"/>
      <c r="I1914" s="225"/>
    </row>
    <row r="1915" spans="1:9">
      <c r="A1915" s="226" t="s">
        <v>3643</v>
      </c>
      <c r="B1915" s="226"/>
      <c r="C1915" s="227" t="s">
        <v>3644</v>
      </c>
      <c r="D1915" s="227"/>
      <c r="E1915" s="227"/>
      <c r="F1915" s="227"/>
      <c r="G1915" s="47" t="s">
        <v>1155</v>
      </c>
      <c r="H1915" s="230">
        <v>752.56</v>
      </c>
      <c r="I1915" s="229"/>
    </row>
    <row r="1916" spans="1:9">
      <c r="A1916" s="234">
        <v>10715</v>
      </c>
      <c r="B1916" s="223"/>
      <c r="C1916" s="224" t="s">
        <v>3645</v>
      </c>
      <c r="D1916" s="224"/>
      <c r="E1916" s="224"/>
      <c r="F1916" s="224"/>
      <c r="G1916" s="46"/>
      <c r="H1916" s="225"/>
      <c r="I1916" s="225"/>
    </row>
    <row r="1917" spans="1:9">
      <c r="A1917" s="226" t="s">
        <v>3646</v>
      </c>
      <c r="B1917" s="226"/>
      <c r="C1917" s="227" t="s">
        <v>3647</v>
      </c>
      <c r="D1917" s="227"/>
      <c r="E1917" s="227"/>
      <c r="F1917" s="227"/>
      <c r="G1917" s="47" t="s">
        <v>1155</v>
      </c>
      <c r="H1917" s="228">
        <v>5.4</v>
      </c>
      <c r="I1917" s="229"/>
    </row>
    <row r="1918" spans="1:9">
      <c r="A1918" s="226" t="s">
        <v>3648</v>
      </c>
      <c r="B1918" s="226"/>
      <c r="C1918" s="227" t="s">
        <v>3649</v>
      </c>
      <c r="D1918" s="227"/>
      <c r="E1918" s="227"/>
      <c r="F1918" s="227"/>
      <c r="G1918" s="47" t="s">
        <v>1155</v>
      </c>
      <c r="H1918" s="231">
        <v>22.42</v>
      </c>
      <c r="I1918" s="229"/>
    </row>
    <row r="1919" spans="1:9">
      <c r="A1919" s="234">
        <v>10716</v>
      </c>
      <c r="B1919" s="223"/>
      <c r="C1919" s="224" t="s">
        <v>3650</v>
      </c>
      <c r="D1919" s="224"/>
      <c r="E1919" s="224"/>
      <c r="F1919" s="224"/>
      <c r="G1919" s="46"/>
      <c r="H1919" s="225"/>
      <c r="I1919" s="225"/>
    </row>
    <row r="1920" spans="1:9">
      <c r="A1920" s="226" t="s">
        <v>3651</v>
      </c>
      <c r="B1920" s="226"/>
      <c r="C1920" s="227" t="s">
        <v>3652</v>
      </c>
      <c r="D1920" s="227"/>
      <c r="E1920" s="227"/>
      <c r="F1920" s="227"/>
      <c r="G1920" s="47" t="s">
        <v>129</v>
      </c>
      <c r="H1920" s="228">
        <v>4.96</v>
      </c>
      <c r="I1920" s="229"/>
    </row>
    <row r="1921" spans="1:9">
      <c r="A1921" s="222">
        <v>8682</v>
      </c>
      <c r="B1921" s="223"/>
      <c r="C1921" s="224" t="s">
        <v>3653</v>
      </c>
      <c r="D1921" s="224"/>
      <c r="E1921" s="224"/>
      <c r="F1921" s="224"/>
      <c r="G1921" s="46"/>
      <c r="H1921" s="225"/>
      <c r="I1921" s="225"/>
    </row>
    <row r="1922" spans="1:9">
      <c r="A1922" s="222">
        <v>8954</v>
      </c>
      <c r="B1922" s="223"/>
      <c r="C1922" s="224" t="s">
        <v>3654</v>
      </c>
      <c r="D1922" s="224"/>
      <c r="E1922" s="224"/>
      <c r="F1922" s="224"/>
      <c r="G1922" s="46"/>
      <c r="H1922" s="225"/>
      <c r="I1922" s="225"/>
    </row>
    <row r="1923" spans="1:9">
      <c r="A1923" s="226" t="s">
        <v>3655</v>
      </c>
      <c r="B1923" s="226"/>
      <c r="C1923" s="227" t="s">
        <v>3656</v>
      </c>
      <c r="D1923" s="227"/>
      <c r="E1923" s="227"/>
      <c r="F1923" s="227"/>
      <c r="G1923" s="47" t="s">
        <v>129</v>
      </c>
      <c r="H1923" s="228">
        <v>9.1300000000000008</v>
      </c>
      <c r="I1923" s="229"/>
    </row>
    <row r="1924" spans="1:9">
      <c r="A1924" s="222">
        <v>8955</v>
      </c>
      <c r="B1924" s="223"/>
      <c r="C1924" s="224" t="s">
        <v>3657</v>
      </c>
      <c r="D1924" s="224"/>
      <c r="E1924" s="224"/>
      <c r="F1924" s="224"/>
      <c r="G1924" s="46"/>
      <c r="H1924" s="225"/>
      <c r="I1924" s="225"/>
    </row>
    <row r="1925" spans="1:9">
      <c r="A1925" s="226" t="s">
        <v>3658</v>
      </c>
      <c r="B1925" s="226"/>
      <c r="C1925" s="227" t="s">
        <v>3659</v>
      </c>
      <c r="D1925" s="227"/>
      <c r="E1925" s="227"/>
      <c r="F1925" s="227"/>
      <c r="G1925" s="47" t="s">
        <v>129</v>
      </c>
      <c r="H1925" s="231">
        <v>23.66</v>
      </c>
      <c r="I1925" s="229"/>
    </row>
    <row r="1926" spans="1:9">
      <c r="A1926" s="226" t="s">
        <v>3660</v>
      </c>
      <c r="B1926" s="226"/>
      <c r="C1926" s="227" t="s">
        <v>3661</v>
      </c>
      <c r="D1926" s="227"/>
      <c r="E1926" s="227"/>
      <c r="F1926" s="227"/>
      <c r="G1926" s="47" t="s">
        <v>129</v>
      </c>
      <c r="H1926" s="231">
        <v>24.53</v>
      </c>
      <c r="I1926" s="229"/>
    </row>
    <row r="1927" spans="1:9">
      <c r="A1927" s="226" t="s">
        <v>3662</v>
      </c>
      <c r="B1927" s="226"/>
      <c r="C1927" s="227" t="s">
        <v>3663</v>
      </c>
      <c r="D1927" s="227"/>
      <c r="E1927" s="227"/>
      <c r="F1927" s="227"/>
      <c r="G1927" s="47" t="s">
        <v>129</v>
      </c>
      <c r="H1927" s="231">
        <v>25</v>
      </c>
      <c r="I1927" s="229"/>
    </row>
    <row r="1928" spans="1:9">
      <c r="A1928" s="226" t="s">
        <v>3664</v>
      </c>
      <c r="B1928" s="226"/>
      <c r="C1928" s="227" t="s">
        <v>3665</v>
      </c>
      <c r="D1928" s="227"/>
      <c r="E1928" s="227"/>
      <c r="F1928" s="227"/>
      <c r="G1928" s="47" t="s">
        <v>129</v>
      </c>
      <c r="H1928" s="231">
        <v>25.21</v>
      </c>
      <c r="I1928" s="229"/>
    </row>
    <row r="1929" spans="1:9">
      <c r="A1929" s="226" t="s">
        <v>3666</v>
      </c>
      <c r="B1929" s="226"/>
      <c r="C1929" s="227" t="s">
        <v>3667</v>
      </c>
      <c r="D1929" s="227"/>
      <c r="E1929" s="227"/>
      <c r="F1929" s="227"/>
      <c r="G1929" s="47" t="s">
        <v>129</v>
      </c>
      <c r="H1929" s="231">
        <v>27.1</v>
      </c>
      <c r="I1929" s="229"/>
    </row>
    <row r="1930" spans="1:9">
      <c r="A1930" s="226" t="s">
        <v>3668</v>
      </c>
      <c r="B1930" s="226"/>
      <c r="C1930" s="227" t="s">
        <v>3669</v>
      </c>
      <c r="D1930" s="227"/>
      <c r="E1930" s="227"/>
      <c r="F1930" s="227"/>
      <c r="G1930" s="47" t="s">
        <v>129</v>
      </c>
      <c r="H1930" s="231">
        <v>13.07</v>
      </c>
      <c r="I1930" s="229"/>
    </row>
    <row r="1931" spans="1:9">
      <c r="A1931" s="226" t="s">
        <v>3670</v>
      </c>
      <c r="B1931" s="226"/>
      <c r="C1931" s="227" t="s">
        <v>3671</v>
      </c>
      <c r="D1931" s="227"/>
      <c r="E1931" s="227"/>
      <c r="F1931" s="227"/>
      <c r="G1931" s="47" t="s">
        <v>129</v>
      </c>
      <c r="H1931" s="231">
        <v>85.5</v>
      </c>
      <c r="I1931" s="229"/>
    </row>
    <row r="1932" spans="1:9">
      <c r="A1932" s="226" t="s">
        <v>3672</v>
      </c>
      <c r="B1932" s="226"/>
      <c r="C1932" s="227" t="s">
        <v>3673</v>
      </c>
      <c r="D1932" s="227"/>
      <c r="E1932" s="227"/>
      <c r="F1932" s="227"/>
      <c r="G1932" s="47" t="s">
        <v>129</v>
      </c>
      <c r="H1932" s="231">
        <v>21.5</v>
      </c>
      <c r="I1932" s="229"/>
    </row>
    <row r="1933" spans="1:9">
      <c r="A1933" s="226" t="s">
        <v>3674</v>
      </c>
      <c r="B1933" s="226"/>
      <c r="C1933" s="227" t="s">
        <v>3675</v>
      </c>
      <c r="D1933" s="227"/>
      <c r="E1933" s="227"/>
      <c r="F1933" s="227"/>
      <c r="G1933" s="47" t="s">
        <v>129</v>
      </c>
      <c r="H1933" s="231">
        <v>31.55</v>
      </c>
      <c r="I1933" s="229"/>
    </row>
    <row r="1934" spans="1:9">
      <c r="A1934" s="226" t="s">
        <v>3676</v>
      </c>
      <c r="B1934" s="226"/>
      <c r="C1934" s="227" t="s">
        <v>3677</v>
      </c>
      <c r="D1934" s="227"/>
      <c r="E1934" s="227"/>
      <c r="F1934" s="227"/>
      <c r="G1934" s="47" t="s">
        <v>129</v>
      </c>
      <c r="H1934" s="231">
        <v>58.58</v>
      </c>
      <c r="I1934" s="229"/>
    </row>
    <row r="1935" spans="1:9">
      <c r="A1935" s="226" t="s">
        <v>3678</v>
      </c>
      <c r="B1935" s="226"/>
      <c r="C1935" s="227" t="s">
        <v>3679</v>
      </c>
      <c r="D1935" s="227"/>
      <c r="E1935" s="227"/>
      <c r="F1935" s="227"/>
      <c r="G1935" s="47" t="s">
        <v>129</v>
      </c>
      <c r="H1935" s="231">
        <v>50.03</v>
      </c>
      <c r="I1935" s="229"/>
    </row>
    <row r="1936" spans="1:9">
      <c r="A1936" s="226" t="s">
        <v>3680</v>
      </c>
      <c r="B1936" s="226"/>
      <c r="C1936" s="227" t="s">
        <v>3681</v>
      </c>
      <c r="D1936" s="227"/>
      <c r="E1936" s="227"/>
      <c r="F1936" s="227"/>
      <c r="G1936" s="47" t="s">
        <v>129</v>
      </c>
      <c r="H1936" s="230">
        <v>114.48</v>
      </c>
      <c r="I1936" s="229"/>
    </row>
    <row r="1937" spans="1:9">
      <c r="A1937" s="226" t="s">
        <v>3682</v>
      </c>
      <c r="B1937" s="226"/>
      <c r="C1937" s="227" t="s">
        <v>3683</v>
      </c>
      <c r="D1937" s="227"/>
      <c r="E1937" s="227"/>
      <c r="F1937" s="227"/>
      <c r="G1937" s="47" t="s">
        <v>129</v>
      </c>
      <c r="H1937" s="231">
        <v>57.12</v>
      </c>
      <c r="I1937" s="229"/>
    </row>
    <row r="1938" spans="1:9">
      <c r="A1938" s="226" t="s">
        <v>3684</v>
      </c>
      <c r="B1938" s="226"/>
      <c r="C1938" s="227" t="s">
        <v>3685</v>
      </c>
      <c r="D1938" s="227"/>
      <c r="E1938" s="227"/>
      <c r="F1938" s="227"/>
      <c r="G1938" s="47" t="s">
        <v>129</v>
      </c>
      <c r="H1938" s="231">
        <v>66.260000000000005</v>
      </c>
      <c r="I1938" s="229"/>
    </row>
    <row r="1939" spans="1:9">
      <c r="A1939" s="226" t="s">
        <v>3686</v>
      </c>
      <c r="B1939" s="226"/>
      <c r="C1939" s="227" t="s">
        <v>3687</v>
      </c>
      <c r="D1939" s="227"/>
      <c r="E1939" s="227"/>
      <c r="F1939" s="227"/>
      <c r="G1939" s="47" t="s">
        <v>129</v>
      </c>
      <c r="H1939" s="231">
        <v>76.400000000000006</v>
      </c>
      <c r="I1939" s="229"/>
    </row>
    <row r="1940" spans="1:9">
      <c r="A1940" s="226" t="s">
        <v>3688</v>
      </c>
      <c r="B1940" s="226"/>
      <c r="C1940" s="227" t="s">
        <v>3689</v>
      </c>
      <c r="D1940" s="227"/>
      <c r="E1940" s="227"/>
      <c r="F1940" s="227"/>
      <c r="G1940" s="47" t="s">
        <v>129</v>
      </c>
      <c r="H1940" s="228">
        <v>6.31</v>
      </c>
      <c r="I1940" s="229"/>
    </row>
    <row r="1941" spans="1:9">
      <c r="A1941" s="226" t="s">
        <v>3690</v>
      </c>
      <c r="B1941" s="226"/>
      <c r="C1941" s="227" t="s">
        <v>3691</v>
      </c>
      <c r="D1941" s="227"/>
      <c r="E1941" s="227"/>
      <c r="F1941" s="227"/>
      <c r="G1941" s="47" t="s">
        <v>129</v>
      </c>
      <c r="H1941" s="228">
        <v>3.85</v>
      </c>
      <c r="I1941" s="229"/>
    </row>
    <row r="1942" spans="1:9">
      <c r="A1942" s="222">
        <v>8956</v>
      </c>
      <c r="B1942" s="223"/>
      <c r="C1942" s="224" t="s">
        <v>3692</v>
      </c>
      <c r="D1942" s="224"/>
      <c r="E1942" s="224"/>
      <c r="F1942" s="224"/>
      <c r="G1942" s="46"/>
      <c r="H1942" s="225"/>
      <c r="I1942" s="225"/>
    </row>
    <row r="1943" spans="1:9">
      <c r="A1943" s="226" t="s">
        <v>3693</v>
      </c>
      <c r="B1943" s="226"/>
      <c r="C1943" s="227" t="s">
        <v>3694</v>
      </c>
      <c r="D1943" s="227"/>
      <c r="E1943" s="227"/>
      <c r="F1943" s="227"/>
      <c r="G1943" s="47" t="s">
        <v>111</v>
      </c>
      <c r="H1943" s="231">
        <v>68.75</v>
      </c>
      <c r="I1943" s="229"/>
    </row>
    <row r="1944" spans="1:9">
      <c r="A1944" s="226" t="s">
        <v>3695</v>
      </c>
      <c r="B1944" s="226"/>
      <c r="C1944" s="227" t="s">
        <v>3696</v>
      </c>
      <c r="D1944" s="227"/>
      <c r="E1944" s="227"/>
      <c r="F1944" s="227"/>
      <c r="G1944" s="47" t="s">
        <v>111</v>
      </c>
      <c r="H1944" s="231">
        <v>73.48</v>
      </c>
      <c r="I1944" s="229"/>
    </row>
    <row r="1945" spans="1:9">
      <c r="A1945" s="226" t="s">
        <v>3697</v>
      </c>
      <c r="B1945" s="226"/>
      <c r="C1945" s="227" t="s">
        <v>3698</v>
      </c>
      <c r="D1945" s="227"/>
      <c r="E1945" s="227"/>
      <c r="F1945" s="227"/>
      <c r="G1945" s="47" t="s">
        <v>111</v>
      </c>
      <c r="H1945" s="231">
        <v>51.06</v>
      </c>
      <c r="I1945" s="229"/>
    </row>
    <row r="1946" spans="1:9">
      <c r="A1946" s="226" t="s">
        <v>3699</v>
      </c>
      <c r="B1946" s="226"/>
      <c r="C1946" s="227" t="s">
        <v>3700</v>
      </c>
      <c r="D1946" s="227"/>
      <c r="E1946" s="227"/>
      <c r="F1946" s="227"/>
      <c r="G1946" s="47" t="s">
        <v>111</v>
      </c>
      <c r="H1946" s="231">
        <v>39.549999999999997</v>
      </c>
      <c r="I1946" s="229"/>
    </row>
    <row r="1947" spans="1:9">
      <c r="A1947" s="226" t="s">
        <v>3701</v>
      </c>
      <c r="B1947" s="226"/>
      <c r="C1947" s="227" t="s">
        <v>3702</v>
      </c>
      <c r="D1947" s="227"/>
      <c r="E1947" s="227"/>
      <c r="F1947" s="227"/>
      <c r="G1947" s="47" t="s">
        <v>111</v>
      </c>
      <c r="H1947" s="231">
        <v>28.34</v>
      </c>
      <c r="I1947" s="229"/>
    </row>
    <row r="1948" spans="1:9">
      <c r="A1948" s="226" t="s">
        <v>3703</v>
      </c>
      <c r="B1948" s="226"/>
      <c r="C1948" s="227" t="s">
        <v>3704</v>
      </c>
      <c r="D1948" s="227"/>
      <c r="E1948" s="227"/>
      <c r="F1948" s="227"/>
      <c r="G1948" s="47" t="s">
        <v>111</v>
      </c>
      <c r="H1948" s="231">
        <v>63.63</v>
      </c>
      <c r="I1948" s="229"/>
    </row>
    <row r="1949" spans="1:9">
      <c r="A1949" s="226" t="s">
        <v>3705</v>
      </c>
      <c r="B1949" s="226"/>
      <c r="C1949" s="227" t="s">
        <v>3706</v>
      </c>
      <c r="D1949" s="227"/>
      <c r="E1949" s="227"/>
      <c r="F1949" s="227"/>
      <c r="G1949" s="47" t="s">
        <v>111</v>
      </c>
      <c r="H1949" s="231">
        <v>35.74</v>
      </c>
      <c r="I1949" s="229"/>
    </row>
    <row r="1950" spans="1:9">
      <c r="A1950" s="226" t="s">
        <v>3707</v>
      </c>
      <c r="B1950" s="226"/>
      <c r="C1950" s="227" t="s">
        <v>3708</v>
      </c>
      <c r="D1950" s="227"/>
      <c r="E1950" s="227"/>
      <c r="F1950" s="227"/>
      <c r="G1950" s="47" t="s">
        <v>111</v>
      </c>
      <c r="H1950" s="231">
        <v>28.2</v>
      </c>
      <c r="I1950" s="229"/>
    </row>
    <row r="1951" spans="1:9">
      <c r="A1951" s="226" t="s">
        <v>3709</v>
      </c>
      <c r="B1951" s="226"/>
      <c r="C1951" s="227" t="s">
        <v>3710</v>
      </c>
      <c r="D1951" s="227"/>
      <c r="E1951" s="227"/>
      <c r="F1951" s="227"/>
      <c r="G1951" s="47" t="s">
        <v>111</v>
      </c>
      <c r="H1951" s="231">
        <v>28.52</v>
      </c>
      <c r="I1951" s="229"/>
    </row>
    <row r="1952" spans="1:9">
      <c r="A1952" s="226" t="s">
        <v>3711</v>
      </c>
      <c r="B1952" s="226"/>
      <c r="C1952" s="227" t="s">
        <v>3712</v>
      </c>
      <c r="D1952" s="227"/>
      <c r="E1952" s="227"/>
      <c r="F1952" s="227"/>
      <c r="G1952" s="47" t="s">
        <v>111</v>
      </c>
      <c r="H1952" s="231">
        <v>17.309999999999999</v>
      </c>
      <c r="I1952" s="229"/>
    </row>
    <row r="1953" spans="1:9">
      <c r="A1953" s="226" t="s">
        <v>3713</v>
      </c>
      <c r="B1953" s="226"/>
      <c r="C1953" s="227" t="s">
        <v>3714</v>
      </c>
      <c r="D1953" s="227"/>
      <c r="E1953" s="227"/>
      <c r="F1953" s="227"/>
      <c r="G1953" s="47" t="s">
        <v>176</v>
      </c>
      <c r="H1953" s="230">
        <v>155.27000000000001</v>
      </c>
      <c r="I1953" s="229"/>
    </row>
    <row r="1954" spans="1:9">
      <c r="A1954" s="222">
        <v>8957</v>
      </c>
      <c r="B1954" s="223"/>
      <c r="C1954" s="224" t="s">
        <v>3715</v>
      </c>
      <c r="D1954" s="224"/>
      <c r="E1954" s="224"/>
      <c r="F1954" s="224"/>
      <c r="G1954" s="46"/>
      <c r="H1954" s="225"/>
      <c r="I1954" s="225"/>
    </row>
    <row r="1955" spans="1:9">
      <c r="A1955" s="226" t="s">
        <v>3716</v>
      </c>
      <c r="B1955" s="226"/>
      <c r="C1955" s="227" t="s">
        <v>3717</v>
      </c>
      <c r="D1955" s="227"/>
      <c r="E1955" s="227"/>
      <c r="F1955" s="227"/>
      <c r="G1955" s="47" t="s">
        <v>1155</v>
      </c>
      <c r="H1955" s="231">
        <v>15.45</v>
      </c>
      <c r="I1955" s="229"/>
    </row>
    <row r="1956" spans="1:9">
      <c r="A1956" s="226" t="s">
        <v>3718</v>
      </c>
      <c r="B1956" s="226"/>
      <c r="C1956" s="227" t="s">
        <v>3719</v>
      </c>
      <c r="D1956" s="227"/>
      <c r="E1956" s="227"/>
      <c r="F1956" s="227"/>
      <c r="G1956" s="47" t="s">
        <v>1155</v>
      </c>
      <c r="H1956" s="231">
        <v>15.6</v>
      </c>
      <c r="I1956" s="229"/>
    </row>
    <row r="1957" spans="1:9">
      <c r="A1957" s="222">
        <v>8958</v>
      </c>
      <c r="B1957" s="223"/>
      <c r="C1957" s="224" t="s">
        <v>3720</v>
      </c>
      <c r="D1957" s="224"/>
      <c r="E1957" s="224"/>
      <c r="F1957" s="224"/>
      <c r="G1957" s="46"/>
      <c r="H1957" s="225"/>
      <c r="I1957" s="225"/>
    </row>
    <row r="1958" spans="1:9">
      <c r="A1958" s="226" t="s">
        <v>3721</v>
      </c>
      <c r="B1958" s="226"/>
      <c r="C1958" s="227" t="s">
        <v>3722</v>
      </c>
      <c r="D1958" s="227"/>
      <c r="E1958" s="227"/>
      <c r="F1958" s="227"/>
      <c r="G1958" s="47" t="s">
        <v>1155</v>
      </c>
      <c r="H1958" s="231">
        <v>74.760000000000005</v>
      </c>
      <c r="I1958" s="229"/>
    </row>
    <row r="1959" spans="1:9">
      <c r="A1959" s="226" t="s">
        <v>3723</v>
      </c>
      <c r="B1959" s="226"/>
      <c r="C1959" s="227" t="s">
        <v>3724</v>
      </c>
      <c r="D1959" s="227"/>
      <c r="E1959" s="227"/>
      <c r="F1959" s="227"/>
      <c r="G1959" s="47" t="s">
        <v>1155</v>
      </c>
      <c r="H1959" s="231">
        <v>58.45</v>
      </c>
      <c r="I1959" s="229"/>
    </row>
    <row r="1960" spans="1:9">
      <c r="A1960" s="226" t="s">
        <v>3725</v>
      </c>
      <c r="B1960" s="226"/>
      <c r="C1960" s="227" t="s">
        <v>3726</v>
      </c>
      <c r="D1960" s="227"/>
      <c r="E1960" s="227"/>
      <c r="F1960" s="227"/>
      <c r="G1960" s="47" t="s">
        <v>176</v>
      </c>
      <c r="H1960" s="230">
        <v>412.6</v>
      </c>
      <c r="I1960" s="229"/>
    </row>
    <row r="1961" spans="1:9">
      <c r="A1961" s="226" t="s">
        <v>3727</v>
      </c>
      <c r="B1961" s="226"/>
      <c r="C1961" s="227" t="s">
        <v>3728</v>
      </c>
      <c r="D1961" s="227"/>
      <c r="E1961" s="227"/>
      <c r="F1961" s="227"/>
      <c r="G1961" s="47" t="s">
        <v>176</v>
      </c>
      <c r="H1961" s="230">
        <v>141.09</v>
      </c>
      <c r="I1961" s="229"/>
    </row>
    <row r="1962" spans="1:9">
      <c r="A1962" s="226" t="s">
        <v>3729</v>
      </c>
      <c r="B1962" s="226"/>
      <c r="C1962" s="227" t="s">
        <v>3730</v>
      </c>
      <c r="D1962" s="227"/>
      <c r="E1962" s="227"/>
      <c r="F1962" s="227"/>
      <c r="G1962" s="47" t="s">
        <v>111</v>
      </c>
      <c r="H1962" s="231">
        <v>27.7</v>
      </c>
      <c r="I1962" s="229"/>
    </row>
    <row r="1963" spans="1:9">
      <c r="A1963" s="226" t="s">
        <v>3731</v>
      </c>
      <c r="B1963" s="226"/>
      <c r="C1963" s="227" t="s">
        <v>3732</v>
      </c>
      <c r="D1963" s="227"/>
      <c r="E1963" s="227"/>
      <c r="F1963" s="227"/>
      <c r="G1963" s="47" t="s">
        <v>111</v>
      </c>
      <c r="H1963" s="231">
        <v>40.299999999999997</v>
      </c>
      <c r="I1963" s="229"/>
    </row>
    <row r="1964" spans="1:9">
      <c r="A1964" s="226" t="s">
        <v>3733</v>
      </c>
      <c r="B1964" s="226"/>
      <c r="C1964" s="227" t="s">
        <v>3734</v>
      </c>
      <c r="D1964" s="227"/>
      <c r="E1964" s="227"/>
      <c r="F1964" s="227"/>
      <c r="G1964" s="47" t="s">
        <v>176</v>
      </c>
      <c r="H1964" s="232">
        <v>1423.37</v>
      </c>
      <c r="I1964" s="229"/>
    </row>
    <row r="1965" spans="1:9">
      <c r="A1965" s="226" t="s">
        <v>3735</v>
      </c>
      <c r="B1965" s="226"/>
      <c r="C1965" s="227" t="s">
        <v>3736</v>
      </c>
      <c r="D1965" s="227"/>
      <c r="E1965" s="227"/>
      <c r="F1965" s="227"/>
      <c r="G1965" s="47" t="s">
        <v>176</v>
      </c>
      <c r="H1965" s="232">
        <v>1855.04</v>
      </c>
      <c r="I1965" s="229"/>
    </row>
    <row r="1966" spans="1:9">
      <c r="A1966" s="226" t="s">
        <v>3737</v>
      </c>
      <c r="B1966" s="226"/>
      <c r="C1966" s="227" t="s">
        <v>3738</v>
      </c>
      <c r="D1966" s="227"/>
      <c r="E1966" s="227"/>
      <c r="F1966" s="227"/>
      <c r="G1966" s="47" t="s">
        <v>111</v>
      </c>
      <c r="H1966" s="231">
        <v>76.64</v>
      </c>
      <c r="I1966" s="229"/>
    </row>
    <row r="1967" spans="1:9">
      <c r="A1967" s="226" t="s">
        <v>3739</v>
      </c>
      <c r="B1967" s="226"/>
      <c r="C1967" s="227" t="s">
        <v>3740</v>
      </c>
      <c r="D1967" s="227"/>
      <c r="E1967" s="227"/>
      <c r="F1967" s="227"/>
      <c r="G1967" s="47" t="s">
        <v>176</v>
      </c>
      <c r="H1967" s="231">
        <v>11.35</v>
      </c>
      <c r="I1967" s="229"/>
    </row>
    <row r="1968" spans="1:9">
      <c r="A1968" s="222">
        <v>8683</v>
      </c>
      <c r="B1968" s="223"/>
      <c r="C1968" s="224" t="s">
        <v>3741</v>
      </c>
      <c r="D1968" s="224"/>
      <c r="E1968" s="224"/>
      <c r="F1968" s="224"/>
      <c r="G1968" s="46"/>
      <c r="H1968" s="225"/>
      <c r="I1968" s="225"/>
    </row>
    <row r="1969" spans="1:9">
      <c r="A1969" s="222">
        <v>8960</v>
      </c>
      <c r="B1969" s="223"/>
      <c r="C1969" s="224" t="s">
        <v>3742</v>
      </c>
      <c r="D1969" s="224"/>
      <c r="E1969" s="224"/>
      <c r="F1969" s="224"/>
      <c r="G1969" s="46"/>
      <c r="H1969" s="225"/>
      <c r="I1969" s="225"/>
    </row>
    <row r="1970" spans="1:9">
      <c r="A1970" s="226" t="s">
        <v>3743</v>
      </c>
      <c r="B1970" s="226"/>
      <c r="C1970" s="227" t="s">
        <v>3744</v>
      </c>
      <c r="D1970" s="227"/>
      <c r="E1970" s="227"/>
      <c r="F1970" s="227"/>
      <c r="G1970" s="47" t="s">
        <v>129</v>
      </c>
      <c r="H1970" s="228">
        <v>6.76</v>
      </c>
      <c r="I1970" s="229"/>
    </row>
    <row r="1971" spans="1:9">
      <c r="A1971" s="226" t="s">
        <v>3745</v>
      </c>
      <c r="B1971" s="226"/>
      <c r="C1971" s="227" t="s">
        <v>3746</v>
      </c>
      <c r="D1971" s="227"/>
      <c r="E1971" s="227"/>
      <c r="F1971" s="227"/>
      <c r="G1971" s="47" t="s">
        <v>129</v>
      </c>
      <c r="H1971" s="228">
        <v>6.19</v>
      </c>
      <c r="I1971" s="229"/>
    </row>
    <row r="1972" spans="1:9">
      <c r="A1972" s="222">
        <v>8684</v>
      </c>
      <c r="B1972" s="223"/>
      <c r="C1972" s="224" t="s">
        <v>3747</v>
      </c>
      <c r="D1972" s="224"/>
      <c r="E1972" s="224"/>
      <c r="F1972" s="224"/>
      <c r="G1972" s="46"/>
      <c r="H1972" s="225"/>
      <c r="I1972" s="225"/>
    </row>
    <row r="1973" spans="1:9">
      <c r="A1973" s="222">
        <v>8961</v>
      </c>
      <c r="B1973" s="223"/>
      <c r="C1973" s="224" t="s">
        <v>3748</v>
      </c>
      <c r="D1973" s="224"/>
      <c r="E1973" s="224"/>
      <c r="F1973" s="224"/>
      <c r="G1973" s="46"/>
      <c r="H1973" s="225"/>
      <c r="I1973" s="225"/>
    </row>
    <row r="1974" spans="1:9">
      <c r="A1974" s="226" t="s">
        <v>3749</v>
      </c>
      <c r="B1974" s="226"/>
      <c r="C1974" s="227" t="s">
        <v>3750</v>
      </c>
      <c r="D1974" s="227"/>
      <c r="E1974" s="227"/>
      <c r="F1974" s="227"/>
      <c r="G1974" s="47" t="s">
        <v>1155</v>
      </c>
      <c r="H1974" s="230">
        <v>190.72</v>
      </c>
      <c r="I1974" s="229"/>
    </row>
    <row r="1975" spans="1:9">
      <c r="A1975" s="226" t="s">
        <v>3751</v>
      </c>
      <c r="B1975" s="226"/>
      <c r="C1975" s="227" t="s">
        <v>3752</v>
      </c>
      <c r="D1975" s="227"/>
      <c r="E1975" s="227"/>
      <c r="F1975" s="227"/>
      <c r="G1975" s="47" t="s">
        <v>1155</v>
      </c>
      <c r="H1975" s="230">
        <v>163.71</v>
      </c>
      <c r="I1975" s="229"/>
    </row>
    <row r="1976" spans="1:9">
      <c r="A1976" s="226" t="s">
        <v>3753</v>
      </c>
      <c r="B1976" s="226"/>
      <c r="C1976" s="227" t="s">
        <v>3754</v>
      </c>
      <c r="D1976" s="227"/>
      <c r="E1976" s="227"/>
      <c r="F1976" s="227"/>
      <c r="G1976" s="47" t="s">
        <v>1155</v>
      </c>
      <c r="H1976" s="230">
        <v>360.74</v>
      </c>
      <c r="I1976" s="229"/>
    </row>
    <row r="1977" spans="1:9">
      <c r="A1977" s="222">
        <v>8962</v>
      </c>
      <c r="B1977" s="223"/>
      <c r="C1977" s="224" t="s">
        <v>3755</v>
      </c>
      <c r="D1977" s="224"/>
      <c r="E1977" s="224"/>
      <c r="F1977" s="224"/>
      <c r="G1977" s="46"/>
      <c r="H1977" s="225"/>
      <c r="I1977" s="225"/>
    </row>
    <row r="1978" spans="1:9">
      <c r="A1978" s="226" t="s">
        <v>3756</v>
      </c>
      <c r="B1978" s="226"/>
      <c r="C1978" s="227" t="s">
        <v>3757</v>
      </c>
      <c r="D1978" s="227"/>
      <c r="E1978" s="227"/>
      <c r="F1978" s="227"/>
      <c r="G1978" s="47" t="s">
        <v>111</v>
      </c>
      <c r="H1978" s="230">
        <v>131.08000000000001</v>
      </c>
      <c r="I1978" s="229"/>
    </row>
    <row r="1979" spans="1:9">
      <c r="A1979" s="226" t="s">
        <v>3758</v>
      </c>
      <c r="B1979" s="226"/>
      <c r="C1979" s="227" t="s">
        <v>3759</v>
      </c>
      <c r="D1979" s="227"/>
      <c r="E1979" s="227"/>
      <c r="F1979" s="227"/>
      <c r="G1979" s="47" t="s">
        <v>111</v>
      </c>
      <c r="H1979" s="230">
        <v>102.77</v>
      </c>
      <c r="I1979" s="229"/>
    </row>
    <row r="1980" spans="1:9">
      <c r="A1980" s="222">
        <v>8963</v>
      </c>
      <c r="B1980" s="223"/>
      <c r="C1980" s="224" t="s">
        <v>3760</v>
      </c>
      <c r="D1980" s="224"/>
      <c r="E1980" s="224"/>
      <c r="F1980" s="224"/>
      <c r="G1980" s="46"/>
      <c r="H1980" s="225"/>
      <c r="I1980" s="225"/>
    </row>
    <row r="1981" spans="1:9">
      <c r="A1981" s="226" t="s">
        <v>3761</v>
      </c>
      <c r="B1981" s="226"/>
      <c r="C1981" s="227" t="s">
        <v>3762</v>
      </c>
      <c r="D1981" s="227"/>
      <c r="E1981" s="227"/>
      <c r="F1981" s="227"/>
      <c r="G1981" s="47" t="s">
        <v>111</v>
      </c>
      <c r="H1981" s="230">
        <v>344.14</v>
      </c>
      <c r="I1981" s="229"/>
    </row>
    <row r="1982" spans="1:9">
      <c r="A1982" s="226" t="s">
        <v>3763</v>
      </c>
      <c r="B1982" s="226"/>
      <c r="C1982" s="227" t="s">
        <v>3764</v>
      </c>
      <c r="D1982" s="227"/>
      <c r="E1982" s="227"/>
      <c r="F1982" s="227"/>
      <c r="G1982" s="47" t="s">
        <v>1155</v>
      </c>
      <c r="H1982" s="230">
        <v>115.06</v>
      </c>
      <c r="I1982" s="229"/>
    </row>
    <row r="1983" spans="1:9">
      <c r="A1983" s="222">
        <v>8964</v>
      </c>
      <c r="B1983" s="223"/>
      <c r="C1983" s="224" t="s">
        <v>3765</v>
      </c>
      <c r="D1983" s="224"/>
      <c r="E1983" s="224"/>
      <c r="F1983" s="224"/>
      <c r="G1983" s="46"/>
      <c r="H1983" s="225"/>
      <c r="I1983" s="225"/>
    </row>
    <row r="1984" spans="1:9">
      <c r="A1984" s="226" t="s">
        <v>3766</v>
      </c>
      <c r="B1984" s="226"/>
      <c r="C1984" s="227" t="s">
        <v>3767</v>
      </c>
      <c r="D1984" s="227"/>
      <c r="E1984" s="227"/>
      <c r="F1984" s="227"/>
      <c r="G1984" s="47" t="s">
        <v>1155</v>
      </c>
      <c r="H1984" s="230">
        <v>213.66</v>
      </c>
      <c r="I1984" s="229"/>
    </row>
    <row r="1985" spans="1:9">
      <c r="A1985" s="226" t="s">
        <v>3768</v>
      </c>
      <c r="B1985" s="226"/>
      <c r="C1985" s="227" t="s">
        <v>3769</v>
      </c>
      <c r="D1985" s="227"/>
      <c r="E1985" s="227"/>
      <c r="F1985" s="227"/>
      <c r="G1985" s="47" t="s">
        <v>1155</v>
      </c>
      <c r="H1985" s="230">
        <v>201.91</v>
      </c>
      <c r="I1985" s="229"/>
    </row>
    <row r="1986" spans="1:9">
      <c r="A1986" s="226" t="s">
        <v>3770</v>
      </c>
      <c r="B1986" s="226"/>
      <c r="C1986" s="227" t="s">
        <v>3771</v>
      </c>
      <c r="D1986" s="227"/>
      <c r="E1986" s="227"/>
      <c r="F1986" s="227"/>
      <c r="G1986" s="47" t="s">
        <v>1155</v>
      </c>
      <c r="H1986" s="230">
        <v>288.02</v>
      </c>
      <c r="I1986" s="229"/>
    </row>
    <row r="1987" spans="1:9">
      <c r="A1987" s="222">
        <v>8965</v>
      </c>
      <c r="B1987" s="223"/>
      <c r="C1987" s="224" t="s">
        <v>3772</v>
      </c>
      <c r="D1987" s="224"/>
      <c r="E1987" s="224"/>
      <c r="F1987" s="224"/>
      <c r="G1987" s="46"/>
      <c r="H1987" s="225"/>
      <c r="I1987" s="225"/>
    </row>
    <row r="1988" spans="1:9">
      <c r="A1988" s="226" t="s">
        <v>3773</v>
      </c>
      <c r="B1988" s="226"/>
      <c r="C1988" s="227" t="s">
        <v>3774</v>
      </c>
      <c r="D1988" s="227"/>
      <c r="E1988" s="227"/>
      <c r="F1988" s="227"/>
      <c r="G1988" s="47" t="s">
        <v>1155</v>
      </c>
      <c r="H1988" s="230">
        <v>106.18</v>
      </c>
      <c r="I1988" s="229"/>
    </row>
    <row r="1989" spans="1:9">
      <c r="A1989" s="222">
        <v>8966</v>
      </c>
      <c r="B1989" s="223"/>
      <c r="C1989" s="224" t="s">
        <v>3775</v>
      </c>
      <c r="D1989" s="224"/>
      <c r="E1989" s="224"/>
      <c r="F1989" s="224"/>
      <c r="G1989" s="46"/>
      <c r="H1989" s="225"/>
      <c r="I1989" s="225"/>
    </row>
    <row r="1990" spans="1:9">
      <c r="A1990" s="226" t="s">
        <v>3776</v>
      </c>
      <c r="B1990" s="226"/>
      <c r="C1990" s="227" t="s">
        <v>3777</v>
      </c>
      <c r="D1990" s="227"/>
      <c r="E1990" s="227"/>
      <c r="F1990" s="227"/>
      <c r="G1990" s="47" t="s">
        <v>1155</v>
      </c>
      <c r="H1990" s="231">
        <v>20.87</v>
      </c>
      <c r="I1990" s="229"/>
    </row>
    <row r="1991" spans="1:9">
      <c r="A1991" s="226" t="s">
        <v>3778</v>
      </c>
      <c r="B1991" s="226"/>
      <c r="C1991" s="227" t="s">
        <v>3779</v>
      </c>
      <c r="D1991" s="227"/>
      <c r="E1991" s="227"/>
      <c r="F1991" s="227"/>
      <c r="G1991" s="47" t="s">
        <v>1155</v>
      </c>
      <c r="H1991" s="231">
        <v>28.53</v>
      </c>
      <c r="I1991" s="229"/>
    </row>
    <row r="1992" spans="1:9">
      <c r="A1992" s="226" t="s">
        <v>3780</v>
      </c>
      <c r="B1992" s="226"/>
      <c r="C1992" s="227" t="s">
        <v>3781</v>
      </c>
      <c r="D1992" s="227"/>
      <c r="E1992" s="227"/>
      <c r="F1992" s="227"/>
      <c r="G1992" s="47" t="s">
        <v>1155</v>
      </c>
      <c r="H1992" s="228">
        <v>7</v>
      </c>
      <c r="I1992" s="229"/>
    </row>
    <row r="1993" spans="1:9">
      <c r="A1993" s="226" t="s">
        <v>3782</v>
      </c>
      <c r="B1993" s="226"/>
      <c r="C1993" s="227" t="s">
        <v>3783</v>
      </c>
      <c r="D1993" s="227"/>
      <c r="E1993" s="227"/>
      <c r="F1993" s="227"/>
      <c r="G1993" s="47" t="s">
        <v>1155</v>
      </c>
      <c r="H1993" s="228">
        <v>4.91</v>
      </c>
      <c r="I1993" s="229"/>
    </row>
    <row r="1994" spans="1:9">
      <c r="A1994" s="226" t="s">
        <v>3784</v>
      </c>
      <c r="B1994" s="226"/>
      <c r="C1994" s="227" t="s">
        <v>3785</v>
      </c>
      <c r="D1994" s="227"/>
      <c r="E1994" s="227"/>
      <c r="F1994" s="227"/>
      <c r="G1994" s="47" t="s">
        <v>1155</v>
      </c>
      <c r="H1994" s="231">
        <v>22.27</v>
      </c>
      <c r="I1994" s="229"/>
    </row>
    <row r="1995" spans="1:9">
      <c r="A1995" s="222">
        <v>8967</v>
      </c>
      <c r="B1995" s="223"/>
      <c r="C1995" s="224" t="s">
        <v>3786</v>
      </c>
      <c r="D1995" s="224"/>
      <c r="E1995" s="224"/>
      <c r="F1995" s="224"/>
      <c r="G1995" s="46"/>
      <c r="H1995" s="225"/>
      <c r="I1995" s="225"/>
    </row>
    <row r="1996" spans="1:9">
      <c r="A1996" s="226" t="s">
        <v>3787</v>
      </c>
      <c r="B1996" s="226"/>
      <c r="C1996" s="227" t="s">
        <v>3788</v>
      </c>
      <c r="D1996" s="227"/>
      <c r="E1996" s="227"/>
      <c r="F1996" s="227"/>
      <c r="G1996" s="47" t="s">
        <v>1155</v>
      </c>
      <c r="H1996" s="231">
        <v>70.430000000000007</v>
      </c>
      <c r="I1996" s="229"/>
    </row>
    <row r="1997" spans="1:9">
      <c r="A1997" s="226" t="s">
        <v>3789</v>
      </c>
      <c r="B1997" s="226"/>
      <c r="C1997" s="227" t="s">
        <v>3790</v>
      </c>
      <c r="D1997" s="227"/>
      <c r="E1997" s="227"/>
      <c r="F1997" s="227"/>
      <c r="G1997" s="47" t="s">
        <v>1155</v>
      </c>
      <c r="H1997" s="231">
        <v>68.099999999999994</v>
      </c>
      <c r="I1997" s="229"/>
    </row>
    <row r="1998" spans="1:9">
      <c r="A1998" s="226" t="s">
        <v>3791</v>
      </c>
      <c r="B1998" s="226"/>
      <c r="C1998" s="227" t="s">
        <v>3792</v>
      </c>
      <c r="D1998" s="227"/>
      <c r="E1998" s="227"/>
      <c r="F1998" s="227"/>
      <c r="G1998" s="47" t="s">
        <v>1155</v>
      </c>
      <c r="H1998" s="231">
        <v>60.77</v>
      </c>
      <c r="I1998" s="229"/>
    </row>
    <row r="1999" spans="1:9">
      <c r="A1999" s="222">
        <v>8968</v>
      </c>
      <c r="B1999" s="223"/>
      <c r="C1999" s="224" t="s">
        <v>3793</v>
      </c>
      <c r="D1999" s="224"/>
      <c r="E1999" s="224"/>
      <c r="F1999" s="224"/>
      <c r="G1999" s="46"/>
      <c r="H1999" s="225"/>
      <c r="I1999" s="225"/>
    </row>
    <row r="2000" spans="1:9">
      <c r="A2000" s="226" t="s">
        <v>3794</v>
      </c>
      <c r="B2000" s="226"/>
      <c r="C2000" s="227" t="s">
        <v>3795</v>
      </c>
      <c r="D2000" s="227"/>
      <c r="E2000" s="227"/>
      <c r="F2000" s="227"/>
      <c r="G2000" s="47" t="s">
        <v>129</v>
      </c>
      <c r="H2000" s="231">
        <v>23.16</v>
      </c>
      <c r="I2000" s="229"/>
    </row>
    <row r="2001" spans="1:9">
      <c r="A2001" s="226" t="s">
        <v>3796</v>
      </c>
      <c r="B2001" s="226"/>
      <c r="C2001" s="227" t="s">
        <v>3797</v>
      </c>
      <c r="D2001" s="227"/>
      <c r="E2001" s="227"/>
      <c r="F2001" s="227"/>
      <c r="G2001" s="47" t="s">
        <v>129</v>
      </c>
      <c r="H2001" s="231">
        <v>16.22</v>
      </c>
      <c r="I2001" s="229"/>
    </row>
    <row r="2002" spans="1:9">
      <c r="A2002" s="222">
        <v>8969</v>
      </c>
      <c r="B2002" s="223"/>
      <c r="C2002" s="224" t="s">
        <v>3798</v>
      </c>
      <c r="D2002" s="224"/>
      <c r="E2002" s="224"/>
      <c r="F2002" s="224"/>
      <c r="G2002" s="46"/>
      <c r="H2002" s="225"/>
      <c r="I2002" s="225"/>
    </row>
    <row r="2003" spans="1:9">
      <c r="A2003" s="226" t="s">
        <v>3799</v>
      </c>
      <c r="B2003" s="226"/>
      <c r="C2003" s="227" t="s">
        <v>3800</v>
      </c>
      <c r="D2003" s="227"/>
      <c r="E2003" s="227"/>
      <c r="F2003" s="227"/>
      <c r="G2003" s="47" t="s">
        <v>129</v>
      </c>
      <c r="H2003" s="231">
        <v>29.31</v>
      </c>
      <c r="I2003" s="229"/>
    </row>
    <row r="2004" spans="1:9">
      <c r="A2004" s="226" t="s">
        <v>3801</v>
      </c>
      <c r="B2004" s="226"/>
      <c r="C2004" s="227" t="s">
        <v>3802</v>
      </c>
      <c r="D2004" s="227"/>
      <c r="E2004" s="227"/>
      <c r="F2004" s="227"/>
      <c r="G2004" s="47" t="s">
        <v>129</v>
      </c>
      <c r="H2004" s="231">
        <v>22.89</v>
      </c>
      <c r="I2004" s="229"/>
    </row>
    <row r="2005" spans="1:9">
      <c r="A2005" s="226" t="s">
        <v>3803</v>
      </c>
      <c r="B2005" s="226"/>
      <c r="C2005" s="227" t="s">
        <v>3804</v>
      </c>
      <c r="D2005" s="227"/>
      <c r="E2005" s="227"/>
      <c r="F2005" s="227"/>
      <c r="G2005" s="47" t="s">
        <v>129</v>
      </c>
      <c r="H2005" s="231">
        <v>37.64</v>
      </c>
      <c r="I2005" s="229"/>
    </row>
    <row r="2006" spans="1:9">
      <c r="A2006" s="226" t="s">
        <v>3805</v>
      </c>
      <c r="B2006" s="226"/>
      <c r="C2006" s="227" t="s">
        <v>3806</v>
      </c>
      <c r="D2006" s="227"/>
      <c r="E2006" s="227"/>
      <c r="F2006" s="227"/>
      <c r="G2006" s="47" t="s">
        <v>129</v>
      </c>
      <c r="H2006" s="231">
        <v>31.22</v>
      </c>
      <c r="I2006" s="229"/>
    </row>
    <row r="2007" spans="1:9">
      <c r="A2007" s="226" t="s">
        <v>3807</v>
      </c>
      <c r="B2007" s="226"/>
      <c r="C2007" s="227" t="s">
        <v>3808</v>
      </c>
      <c r="D2007" s="227"/>
      <c r="E2007" s="227"/>
      <c r="F2007" s="227"/>
      <c r="G2007" s="47" t="s">
        <v>129</v>
      </c>
      <c r="H2007" s="231">
        <v>49.52</v>
      </c>
      <c r="I2007" s="229"/>
    </row>
    <row r="2008" spans="1:9">
      <c r="A2008" s="226" t="s">
        <v>3809</v>
      </c>
      <c r="B2008" s="226"/>
      <c r="C2008" s="227" t="s">
        <v>3810</v>
      </c>
      <c r="D2008" s="227"/>
      <c r="E2008" s="227"/>
      <c r="F2008" s="227"/>
      <c r="G2008" s="47" t="s">
        <v>129</v>
      </c>
      <c r="H2008" s="231">
        <v>43.76</v>
      </c>
      <c r="I2008" s="229"/>
    </row>
    <row r="2009" spans="1:9">
      <c r="A2009" s="226" t="s">
        <v>3811</v>
      </c>
      <c r="B2009" s="226"/>
      <c r="C2009" s="227" t="s">
        <v>3812</v>
      </c>
      <c r="D2009" s="227"/>
      <c r="E2009" s="227"/>
      <c r="F2009" s="227"/>
      <c r="G2009" s="47" t="s">
        <v>129</v>
      </c>
      <c r="H2009" s="231">
        <v>57.11</v>
      </c>
      <c r="I2009" s="229"/>
    </row>
    <row r="2010" spans="1:9">
      <c r="A2010" s="226" t="s">
        <v>3813</v>
      </c>
      <c r="B2010" s="226"/>
      <c r="C2010" s="227" t="s">
        <v>3814</v>
      </c>
      <c r="D2010" s="227"/>
      <c r="E2010" s="227"/>
      <c r="F2010" s="227"/>
      <c r="G2010" s="47" t="s">
        <v>129</v>
      </c>
      <c r="H2010" s="231">
        <v>62.87</v>
      </c>
      <c r="I2010" s="229"/>
    </row>
    <row r="2011" spans="1:9">
      <c r="A2011" s="222">
        <v>8970</v>
      </c>
      <c r="B2011" s="223"/>
      <c r="C2011" s="224" t="s">
        <v>3815</v>
      </c>
      <c r="D2011" s="224"/>
      <c r="E2011" s="224"/>
      <c r="F2011" s="224"/>
      <c r="G2011" s="46"/>
      <c r="H2011" s="225"/>
      <c r="I2011" s="225"/>
    </row>
    <row r="2012" spans="1:9">
      <c r="A2012" s="226" t="s">
        <v>3816</v>
      </c>
      <c r="B2012" s="226"/>
      <c r="C2012" s="227" t="s">
        <v>3817</v>
      </c>
      <c r="D2012" s="227"/>
      <c r="E2012" s="227"/>
      <c r="F2012" s="227"/>
      <c r="G2012" s="47" t="s">
        <v>129</v>
      </c>
      <c r="H2012" s="231">
        <v>39.619999999999997</v>
      </c>
      <c r="I2012" s="229"/>
    </row>
    <row r="2013" spans="1:9">
      <c r="A2013" s="226" t="s">
        <v>3818</v>
      </c>
      <c r="B2013" s="226"/>
      <c r="C2013" s="227" t="s">
        <v>3819</v>
      </c>
      <c r="D2013" s="227"/>
      <c r="E2013" s="227"/>
      <c r="F2013" s="227"/>
      <c r="G2013" s="47" t="s">
        <v>1155</v>
      </c>
      <c r="H2013" s="231">
        <v>48.86</v>
      </c>
      <c r="I2013" s="229"/>
    </row>
    <row r="2014" spans="1:9">
      <c r="A2014" s="226" t="s">
        <v>3820</v>
      </c>
      <c r="B2014" s="226"/>
      <c r="C2014" s="227" t="s">
        <v>3821</v>
      </c>
      <c r="D2014" s="227"/>
      <c r="E2014" s="227"/>
      <c r="F2014" s="227"/>
      <c r="G2014" s="47" t="s">
        <v>1155</v>
      </c>
      <c r="H2014" s="231">
        <v>49.63</v>
      </c>
      <c r="I2014" s="229"/>
    </row>
    <row r="2015" spans="1:9">
      <c r="A2015" s="226" t="s">
        <v>3822</v>
      </c>
      <c r="B2015" s="226"/>
      <c r="C2015" s="227" t="s">
        <v>3823</v>
      </c>
      <c r="D2015" s="227"/>
      <c r="E2015" s="227"/>
      <c r="F2015" s="227"/>
      <c r="G2015" s="47" t="s">
        <v>1155</v>
      </c>
      <c r="H2015" s="231">
        <v>32.96</v>
      </c>
      <c r="I2015" s="229"/>
    </row>
    <row r="2016" spans="1:9">
      <c r="A2016" s="226" t="s">
        <v>3824</v>
      </c>
      <c r="B2016" s="226"/>
      <c r="C2016" s="227" t="s">
        <v>3825</v>
      </c>
      <c r="D2016" s="227"/>
      <c r="E2016" s="227"/>
      <c r="F2016" s="227"/>
      <c r="G2016" s="47" t="s">
        <v>1155</v>
      </c>
      <c r="H2016" s="231">
        <v>60.12</v>
      </c>
      <c r="I2016" s="229"/>
    </row>
    <row r="2017" spans="1:9">
      <c r="A2017" s="222">
        <v>8971</v>
      </c>
      <c r="B2017" s="223"/>
      <c r="C2017" s="224" t="s">
        <v>3826</v>
      </c>
      <c r="D2017" s="224"/>
      <c r="E2017" s="224"/>
      <c r="F2017" s="224"/>
      <c r="G2017" s="46"/>
      <c r="H2017" s="225"/>
      <c r="I2017" s="225"/>
    </row>
    <row r="2018" spans="1:9">
      <c r="A2018" s="226" t="s">
        <v>3827</v>
      </c>
      <c r="B2018" s="226"/>
      <c r="C2018" s="227" t="s">
        <v>3828</v>
      </c>
      <c r="D2018" s="227"/>
      <c r="E2018" s="227"/>
      <c r="F2018" s="227"/>
      <c r="G2018" s="47" t="s">
        <v>1155</v>
      </c>
      <c r="H2018" s="230">
        <v>141.49</v>
      </c>
      <c r="I2018" s="229"/>
    </row>
    <row r="2019" spans="1:9">
      <c r="A2019" s="226" t="s">
        <v>3829</v>
      </c>
      <c r="B2019" s="226"/>
      <c r="C2019" s="227" t="s">
        <v>3830</v>
      </c>
      <c r="D2019" s="227"/>
      <c r="E2019" s="227"/>
      <c r="F2019" s="227"/>
      <c r="G2019" s="47" t="s">
        <v>1155</v>
      </c>
      <c r="H2019" s="232">
        <v>1245.68</v>
      </c>
      <c r="I2019" s="229"/>
    </row>
    <row r="2020" spans="1:9">
      <c r="A2020" s="226" t="s">
        <v>3831</v>
      </c>
      <c r="B2020" s="226"/>
      <c r="C2020" s="227" t="s">
        <v>3832</v>
      </c>
      <c r="D2020" s="227"/>
      <c r="E2020" s="227"/>
      <c r="F2020" s="227"/>
      <c r="G2020" s="47" t="s">
        <v>1155</v>
      </c>
      <c r="H2020" s="232">
        <v>1149.51</v>
      </c>
      <c r="I2020" s="229"/>
    </row>
    <row r="2021" spans="1:9">
      <c r="A2021" s="226" t="s">
        <v>3833</v>
      </c>
      <c r="B2021" s="226"/>
      <c r="C2021" s="227" t="s">
        <v>3834</v>
      </c>
      <c r="D2021" s="227"/>
      <c r="E2021" s="227"/>
      <c r="F2021" s="227"/>
      <c r="G2021" s="47" t="s">
        <v>1155</v>
      </c>
      <c r="H2021" s="230">
        <v>184.06</v>
      </c>
      <c r="I2021" s="229"/>
    </row>
    <row r="2022" spans="1:9">
      <c r="A2022" s="222">
        <v>8972</v>
      </c>
      <c r="B2022" s="223"/>
      <c r="C2022" s="224" t="s">
        <v>3835</v>
      </c>
      <c r="D2022" s="224"/>
      <c r="E2022" s="224"/>
      <c r="F2022" s="224"/>
      <c r="G2022" s="46"/>
      <c r="H2022" s="225"/>
      <c r="I2022" s="225"/>
    </row>
    <row r="2023" spans="1:9">
      <c r="A2023" s="226" t="s">
        <v>3836</v>
      </c>
      <c r="B2023" s="226"/>
      <c r="C2023" s="227" t="s">
        <v>3837</v>
      </c>
      <c r="D2023" s="227"/>
      <c r="E2023" s="227"/>
      <c r="F2023" s="227"/>
      <c r="G2023" s="47" t="s">
        <v>1155</v>
      </c>
      <c r="H2023" s="231">
        <v>17.04</v>
      </c>
      <c r="I2023" s="229"/>
    </row>
    <row r="2024" spans="1:9">
      <c r="A2024" s="226" t="s">
        <v>3838</v>
      </c>
      <c r="B2024" s="226"/>
      <c r="C2024" s="227" t="s">
        <v>3839</v>
      </c>
      <c r="D2024" s="227"/>
      <c r="E2024" s="227"/>
      <c r="F2024" s="227"/>
      <c r="G2024" s="47" t="s">
        <v>1155</v>
      </c>
      <c r="H2024" s="228">
        <v>6.13</v>
      </c>
      <c r="I2024" s="229"/>
    </row>
    <row r="2025" spans="1:9">
      <c r="A2025" s="226" t="s">
        <v>3840</v>
      </c>
      <c r="B2025" s="226"/>
      <c r="C2025" s="227" t="s">
        <v>3841</v>
      </c>
      <c r="D2025" s="227"/>
      <c r="E2025" s="227"/>
      <c r="F2025" s="227"/>
      <c r="G2025" s="47" t="s">
        <v>1155</v>
      </c>
      <c r="H2025" s="231">
        <v>19.850000000000001</v>
      </c>
      <c r="I2025" s="229"/>
    </row>
    <row r="2026" spans="1:9">
      <c r="A2026" s="226" t="s">
        <v>3842</v>
      </c>
      <c r="B2026" s="226"/>
      <c r="C2026" s="227" t="s">
        <v>3843</v>
      </c>
      <c r="D2026" s="227"/>
      <c r="E2026" s="227"/>
      <c r="F2026" s="227"/>
      <c r="G2026" s="47" t="s">
        <v>1155</v>
      </c>
      <c r="H2026" s="231">
        <v>21.9</v>
      </c>
      <c r="I2026" s="229"/>
    </row>
    <row r="2027" spans="1:9">
      <c r="A2027" s="226" t="s">
        <v>3844</v>
      </c>
      <c r="B2027" s="226"/>
      <c r="C2027" s="227" t="s">
        <v>3845</v>
      </c>
      <c r="D2027" s="227"/>
      <c r="E2027" s="227"/>
      <c r="F2027" s="227"/>
      <c r="G2027" s="47" t="s">
        <v>1155</v>
      </c>
      <c r="H2027" s="231">
        <v>27.82</v>
      </c>
      <c r="I2027" s="229"/>
    </row>
    <row r="2028" spans="1:9">
      <c r="A2028" s="226" t="s">
        <v>3846</v>
      </c>
      <c r="B2028" s="226"/>
      <c r="C2028" s="227" t="s">
        <v>3847</v>
      </c>
      <c r="D2028" s="227"/>
      <c r="E2028" s="227"/>
      <c r="F2028" s="227"/>
      <c r="G2028" s="47" t="s">
        <v>1155</v>
      </c>
      <c r="H2028" s="231">
        <v>21.28</v>
      </c>
      <c r="I2028" s="229"/>
    </row>
    <row r="2029" spans="1:9">
      <c r="A2029" s="226" t="s">
        <v>3848</v>
      </c>
      <c r="B2029" s="226"/>
      <c r="C2029" s="227" t="s">
        <v>3849</v>
      </c>
      <c r="D2029" s="227"/>
      <c r="E2029" s="227"/>
      <c r="F2029" s="227"/>
      <c r="G2029" s="47" t="s">
        <v>1155</v>
      </c>
      <c r="H2029" s="231">
        <v>22.67</v>
      </c>
      <c r="I2029" s="229"/>
    </row>
    <row r="2030" spans="1:9">
      <c r="A2030" s="226" t="s">
        <v>3850</v>
      </c>
      <c r="B2030" s="226"/>
      <c r="C2030" s="227" t="s">
        <v>3851</v>
      </c>
      <c r="D2030" s="227"/>
      <c r="E2030" s="227"/>
      <c r="F2030" s="227"/>
      <c r="G2030" s="47" t="s">
        <v>1155</v>
      </c>
      <c r="H2030" s="231">
        <v>26.86</v>
      </c>
      <c r="I2030" s="229"/>
    </row>
    <row r="2031" spans="1:9">
      <c r="A2031" s="226" t="s">
        <v>3852</v>
      </c>
      <c r="B2031" s="226"/>
      <c r="C2031" s="227" t="s">
        <v>3853</v>
      </c>
      <c r="D2031" s="227"/>
      <c r="E2031" s="227"/>
      <c r="F2031" s="227"/>
      <c r="G2031" s="47" t="s">
        <v>1155</v>
      </c>
      <c r="H2031" s="231">
        <v>35.11</v>
      </c>
      <c r="I2031" s="229"/>
    </row>
    <row r="2032" spans="1:9">
      <c r="A2032" s="222">
        <v>8973</v>
      </c>
      <c r="B2032" s="223"/>
      <c r="C2032" s="224" t="s">
        <v>3854</v>
      </c>
      <c r="D2032" s="224"/>
      <c r="E2032" s="224"/>
      <c r="F2032" s="224"/>
      <c r="G2032" s="46"/>
      <c r="H2032" s="225"/>
      <c r="I2032" s="225"/>
    </row>
    <row r="2033" spans="1:9">
      <c r="A2033" s="226" t="s">
        <v>3855</v>
      </c>
      <c r="B2033" s="226"/>
      <c r="C2033" s="227" t="s">
        <v>3856</v>
      </c>
      <c r="D2033" s="227"/>
      <c r="E2033" s="227"/>
      <c r="F2033" s="227"/>
      <c r="G2033" s="47" t="s">
        <v>1155</v>
      </c>
      <c r="H2033" s="231">
        <v>22.89</v>
      </c>
      <c r="I2033" s="229"/>
    </row>
    <row r="2034" spans="1:9">
      <c r="A2034" s="226" t="s">
        <v>3857</v>
      </c>
      <c r="B2034" s="226"/>
      <c r="C2034" s="227" t="s">
        <v>3858</v>
      </c>
      <c r="D2034" s="227"/>
      <c r="E2034" s="227"/>
      <c r="F2034" s="227"/>
      <c r="G2034" s="47" t="s">
        <v>1155</v>
      </c>
      <c r="H2034" s="231">
        <v>22.8</v>
      </c>
      <c r="I2034" s="229"/>
    </row>
    <row r="2035" spans="1:9">
      <c r="A2035" s="226" t="s">
        <v>3859</v>
      </c>
      <c r="B2035" s="226"/>
      <c r="C2035" s="227" t="s">
        <v>3860</v>
      </c>
      <c r="D2035" s="227"/>
      <c r="E2035" s="227"/>
      <c r="F2035" s="227"/>
      <c r="G2035" s="47" t="s">
        <v>1155</v>
      </c>
      <c r="H2035" s="231">
        <v>14.61</v>
      </c>
      <c r="I2035" s="229"/>
    </row>
    <row r="2036" spans="1:9">
      <c r="A2036" s="226" t="s">
        <v>3861</v>
      </c>
      <c r="B2036" s="226"/>
      <c r="C2036" s="227" t="s">
        <v>3862</v>
      </c>
      <c r="D2036" s="227"/>
      <c r="E2036" s="227"/>
      <c r="F2036" s="227"/>
      <c r="G2036" s="47" t="s">
        <v>1155</v>
      </c>
      <c r="H2036" s="231">
        <v>15.29</v>
      </c>
      <c r="I2036" s="229"/>
    </row>
    <row r="2037" spans="1:9">
      <c r="A2037" s="222">
        <v>8975</v>
      </c>
      <c r="B2037" s="223"/>
      <c r="C2037" s="224" t="s">
        <v>3863</v>
      </c>
      <c r="D2037" s="224"/>
      <c r="E2037" s="224"/>
      <c r="F2037" s="224"/>
      <c r="G2037" s="46"/>
      <c r="H2037" s="225"/>
      <c r="I2037" s="225"/>
    </row>
    <row r="2038" spans="1:9">
      <c r="A2038" s="226" t="s">
        <v>3864</v>
      </c>
      <c r="B2038" s="226"/>
      <c r="C2038" s="227" t="s">
        <v>3865</v>
      </c>
      <c r="D2038" s="227"/>
      <c r="E2038" s="227"/>
      <c r="F2038" s="227"/>
      <c r="G2038" s="47" t="s">
        <v>1155</v>
      </c>
      <c r="H2038" s="230">
        <v>325.27</v>
      </c>
      <c r="I2038" s="229"/>
    </row>
    <row r="2039" spans="1:9">
      <c r="A2039" s="222">
        <v>8685</v>
      </c>
      <c r="B2039" s="223"/>
      <c r="C2039" s="224" t="s">
        <v>3866</v>
      </c>
      <c r="D2039" s="224"/>
      <c r="E2039" s="224"/>
      <c r="F2039" s="224"/>
      <c r="G2039" s="46"/>
      <c r="H2039" s="225"/>
      <c r="I2039" s="225"/>
    </row>
    <row r="2040" spans="1:9">
      <c r="A2040" s="222">
        <v>8977</v>
      </c>
      <c r="B2040" s="223"/>
      <c r="C2040" s="224" t="s">
        <v>3867</v>
      </c>
      <c r="D2040" s="224"/>
      <c r="E2040" s="224"/>
      <c r="F2040" s="224"/>
      <c r="G2040" s="46"/>
      <c r="H2040" s="225"/>
      <c r="I2040" s="225"/>
    </row>
    <row r="2041" spans="1:9">
      <c r="A2041" s="226" t="s">
        <v>3868</v>
      </c>
      <c r="B2041" s="226"/>
      <c r="C2041" s="227" t="s">
        <v>3869</v>
      </c>
      <c r="D2041" s="227"/>
      <c r="E2041" s="227"/>
      <c r="F2041" s="227"/>
      <c r="G2041" s="47" t="s">
        <v>111</v>
      </c>
      <c r="H2041" s="230">
        <v>353.77</v>
      </c>
      <c r="I2041" s="229"/>
    </row>
    <row r="2042" spans="1:9">
      <c r="A2042" s="226" t="s">
        <v>3870</v>
      </c>
      <c r="B2042" s="226"/>
      <c r="C2042" s="227" t="s">
        <v>3871</v>
      </c>
      <c r="D2042" s="227"/>
      <c r="E2042" s="227"/>
      <c r="F2042" s="227"/>
      <c r="G2042" s="47" t="s">
        <v>111</v>
      </c>
      <c r="H2042" s="230">
        <v>394.1</v>
      </c>
      <c r="I2042" s="229"/>
    </row>
    <row r="2043" spans="1:9">
      <c r="A2043" s="226" t="s">
        <v>3872</v>
      </c>
      <c r="B2043" s="226"/>
      <c r="C2043" s="227" t="s">
        <v>3873</v>
      </c>
      <c r="D2043" s="227"/>
      <c r="E2043" s="227"/>
      <c r="F2043" s="227"/>
      <c r="G2043" s="47" t="s">
        <v>111</v>
      </c>
      <c r="H2043" s="230">
        <v>300.22000000000003</v>
      </c>
      <c r="I2043" s="229"/>
    </row>
    <row r="2044" spans="1:9">
      <c r="A2044" s="226" t="s">
        <v>3874</v>
      </c>
      <c r="B2044" s="226"/>
      <c r="C2044" s="227" t="s">
        <v>3875</v>
      </c>
      <c r="D2044" s="227"/>
      <c r="E2044" s="227"/>
      <c r="F2044" s="227"/>
      <c r="G2044" s="47" t="s">
        <v>111</v>
      </c>
      <c r="H2044" s="230">
        <v>340.97</v>
      </c>
      <c r="I2044" s="229"/>
    </row>
    <row r="2045" spans="1:9">
      <c r="A2045" s="222">
        <v>8978</v>
      </c>
      <c r="B2045" s="223"/>
      <c r="C2045" s="224" t="s">
        <v>3876</v>
      </c>
      <c r="D2045" s="224"/>
      <c r="E2045" s="224"/>
      <c r="F2045" s="224"/>
      <c r="G2045" s="46"/>
      <c r="H2045" s="225"/>
      <c r="I2045" s="225"/>
    </row>
    <row r="2046" spans="1:9">
      <c r="A2046" s="226" t="s">
        <v>3877</v>
      </c>
      <c r="B2046" s="226"/>
      <c r="C2046" s="227" t="s">
        <v>3878</v>
      </c>
      <c r="D2046" s="227"/>
      <c r="E2046" s="227"/>
      <c r="F2046" s="227"/>
      <c r="G2046" s="47" t="s">
        <v>129</v>
      </c>
      <c r="H2046" s="231">
        <v>47.99</v>
      </c>
      <c r="I2046" s="229"/>
    </row>
    <row r="2047" spans="1:9">
      <c r="A2047" s="226" t="s">
        <v>3879</v>
      </c>
      <c r="B2047" s="226"/>
      <c r="C2047" s="227" t="s">
        <v>3880</v>
      </c>
      <c r="D2047" s="227"/>
      <c r="E2047" s="227"/>
      <c r="F2047" s="227"/>
      <c r="G2047" s="47" t="s">
        <v>129</v>
      </c>
      <c r="H2047" s="231">
        <v>91.53</v>
      </c>
      <c r="I2047" s="229"/>
    </row>
    <row r="2048" spans="1:9">
      <c r="A2048" s="226" t="s">
        <v>3881</v>
      </c>
      <c r="B2048" s="226"/>
      <c r="C2048" s="227" t="s">
        <v>3882</v>
      </c>
      <c r="D2048" s="227"/>
      <c r="E2048" s="227"/>
      <c r="F2048" s="227"/>
      <c r="G2048" s="47" t="s">
        <v>129</v>
      </c>
      <c r="H2048" s="230">
        <v>138.46</v>
      </c>
      <c r="I2048" s="229"/>
    </row>
    <row r="2049" spans="1:9">
      <c r="A2049" s="226" t="s">
        <v>3883</v>
      </c>
      <c r="B2049" s="226"/>
      <c r="C2049" s="227" t="s">
        <v>3884</v>
      </c>
      <c r="D2049" s="227"/>
      <c r="E2049" s="227"/>
      <c r="F2049" s="227"/>
      <c r="G2049" s="47" t="s">
        <v>129</v>
      </c>
      <c r="H2049" s="230">
        <v>242.86</v>
      </c>
      <c r="I2049" s="229"/>
    </row>
    <row r="2050" spans="1:9">
      <c r="A2050" s="226" t="s">
        <v>3885</v>
      </c>
      <c r="B2050" s="226"/>
      <c r="C2050" s="227" t="s">
        <v>3886</v>
      </c>
      <c r="D2050" s="227"/>
      <c r="E2050" s="227"/>
      <c r="F2050" s="227"/>
      <c r="G2050" s="47" t="s">
        <v>129</v>
      </c>
      <c r="H2050" s="230">
        <v>381.56</v>
      </c>
      <c r="I2050" s="229"/>
    </row>
    <row r="2051" spans="1:9">
      <c r="A2051" s="226" t="s">
        <v>3887</v>
      </c>
      <c r="B2051" s="226"/>
      <c r="C2051" s="227" t="s">
        <v>3888</v>
      </c>
      <c r="D2051" s="227"/>
      <c r="E2051" s="227"/>
      <c r="F2051" s="227"/>
      <c r="G2051" s="47" t="s">
        <v>129</v>
      </c>
      <c r="H2051" s="230">
        <v>461.81</v>
      </c>
      <c r="I2051" s="229"/>
    </row>
    <row r="2052" spans="1:9">
      <c r="A2052" s="226" t="s">
        <v>3889</v>
      </c>
      <c r="B2052" s="226"/>
      <c r="C2052" s="227" t="s">
        <v>3890</v>
      </c>
      <c r="D2052" s="227"/>
      <c r="E2052" s="227"/>
      <c r="F2052" s="227"/>
      <c r="G2052" s="47" t="s">
        <v>129</v>
      </c>
      <c r="H2052" s="230">
        <v>629.4</v>
      </c>
      <c r="I2052" s="229"/>
    </row>
    <row r="2053" spans="1:9">
      <c r="A2053" s="226" t="s">
        <v>3891</v>
      </c>
      <c r="B2053" s="226"/>
      <c r="C2053" s="227" t="s">
        <v>3892</v>
      </c>
      <c r="D2053" s="227"/>
      <c r="E2053" s="227"/>
      <c r="F2053" s="227"/>
      <c r="G2053" s="47" t="s">
        <v>129</v>
      </c>
      <c r="H2053" s="231">
        <v>21.74</v>
      </c>
      <c r="I2053" s="229"/>
    </row>
    <row r="2054" spans="1:9">
      <c r="A2054" s="226" t="s">
        <v>3893</v>
      </c>
      <c r="B2054" s="226"/>
      <c r="C2054" s="227" t="s">
        <v>3894</v>
      </c>
      <c r="D2054" s="227"/>
      <c r="E2054" s="227"/>
      <c r="F2054" s="227"/>
      <c r="G2054" s="47" t="s">
        <v>129</v>
      </c>
      <c r="H2054" s="231">
        <v>25.89</v>
      </c>
      <c r="I2054" s="229"/>
    </row>
    <row r="2055" spans="1:9">
      <c r="A2055" s="226" t="s">
        <v>3895</v>
      </c>
      <c r="B2055" s="226"/>
      <c r="C2055" s="227" t="s">
        <v>3896</v>
      </c>
      <c r="D2055" s="227"/>
      <c r="E2055" s="227"/>
      <c r="F2055" s="227"/>
      <c r="G2055" s="47" t="s">
        <v>129</v>
      </c>
      <c r="H2055" s="231">
        <v>41.88</v>
      </c>
      <c r="I2055" s="229"/>
    </row>
    <row r="2056" spans="1:9">
      <c r="A2056" s="226" t="s">
        <v>3897</v>
      </c>
      <c r="B2056" s="226"/>
      <c r="C2056" s="227" t="s">
        <v>3898</v>
      </c>
      <c r="D2056" s="227"/>
      <c r="E2056" s="227"/>
      <c r="F2056" s="227"/>
      <c r="G2056" s="47" t="s">
        <v>129</v>
      </c>
      <c r="H2056" s="231">
        <v>67.89</v>
      </c>
      <c r="I2056" s="229"/>
    </row>
    <row r="2057" spans="1:9">
      <c r="A2057" s="226" t="s">
        <v>3899</v>
      </c>
      <c r="B2057" s="226"/>
      <c r="C2057" s="227" t="s">
        <v>3900</v>
      </c>
      <c r="D2057" s="227"/>
      <c r="E2057" s="227"/>
      <c r="F2057" s="227"/>
      <c r="G2057" s="47" t="s">
        <v>129</v>
      </c>
      <c r="H2057" s="230">
        <v>126.76</v>
      </c>
      <c r="I2057" s="229"/>
    </row>
    <row r="2058" spans="1:9">
      <c r="A2058" s="226" t="s">
        <v>3901</v>
      </c>
      <c r="B2058" s="226"/>
      <c r="C2058" s="227" t="s">
        <v>3902</v>
      </c>
      <c r="D2058" s="227"/>
      <c r="E2058" s="227"/>
      <c r="F2058" s="227"/>
      <c r="G2058" s="47" t="s">
        <v>129</v>
      </c>
      <c r="H2058" s="231">
        <v>29.26</v>
      </c>
      <c r="I2058" s="229"/>
    </row>
    <row r="2059" spans="1:9">
      <c r="A2059" s="226" t="s">
        <v>3903</v>
      </c>
      <c r="B2059" s="226"/>
      <c r="C2059" s="227" t="s">
        <v>3904</v>
      </c>
      <c r="D2059" s="227"/>
      <c r="E2059" s="227"/>
      <c r="F2059" s="227"/>
      <c r="G2059" s="47" t="s">
        <v>129</v>
      </c>
      <c r="H2059" s="231">
        <v>38.119999999999997</v>
      </c>
      <c r="I2059" s="229"/>
    </row>
    <row r="2060" spans="1:9">
      <c r="A2060" s="226" t="s">
        <v>3905</v>
      </c>
      <c r="B2060" s="226"/>
      <c r="C2060" s="227" t="s">
        <v>3906</v>
      </c>
      <c r="D2060" s="227"/>
      <c r="E2060" s="227"/>
      <c r="F2060" s="227"/>
      <c r="G2060" s="47" t="s">
        <v>129</v>
      </c>
      <c r="H2060" s="231">
        <v>67.05</v>
      </c>
      <c r="I2060" s="229"/>
    </row>
    <row r="2061" spans="1:9">
      <c r="A2061" s="226" t="s">
        <v>3907</v>
      </c>
      <c r="B2061" s="226"/>
      <c r="C2061" s="227" t="s">
        <v>3908</v>
      </c>
      <c r="D2061" s="227"/>
      <c r="E2061" s="227"/>
      <c r="F2061" s="227"/>
      <c r="G2061" s="47" t="s">
        <v>129</v>
      </c>
      <c r="H2061" s="231">
        <v>83.17</v>
      </c>
      <c r="I2061" s="229"/>
    </row>
    <row r="2062" spans="1:9">
      <c r="A2062" s="226" t="s">
        <v>3909</v>
      </c>
      <c r="B2062" s="226"/>
      <c r="C2062" s="227" t="s">
        <v>3910</v>
      </c>
      <c r="D2062" s="227"/>
      <c r="E2062" s="227"/>
      <c r="F2062" s="227"/>
      <c r="G2062" s="47" t="s">
        <v>129</v>
      </c>
      <c r="H2062" s="231">
        <v>34.19</v>
      </c>
      <c r="I2062" s="229"/>
    </row>
    <row r="2063" spans="1:9">
      <c r="A2063" s="226" t="s">
        <v>3911</v>
      </c>
      <c r="B2063" s="226"/>
      <c r="C2063" s="227" t="s">
        <v>3912</v>
      </c>
      <c r="D2063" s="227"/>
      <c r="E2063" s="227"/>
      <c r="F2063" s="227"/>
      <c r="G2063" s="47" t="s">
        <v>129</v>
      </c>
      <c r="H2063" s="231">
        <v>50.98</v>
      </c>
      <c r="I2063" s="229"/>
    </row>
    <row r="2064" spans="1:9">
      <c r="A2064" s="226" t="s">
        <v>3913</v>
      </c>
      <c r="B2064" s="226"/>
      <c r="C2064" s="227" t="s">
        <v>3914</v>
      </c>
      <c r="D2064" s="227"/>
      <c r="E2064" s="227"/>
      <c r="F2064" s="227"/>
      <c r="G2064" s="47" t="s">
        <v>129</v>
      </c>
      <c r="H2064" s="231">
        <v>32.01</v>
      </c>
      <c r="I2064" s="229"/>
    </row>
    <row r="2065" spans="1:9">
      <c r="A2065" s="226" t="s">
        <v>3915</v>
      </c>
      <c r="B2065" s="226"/>
      <c r="C2065" s="227" t="s">
        <v>3916</v>
      </c>
      <c r="D2065" s="227"/>
      <c r="E2065" s="227"/>
      <c r="F2065" s="227"/>
      <c r="G2065" s="47" t="s">
        <v>129</v>
      </c>
      <c r="H2065" s="231">
        <v>23.85</v>
      </c>
      <c r="I2065" s="229"/>
    </row>
    <row r="2066" spans="1:9">
      <c r="A2066" s="226" t="s">
        <v>3917</v>
      </c>
      <c r="B2066" s="226"/>
      <c r="C2066" s="227" t="s">
        <v>3918</v>
      </c>
      <c r="D2066" s="227"/>
      <c r="E2066" s="227"/>
      <c r="F2066" s="227"/>
      <c r="G2066" s="47" t="s">
        <v>129</v>
      </c>
      <c r="H2066" s="231">
        <v>32.03</v>
      </c>
      <c r="I2066" s="229"/>
    </row>
    <row r="2067" spans="1:9">
      <c r="A2067" s="222">
        <v>8979</v>
      </c>
      <c r="B2067" s="223"/>
      <c r="C2067" s="224" t="s">
        <v>3919</v>
      </c>
      <c r="D2067" s="224"/>
      <c r="E2067" s="224"/>
      <c r="F2067" s="224"/>
      <c r="G2067" s="46"/>
      <c r="H2067" s="225"/>
      <c r="I2067" s="225"/>
    </row>
    <row r="2068" spans="1:9">
      <c r="A2068" s="226" t="s">
        <v>3920</v>
      </c>
      <c r="B2068" s="226"/>
      <c r="C2068" s="227" t="s">
        <v>3921</v>
      </c>
      <c r="D2068" s="227"/>
      <c r="E2068" s="227"/>
      <c r="F2068" s="227"/>
      <c r="G2068" s="47" t="s">
        <v>111</v>
      </c>
      <c r="H2068" s="231">
        <v>16.18</v>
      </c>
      <c r="I2068" s="229"/>
    </row>
    <row r="2069" spans="1:9">
      <c r="A2069" s="226" t="s">
        <v>3922</v>
      </c>
      <c r="B2069" s="226"/>
      <c r="C2069" s="227" t="s">
        <v>3923</v>
      </c>
      <c r="D2069" s="227"/>
      <c r="E2069" s="227"/>
      <c r="F2069" s="227"/>
      <c r="G2069" s="47" t="s">
        <v>111</v>
      </c>
      <c r="H2069" s="231">
        <v>18.2</v>
      </c>
      <c r="I2069" s="229"/>
    </row>
    <row r="2070" spans="1:9">
      <c r="A2070" s="226" t="s">
        <v>3924</v>
      </c>
      <c r="B2070" s="226"/>
      <c r="C2070" s="227" t="s">
        <v>3925</v>
      </c>
      <c r="D2070" s="227"/>
      <c r="E2070" s="227"/>
      <c r="F2070" s="227"/>
      <c r="G2070" s="47" t="s">
        <v>111</v>
      </c>
      <c r="H2070" s="231">
        <v>23.07</v>
      </c>
      <c r="I2070" s="229"/>
    </row>
    <row r="2071" spans="1:9">
      <c r="A2071" s="226" t="s">
        <v>3926</v>
      </c>
      <c r="B2071" s="226"/>
      <c r="C2071" s="227" t="s">
        <v>3927</v>
      </c>
      <c r="D2071" s="227"/>
      <c r="E2071" s="227"/>
      <c r="F2071" s="227"/>
      <c r="G2071" s="47" t="s">
        <v>111</v>
      </c>
      <c r="H2071" s="231">
        <v>34.4</v>
      </c>
      <c r="I2071" s="229"/>
    </row>
    <row r="2072" spans="1:9">
      <c r="A2072" s="226" t="s">
        <v>3928</v>
      </c>
      <c r="B2072" s="226"/>
      <c r="C2072" s="227" t="s">
        <v>3929</v>
      </c>
      <c r="D2072" s="227"/>
      <c r="E2072" s="227"/>
      <c r="F2072" s="227"/>
      <c r="G2072" s="47" t="s">
        <v>111</v>
      </c>
      <c r="H2072" s="231">
        <v>39.47</v>
      </c>
      <c r="I2072" s="229"/>
    </row>
    <row r="2073" spans="1:9">
      <c r="A2073" s="226" t="s">
        <v>3930</v>
      </c>
      <c r="B2073" s="226"/>
      <c r="C2073" s="227" t="s">
        <v>3931</v>
      </c>
      <c r="D2073" s="227"/>
      <c r="E2073" s="227"/>
      <c r="F2073" s="227"/>
      <c r="G2073" s="47" t="s">
        <v>111</v>
      </c>
      <c r="H2073" s="231">
        <v>55.89</v>
      </c>
      <c r="I2073" s="229"/>
    </row>
    <row r="2074" spans="1:9">
      <c r="A2074" s="226" t="s">
        <v>3932</v>
      </c>
      <c r="B2074" s="226"/>
      <c r="C2074" s="227" t="s">
        <v>3933</v>
      </c>
      <c r="D2074" s="227"/>
      <c r="E2074" s="227"/>
      <c r="F2074" s="227"/>
      <c r="G2074" s="47" t="s">
        <v>129</v>
      </c>
      <c r="H2074" s="230">
        <v>153.75</v>
      </c>
      <c r="I2074" s="229"/>
    </row>
    <row r="2075" spans="1:9">
      <c r="A2075" s="226" t="s">
        <v>3934</v>
      </c>
      <c r="B2075" s="226"/>
      <c r="C2075" s="227" t="s">
        <v>3935</v>
      </c>
      <c r="D2075" s="227"/>
      <c r="E2075" s="227"/>
      <c r="F2075" s="227"/>
      <c r="G2075" s="47" t="s">
        <v>129</v>
      </c>
      <c r="H2075" s="231">
        <v>21.15</v>
      </c>
      <c r="I2075" s="229"/>
    </row>
    <row r="2076" spans="1:9">
      <c r="A2076" s="226" t="s">
        <v>3936</v>
      </c>
      <c r="B2076" s="226"/>
      <c r="C2076" s="227" t="s">
        <v>3937</v>
      </c>
      <c r="D2076" s="227"/>
      <c r="E2076" s="227"/>
      <c r="F2076" s="227"/>
      <c r="G2076" s="47" t="s">
        <v>129</v>
      </c>
      <c r="H2076" s="231">
        <v>24.46</v>
      </c>
      <c r="I2076" s="229"/>
    </row>
    <row r="2077" spans="1:9">
      <c r="A2077" s="226" t="s">
        <v>3938</v>
      </c>
      <c r="B2077" s="226"/>
      <c r="C2077" s="227" t="s">
        <v>3939</v>
      </c>
      <c r="D2077" s="227"/>
      <c r="E2077" s="227"/>
      <c r="F2077" s="227"/>
      <c r="G2077" s="47" t="s">
        <v>129</v>
      </c>
      <c r="H2077" s="231">
        <v>34.29</v>
      </c>
      <c r="I2077" s="229"/>
    </row>
    <row r="2078" spans="1:9">
      <c r="A2078" s="226" t="s">
        <v>3940</v>
      </c>
      <c r="B2078" s="226"/>
      <c r="C2078" s="227" t="s">
        <v>3941</v>
      </c>
      <c r="D2078" s="227"/>
      <c r="E2078" s="227"/>
      <c r="F2078" s="227"/>
      <c r="G2078" s="47" t="s">
        <v>129</v>
      </c>
      <c r="H2078" s="231">
        <v>42.2</v>
      </c>
      <c r="I2078" s="229"/>
    </row>
    <row r="2079" spans="1:9">
      <c r="A2079" s="226" t="s">
        <v>3942</v>
      </c>
      <c r="B2079" s="226"/>
      <c r="C2079" s="227" t="s">
        <v>3943</v>
      </c>
      <c r="D2079" s="227"/>
      <c r="E2079" s="227"/>
      <c r="F2079" s="227"/>
      <c r="G2079" s="47" t="s">
        <v>129</v>
      </c>
      <c r="H2079" s="231">
        <v>45.04</v>
      </c>
      <c r="I2079" s="229"/>
    </row>
    <row r="2080" spans="1:9">
      <c r="A2080" s="226" t="s">
        <v>3944</v>
      </c>
      <c r="B2080" s="226"/>
      <c r="C2080" s="227" t="s">
        <v>3945</v>
      </c>
      <c r="D2080" s="227"/>
      <c r="E2080" s="227"/>
      <c r="F2080" s="227"/>
      <c r="G2080" s="47" t="s">
        <v>129</v>
      </c>
      <c r="H2080" s="231">
        <v>59.57</v>
      </c>
      <c r="I2080" s="229"/>
    </row>
    <row r="2081" spans="1:9">
      <c r="A2081" s="226" t="s">
        <v>3946</v>
      </c>
      <c r="B2081" s="226"/>
      <c r="C2081" s="227" t="s">
        <v>3947</v>
      </c>
      <c r="D2081" s="227"/>
      <c r="E2081" s="227"/>
      <c r="F2081" s="227"/>
      <c r="G2081" s="47" t="s">
        <v>129</v>
      </c>
      <c r="H2081" s="231">
        <v>90.72</v>
      </c>
      <c r="I2081" s="229"/>
    </row>
    <row r="2082" spans="1:9">
      <c r="A2082" s="226" t="s">
        <v>3948</v>
      </c>
      <c r="B2082" s="226"/>
      <c r="C2082" s="227" t="s">
        <v>3949</v>
      </c>
      <c r="D2082" s="227"/>
      <c r="E2082" s="227"/>
      <c r="F2082" s="227"/>
      <c r="G2082" s="47" t="s">
        <v>129</v>
      </c>
      <c r="H2082" s="230">
        <v>116</v>
      </c>
      <c r="I2082" s="229"/>
    </row>
    <row r="2083" spans="1:9">
      <c r="A2083" s="222">
        <v>8980</v>
      </c>
      <c r="B2083" s="223"/>
      <c r="C2083" s="224" t="s">
        <v>3950</v>
      </c>
      <c r="D2083" s="224"/>
      <c r="E2083" s="224"/>
      <c r="F2083" s="224"/>
      <c r="G2083" s="46"/>
      <c r="H2083" s="225"/>
      <c r="I2083" s="225"/>
    </row>
    <row r="2084" spans="1:9">
      <c r="A2084" s="226" t="s">
        <v>3951</v>
      </c>
      <c r="B2084" s="226"/>
      <c r="C2084" s="227" t="s">
        <v>3952</v>
      </c>
      <c r="D2084" s="227"/>
      <c r="E2084" s="227"/>
      <c r="F2084" s="227"/>
      <c r="G2084" s="47" t="s">
        <v>129</v>
      </c>
      <c r="H2084" s="231">
        <v>48.09</v>
      </c>
      <c r="I2084" s="229"/>
    </row>
    <row r="2085" spans="1:9">
      <c r="A2085" s="226" t="s">
        <v>3953</v>
      </c>
      <c r="B2085" s="226"/>
      <c r="C2085" s="227" t="s">
        <v>3954</v>
      </c>
      <c r="D2085" s="227"/>
      <c r="E2085" s="227"/>
      <c r="F2085" s="227"/>
      <c r="G2085" s="47" t="s">
        <v>129</v>
      </c>
      <c r="H2085" s="231">
        <v>66.12</v>
      </c>
      <c r="I2085" s="229"/>
    </row>
    <row r="2086" spans="1:9">
      <c r="A2086" s="226" t="s">
        <v>3955</v>
      </c>
      <c r="B2086" s="226"/>
      <c r="C2086" s="227" t="s">
        <v>3956</v>
      </c>
      <c r="D2086" s="227"/>
      <c r="E2086" s="227"/>
      <c r="F2086" s="227"/>
      <c r="G2086" s="47" t="s">
        <v>129</v>
      </c>
      <c r="H2086" s="231">
        <v>55.71</v>
      </c>
      <c r="I2086" s="229"/>
    </row>
    <row r="2087" spans="1:9">
      <c r="A2087" s="226" t="s">
        <v>3957</v>
      </c>
      <c r="B2087" s="226"/>
      <c r="C2087" s="227" t="s">
        <v>3958</v>
      </c>
      <c r="D2087" s="227"/>
      <c r="E2087" s="227"/>
      <c r="F2087" s="227"/>
      <c r="G2087" s="47" t="s">
        <v>129</v>
      </c>
      <c r="H2087" s="231">
        <v>29</v>
      </c>
      <c r="I2087" s="229"/>
    </row>
    <row r="2088" spans="1:9">
      <c r="A2088" s="226" t="s">
        <v>3959</v>
      </c>
      <c r="B2088" s="226"/>
      <c r="C2088" s="227" t="s">
        <v>3960</v>
      </c>
      <c r="D2088" s="227"/>
      <c r="E2088" s="227"/>
      <c r="F2088" s="227"/>
      <c r="G2088" s="47" t="s">
        <v>129</v>
      </c>
      <c r="H2088" s="231">
        <v>85.51</v>
      </c>
      <c r="I2088" s="229"/>
    </row>
    <row r="2089" spans="1:9">
      <c r="A2089" s="226" t="s">
        <v>3961</v>
      </c>
      <c r="B2089" s="226"/>
      <c r="C2089" s="227" t="s">
        <v>3962</v>
      </c>
      <c r="D2089" s="227"/>
      <c r="E2089" s="227"/>
      <c r="F2089" s="227"/>
      <c r="G2089" s="47" t="s">
        <v>129</v>
      </c>
      <c r="H2089" s="230">
        <v>121.11</v>
      </c>
      <c r="I2089" s="229"/>
    </row>
    <row r="2090" spans="1:9">
      <c r="A2090" s="226" t="s">
        <v>3963</v>
      </c>
      <c r="B2090" s="226"/>
      <c r="C2090" s="227" t="s">
        <v>3964</v>
      </c>
      <c r="D2090" s="227"/>
      <c r="E2090" s="227"/>
      <c r="F2090" s="227"/>
      <c r="G2090" s="47" t="s">
        <v>129</v>
      </c>
      <c r="H2090" s="230">
        <v>155.22999999999999</v>
      </c>
      <c r="I2090" s="229"/>
    </row>
    <row r="2091" spans="1:9">
      <c r="A2091" s="226" t="s">
        <v>3965</v>
      </c>
      <c r="B2091" s="226"/>
      <c r="C2091" s="227" t="s">
        <v>3966</v>
      </c>
      <c r="D2091" s="227"/>
      <c r="E2091" s="227"/>
      <c r="F2091" s="227"/>
      <c r="G2091" s="47" t="s">
        <v>129</v>
      </c>
      <c r="H2091" s="231">
        <v>33.979999999999997</v>
      </c>
      <c r="I2091" s="229"/>
    </row>
    <row r="2092" spans="1:9">
      <c r="A2092" s="226" t="s">
        <v>3967</v>
      </c>
      <c r="B2092" s="226"/>
      <c r="C2092" s="227" t="s">
        <v>3968</v>
      </c>
      <c r="D2092" s="227"/>
      <c r="E2092" s="227"/>
      <c r="F2092" s="227"/>
      <c r="G2092" s="47" t="s">
        <v>129</v>
      </c>
      <c r="H2092" s="230">
        <v>181.55</v>
      </c>
      <c r="I2092" s="229"/>
    </row>
    <row r="2093" spans="1:9">
      <c r="A2093" s="222">
        <v>8981</v>
      </c>
      <c r="B2093" s="223"/>
      <c r="C2093" s="224" t="s">
        <v>3969</v>
      </c>
      <c r="D2093" s="224"/>
      <c r="E2093" s="224"/>
      <c r="F2093" s="224"/>
      <c r="G2093" s="46"/>
      <c r="H2093" s="225"/>
      <c r="I2093" s="225"/>
    </row>
    <row r="2094" spans="1:9">
      <c r="A2094" s="226" t="s">
        <v>3970</v>
      </c>
      <c r="B2094" s="226"/>
      <c r="C2094" s="227" t="s">
        <v>3971</v>
      </c>
      <c r="D2094" s="227"/>
      <c r="E2094" s="227"/>
      <c r="F2094" s="227"/>
      <c r="G2094" s="47" t="s">
        <v>129</v>
      </c>
      <c r="H2094" s="230">
        <v>243.37</v>
      </c>
      <c r="I2094" s="229"/>
    </row>
    <row r="2095" spans="1:9">
      <c r="A2095" s="226" t="s">
        <v>3972</v>
      </c>
      <c r="B2095" s="226"/>
      <c r="C2095" s="227" t="s">
        <v>3973</v>
      </c>
      <c r="D2095" s="227"/>
      <c r="E2095" s="227"/>
      <c r="F2095" s="227"/>
      <c r="G2095" s="47" t="s">
        <v>129</v>
      </c>
      <c r="H2095" s="231">
        <v>27.73</v>
      </c>
      <c r="I2095" s="229"/>
    </row>
    <row r="2096" spans="1:9">
      <c r="A2096" s="226" t="s">
        <v>3974</v>
      </c>
      <c r="B2096" s="226"/>
      <c r="C2096" s="227" t="s">
        <v>3975</v>
      </c>
      <c r="D2096" s="227"/>
      <c r="E2096" s="227"/>
      <c r="F2096" s="227"/>
      <c r="G2096" s="47" t="s">
        <v>129</v>
      </c>
      <c r="H2096" s="231">
        <v>37.5</v>
      </c>
      <c r="I2096" s="229"/>
    </row>
    <row r="2097" spans="1:9">
      <c r="A2097" s="226" t="s">
        <v>3976</v>
      </c>
      <c r="B2097" s="226"/>
      <c r="C2097" s="227" t="s">
        <v>3977</v>
      </c>
      <c r="D2097" s="227"/>
      <c r="E2097" s="227"/>
      <c r="F2097" s="227"/>
      <c r="G2097" s="47" t="s">
        <v>129</v>
      </c>
      <c r="H2097" s="231">
        <v>54.44</v>
      </c>
      <c r="I2097" s="229"/>
    </row>
    <row r="2098" spans="1:9">
      <c r="A2098" s="226" t="s">
        <v>3978</v>
      </c>
      <c r="B2098" s="226"/>
      <c r="C2098" s="227" t="s">
        <v>3979</v>
      </c>
      <c r="D2098" s="227"/>
      <c r="E2098" s="227"/>
      <c r="F2098" s="227"/>
      <c r="G2098" s="47" t="s">
        <v>129</v>
      </c>
      <c r="H2098" s="231">
        <v>80.45</v>
      </c>
      <c r="I2098" s="229"/>
    </row>
    <row r="2099" spans="1:9">
      <c r="A2099" s="226" t="s">
        <v>3980</v>
      </c>
      <c r="B2099" s="226"/>
      <c r="C2099" s="227" t="s">
        <v>3981</v>
      </c>
      <c r="D2099" s="227"/>
      <c r="E2099" s="227"/>
      <c r="F2099" s="227"/>
      <c r="G2099" s="47" t="s">
        <v>129</v>
      </c>
      <c r="H2099" s="230">
        <v>130.36000000000001</v>
      </c>
      <c r="I2099" s="229"/>
    </row>
    <row r="2100" spans="1:9">
      <c r="A2100" s="226" t="s">
        <v>3982</v>
      </c>
      <c r="B2100" s="226"/>
      <c r="C2100" s="227" t="s">
        <v>3983</v>
      </c>
      <c r="D2100" s="227"/>
      <c r="E2100" s="227"/>
      <c r="F2100" s="227"/>
      <c r="G2100" s="47" t="s">
        <v>129</v>
      </c>
      <c r="H2100" s="230">
        <v>163.87</v>
      </c>
      <c r="I2100" s="229"/>
    </row>
    <row r="2101" spans="1:9">
      <c r="A2101" s="226" t="s">
        <v>3984</v>
      </c>
      <c r="B2101" s="226"/>
      <c r="C2101" s="227" t="s">
        <v>3985</v>
      </c>
      <c r="D2101" s="227"/>
      <c r="E2101" s="227"/>
      <c r="F2101" s="227"/>
      <c r="G2101" s="47" t="s">
        <v>129</v>
      </c>
      <c r="H2101" s="230">
        <v>285.49</v>
      </c>
      <c r="I2101" s="229"/>
    </row>
    <row r="2102" spans="1:9">
      <c r="A2102" s="226" t="s">
        <v>3986</v>
      </c>
      <c r="B2102" s="226"/>
      <c r="C2102" s="227" t="s">
        <v>3987</v>
      </c>
      <c r="D2102" s="227"/>
      <c r="E2102" s="227"/>
      <c r="F2102" s="227"/>
      <c r="G2102" s="47" t="s">
        <v>129</v>
      </c>
      <c r="H2102" s="231">
        <v>25.72</v>
      </c>
      <c r="I2102" s="229"/>
    </row>
    <row r="2103" spans="1:9">
      <c r="A2103" s="226" t="s">
        <v>3988</v>
      </c>
      <c r="B2103" s="226"/>
      <c r="C2103" s="227" t="s">
        <v>3989</v>
      </c>
      <c r="D2103" s="227"/>
      <c r="E2103" s="227"/>
      <c r="F2103" s="227"/>
      <c r="G2103" s="47" t="s">
        <v>129</v>
      </c>
      <c r="H2103" s="231">
        <v>41.13</v>
      </c>
      <c r="I2103" s="229"/>
    </row>
    <row r="2104" spans="1:9">
      <c r="A2104" s="226" t="s">
        <v>3990</v>
      </c>
      <c r="B2104" s="226"/>
      <c r="C2104" s="227" t="s">
        <v>3991</v>
      </c>
      <c r="D2104" s="227"/>
      <c r="E2104" s="227"/>
      <c r="F2104" s="227"/>
      <c r="G2104" s="47" t="s">
        <v>129</v>
      </c>
      <c r="H2104" s="231">
        <v>46.14</v>
      </c>
      <c r="I2104" s="229"/>
    </row>
    <row r="2105" spans="1:9">
      <c r="A2105" s="226" t="s">
        <v>3992</v>
      </c>
      <c r="B2105" s="226"/>
      <c r="C2105" s="227" t="s">
        <v>3993</v>
      </c>
      <c r="D2105" s="227"/>
      <c r="E2105" s="227"/>
      <c r="F2105" s="227"/>
      <c r="G2105" s="47" t="s">
        <v>129</v>
      </c>
      <c r="H2105" s="231">
        <v>59.63</v>
      </c>
      <c r="I2105" s="229"/>
    </row>
    <row r="2106" spans="1:9">
      <c r="A2106" s="226" t="s">
        <v>3994</v>
      </c>
      <c r="B2106" s="226"/>
      <c r="C2106" s="227" t="s">
        <v>3995</v>
      </c>
      <c r="D2106" s="227"/>
      <c r="E2106" s="227"/>
      <c r="F2106" s="227"/>
      <c r="G2106" s="47" t="s">
        <v>129</v>
      </c>
      <c r="H2106" s="231">
        <v>92.6</v>
      </c>
      <c r="I2106" s="229"/>
    </row>
    <row r="2107" spans="1:9">
      <c r="A2107" s="226" t="s">
        <v>3996</v>
      </c>
      <c r="B2107" s="226"/>
      <c r="C2107" s="227" t="s">
        <v>3997</v>
      </c>
      <c r="D2107" s="227"/>
      <c r="E2107" s="227"/>
      <c r="F2107" s="227"/>
      <c r="G2107" s="47" t="s">
        <v>129</v>
      </c>
      <c r="H2107" s="230">
        <v>149.66999999999999</v>
      </c>
      <c r="I2107" s="229"/>
    </row>
    <row r="2108" spans="1:9">
      <c r="A2108" s="226" t="s">
        <v>3998</v>
      </c>
      <c r="B2108" s="226"/>
      <c r="C2108" s="227" t="s">
        <v>3999</v>
      </c>
      <c r="D2108" s="227"/>
      <c r="E2108" s="227"/>
      <c r="F2108" s="227"/>
      <c r="G2108" s="47" t="s">
        <v>129</v>
      </c>
      <c r="H2108" s="230">
        <v>203.53</v>
      </c>
      <c r="I2108" s="229"/>
    </row>
    <row r="2109" spans="1:9">
      <c r="A2109" s="226" t="s">
        <v>4000</v>
      </c>
      <c r="B2109" s="226"/>
      <c r="C2109" s="227" t="s">
        <v>4001</v>
      </c>
      <c r="D2109" s="227"/>
      <c r="E2109" s="227"/>
      <c r="F2109" s="227"/>
      <c r="G2109" s="47" t="s">
        <v>129</v>
      </c>
      <c r="H2109" s="230">
        <v>380.84</v>
      </c>
      <c r="I2109" s="229"/>
    </row>
    <row r="2110" spans="1:9">
      <c r="A2110" s="226" t="s">
        <v>4002</v>
      </c>
      <c r="B2110" s="226"/>
      <c r="C2110" s="227" t="s">
        <v>4003</v>
      </c>
      <c r="D2110" s="227"/>
      <c r="E2110" s="227"/>
      <c r="F2110" s="227"/>
      <c r="G2110" s="47" t="s">
        <v>129</v>
      </c>
      <c r="H2110" s="231">
        <v>32.450000000000003</v>
      </c>
      <c r="I2110" s="229"/>
    </row>
    <row r="2111" spans="1:9">
      <c r="A2111" s="226" t="s">
        <v>4004</v>
      </c>
      <c r="B2111" s="226"/>
      <c r="C2111" s="227" t="s">
        <v>4005</v>
      </c>
      <c r="D2111" s="227"/>
      <c r="E2111" s="227"/>
      <c r="F2111" s="227"/>
      <c r="G2111" s="47" t="s">
        <v>129</v>
      </c>
      <c r="H2111" s="231">
        <v>40.51</v>
      </c>
      <c r="I2111" s="229"/>
    </row>
    <row r="2112" spans="1:9">
      <c r="A2112" s="226" t="s">
        <v>4006</v>
      </c>
      <c r="B2112" s="226"/>
      <c r="C2112" s="227" t="s">
        <v>4007</v>
      </c>
      <c r="D2112" s="227"/>
      <c r="E2112" s="227"/>
      <c r="F2112" s="227"/>
      <c r="G2112" s="47" t="s">
        <v>129</v>
      </c>
      <c r="H2112" s="231">
        <v>66.97</v>
      </c>
      <c r="I2112" s="229"/>
    </row>
    <row r="2113" spans="1:9">
      <c r="A2113" s="226" t="s">
        <v>4008</v>
      </c>
      <c r="B2113" s="226"/>
      <c r="C2113" s="227" t="s">
        <v>4009</v>
      </c>
      <c r="D2113" s="227"/>
      <c r="E2113" s="227"/>
      <c r="F2113" s="227"/>
      <c r="G2113" s="47" t="s">
        <v>129</v>
      </c>
      <c r="H2113" s="231">
        <v>98.83</v>
      </c>
      <c r="I2113" s="229"/>
    </row>
    <row r="2114" spans="1:9">
      <c r="A2114" s="226" t="s">
        <v>4010</v>
      </c>
      <c r="B2114" s="226"/>
      <c r="C2114" s="227" t="s">
        <v>4011</v>
      </c>
      <c r="D2114" s="227"/>
      <c r="E2114" s="227"/>
      <c r="F2114" s="227"/>
      <c r="G2114" s="47" t="s">
        <v>129</v>
      </c>
      <c r="H2114" s="230">
        <v>127.28</v>
      </c>
      <c r="I2114" s="229"/>
    </row>
    <row r="2115" spans="1:9">
      <c r="A2115" s="226" t="s">
        <v>4012</v>
      </c>
      <c r="B2115" s="226"/>
      <c r="C2115" s="227" t="s">
        <v>4013</v>
      </c>
      <c r="D2115" s="227"/>
      <c r="E2115" s="227"/>
      <c r="F2115" s="227"/>
      <c r="G2115" s="47" t="s">
        <v>129</v>
      </c>
      <c r="H2115" s="230">
        <v>194.44</v>
      </c>
      <c r="I2115" s="229"/>
    </row>
    <row r="2116" spans="1:9">
      <c r="A2116" s="226" t="s">
        <v>4014</v>
      </c>
      <c r="B2116" s="226"/>
      <c r="C2116" s="227" t="s">
        <v>4015</v>
      </c>
      <c r="D2116" s="227"/>
      <c r="E2116" s="227"/>
      <c r="F2116" s="227"/>
      <c r="G2116" s="47" t="s">
        <v>129</v>
      </c>
      <c r="H2116" s="230">
        <v>281.74</v>
      </c>
      <c r="I2116" s="229"/>
    </row>
    <row r="2117" spans="1:9">
      <c r="A2117" s="222">
        <v>8982</v>
      </c>
      <c r="B2117" s="223"/>
      <c r="C2117" s="224" t="s">
        <v>4016</v>
      </c>
      <c r="D2117" s="224"/>
      <c r="E2117" s="224"/>
      <c r="F2117" s="224"/>
      <c r="G2117" s="46"/>
      <c r="H2117" s="225"/>
      <c r="I2117" s="225"/>
    </row>
    <row r="2118" spans="1:9">
      <c r="A2118" s="226" t="s">
        <v>4017</v>
      </c>
      <c r="B2118" s="226"/>
      <c r="C2118" s="227" t="s">
        <v>4018</v>
      </c>
      <c r="D2118" s="227"/>
      <c r="E2118" s="227"/>
      <c r="F2118" s="227"/>
      <c r="G2118" s="47" t="s">
        <v>129</v>
      </c>
      <c r="H2118" s="231">
        <v>18.399999999999999</v>
      </c>
      <c r="I2118" s="229"/>
    </row>
    <row r="2119" spans="1:9">
      <c r="A2119" s="226" t="s">
        <v>4019</v>
      </c>
      <c r="B2119" s="226"/>
      <c r="C2119" s="227" t="s">
        <v>4020</v>
      </c>
      <c r="D2119" s="227"/>
      <c r="E2119" s="227"/>
      <c r="F2119" s="227"/>
      <c r="G2119" s="47" t="s">
        <v>129</v>
      </c>
      <c r="H2119" s="231">
        <v>23.43</v>
      </c>
      <c r="I2119" s="229"/>
    </row>
    <row r="2120" spans="1:9">
      <c r="A2120" s="226" t="s">
        <v>4021</v>
      </c>
      <c r="B2120" s="226"/>
      <c r="C2120" s="227" t="s">
        <v>4022</v>
      </c>
      <c r="D2120" s="227"/>
      <c r="E2120" s="227"/>
      <c r="F2120" s="227"/>
      <c r="G2120" s="47" t="s">
        <v>129</v>
      </c>
      <c r="H2120" s="231">
        <v>19.13</v>
      </c>
      <c r="I2120" s="229"/>
    </row>
    <row r="2121" spans="1:9">
      <c r="A2121" s="226" t="s">
        <v>4023</v>
      </c>
      <c r="B2121" s="226"/>
      <c r="C2121" s="227" t="s">
        <v>4024</v>
      </c>
      <c r="D2121" s="227"/>
      <c r="E2121" s="227"/>
      <c r="F2121" s="227"/>
      <c r="G2121" s="47" t="s">
        <v>129</v>
      </c>
      <c r="H2121" s="231">
        <v>26</v>
      </c>
      <c r="I2121" s="229"/>
    </row>
    <row r="2122" spans="1:9">
      <c r="A2122" s="222">
        <v>8983</v>
      </c>
      <c r="B2122" s="223"/>
      <c r="C2122" s="224" t="s">
        <v>4025</v>
      </c>
      <c r="D2122" s="224"/>
      <c r="E2122" s="224"/>
      <c r="F2122" s="224"/>
      <c r="G2122" s="46"/>
      <c r="H2122" s="225"/>
      <c r="I2122" s="225"/>
    </row>
    <row r="2123" spans="1:9">
      <c r="A2123" s="226" t="s">
        <v>4026</v>
      </c>
      <c r="B2123" s="226"/>
      <c r="C2123" s="227" t="s">
        <v>4027</v>
      </c>
      <c r="D2123" s="227"/>
      <c r="E2123" s="227"/>
      <c r="F2123" s="227"/>
      <c r="G2123" s="47" t="s">
        <v>129</v>
      </c>
      <c r="H2123" s="230">
        <v>519.1</v>
      </c>
      <c r="I2123" s="229"/>
    </row>
    <row r="2124" spans="1:9">
      <c r="A2124" s="226" t="s">
        <v>4028</v>
      </c>
      <c r="B2124" s="226"/>
      <c r="C2124" s="227" t="s">
        <v>4029</v>
      </c>
      <c r="D2124" s="227"/>
      <c r="E2124" s="227"/>
      <c r="F2124" s="227"/>
      <c r="G2124" s="47" t="s">
        <v>129</v>
      </c>
      <c r="H2124" s="231">
        <v>24.53</v>
      </c>
      <c r="I2124" s="229"/>
    </row>
    <row r="2125" spans="1:9">
      <c r="A2125" s="226" t="s">
        <v>4030</v>
      </c>
      <c r="B2125" s="226"/>
      <c r="C2125" s="227" t="s">
        <v>4031</v>
      </c>
      <c r="D2125" s="227"/>
      <c r="E2125" s="227"/>
      <c r="F2125" s="227"/>
      <c r="G2125" s="47" t="s">
        <v>129</v>
      </c>
      <c r="H2125" s="231">
        <v>39.18</v>
      </c>
      <c r="I2125" s="229"/>
    </row>
    <row r="2126" spans="1:9">
      <c r="A2126" s="226" t="s">
        <v>4032</v>
      </c>
      <c r="B2126" s="226"/>
      <c r="C2126" s="227" t="s">
        <v>4033</v>
      </c>
      <c r="D2126" s="227"/>
      <c r="E2126" s="227"/>
      <c r="F2126" s="227"/>
      <c r="G2126" s="47" t="s">
        <v>129</v>
      </c>
      <c r="H2126" s="231">
        <v>58.53</v>
      </c>
      <c r="I2126" s="229"/>
    </row>
    <row r="2127" spans="1:9">
      <c r="A2127" s="226" t="s">
        <v>4034</v>
      </c>
      <c r="B2127" s="226"/>
      <c r="C2127" s="227" t="s">
        <v>4035</v>
      </c>
      <c r="D2127" s="227"/>
      <c r="E2127" s="227"/>
      <c r="F2127" s="227"/>
      <c r="G2127" s="47" t="s">
        <v>129</v>
      </c>
      <c r="H2127" s="231">
        <v>74.680000000000007</v>
      </c>
      <c r="I2127" s="229"/>
    </row>
    <row r="2128" spans="1:9">
      <c r="A2128" s="226" t="s">
        <v>4036</v>
      </c>
      <c r="B2128" s="226"/>
      <c r="C2128" s="227" t="s">
        <v>4037</v>
      </c>
      <c r="D2128" s="227"/>
      <c r="E2128" s="227"/>
      <c r="F2128" s="227"/>
      <c r="G2128" s="47" t="s">
        <v>129</v>
      </c>
      <c r="H2128" s="231">
        <v>91.7</v>
      </c>
      <c r="I2128" s="229"/>
    </row>
    <row r="2129" spans="1:9">
      <c r="A2129" s="226" t="s">
        <v>4038</v>
      </c>
      <c r="B2129" s="226"/>
      <c r="C2129" s="227" t="s">
        <v>4039</v>
      </c>
      <c r="D2129" s="227"/>
      <c r="E2129" s="227"/>
      <c r="F2129" s="227"/>
      <c r="G2129" s="47" t="s">
        <v>129</v>
      </c>
      <c r="H2129" s="230">
        <v>133.80000000000001</v>
      </c>
      <c r="I2129" s="229"/>
    </row>
    <row r="2130" spans="1:9">
      <c r="A2130" s="226" t="s">
        <v>4040</v>
      </c>
      <c r="B2130" s="226"/>
      <c r="C2130" s="227" t="s">
        <v>4041</v>
      </c>
      <c r="D2130" s="227"/>
      <c r="E2130" s="227"/>
      <c r="F2130" s="227"/>
      <c r="G2130" s="47" t="s">
        <v>129</v>
      </c>
      <c r="H2130" s="230">
        <v>221.36</v>
      </c>
      <c r="I2130" s="229"/>
    </row>
    <row r="2131" spans="1:9">
      <c r="A2131" s="226" t="s">
        <v>4042</v>
      </c>
      <c r="B2131" s="226"/>
      <c r="C2131" s="227" t="s">
        <v>4043</v>
      </c>
      <c r="D2131" s="227"/>
      <c r="E2131" s="227"/>
      <c r="F2131" s="227"/>
      <c r="G2131" s="47" t="s">
        <v>129</v>
      </c>
      <c r="H2131" s="230">
        <v>305.05</v>
      </c>
      <c r="I2131" s="229"/>
    </row>
    <row r="2132" spans="1:9">
      <c r="A2132" s="222">
        <v>8984</v>
      </c>
      <c r="B2132" s="223"/>
      <c r="C2132" s="224" t="s">
        <v>4044</v>
      </c>
      <c r="D2132" s="224"/>
      <c r="E2132" s="224"/>
      <c r="F2132" s="224"/>
      <c r="G2132" s="46"/>
      <c r="H2132" s="225"/>
      <c r="I2132" s="225"/>
    </row>
    <row r="2133" spans="1:9">
      <c r="A2133" s="226" t="s">
        <v>4045</v>
      </c>
      <c r="B2133" s="226"/>
      <c r="C2133" s="227" t="s">
        <v>4046</v>
      </c>
      <c r="D2133" s="227"/>
      <c r="E2133" s="227"/>
      <c r="F2133" s="227"/>
      <c r="G2133" s="47" t="s">
        <v>129</v>
      </c>
      <c r="H2133" s="230">
        <v>767.31</v>
      </c>
      <c r="I2133" s="229"/>
    </row>
    <row r="2134" spans="1:9">
      <c r="A2134" s="226" t="s">
        <v>4047</v>
      </c>
      <c r="B2134" s="226"/>
      <c r="C2134" s="227" t="s">
        <v>4048</v>
      </c>
      <c r="D2134" s="227"/>
      <c r="E2134" s="227"/>
      <c r="F2134" s="227"/>
      <c r="G2134" s="47" t="s">
        <v>129</v>
      </c>
      <c r="H2134" s="230">
        <v>110.07</v>
      </c>
      <c r="I2134" s="229"/>
    </row>
    <row r="2135" spans="1:9">
      <c r="A2135" s="226" t="s">
        <v>4049</v>
      </c>
      <c r="B2135" s="226"/>
      <c r="C2135" s="227" t="s">
        <v>4050</v>
      </c>
      <c r="D2135" s="227"/>
      <c r="E2135" s="227"/>
      <c r="F2135" s="227"/>
      <c r="G2135" s="47" t="s">
        <v>129</v>
      </c>
      <c r="H2135" s="230">
        <v>158.27000000000001</v>
      </c>
      <c r="I2135" s="229"/>
    </row>
    <row r="2136" spans="1:9">
      <c r="A2136" s="226" t="s">
        <v>4051</v>
      </c>
      <c r="B2136" s="226"/>
      <c r="C2136" s="227" t="s">
        <v>4052</v>
      </c>
      <c r="D2136" s="227"/>
      <c r="E2136" s="227"/>
      <c r="F2136" s="227"/>
      <c r="G2136" s="47" t="s">
        <v>129</v>
      </c>
      <c r="H2136" s="230">
        <v>190.63</v>
      </c>
      <c r="I2136" s="229"/>
    </row>
    <row r="2137" spans="1:9">
      <c r="A2137" s="226" t="s">
        <v>4053</v>
      </c>
      <c r="B2137" s="226"/>
      <c r="C2137" s="227" t="s">
        <v>4054</v>
      </c>
      <c r="D2137" s="227"/>
      <c r="E2137" s="227"/>
      <c r="F2137" s="227"/>
      <c r="G2137" s="47" t="s">
        <v>129</v>
      </c>
      <c r="H2137" s="230">
        <v>298.7</v>
      </c>
      <c r="I2137" s="229"/>
    </row>
    <row r="2138" spans="1:9">
      <c r="A2138" s="226" t="s">
        <v>4055</v>
      </c>
      <c r="B2138" s="226"/>
      <c r="C2138" s="227" t="s">
        <v>4056</v>
      </c>
      <c r="D2138" s="227"/>
      <c r="E2138" s="227"/>
      <c r="F2138" s="227"/>
      <c r="G2138" s="47" t="s">
        <v>129</v>
      </c>
      <c r="H2138" s="230">
        <v>339.52</v>
      </c>
      <c r="I2138" s="229"/>
    </row>
    <row r="2139" spans="1:9">
      <c r="A2139" s="226" t="s">
        <v>4057</v>
      </c>
      <c r="B2139" s="226"/>
      <c r="C2139" s="227" t="s">
        <v>4058</v>
      </c>
      <c r="D2139" s="227"/>
      <c r="E2139" s="227"/>
      <c r="F2139" s="227"/>
      <c r="G2139" s="47" t="s">
        <v>129</v>
      </c>
      <c r="H2139" s="230">
        <v>457.13</v>
      </c>
      <c r="I2139" s="229"/>
    </row>
    <row r="2140" spans="1:9">
      <c r="A2140" s="226" t="s">
        <v>4059</v>
      </c>
      <c r="B2140" s="226"/>
      <c r="C2140" s="227" t="s">
        <v>4060</v>
      </c>
      <c r="D2140" s="227"/>
      <c r="E2140" s="227"/>
      <c r="F2140" s="227"/>
      <c r="G2140" s="47" t="s">
        <v>129</v>
      </c>
      <c r="H2140" s="230">
        <v>561.84</v>
      </c>
      <c r="I2140" s="229"/>
    </row>
    <row r="2141" spans="1:9">
      <c r="A2141" s="226" t="s">
        <v>4061</v>
      </c>
      <c r="B2141" s="226"/>
      <c r="C2141" s="227" t="s">
        <v>4062</v>
      </c>
      <c r="D2141" s="227"/>
      <c r="E2141" s="227"/>
      <c r="F2141" s="227"/>
      <c r="G2141" s="47" t="s">
        <v>129</v>
      </c>
      <c r="H2141" s="230">
        <v>598.55999999999995</v>
      </c>
      <c r="I2141" s="229"/>
    </row>
    <row r="2142" spans="1:9">
      <c r="A2142" s="226" t="s">
        <v>4063</v>
      </c>
      <c r="B2142" s="226"/>
      <c r="C2142" s="227" t="s">
        <v>4064</v>
      </c>
      <c r="D2142" s="227"/>
      <c r="E2142" s="227"/>
      <c r="F2142" s="227"/>
      <c r="G2142" s="47" t="s">
        <v>129</v>
      </c>
      <c r="H2142" s="230">
        <v>767.31</v>
      </c>
      <c r="I2142" s="229"/>
    </row>
    <row r="2143" spans="1:9">
      <c r="A2143" s="226" t="s">
        <v>4065</v>
      </c>
      <c r="B2143" s="226"/>
      <c r="C2143" s="227" t="s">
        <v>4066</v>
      </c>
      <c r="D2143" s="227"/>
      <c r="E2143" s="227"/>
      <c r="F2143" s="227"/>
      <c r="G2143" s="47" t="s">
        <v>129</v>
      </c>
      <c r="H2143" s="231">
        <v>81.59</v>
      </c>
      <c r="I2143" s="229"/>
    </row>
    <row r="2144" spans="1:9">
      <c r="A2144" s="226" t="s">
        <v>4067</v>
      </c>
      <c r="B2144" s="226"/>
      <c r="C2144" s="227" t="s">
        <v>4068</v>
      </c>
      <c r="D2144" s="227"/>
      <c r="E2144" s="227"/>
      <c r="F2144" s="227"/>
      <c r="G2144" s="47" t="s">
        <v>129</v>
      </c>
      <c r="H2144" s="230">
        <v>118.17</v>
      </c>
      <c r="I2144" s="229"/>
    </row>
    <row r="2145" spans="1:9">
      <c r="A2145" s="226" t="s">
        <v>4069</v>
      </c>
      <c r="B2145" s="226"/>
      <c r="C2145" s="227" t="s">
        <v>4070</v>
      </c>
      <c r="D2145" s="227"/>
      <c r="E2145" s="227"/>
      <c r="F2145" s="227"/>
      <c r="G2145" s="47" t="s">
        <v>129</v>
      </c>
      <c r="H2145" s="230">
        <v>142.68</v>
      </c>
      <c r="I2145" s="229"/>
    </row>
    <row r="2146" spans="1:9">
      <c r="A2146" s="226" t="s">
        <v>4071</v>
      </c>
      <c r="B2146" s="226"/>
      <c r="C2146" s="227" t="s">
        <v>4072</v>
      </c>
      <c r="D2146" s="227"/>
      <c r="E2146" s="227"/>
      <c r="F2146" s="227"/>
      <c r="G2146" s="47" t="s">
        <v>129</v>
      </c>
      <c r="H2146" s="230">
        <v>210.9</v>
      </c>
      <c r="I2146" s="229"/>
    </row>
    <row r="2147" spans="1:9">
      <c r="A2147" s="226" t="s">
        <v>4073</v>
      </c>
      <c r="B2147" s="226"/>
      <c r="C2147" s="227" t="s">
        <v>4074</v>
      </c>
      <c r="D2147" s="227"/>
      <c r="E2147" s="227"/>
      <c r="F2147" s="227"/>
      <c r="G2147" s="47" t="s">
        <v>129</v>
      </c>
      <c r="H2147" s="230">
        <v>254.51</v>
      </c>
      <c r="I2147" s="229"/>
    </row>
    <row r="2148" spans="1:9">
      <c r="A2148" s="226" t="s">
        <v>4075</v>
      </c>
      <c r="B2148" s="226"/>
      <c r="C2148" s="227" t="s">
        <v>4076</v>
      </c>
      <c r="D2148" s="227"/>
      <c r="E2148" s="227"/>
      <c r="F2148" s="227"/>
      <c r="G2148" s="47" t="s">
        <v>129</v>
      </c>
      <c r="H2148" s="230">
        <v>355.29</v>
      </c>
      <c r="I2148" s="229"/>
    </row>
    <row r="2149" spans="1:9">
      <c r="A2149" s="226" t="s">
        <v>4077</v>
      </c>
      <c r="B2149" s="226"/>
      <c r="C2149" s="227" t="s">
        <v>4078</v>
      </c>
      <c r="D2149" s="227"/>
      <c r="E2149" s="227"/>
      <c r="F2149" s="227"/>
      <c r="G2149" s="47" t="s">
        <v>129</v>
      </c>
      <c r="H2149" s="230">
        <v>485.08</v>
      </c>
      <c r="I2149" s="229"/>
    </row>
    <row r="2150" spans="1:9">
      <c r="A2150" s="226" t="s">
        <v>4079</v>
      </c>
      <c r="B2150" s="226"/>
      <c r="C2150" s="227" t="s">
        <v>4080</v>
      </c>
      <c r="D2150" s="227"/>
      <c r="E2150" s="227"/>
      <c r="F2150" s="227"/>
      <c r="G2150" s="47" t="s">
        <v>129</v>
      </c>
      <c r="H2150" s="230">
        <v>598.55999999999995</v>
      </c>
      <c r="I2150" s="229"/>
    </row>
    <row r="2151" spans="1:9">
      <c r="A2151" s="222">
        <v>8985</v>
      </c>
      <c r="B2151" s="223"/>
      <c r="C2151" s="224" t="s">
        <v>4081</v>
      </c>
      <c r="D2151" s="224"/>
      <c r="E2151" s="224"/>
      <c r="F2151" s="224"/>
      <c r="G2151" s="46"/>
      <c r="H2151" s="225"/>
      <c r="I2151" s="225"/>
    </row>
    <row r="2152" spans="1:9">
      <c r="A2152" s="226" t="s">
        <v>4082</v>
      </c>
      <c r="B2152" s="226"/>
      <c r="C2152" s="227" t="s">
        <v>4083</v>
      </c>
      <c r="D2152" s="227"/>
      <c r="E2152" s="227"/>
      <c r="F2152" s="227"/>
      <c r="G2152" s="47" t="s">
        <v>129</v>
      </c>
      <c r="H2152" s="231">
        <v>92.45</v>
      </c>
      <c r="I2152" s="229"/>
    </row>
    <row r="2153" spans="1:9">
      <c r="A2153" s="226" t="s">
        <v>4084</v>
      </c>
      <c r="B2153" s="226"/>
      <c r="C2153" s="227" t="s">
        <v>4085</v>
      </c>
      <c r="D2153" s="227"/>
      <c r="E2153" s="227"/>
      <c r="F2153" s="227"/>
      <c r="G2153" s="47" t="s">
        <v>129</v>
      </c>
      <c r="H2153" s="230">
        <v>118.72</v>
      </c>
      <c r="I2153" s="229"/>
    </row>
    <row r="2154" spans="1:9">
      <c r="A2154" s="226" t="s">
        <v>4086</v>
      </c>
      <c r="B2154" s="226"/>
      <c r="C2154" s="227" t="s">
        <v>4087</v>
      </c>
      <c r="D2154" s="227"/>
      <c r="E2154" s="227"/>
      <c r="F2154" s="227"/>
      <c r="G2154" s="47" t="s">
        <v>129</v>
      </c>
      <c r="H2154" s="230">
        <v>111.75</v>
      </c>
      <c r="I2154" s="229"/>
    </row>
    <row r="2155" spans="1:9">
      <c r="A2155" s="226" t="s">
        <v>4088</v>
      </c>
      <c r="B2155" s="226"/>
      <c r="C2155" s="227" t="s">
        <v>4089</v>
      </c>
      <c r="D2155" s="227"/>
      <c r="E2155" s="227"/>
      <c r="F2155" s="227"/>
      <c r="G2155" s="47" t="s">
        <v>129</v>
      </c>
      <c r="H2155" s="231">
        <v>59.8</v>
      </c>
      <c r="I2155" s="229"/>
    </row>
    <row r="2156" spans="1:9">
      <c r="A2156" s="226" t="s">
        <v>4090</v>
      </c>
      <c r="B2156" s="226"/>
      <c r="C2156" s="227" t="s">
        <v>4091</v>
      </c>
      <c r="D2156" s="227"/>
      <c r="E2156" s="227"/>
      <c r="F2156" s="227"/>
      <c r="G2156" s="47" t="s">
        <v>129</v>
      </c>
      <c r="H2156" s="230">
        <v>140.63999999999999</v>
      </c>
      <c r="I2156" s="229"/>
    </row>
    <row r="2157" spans="1:9">
      <c r="A2157" s="226" t="s">
        <v>4092</v>
      </c>
      <c r="B2157" s="226"/>
      <c r="C2157" s="227" t="s">
        <v>4093</v>
      </c>
      <c r="D2157" s="227"/>
      <c r="E2157" s="227"/>
      <c r="F2157" s="227"/>
      <c r="G2157" s="47" t="s">
        <v>129</v>
      </c>
      <c r="H2157" s="230">
        <v>190.21</v>
      </c>
      <c r="I2157" s="229"/>
    </row>
    <row r="2158" spans="1:9">
      <c r="A2158" s="226" t="s">
        <v>4094</v>
      </c>
      <c r="B2158" s="226"/>
      <c r="C2158" s="227" t="s">
        <v>4095</v>
      </c>
      <c r="D2158" s="227"/>
      <c r="E2158" s="227"/>
      <c r="F2158" s="227"/>
      <c r="G2158" s="47" t="s">
        <v>129</v>
      </c>
      <c r="H2158" s="231">
        <v>74.67</v>
      </c>
      <c r="I2158" s="229"/>
    </row>
    <row r="2159" spans="1:9">
      <c r="A2159" s="222">
        <v>8986</v>
      </c>
      <c r="B2159" s="223"/>
      <c r="C2159" s="224" t="s">
        <v>4096</v>
      </c>
      <c r="D2159" s="224"/>
      <c r="E2159" s="224"/>
      <c r="F2159" s="224"/>
      <c r="G2159" s="46"/>
      <c r="H2159" s="225"/>
      <c r="I2159" s="225"/>
    </row>
    <row r="2160" spans="1:9">
      <c r="A2160" s="226" t="s">
        <v>4097</v>
      </c>
      <c r="B2160" s="226"/>
      <c r="C2160" s="227" t="s">
        <v>4098</v>
      </c>
      <c r="D2160" s="227"/>
      <c r="E2160" s="227"/>
      <c r="F2160" s="227"/>
      <c r="G2160" s="47" t="s">
        <v>111</v>
      </c>
      <c r="H2160" s="231">
        <v>27.92</v>
      </c>
      <c r="I2160" s="229"/>
    </row>
    <row r="2161" spans="1:9">
      <c r="A2161" s="226" t="s">
        <v>4099</v>
      </c>
      <c r="B2161" s="226"/>
      <c r="C2161" s="227" t="s">
        <v>4100</v>
      </c>
      <c r="D2161" s="227"/>
      <c r="E2161" s="227"/>
      <c r="F2161" s="227"/>
      <c r="G2161" s="47" t="s">
        <v>111</v>
      </c>
      <c r="H2161" s="231">
        <v>25.24</v>
      </c>
      <c r="I2161" s="229"/>
    </row>
    <row r="2162" spans="1:9">
      <c r="A2162" s="226" t="s">
        <v>4101</v>
      </c>
      <c r="B2162" s="226"/>
      <c r="C2162" s="227" t="s">
        <v>4102</v>
      </c>
      <c r="D2162" s="227"/>
      <c r="E2162" s="227"/>
      <c r="F2162" s="227"/>
      <c r="G2162" s="47" t="s">
        <v>111</v>
      </c>
      <c r="H2162" s="231">
        <v>43.76</v>
      </c>
      <c r="I2162" s="229"/>
    </row>
    <row r="2163" spans="1:9">
      <c r="A2163" s="226" t="s">
        <v>4103</v>
      </c>
      <c r="B2163" s="226"/>
      <c r="C2163" s="227" t="s">
        <v>4104</v>
      </c>
      <c r="D2163" s="227"/>
      <c r="E2163" s="227"/>
      <c r="F2163" s="227"/>
      <c r="G2163" s="47" t="s">
        <v>111</v>
      </c>
      <c r="H2163" s="231">
        <v>50.84</v>
      </c>
      <c r="I2163" s="229"/>
    </row>
    <row r="2164" spans="1:9">
      <c r="A2164" s="226" t="s">
        <v>4105</v>
      </c>
      <c r="B2164" s="226"/>
      <c r="C2164" s="227" t="s">
        <v>4106</v>
      </c>
      <c r="D2164" s="227"/>
      <c r="E2164" s="227"/>
      <c r="F2164" s="227"/>
      <c r="G2164" s="47" t="s">
        <v>111</v>
      </c>
      <c r="H2164" s="231">
        <v>48.65</v>
      </c>
      <c r="I2164" s="229"/>
    </row>
    <row r="2165" spans="1:9">
      <c r="A2165" s="226" t="s">
        <v>4107</v>
      </c>
      <c r="B2165" s="226"/>
      <c r="C2165" s="227" t="s">
        <v>4108</v>
      </c>
      <c r="D2165" s="227"/>
      <c r="E2165" s="227"/>
      <c r="F2165" s="227"/>
      <c r="G2165" s="47" t="s">
        <v>111</v>
      </c>
      <c r="H2165" s="230">
        <v>106.14</v>
      </c>
      <c r="I2165" s="229"/>
    </row>
    <row r="2166" spans="1:9">
      <c r="A2166" s="226" t="s">
        <v>4109</v>
      </c>
      <c r="B2166" s="226"/>
      <c r="C2166" s="227" t="s">
        <v>4110</v>
      </c>
      <c r="D2166" s="227"/>
      <c r="E2166" s="227"/>
      <c r="F2166" s="227"/>
      <c r="G2166" s="47" t="s">
        <v>111</v>
      </c>
      <c r="H2166" s="230">
        <v>124.16</v>
      </c>
      <c r="I2166" s="229"/>
    </row>
    <row r="2167" spans="1:9">
      <c r="A2167" s="226" t="s">
        <v>4111</v>
      </c>
      <c r="B2167" s="226"/>
      <c r="C2167" s="227" t="s">
        <v>4112</v>
      </c>
      <c r="D2167" s="227"/>
      <c r="E2167" s="227"/>
      <c r="F2167" s="227"/>
      <c r="G2167" s="47" t="s">
        <v>111</v>
      </c>
      <c r="H2167" s="230">
        <v>121.82</v>
      </c>
      <c r="I2167" s="229"/>
    </row>
    <row r="2168" spans="1:9">
      <c r="A2168" s="226" t="s">
        <v>4113</v>
      </c>
      <c r="B2168" s="226"/>
      <c r="C2168" s="227" t="s">
        <v>4114</v>
      </c>
      <c r="D2168" s="227"/>
      <c r="E2168" s="227"/>
      <c r="F2168" s="227"/>
      <c r="G2168" s="47" t="s">
        <v>111</v>
      </c>
      <c r="H2168" s="230">
        <v>195</v>
      </c>
      <c r="I2168" s="229"/>
    </row>
    <row r="2169" spans="1:9">
      <c r="A2169" s="226" t="s">
        <v>4115</v>
      </c>
      <c r="B2169" s="226"/>
      <c r="C2169" s="227" t="s">
        <v>4116</v>
      </c>
      <c r="D2169" s="227"/>
      <c r="E2169" s="227"/>
      <c r="F2169" s="227"/>
      <c r="G2169" s="47" t="s">
        <v>111</v>
      </c>
      <c r="H2169" s="230">
        <v>185.56</v>
      </c>
      <c r="I2169" s="229"/>
    </row>
    <row r="2170" spans="1:9">
      <c r="A2170" s="226" t="s">
        <v>4117</v>
      </c>
      <c r="B2170" s="226"/>
      <c r="C2170" s="227" t="s">
        <v>4118</v>
      </c>
      <c r="D2170" s="227"/>
      <c r="E2170" s="227"/>
      <c r="F2170" s="227"/>
      <c r="G2170" s="47" t="s">
        <v>111</v>
      </c>
      <c r="H2170" s="230">
        <v>163.88</v>
      </c>
      <c r="I2170" s="229"/>
    </row>
    <row r="2171" spans="1:9">
      <c r="A2171" s="226" t="s">
        <v>4119</v>
      </c>
      <c r="B2171" s="226"/>
      <c r="C2171" s="227" t="s">
        <v>4120</v>
      </c>
      <c r="D2171" s="227"/>
      <c r="E2171" s="227"/>
      <c r="F2171" s="227"/>
      <c r="G2171" s="47" t="s">
        <v>111</v>
      </c>
      <c r="H2171" s="230">
        <v>154.44</v>
      </c>
      <c r="I2171" s="229"/>
    </row>
    <row r="2172" spans="1:9">
      <c r="A2172" s="226" t="s">
        <v>4121</v>
      </c>
      <c r="B2172" s="226"/>
      <c r="C2172" s="227" t="s">
        <v>4122</v>
      </c>
      <c r="D2172" s="227"/>
      <c r="E2172" s="227"/>
      <c r="F2172" s="227"/>
      <c r="G2172" s="47" t="s">
        <v>111</v>
      </c>
      <c r="H2172" s="231">
        <v>90.63</v>
      </c>
      <c r="I2172" s="229"/>
    </row>
    <row r="2173" spans="1:9">
      <c r="A2173" s="226" t="s">
        <v>4123</v>
      </c>
      <c r="B2173" s="226"/>
      <c r="C2173" s="227" t="s">
        <v>4124</v>
      </c>
      <c r="D2173" s="227"/>
      <c r="E2173" s="227"/>
      <c r="F2173" s="227"/>
      <c r="G2173" s="47" t="s">
        <v>111</v>
      </c>
      <c r="H2173" s="231">
        <v>88.29</v>
      </c>
      <c r="I2173" s="229"/>
    </row>
    <row r="2174" spans="1:9">
      <c r="A2174" s="226" t="s">
        <v>4125</v>
      </c>
      <c r="B2174" s="226"/>
      <c r="C2174" s="227" t="s">
        <v>4126</v>
      </c>
      <c r="D2174" s="227"/>
      <c r="E2174" s="227"/>
      <c r="F2174" s="227"/>
      <c r="G2174" s="47" t="s">
        <v>111</v>
      </c>
      <c r="H2174" s="231">
        <v>84.63</v>
      </c>
      <c r="I2174" s="229"/>
    </row>
    <row r="2175" spans="1:9">
      <c r="A2175" s="226" t="s">
        <v>4127</v>
      </c>
      <c r="B2175" s="226"/>
      <c r="C2175" s="227" t="s">
        <v>4128</v>
      </c>
      <c r="D2175" s="227"/>
      <c r="E2175" s="227"/>
      <c r="F2175" s="227"/>
      <c r="G2175" s="47" t="s">
        <v>111</v>
      </c>
      <c r="H2175" s="231">
        <v>82.26</v>
      </c>
      <c r="I2175" s="229"/>
    </row>
    <row r="2176" spans="1:9">
      <c r="A2176" s="226" t="s">
        <v>4129</v>
      </c>
      <c r="B2176" s="226"/>
      <c r="C2176" s="227" t="s">
        <v>4130</v>
      </c>
      <c r="D2176" s="227"/>
      <c r="E2176" s="227"/>
      <c r="F2176" s="227"/>
      <c r="G2176" s="47" t="s">
        <v>111</v>
      </c>
      <c r="H2176" s="231">
        <v>74.78</v>
      </c>
      <c r="I2176" s="229"/>
    </row>
    <row r="2177" spans="1:9">
      <c r="A2177" s="226" t="s">
        <v>4131</v>
      </c>
      <c r="B2177" s="226"/>
      <c r="C2177" s="227" t="s">
        <v>4132</v>
      </c>
      <c r="D2177" s="227"/>
      <c r="E2177" s="227"/>
      <c r="F2177" s="227"/>
      <c r="G2177" s="47" t="s">
        <v>111</v>
      </c>
      <c r="H2177" s="230">
        <v>111.32</v>
      </c>
      <c r="I2177" s="229"/>
    </row>
    <row r="2178" spans="1:9">
      <c r="A2178" s="226" t="s">
        <v>4133</v>
      </c>
      <c r="B2178" s="226"/>
      <c r="C2178" s="227" t="s">
        <v>4134</v>
      </c>
      <c r="D2178" s="227"/>
      <c r="E2178" s="227"/>
      <c r="F2178" s="227"/>
      <c r="G2178" s="47" t="s">
        <v>111</v>
      </c>
      <c r="H2178" s="231">
        <v>95.06</v>
      </c>
      <c r="I2178" s="229"/>
    </row>
    <row r="2179" spans="1:9">
      <c r="A2179" s="226" t="s">
        <v>4135</v>
      </c>
      <c r="B2179" s="226"/>
      <c r="C2179" s="227" t="s">
        <v>4136</v>
      </c>
      <c r="D2179" s="227"/>
      <c r="E2179" s="227"/>
      <c r="F2179" s="227"/>
      <c r="G2179" s="47" t="s">
        <v>111</v>
      </c>
      <c r="H2179" s="231">
        <v>52.86</v>
      </c>
      <c r="I2179" s="229"/>
    </row>
    <row r="2180" spans="1:9">
      <c r="A2180" s="226" t="s">
        <v>4137</v>
      </c>
      <c r="B2180" s="226"/>
      <c r="C2180" s="227" t="s">
        <v>4138</v>
      </c>
      <c r="D2180" s="227"/>
      <c r="E2180" s="227"/>
      <c r="F2180" s="227"/>
      <c r="G2180" s="47" t="s">
        <v>111</v>
      </c>
      <c r="H2180" s="230">
        <v>191.77</v>
      </c>
      <c r="I2180" s="229"/>
    </row>
    <row r="2181" spans="1:9">
      <c r="A2181" s="226" t="s">
        <v>4139</v>
      </c>
      <c r="B2181" s="226"/>
      <c r="C2181" s="227" t="s">
        <v>4140</v>
      </c>
      <c r="D2181" s="227"/>
      <c r="E2181" s="227"/>
      <c r="F2181" s="227"/>
      <c r="G2181" s="47" t="s">
        <v>111</v>
      </c>
      <c r="H2181" s="230">
        <v>364.06</v>
      </c>
      <c r="I2181" s="229"/>
    </row>
    <row r="2182" spans="1:9">
      <c r="A2182" s="226" t="s">
        <v>4141</v>
      </c>
      <c r="B2182" s="226"/>
      <c r="C2182" s="227" t="s">
        <v>4142</v>
      </c>
      <c r="D2182" s="227"/>
      <c r="E2182" s="227"/>
      <c r="F2182" s="227"/>
      <c r="G2182" s="47" t="s">
        <v>111</v>
      </c>
      <c r="H2182" s="230">
        <v>542.79999999999995</v>
      </c>
      <c r="I2182" s="229"/>
    </row>
    <row r="2183" spans="1:9">
      <c r="A2183" s="226" t="s">
        <v>4143</v>
      </c>
      <c r="B2183" s="226"/>
      <c r="C2183" s="227" t="s">
        <v>4144</v>
      </c>
      <c r="D2183" s="227"/>
      <c r="E2183" s="227"/>
      <c r="F2183" s="227"/>
      <c r="G2183" s="47" t="s">
        <v>111</v>
      </c>
      <c r="H2183" s="231">
        <v>54.65</v>
      </c>
      <c r="I2183" s="229"/>
    </row>
    <row r="2184" spans="1:9">
      <c r="A2184" s="226" t="s">
        <v>4145</v>
      </c>
      <c r="B2184" s="226"/>
      <c r="C2184" s="227" t="s">
        <v>4146</v>
      </c>
      <c r="D2184" s="227"/>
      <c r="E2184" s="227"/>
      <c r="F2184" s="227"/>
      <c r="G2184" s="47" t="s">
        <v>111</v>
      </c>
      <c r="H2184" s="230">
        <v>896.39</v>
      </c>
      <c r="I2184" s="229"/>
    </row>
    <row r="2185" spans="1:9">
      <c r="A2185" s="226" t="s">
        <v>4147</v>
      </c>
      <c r="B2185" s="226"/>
      <c r="C2185" s="227" t="s">
        <v>4148</v>
      </c>
      <c r="D2185" s="227"/>
      <c r="E2185" s="227"/>
      <c r="F2185" s="227"/>
      <c r="G2185" s="47" t="s">
        <v>111</v>
      </c>
      <c r="H2185" s="231">
        <v>96.55</v>
      </c>
      <c r="I2185" s="229"/>
    </row>
    <row r="2186" spans="1:9">
      <c r="A2186" s="226" t="s">
        <v>4149</v>
      </c>
      <c r="B2186" s="226"/>
      <c r="C2186" s="227" t="s">
        <v>4150</v>
      </c>
      <c r="D2186" s="227"/>
      <c r="E2186" s="227"/>
      <c r="F2186" s="227"/>
      <c r="G2186" s="47" t="s">
        <v>111</v>
      </c>
      <c r="H2186" s="231">
        <v>94.21</v>
      </c>
      <c r="I2186" s="229"/>
    </row>
    <row r="2187" spans="1:9">
      <c r="A2187" s="226" t="s">
        <v>4151</v>
      </c>
      <c r="B2187" s="226"/>
      <c r="C2187" s="227" t="s">
        <v>4152</v>
      </c>
      <c r="D2187" s="227"/>
      <c r="E2187" s="227"/>
      <c r="F2187" s="227"/>
      <c r="G2187" s="47" t="s">
        <v>111</v>
      </c>
      <c r="H2187" s="231">
        <v>86.68</v>
      </c>
      <c r="I2187" s="229"/>
    </row>
    <row r="2188" spans="1:9">
      <c r="A2188" s="226" t="s">
        <v>4153</v>
      </c>
      <c r="B2188" s="226"/>
      <c r="C2188" s="227" t="s">
        <v>4154</v>
      </c>
      <c r="D2188" s="227"/>
      <c r="E2188" s="227"/>
      <c r="F2188" s="227"/>
      <c r="G2188" s="47" t="s">
        <v>111</v>
      </c>
      <c r="H2188" s="231">
        <v>84.34</v>
      </c>
      <c r="I2188" s="229"/>
    </row>
    <row r="2189" spans="1:9">
      <c r="A2189" s="226" t="s">
        <v>4155</v>
      </c>
      <c r="B2189" s="226"/>
      <c r="C2189" s="227" t="s">
        <v>4156</v>
      </c>
      <c r="D2189" s="227"/>
      <c r="E2189" s="227"/>
      <c r="F2189" s="227"/>
      <c r="G2189" s="47" t="s">
        <v>1155</v>
      </c>
      <c r="H2189" s="230">
        <v>773.73</v>
      </c>
      <c r="I2189" s="229"/>
    </row>
    <row r="2190" spans="1:9">
      <c r="A2190" s="226" t="s">
        <v>4157</v>
      </c>
      <c r="B2190" s="226"/>
      <c r="C2190" s="227" t="s">
        <v>4158</v>
      </c>
      <c r="D2190" s="227"/>
      <c r="E2190" s="227"/>
      <c r="F2190" s="227"/>
      <c r="G2190" s="47" t="s">
        <v>1155</v>
      </c>
      <c r="H2190" s="231">
        <v>65.459999999999994</v>
      </c>
      <c r="I2190" s="229"/>
    </row>
    <row r="2191" spans="1:9">
      <c r="A2191" s="226" t="s">
        <v>4159</v>
      </c>
      <c r="B2191" s="226"/>
      <c r="C2191" s="227" t="s">
        <v>4160</v>
      </c>
      <c r="D2191" s="227"/>
      <c r="E2191" s="227"/>
      <c r="F2191" s="227"/>
      <c r="G2191" s="47" t="s">
        <v>1155</v>
      </c>
      <c r="H2191" s="231">
        <v>82.63</v>
      </c>
      <c r="I2191" s="229"/>
    </row>
    <row r="2192" spans="1:9">
      <c r="A2192" s="226" t="s">
        <v>4161</v>
      </c>
      <c r="B2192" s="226"/>
      <c r="C2192" s="227" t="s">
        <v>4162</v>
      </c>
      <c r="D2192" s="227"/>
      <c r="E2192" s="227"/>
      <c r="F2192" s="227"/>
      <c r="G2192" s="47" t="s">
        <v>1155</v>
      </c>
      <c r="H2192" s="231">
        <v>92.02</v>
      </c>
      <c r="I2192" s="229"/>
    </row>
    <row r="2193" spans="1:9">
      <c r="A2193" s="226" t="s">
        <v>4163</v>
      </c>
      <c r="B2193" s="226"/>
      <c r="C2193" s="227" t="s">
        <v>4164</v>
      </c>
      <c r="D2193" s="227"/>
      <c r="E2193" s="227"/>
      <c r="F2193" s="227"/>
      <c r="G2193" s="47" t="s">
        <v>1155</v>
      </c>
      <c r="H2193" s="230">
        <v>139.54</v>
      </c>
      <c r="I2193" s="229"/>
    </row>
    <row r="2194" spans="1:9">
      <c r="A2194" s="226" t="s">
        <v>4165</v>
      </c>
      <c r="B2194" s="226"/>
      <c r="C2194" s="227" t="s">
        <v>4166</v>
      </c>
      <c r="D2194" s="227"/>
      <c r="E2194" s="227"/>
      <c r="F2194" s="227"/>
      <c r="G2194" s="47" t="s">
        <v>1155</v>
      </c>
      <c r="H2194" s="230">
        <v>147.62</v>
      </c>
      <c r="I2194" s="229"/>
    </row>
    <row r="2195" spans="1:9">
      <c r="A2195" s="226" t="s">
        <v>4167</v>
      </c>
      <c r="B2195" s="226"/>
      <c r="C2195" s="227" t="s">
        <v>4168</v>
      </c>
      <c r="D2195" s="227"/>
      <c r="E2195" s="227"/>
      <c r="F2195" s="227"/>
      <c r="G2195" s="47" t="s">
        <v>1155</v>
      </c>
      <c r="H2195" s="230">
        <v>202.85</v>
      </c>
      <c r="I2195" s="229"/>
    </row>
    <row r="2196" spans="1:9">
      <c r="A2196" s="226" t="s">
        <v>4169</v>
      </c>
      <c r="B2196" s="226"/>
      <c r="C2196" s="227" t="s">
        <v>4170</v>
      </c>
      <c r="D2196" s="227"/>
      <c r="E2196" s="227"/>
      <c r="F2196" s="227"/>
      <c r="G2196" s="47" t="s">
        <v>1155</v>
      </c>
      <c r="H2196" s="230">
        <v>345.27</v>
      </c>
      <c r="I2196" s="229"/>
    </row>
    <row r="2197" spans="1:9">
      <c r="A2197" s="226" t="s">
        <v>4171</v>
      </c>
      <c r="B2197" s="226"/>
      <c r="C2197" s="227" t="s">
        <v>4172</v>
      </c>
      <c r="D2197" s="227"/>
      <c r="E2197" s="227"/>
      <c r="F2197" s="227"/>
      <c r="G2197" s="47" t="s">
        <v>1155</v>
      </c>
      <c r="H2197" s="230">
        <v>446.9</v>
      </c>
      <c r="I2197" s="229"/>
    </row>
    <row r="2198" spans="1:9">
      <c r="A2198" s="226" t="s">
        <v>4173</v>
      </c>
      <c r="B2198" s="226"/>
      <c r="C2198" s="227" t="s">
        <v>4174</v>
      </c>
      <c r="D2198" s="227"/>
      <c r="E2198" s="227"/>
      <c r="F2198" s="227"/>
      <c r="G2198" s="47" t="s">
        <v>1155</v>
      </c>
      <c r="H2198" s="230">
        <v>962.39</v>
      </c>
      <c r="I2198" s="229"/>
    </row>
    <row r="2199" spans="1:9">
      <c r="A2199" s="226" t="s">
        <v>4175</v>
      </c>
      <c r="B2199" s="226"/>
      <c r="C2199" s="227" t="s">
        <v>4176</v>
      </c>
      <c r="D2199" s="227"/>
      <c r="E2199" s="227"/>
      <c r="F2199" s="227"/>
      <c r="G2199" s="47" t="s">
        <v>1155</v>
      </c>
      <c r="H2199" s="230">
        <v>100.93</v>
      </c>
      <c r="I2199" s="229"/>
    </row>
    <row r="2200" spans="1:9">
      <c r="A2200" s="226" t="s">
        <v>4177</v>
      </c>
      <c r="B2200" s="226"/>
      <c r="C2200" s="227" t="s">
        <v>4178</v>
      </c>
      <c r="D2200" s="227"/>
      <c r="E2200" s="227"/>
      <c r="F2200" s="227"/>
      <c r="G2200" s="47" t="s">
        <v>1155</v>
      </c>
      <c r="H2200" s="230">
        <v>116.91</v>
      </c>
      <c r="I2200" s="229"/>
    </row>
    <row r="2201" spans="1:9">
      <c r="A2201" s="226" t="s">
        <v>4179</v>
      </c>
      <c r="B2201" s="226"/>
      <c r="C2201" s="227" t="s">
        <v>4180</v>
      </c>
      <c r="D2201" s="227"/>
      <c r="E2201" s="227"/>
      <c r="F2201" s="227"/>
      <c r="G2201" s="47" t="s">
        <v>1155</v>
      </c>
      <c r="H2201" s="230">
        <v>151.41</v>
      </c>
      <c r="I2201" s="229"/>
    </row>
    <row r="2202" spans="1:9">
      <c r="A2202" s="226" t="s">
        <v>4181</v>
      </c>
      <c r="B2202" s="226"/>
      <c r="C2202" s="227" t="s">
        <v>4182</v>
      </c>
      <c r="D2202" s="227"/>
      <c r="E2202" s="227"/>
      <c r="F2202" s="227"/>
      <c r="G2202" s="47" t="s">
        <v>1155</v>
      </c>
      <c r="H2202" s="230">
        <v>231.35</v>
      </c>
      <c r="I2202" s="229"/>
    </row>
    <row r="2203" spans="1:9">
      <c r="A2203" s="226" t="s">
        <v>4183</v>
      </c>
      <c r="B2203" s="226"/>
      <c r="C2203" s="227" t="s">
        <v>4184</v>
      </c>
      <c r="D2203" s="227"/>
      <c r="E2203" s="227"/>
      <c r="F2203" s="227"/>
      <c r="G2203" s="47" t="s">
        <v>1155</v>
      </c>
      <c r="H2203" s="230">
        <v>245.62</v>
      </c>
      <c r="I2203" s="229"/>
    </row>
    <row r="2204" spans="1:9">
      <c r="A2204" s="226" t="s">
        <v>4185</v>
      </c>
      <c r="B2204" s="226"/>
      <c r="C2204" s="227" t="s">
        <v>4186</v>
      </c>
      <c r="D2204" s="227"/>
      <c r="E2204" s="227"/>
      <c r="F2204" s="227"/>
      <c r="G2204" s="47" t="s">
        <v>1155</v>
      </c>
      <c r="H2204" s="230">
        <v>331.95</v>
      </c>
      <c r="I2204" s="229"/>
    </row>
    <row r="2205" spans="1:9">
      <c r="A2205" s="226" t="s">
        <v>4187</v>
      </c>
      <c r="B2205" s="226"/>
      <c r="C2205" s="227" t="s">
        <v>4188</v>
      </c>
      <c r="D2205" s="227"/>
      <c r="E2205" s="227"/>
      <c r="F2205" s="227"/>
      <c r="G2205" s="47" t="s">
        <v>1155</v>
      </c>
      <c r="H2205" s="230">
        <v>469.45</v>
      </c>
      <c r="I2205" s="229"/>
    </row>
    <row r="2206" spans="1:9">
      <c r="A2206" s="226" t="s">
        <v>4189</v>
      </c>
      <c r="B2206" s="226"/>
      <c r="C2206" s="227" t="s">
        <v>4190</v>
      </c>
      <c r="D2206" s="227"/>
      <c r="E2206" s="227"/>
      <c r="F2206" s="227"/>
      <c r="G2206" s="47" t="s">
        <v>1155</v>
      </c>
      <c r="H2206" s="230">
        <v>627.17999999999995</v>
      </c>
      <c r="I2206" s="229"/>
    </row>
    <row r="2207" spans="1:9">
      <c r="A2207" s="222">
        <v>8987</v>
      </c>
      <c r="B2207" s="223"/>
      <c r="C2207" s="224" t="s">
        <v>4191</v>
      </c>
      <c r="D2207" s="224"/>
      <c r="E2207" s="224"/>
      <c r="F2207" s="224"/>
      <c r="G2207" s="46"/>
      <c r="H2207" s="225"/>
      <c r="I2207" s="225"/>
    </row>
    <row r="2208" spans="1:9">
      <c r="A2208" s="226" t="s">
        <v>4192</v>
      </c>
      <c r="B2208" s="226"/>
      <c r="C2208" s="227" t="s">
        <v>4193</v>
      </c>
      <c r="D2208" s="227"/>
      <c r="E2208" s="227"/>
      <c r="F2208" s="227"/>
      <c r="G2208" s="47" t="s">
        <v>111</v>
      </c>
      <c r="H2208" s="230">
        <v>213.15</v>
      </c>
      <c r="I2208" s="229"/>
    </row>
    <row r="2209" spans="1:9">
      <c r="A2209" s="226" t="s">
        <v>4194</v>
      </c>
      <c r="B2209" s="226"/>
      <c r="C2209" s="227" t="s">
        <v>4195</v>
      </c>
      <c r="D2209" s="227"/>
      <c r="E2209" s="227"/>
      <c r="F2209" s="227"/>
      <c r="G2209" s="47" t="s">
        <v>111</v>
      </c>
      <c r="H2209" s="231">
        <v>47.05</v>
      </c>
      <c r="I2209" s="229"/>
    </row>
    <row r="2210" spans="1:9">
      <c r="A2210" s="226" t="s">
        <v>4196</v>
      </c>
      <c r="B2210" s="226"/>
      <c r="C2210" s="227" t="s">
        <v>4197</v>
      </c>
      <c r="D2210" s="227"/>
      <c r="E2210" s="227"/>
      <c r="F2210" s="227"/>
      <c r="G2210" s="47" t="s">
        <v>111</v>
      </c>
      <c r="H2210" s="231">
        <v>75.48</v>
      </c>
      <c r="I2210" s="229"/>
    </row>
    <row r="2211" spans="1:9">
      <c r="A2211" s="226" t="s">
        <v>4198</v>
      </c>
      <c r="B2211" s="226"/>
      <c r="C2211" s="227" t="s">
        <v>4199</v>
      </c>
      <c r="D2211" s="227"/>
      <c r="E2211" s="227"/>
      <c r="F2211" s="227"/>
      <c r="G2211" s="47" t="s">
        <v>111</v>
      </c>
      <c r="H2211" s="231">
        <v>70.56</v>
      </c>
      <c r="I2211" s="229"/>
    </row>
    <row r="2212" spans="1:9">
      <c r="A2212" s="226" t="s">
        <v>4200</v>
      </c>
      <c r="B2212" s="226"/>
      <c r="C2212" s="227" t="s">
        <v>4201</v>
      </c>
      <c r="D2212" s="227"/>
      <c r="E2212" s="227"/>
      <c r="F2212" s="227"/>
      <c r="G2212" s="47" t="s">
        <v>111</v>
      </c>
      <c r="H2212" s="231">
        <v>58.92</v>
      </c>
      <c r="I2212" s="229"/>
    </row>
    <row r="2213" spans="1:9">
      <c r="A2213" s="226" t="s">
        <v>4202</v>
      </c>
      <c r="B2213" s="226"/>
      <c r="C2213" s="227" t="s">
        <v>4203</v>
      </c>
      <c r="D2213" s="227"/>
      <c r="E2213" s="227"/>
      <c r="F2213" s="227"/>
      <c r="G2213" s="47" t="s">
        <v>111</v>
      </c>
      <c r="H2213" s="231">
        <v>60.08</v>
      </c>
      <c r="I2213" s="229"/>
    </row>
    <row r="2214" spans="1:9">
      <c r="A2214" s="226" t="s">
        <v>4204</v>
      </c>
      <c r="B2214" s="226"/>
      <c r="C2214" s="227" t="s">
        <v>4205</v>
      </c>
      <c r="D2214" s="227"/>
      <c r="E2214" s="227"/>
      <c r="F2214" s="227"/>
      <c r="G2214" s="47" t="s">
        <v>111</v>
      </c>
      <c r="H2214" s="231">
        <v>70.67</v>
      </c>
      <c r="I2214" s="229"/>
    </row>
    <row r="2215" spans="1:9">
      <c r="A2215" s="226" t="s">
        <v>4206</v>
      </c>
      <c r="B2215" s="226"/>
      <c r="C2215" s="227" t="s">
        <v>4207</v>
      </c>
      <c r="D2215" s="227"/>
      <c r="E2215" s="227"/>
      <c r="F2215" s="227"/>
      <c r="G2215" s="47" t="s">
        <v>111</v>
      </c>
      <c r="H2215" s="231">
        <v>71.5</v>
      </c>
      <c r="I2215" s="229"/>
    </row>
    <row r="2216" spans="1:9">
      <c r="A2216" s="226" t="s">
        <v>4208</v>
      </c>
      <c r="B2216" s="226"/>
      <c r="C2216" s="227" t="s">
        <v>4209</v>
      </c>
      <c r="D2216" s="227"/>
      <c r="E2216" s="227"/>
      <c r="F2216" s="227"/>
      <c r="G2216" s="47" t="s">
        <v>111</v>
      </c>
      <c r="H2216" s="231">
        <v>78.97</v>
      </c>
      <c r="I2216" s="229"/>
    </row>
    <row r="2217" spans="1:9">
      <c r="A2217" s="226" t="s">
        <v>4210</v>
      </c>
      <c r="B2217" s="226"/>
      <c r="C2217" s="227" t="s">
        <v>4211</v>
      </c>
      <c r="D2217" s="227"/>
      <c r="E2217" s="227"/>
      <c r="F2217" s="227"/>
      <c r="G2217" s="47" t="s">
        <v>111</v>
      </c>
      <c r="H2217" s="231">
        <v>81.89</v>
      </c>
      <c r="I2217" s="229"/>
    </row>
    <row r="2218" spans="1:9">
      <c r="A2218" s="226" t="s">
        <v>4212</v>
      </c>
      <c r="B2218" s="226"/>
      <c r="C2218" s="227" t="s">
        <v>4213</v>
      </c>
      <c r="D2218" s="227"/>
      <c r="E2218" s="227"/>
      <c r="F2218" s="227"/>
      <c r="G2218" s="47" t="s">
        <v>111</v>
      </c>
      <c r="H2218" s="231">
        <v>88.06</v>
      </c>
      <c r="I2218" s="229"/>
    </row>
    <row r="2219" spans="1:9">
      <c r="A2219" s="226" t="s">
        <v>4214</v>
      </c>
      <c r="B2219" s="226"/>
      <c r="C2219" s="227" t="s">
        <v>4215</v>
      </c>
      <c r="D2219" s="227"/>
      <c r="E2219" s="227"/>
      <c r="F2219" s="227"/>
      <c r="G2219" s="47" t="s">
        <v>111</v>
      </c>
      <c r="H2219" s="231">
        <v>41.29</v>
      </c>
      <c r="I2219" s="229"/>
    </row>
    <row r="2220" spans="1:9">
      <c r="A2220" s="226" t="s">
        <v>4216</v>
      </c>
      <c r="B2220" s="226"/>
      <c r="C2220" s="227" t="s">
        <v>4217</v>
      </c>
      <c r="D2220" s="227"/>
      <c r="E2220" s="227"/>
      <c r="F2220" s="227"/>
      <c r="G2220" s="47" t="s">
        <v>111</v>
      </c>
      <c r="H2220" s="231">
        <v>31.14</v>
      </c>
      <c r="I2220" s="229"/>
    </row>
    <row r="2221" spans="1:9">
      <c r="A2221" s="226" t="s">
        <v>4218</v>
      </c>
      <c r="B2221" s="226"/>
      <c r="C2221" s="227" t="s">
        <v>4219</v>
      </c>
      <c r="D2221" s="227"/>
      <c r="E2221" s="227"/>
      <c r="F2221" s="227"/>
      <c r="G2221" s="47" t="s">
        <v>111</v>
      </c>
      <c r="H2221" s="231">
        <v>32.61</v>
      </c>
      <c r="I2221" s="229"/>
    </row>
    <row r="2222" spans="1:9">
      <c r="A2222" s="226" t="s">
        <v>4220</v>
      </c>
      <c r="B2222" s="226"/>
      <c r="C2222" s="227" t="s">
        <v>4221</v>
      </c>
      <c r="D2222" s="227"/>
      <c r="E2222" s="227"/>
      <c r="F2222" s="227"/>
      <c r="G2222" s="47" t="s">
        <v>111</v>
      </c>
      <c r="H2222" s="231">
        <v>29.91</v>
      </c>
      <c r="I2222" s="229"/>
    </row>
    <row r="2223" spans="1:9">
      <c r="A2223" s="226" t="s">
        <v>4222</v>
      </c>
      <c r="B2223" s="226"/>
      <c r="C2223" s="227" t="s">
        <v>4223</v>
      </c>
      <c r="D2223" s="227"/>
      <c r="E2223" s="227"/>
      <c r="F2223" s="227"/>
      <c r="G2223" s="47" t="s">
        <v>111</v>
      </c>
      <c r="H2223" s="231">
        <v>30.26</v>
      </c>
      <c r="I2223" s="229"/>
    </row>
    <row r="2224" spans="1:9">
      <c r="A2224" s="226" t="s">
        <v>4224</v>
      </c>
      <c r="B2224" s="226"/>
      <c r="C2224" s="227" t="s">
        <v>4225</v>
      </c>
      <c r="D2224" s="227"/>
      <c r="E2224" s="227"/>
      <c r="F2224" s="227"/>
      <c r="G2224" s="47" t="s">
        <v>111</v>
      </c>
      <c r="H2224" s="231">
        <v>59.49</v>
      </c>
      <c r="I2224" s="229"/>
    </row>
    <row r="2225" spans="1:9">
      <c r="A2225" s="226" t="s">
        <v>4226</v>
      </c>
      <c r="B2225" s="226"/>
      <c r="C2225" s="227" t="s">
        <v>4227</v>
      </c>
      <c r="D2225" s="227"/>
      <c r="E2225" s="227"/>
      <c r="F2225" s="227"/>
      <c r="G2225" s="47" t="s">
        <v>111</v>
      </c>
      <c r="H2225" s="231">
        <v>28.5</v>
      </c>
      <c r="I2225" s="229"/>
    </row>
    <row r="2226" spans="1:9">
      <c r="A2226" s="226" t="s">
        <v>4228</v>
      </c>
      <c r="B2226" s="226"/>
      <c r="C2226" s="227" t="s">
        <v>4229</v>
      </c>
      <c r="D2226" s="227"/>
      <c r="E2226" s="227"/>
      <c r="F2226" s="227"/>
      <c r="G2226" s="47" t="s">
        <v>111</v>
      </c>
      <c r="H2226" s="231">
        <v>30.93</v>
      </c>
      <c r="I2226" s="229"/>
    </row>
    <row r="2227" spans="1:9">
      <c r="A2227" s="222">
        <v>8988</v>
      </c>
      <c r="B2227" s="223"/>
      <c r="C2227" s="224" t="s">
        <v>4230</v>
      </c>
      <c r="D2227" s="224"/>
      <c r="E2227" s="224"/>
      <c r="F2227" s="224"/>
      <c r="G2227" s="46"/>
      <c r="H2227" s="225"/>
      <c r="I2227" s="225"/>
    </row>
    <row r="2228" spans="1:9">
      <c r="A2228" s="226" t="s">
        <v>4231</v>
      </c>
      <c r="B2228" s="226"/>
      <c r="C2228" s="227" t="s">
        <v>4232</v>
      </c>
      <c r="D2228" s="227"/>
      <c r="E2228" s="227"/>
      <c r="F2228" s="227"/>
      <c r="G2228" s="47" t="s">
        <v>111</v>
      </c>
      <c r="H2228" s="230">
        <v>100.57</v>
      </c>
      <c r="I2228" s="229"/>
    </row>
    <row r="2229" spans="1:9">
      <c r="A2229" s="226" t="s">
        <v>4233</v>
      </c>
      <c r="B2229" s="226"/>
      <c r="C2229" s="227" t="s">
        <v>4234</v>
      </c>
      <c r="D2229" s="227"/>
      <c r="E2229" s="227"/>
      <c r="F2229" s="227"/>
      <c r="G2229" s="47" t="s">
        <v>111</v>
      </c>
      <c r="H2229" s="231">
        <v>42.41</v>
      </c>
      <c r="I2229" s="229"/>
    </row>
    <row r="2230" spans="1:9">
      <c r="A2230" s="226" t="s">
        <v>4235</v>
      </c>
      <c r="B2230" s="226"/>
      <c r="C2230" s="227" t="s">
        <v>4236</v>
      </c>
      <c r="D2230" s="227"/>
      <c r="E2230" s="227"/>
      <c r="F2230" s="227"/>
      <c r="G2230" s="47" t="s">
        <v>111</v>
      </c>
      <c r="H2230" s="231">
        <v>47.27</v>
      </c>
      <c r="I2230" s="229"/>
    </row>
    <row r="2231" spans="1:9">
      <c r="A2231" s="226" t="s">
        <v>4237</v>
      </c>
      <c r="B2231" s="226"/>
      <c r="C2231" s="227" t="s">
        <v>4238</v>
      </c>
      <c r="D2231" s="227"/>
      <c r="E2231" s="227"/>
      <c r="F2231" s="227"/>
      <c r="G2231" s="47" t="s">
        <v>111</v>
      </c>
      <c r="H2231" s="231">
        <v>30.89</v>
      </c>
      <c r="I2231" s="229"/>
    </row>
    <row r="2232" spans="1:9">
      <c r="A2232" s="226" t="s">
        <v>4239</v>
      </c>
      <c r="B2232" s="226"/>
      <c r="C2232" s="227" t="s">
        <v>4240</v>
      </c>
      <c r="D2232" s="227"/>
      <c r="E2232" s="227"/>
      <c r="F2232" s="227"/>
      <c r="G2232" s="47" t="s">
        <v>111</v>
      </c>
      <c r="H2232" s="231">
        <v>42.12</v>
      </c>
      <c r="I2232" s="229"/>
    </row>
    <row r="2233" spans="1:9">
      <c r="A2233" s="222">
        <v>8990</v>
      </c>
      <c r="B2233" s="223"/>
      <c r="C2233" s="224" t="s">
        <v>4241</v>
      </c>
      <c r="D2233" s="224"/>
      <c r="E2233" s="224"/>
      <c r="F2233" s="224"/>
      <c r="G2233" s="46"/>
      <c r="H2233" s="225"/>
      <c r="I2233" s="225"/>
    </row>
    <row r="2234" spans="1:9">
      <c r="A2234" s="226" t="s">
        <v>4242</v>
      </c>
      <c r="B2234" s="226"/>
      <c r="C2234" s="227" t="s">
        <v>4243</v>
      </c>
      <c r="D2234" s="227"/>
      <c r="E2234" s="227"/>
      <c r="F2234" s="227"/>
      <c r="G2234" s="47" t="s">
        <v>1155</v>
      </c>
      <c r="H2234" s="228">
        <v>7.25</v>
      </c>
      <c r="I2234" s="229"/>
    </row>
    <row r="2235" spans="1:9">
      <c r="A2235" s="222">
        <v>8991</v>
      </c>
      <c r="B2235" s="223"/>
      <c r="C2235" s="224" t="s">
        <v>4244</v>
      </c>
      <c r="D2235" s="224"/>
      <c r="E2235" s="224"/>
      <c r="F2235" s="224"/>
      <c r="G2235" s="46"/>
      <c r="H2235" s="225"/>
      <c r="I2235" s="225"/>
    </row>
    <row r="2236" spans="1:9">
      <c r="A2236" s="226" t="s">
        <v>4245</v>
      </c>
      <c r="B2236" s="226"/>
      <c r="C2236" s="227" t="s">
        <v>4246</v>
      </c>
      <c r="D2236" s="227"/>
      <c r="E2236" s="227"/>
      <c r="F2236" s="227"/>
      <c r="G2236" s="47" t="s">
        <v>111</v>
      </c>
      <c r="H2236" s="230">
        <v>122.49</v>
      </c>
      <c r="I2236" s="229"/>
    </row>
    <row r="2237" spans="1:9">
      <c r="A2237" s="226" t="s">
        <v>4247</v>
      </c>
      <c r="B2237" s="226"/>
      <c r="C2237" s="227" t="s">
        <v>4248</v>
      </c>
      <c r="D2237" s="227"/>
      <c r="E2237" s="227"/>
      <c r="F2237" s="227"/>
      <c r="G2237" s="47" t="s">
        <v>111</v>
      </c>
      <c r="H2237" s="231">
        <v>79.03</v>
      </c>
      <c r="I2237" s="229"/>
    </row>
    <row r="2238" spans="1:9">
      <c r="A2238" s="222">
        <v>8992</v>
      </c>
      <c r="B2238" s="223"/>
      <c r="C2238" s="224" t="s">
        <v>4249</v>
      </c>
      <c r="D2238" s="224"/>
      <c r="E2238" s="224"/>
      <c r="F2238" s="224"/>
      <c r="G2238" s="46"/>
      <c r="H2238" s="225"/>
      <c r="I2238" s="225"/>
    </row>
    <row r="2239" spans="1:9">
      <c r="A2239" s="226" t="s">
        <v>4250</v>
      </c>
      <c r="B2239" s="226"/>
      <c r="C2239" s="227" t="s">
        <v>4251</v>
      </c>
      <c r="D2239" s="227"/>
      <c r="E2239" s="227"/>
      <c r="F2239" s="227"/>
      <c r="G2239" s="47" t="s">
        <v>111</v>
      </c>
      <c r="H2239" s="230">
        <v>786.93</v>
      </c>
      <c r="I2239" s="229"/>
    </row>
    <row r="2240" spans="1:9">
      <c r="A2240" s="226" t="s">
        <v>4252</v>
      </c>
      <c r="B2240" s="226"/>
      <c r="C2240" s="227" t="s">
        <v>4253</v>
      </c>
      <c r="D2240" s="227"/>
      <c r="E2240" s="227"/>
      <c r="F2240" s="227"/>
      <c r="G2240" s="47" t="s">
        <v>111</v>
      </c>
      <c r="H2240" s="232">
        <v>1027.5999999999999</v>
      </c>
      <c r="I2240" s="229"/>
    </row>
    <row r="2241" spans="1:9">
      <c r="A2241" s="226" t="s">
        <v>4254</v>
      </c>
      <c r="B2241" s="226"/>
      <c r="C2241" s="227" t="s">
        <v>4255</v>
      </c>
      <c r="D2241" s="227"/>
      <c r="E2241" s="227"/>
      <c r="F2241" s="227"/>
      <c r="G2241" s="47" t="s">
        <v>111</v>
      </c>
      <c r="H2241" s="230">
        <v>135.59</v>
      </c>
      <c r="I2241" s="229"/>
    </row>
    <row r="2242" spans="1:9">
      <c r="A2242" s="226" t="s">
        <v>4256</v>
      </c>
      <c r="B2242" s="226"/>
      <c r="C2242" s="227" t="s">
        <v>4257</v>
      </c>
      <c r="D2242" s="227"/>
      <c r="E2242" s="227"/>
      <c r="F2242" s="227"/>
      <c r="G2242" s="47" t="s">
        <v>111</v>
      </c>
      <c r="H2242" s="230">
        <v>169.14</v>
      </c>
      <c r="I2242" s="229"/>
    </row>
    <row r="2243" spans="1:9">
      <c r="A2243" s="226" t="s">
        <v>4258</v>
      </c>
      <c r="B2243" s="226"/>
      <c r="C2243" s="227" t="s">
        <v>4259</v>
      </c>
      <c r="D2243" s="227"/>
      <c r="E2243" s="227"/>
      <c r="F2243" s="227"/>
      <c r="G2243" s="47" t="s">
        <v>111</v>
      </c>
      <c r="H2243" s="230">
        <v>210.35</v>
      </c>
      <c r="I2243" s="229"/>
    </row>
    <row r="2244" spans="1:9">
      <c r="A2244" s="226" t="s">
        <v>4260</v>
      </c>
      <c r="B2244" s="226"/>
      <c r="C2244" s="227" t="s">
        <v>4261</v>
      </c>
      <c r="D2244" s="227"/>
      <c r="E2244" s="227"/>
      <c r="F2244" s="227"/>
      <c r="G2244" s="47" t="s">
        <v>111</v>
      </c>
      <c r="H2244" s="230">
        <v>407.32</v>
      </c>
      <c r="I2244" s="229"/>
    </row>
    <row r="2245" spans="1:9">
      <c r="A2245" s="226" t="s">
        <v>4262</v>
      </c>
      <c r="B2245" s="226"/>
      <c r="C2245" s="227" t="s">
        <v>4263</v>
      </c>
      <c r="D2245" s="227"/>
      <c r="E2245" s="227"/>
      <c r="F2245" s="227"/>
      <c r="G2245" s="47" t="s">
        <v>111</v>
      </c>
      <c r="H2245" s="230">
        <v>214.62</v>
      </c>
      <c r="I2245" s="229"/>
    </row>
    <row r="2246" spans="1:9">
      <c r="A2246" s="226" t="s">
        <v>4264</v>
      </c>
      <c r="B2246" s="226"/>
      <c r="C2246" s="227" t="s">
        <v>4265</v>
      </c>
      <c r="D2246" s="227"/>
      <c r="E2246" s="227"/>
      <c r="F2246" s="227"/>
      <c r="G2246" s="47" t="s">
        <v>111</v>
      </c>
      <c r="H2246" s="230">
        <v>278.85000000000002</v>
      </c>
      <c r="I2246" s="229"/>
    </row>
    <row r="2247" spans="1:9">
      <c r="A2247" s="226" t="s">
        <v>4266</v>
      </c>
      <c r="B2247" s="226"/>
      <c r="C2247" s="227" t="s">
        <v>4267</v>
      </c>
      <c r="D2247" s="227"/>
      <c r="E2247" s="227"/>
      <c r="F2247" s="227"/>
      <c r="G2247" s="47" t="s">
        <v>111</v>
      </c>
      <c r="H2247" s="230">
        <v>343.08</v>
      </c>
      <c r="I2247" s="229"/>
    </row>
    <row r="2248" spans="1:9">
      <c r="A2248" s="226" t="s">
        <v>4268</v>
      </c>
      <c r="B2248" s="226"/>
      <c r="C2248" s="227" t="s">
        <v>4269</v>
      </c>
      <c r="D2248" s="227"/>
      <c r="E2248" s="227"/>
      <c r="F2248" s="227"/>
      <c r="G2248" s="47" t="s">
        <v>111</v>
      </c>
      <c r="H2248" s="230">
        <v>511.18</v>
      </c>
      <c r="I2248" s="229"/>
    </row>
    <row r="2249" spans="1:9">
      <c r="A2249" s="226" t="s">
        <v>4270</v>
      </c>
      <c r="B2249" s="226"/>
      <c r="C2249" s="227" t="s">
        <v>4271</v>
      </c>
      <c r="D2249" s="227"/>
      <c r="E2249" s="227"/>
      <c r="F2249" s="227"/>
      <c r="G2249" s="47" t="s">
        <v>111</v>
      </c>
      <c r="H2249" s="230">
        <v>273.89999999999998</v>
      </c>
      <c r="I2249" s="229"/>
    </row>
    <row r="2250" spans="1:9">
      <c r="A2250" s="226" t="s">
        <v>4272</v>
      </c>
      <c r="B2250" s="226"/>
      <c r="C2250" s="227" t="s">
        <v>4273</v>
      </c>
      <c r="D2250" s="227"/>
      <c r="E2250" s="227"/>
      <c r="F2250" s="227"/>
      <c r="G2250" s="47" t="s">
        <v>111</v>
      </c>
      <c r="H2250" s="230">
        <v>253.65</v>
      </c>
      <c r="I2250" s="229"/>
    </row>
    <row r="2251" spans="1:9">
      <c r="A2251" s="226" t="s">
        <v>4274</v>
      </c>
      <c r="B2251" s="226"/>
      <c r="C2251" s="227" t="s">
        <v>4275</v>
      </c>
      <c r="D2251" s="227"/>
      <c r="E2251" s="227"/>
      <c r="F2251" s="227"/>
      <c r="G2251" s="47" t="s">
        <v>111</v>
      </c>
      <c r="H2251" s="230">
        <v>352.99</v>
      </c>
      <c r="I2251" s="229"/>
    </row>
    <row r="2252" spans="1:9">
      <c r="A2252" s="226" t="s">
        <v>4276</v>
      </c>
      <c r="B2252" s="226"/>
      <c r="C2252" s="227" t="s">
        <v>4277</v>
      </c>
      <c r="D2252" s="227"/>
      <c r="E2252" s="227"/>
      <c r="F2252" s="227"/>
      <c r="G2252" s="47" t="s">
        <v>111</v>
      </c>
      <c r="H2252" s="230">
        <v>432.09</v>
      </c>
      <c r="I2252" s="229"/>
    </row>
    <row r="2253" spans="1:9">
      <c r="A2253" s="226" t="s">
        <v>4278</v>
      </c>
      <c r="B2253" s="226"/>
      <c r="C2253" s="227" t="s">
        <v>4279</v>
      </c>
      <c r="D2253" s="227"/>
      <c r="E2253" s="227"/>
      <c r="F2253" s="227"/>
      <c r="G2253" s="47" t="s">
        <v>111</v>
      </c>
      <c r="H2253" s="230">
        <v>621.74</v>
      </c>
      <c r="I2253" s="229"/>
    </row>
    <row r="2254" spans="1:9">
      <c r="A2254" s="226" t="s">
        <v>4280</v>
      </c>
      <c r="B2254" s="226"/>
      <c r="C2254" s="227" t="s">
        <v>4281</v>
      </c>
      <c r="D2254" s="227"/>
      <c r="E2254" s="227"/>
      <c r="F2254" s="227"/>
      <c r="G2254" s="47" t="s">
        <v>111</v>
      </c>
      <c r="H2254" s="230">
        <v>338.47</v>
      </c>
      <c r="I2254" s="229"/>
    </row>
    <row r="2255" spans="1:9">
      <c r="A2255" s="226" t="s">
        <v>4282</v>
      </c>
      <c r="B2255" s="226"/>
      <c r="C2255" s="227" t="s">
        <v>4283</v>
      </c>
      <c r="D2255" s="227"/>
      <c r="E2255" s="227"/>
      <c r="F2255" s="227"/>
      <c r="G2255" s="47" t="s">
        <v>111</v>
      </c>
      <c r="H2255" s="230">
        <v>432.89</v>
      </c>
      <c r="I2255" s="229"/>
    </row>
    <row r="2256" spans="1:9">
      <c r="A2256" s="226" t="s">
        <v>4284</v>
      </c>
      <c r="B2256" s="226"/>
      <c r="C2256" s="227" t="s">
        <v>4285</v>
      </c>
      <c r="D2256" s="227"/>
      <c r="E2256" s="227"/>
      <c r="F2256" s="227"/>
      <c r="G2256" s="47" t="s">
        <v>111</v>
      </c>
      <c r="H2256" s="230">
        <v>456.49</v>
      </c>
      <c r="I2256" s="229"/>
    </row>
    <row r="2257" spans="1:9">
      <c r="A2257" s="226" t="s">
        <v>4286</v>
      </c>
      <c r="B2257" s="226"/>
      <c r="C2257" s="227" t="s">
        <v>4287</v>
      </c>
      <c r="D2257" s="227"/>
      <c r="E2257" s="227"/>
      <c r="F2257" s="227"/>
      <c r="G2257" s="47" t="s">
        <v>111</v>
      </c>
      <c r="H2257" s="230">
        <v>477.36</v>
      </c>
      <c r="I2257" s="229"/>
    </row>
    <row r="2258" spans="1:9">
      <c r="A2258" s="226" t="s">
        <v>4288</v>
      </c>
      <c r="B2258" s="226"/>
      <c r="C2258" s="227" t="s">
        <v>4289</v>
      </c>
      <c r="D2258" s="227"/>
      <c r="E2258" s="227"/>
      <c r="F2258" s="227"/>
      <c r="G2258" s="47" t="s">
        <v>111</v>
      </c>
      <c r="H2258" s="230">
        <v>503.71</v>
      </c>
      <c r="I2258" s="229"/>
    </row>
    <row r="2259" spans="1:9">
      <c r="A2259" s="226" t="s">
        <v>4290</v>
      </c>
      <c r="B2259" s="226"/>
      <c r="C2259" s="227" t="s">
        <v>4291</v>
      </c>
      <c r="D2259" s="227"/>
      <c r="E2259" s="227"/>
      <c r="F2259" s="227"/>
      <c r="G2259" s="47" t="s">
        <v>111</v>
      </c>
      <c r="H2259" s="230">
        <v>527.30999999999995</v>
      </c>
      <c r="I2259" s="229"/>
    </row>
    <row r="2260" spans="1:9">
      <c r="A2260" s="226" t="s">
        <v>4292</v>
      </c>
      <c r="B2260" s="226"/>
      <c r="C2260" s="227" t="s">
        <v>4293</v>
      </c>
      <c r="D2260" s="227"/>
      <c r="E2260" s="227"/>
      <c r="F2260" s="227"/>
      <c r="G2260" s="47" t="s">
        <v>111</v>
      </c>
      <c r="H2260" s="230">
        <v>550.91999999999996</v>
      </c>
      <c r="I2260" s="229"/>
    </row>
    <row r="2261" spans="1:9">
      <c r="A2261" s="226" t="s">
        <v>4294</v>
      </c>
      <c r="B2261" s="226"/>
      <c r="C2261" s="227" t="s">
        <v>4295</v>
      </c>
      <c r="D2261" s="227"/>
      <c r="E2261" s="227"/>
      <c r="F2261" s="227"/>
      <c r="G2261" s="47" t="s">
        <v>111</v>
      </c>
      <c r="H2261" s="230">
        <v>811.3</v>
      </c>
      <c r="I2261" s="229"/>
    </row>
    <row r="2262" spans="1:9">
      <c r="A2262" s="226" t="s">
        <v>4296</v>
      </c>
      <c r="B2262" s="226"/>
      <c r="C2262" s="227" t="s">
        <v>4297</v>
      </c>
      <c r="D2262" s="227"/>
      <c r="E2262" s="227"/>
      <c r="F2262" s="227"/>
      <c r="G2262" s="47" t="s">
        <v>111</v>
      </c>
      <c r="H2262" s="230">
        <v>425.5</v>
      </c>
      <c r="I2262" s="229"/>
    </row>
    <row r="2263" spans="1:9">
      <c r="A2263" s="226" t="s">
        <v>4298</v>
      </c>
      <c r="B2263" s="226"/>
      <c r="C2263" s="227" t="s">
        <v>4299</v>
      </c>
      <c r="D2263" s="227"/>
      <c r="E2263" s="227"/>
      <c r="F2263" s="227"/>
      <c r="G2263" s="47" t="s">
        <v>111</v>
      </c>
      <c r="H2263" s="230">
        <v>535.73</v>
      </c>
      <c r="I2263" s="229"/>
    </row>
    <row r="2264" spans="1:9">
      <c r="A2264" s="226" t="s">
        <v>4300</v>
      </c>
      <c r="B2264" s="226"/>
      <c r="C2264" s="227" t="s">
        <v>4301</v>
      </c>
      <c r="D2264" s="227"/>
      <c r="E2264" s="227"/>
      <c r="F2264" s="227"/>
      <c r="G2264" s="47" t="s">
        <v>111</v>
      </c>
      <c r="H2264" s="230">
        <v>645.95000000000005</v>
      </c>
      <c r="I2264" s="229"/>
    </row>
    <row r="2265" spans="1:9">
      <c r="A2265" s="226" t="s">
        <v>4302</v>
      </c>
      <c r="B2265" s="226"/>
      <c r="C2265" s="227" t="s">
        <v>4303</v>
      </c>
      <c r="D2265" s="227"/>
      <c r="E2265" s="227"/>
      <c r="F2265" s="227"/>
      <c r="G2265" s="47" t="s">
        <v>111</v>
      </c>
      <c r="H2265" s="230">
        <v>883.55</v>
      </c>
      <c r="I2265" s="229"/>
    </row>
    <row r="2266" spans="1:9">
      <c r="A2266" s="226" t="s">
        <v>4304</v>
      </c>
      <c r="B2266" s="226"/>
      <c r="C2266" s="227" t="s">
        <v>4305</v>
      </c>
      <c r="D2266" s="227"/>
      <c r="E2266" s="227"/>
      <c r="F2266" s="227"/>
      <c r="G2266" s="47" t="s">
        <v>111</v>
      </c>
      <c r="H2266" s="232">
        <v>1136.55</v>
      </c>
      <c r="I2266" s="229"/>
    </row>
    <row r="2267" spans="1:9">
      <c r="A2267" s="226" t="s">
        <v>4306</v>
      </c>
      <c r="B2267" s="226"/>
      <c r="C2267" s="227" t="s">
        <v>4307</v>
      </c>
      <c r="D2267" s="227"/>
      <c r="E2267" s="227"/>
      <c r="F2267" s="227"/>
      <c r="G2267" s="47" t="s">
        <v>111</v>
      </c>
      <c r="H2267" s="230">
        <v>517.38</v>
      </c>
      <c r="I2267" s="229"/>
    </row>
    <row r="2268" spans="1:9">
      <c r="A2268" s="226" t="s">
        <v>4308</v>
      </c>
      <c r="B2268" s="226"/>
      <c r="C2268" s="227" t="s">
        <v>4309</v>
      </c>
      <c r="D2268" s="227"/>
      <c r="E2268" s="227"/>
      <c r="F2268" s="227"/>
      <c r="G2268" s="47" t="s">
        <v>111</v>
      </c>
      <c r="H2268" s="230">
        <v>630.55999999999995</v>
      </c>
      <c r="I2268" s="229"/>
    </row>
    <row r="2269" spans="1:9">
      <c r="A2269" s="226" t="s">
        <v>4310</v>
      </c>
      <c r="B2269" s="226"/>
      <c r="C2269" s="227" t="s">
        <v>4311</v>
      </c>
      <c r="D2269" s="227"/>
      <c r="E2269" s="227"/>
      <c r="F2269" s="227"/>
      <c r="G2269" s="47" t="s">
        <v>111</v>
      </c>
      <c r="H2269" s="230">
        <v>757.06</v>
      </c>
      <c r="I2269" s="229"/>
    </row>
    <row r="2270" spans="1:9">
      <c r="A2270" s="226" t="s">
        <v>4312</v>
      </c>
      <c r="B2270" s="226"/>
      <c r="C2270" s="227" t="s">
        <v>4313</v>
      </c>
      <c r="D2270" s="227"/>
      <c r="E2270" s="227"/>
      <c r="F2270" s="227"/>
      <c r="G2270" s="47" t="s">
        <v>111</v>
      </c>
      <c r="H2270" s="232">
        <v>1017.92</v>
      </c>
      <c r="I2270" s="229"/>
    </row>
    <row r="2271" spans="1:9">
      <c r="A2271" s="226" t="s">
        <v>4314</v>
      </c>
      <c r="B2271" s="226"/>
      <c r="C2271" s="227" t="s">
        <v>4315</v>
      </c>
      <c r="D2271" s="227"/>
      <c r="E2271" s="227"/>
      <c r="F2271" s="227"/>
      <c r="G2271" s="47" t="s">
        <v>111</v>
      </c>
      <c r="H2271" s="232">
        <v>1304.3900000000001</v>
      </c>
      <c r="I2271" s="229"/>
    </row>
    <row r="2272" spans="1:9">
      <c r="A2272" s="226" t="s">
        <v>4316</v>
      </c>
      <c r="B2272" s="226"/>
      <c r="C2272" s="227" t="s">
        <v>4317</v>
      </c>
      <c r="D2272" s="227"/>
      <c r="E2272" s="227"/>
      <c r="F2272" s="227"/>
      <c r="G2272" s="47" t="s">
        <v>111</v>
      </c>
      <c r="H2272" s="230">
        <v>731.46</v>
      </c>
      <c r="I2272" s="229"/>
    </row>
    <row r="2273" spans="1:9">
      <c r="A2273" s="226" t="s">
        <v>4318</v>
      </c>
      <c r="B2273" s="226"/>
      <c r="C2273" s="227" t="s">
        <v>4319</v>
      </c>
      <c r="D2273" s="227"/>
      <c r="E2273" s="227"/>
      <c r="F2273" s="227"/>
      <c r="G2273" s="47" t="s">
        <v>111</v>
      </c>
      <c r="H2273" s="230">
        <v>874.69</v>
      </c>
      <c r="I2273" s="229"/>
    </row>
    <row r="2274" spans="1:9">
      <c r="A2274" s="222">
        <v>8993</v>
      </c>
      <c r="B2274" s="223"/>
      <c r="C2274" s="224" t="s">
        <v>4320</v>
      </c>
      <c r="D2274" s="224"/>
      <c r="E2274" s="224"/>
      <c r="F2274" s="224"/>
      <c r="G2274" s="46"/>
      <c r="H2274" s="225"/>
      <c r="I2274" s="225"/>
    </row>
    <row r="2275" spans="1:9">
      <c r="A2275" s="226" t="s">
        <v>4321</v>
      </c>
      <c r="B2275" s="226"/>
      <c r="C2275" s="227" t="s">
        <v>4322</v>
      </c>
      <c r="D2275" s="227"/>
      <c r="E2275" s="227"/>
      <c r="F2275" s="227"/>
      <c r="G2275" s="47" t="s">
        <v>111</v>
      </c>
      <c r="H2275" s="232">
        <v>1502.83</v>
      </c>
      <c r="I2275" s="229"/>
    </row>
    <row r="2276" spans="1:9">
      <c r="A2276" s="226" t="s">
        <v>4323</v>
      </c>
      <c r="B2276" s="226"/>
      <c r="C2276" s="227" t="s">
        <v>4324</v>
      </c>
      <c r="D2276" s="227"/>
      <c r="E2276" s="227"/>
      <c r="F2276" s="227"/>
      <c r="G2276" s="47" t="s">
        <v>111</v>
      </c>
      <c r="H2276" s="230">
        <v>851.58</v>
      </c>
      <c r="I2276" s="229"/>
    </row>
    <row r="2277" spans="1:9">
      <c r="A2277" s="226" t="s">
        <v>4325</v>
      </c>
      <c r="B2277" s="226"/>
      <c r="C2277" s="227" t="s">
        <v>4326</v>
      </c>
      <c r="D2277" s="227"/>
      <c r="E2277" s="227"/>
      <c r="F2277" s="227"/>
      <c r="G2277" s="47" t="s">
        <v>111</v>
      </c>
      <c r="H2277" s="230">
        <v>233.8</v>
      </c>
      <c r="I2277" s="229"/>
    </row>
    <row r="2278" spans="1:9">
      <c r="A2278" s="226" t="s">
        <v>4327</v>
      </c>
      <c r="B2278" s="226"/>
      <c r="C2278" s="227" t="s">
        <v>4328</v>
      </c>
      <c r="D2278" s="227"/>
      <c r="E2278" s="227"/>
      <c r="F2278" s="227"/>
      <c r="G2278" s="47" t="s">
        <v>111</v>
      </c>
      <c r="H2278" s="230">
        <v>258.73</v>
      </c>
      <c r="I2278" s="229"/>
    </row>
    <row r="2279" spans="1:9">
      <c r="A2279" s="226" t="s">
        <v>4329</v>
      </c>
      <c r="B2279" s="226"/>
      <c r="C2279" s="227" t="s">
        <v>4330</v>
      </c>
      <c r="D2279" s="227"/>
      <c r="E2279" s="227"/>
      <c r="F2279" s="227"/>
      <c r="G2279" s="47" t="s">
        <v>111</v>
      </c>
      <c r="H2279" s="230">
        <v>308.56</v>
      </c>
      <c r="I2279" s="229"/>
    </row>
    <row r="2280" spans="1:9">
      <c r="A2280" s="226" t="s">
        <v>4331</v>
      </c>
      <c r="B2280" s="226"/>
      <c r="C2280" s="227" t="s">
        <v>4332</v>
      </c>
      <c r="D2280" s="227"/>
      <c r="E2280" s="227"/>
      <c r="F2280" s="227"/>
      <c r="G2280" s="47" t="s">
        <v>111</v>
      </c>
      <c r="H2280" s="230">
        <v>369.85</v>
      </c>
      <c r="I2280" s="229"/>
    </row>
    <row r="2281" spans="1:9">
      <c r="A2281" s="226" t="s">
        <v>4333</v>
      </c>
      <c r="B2281" s="226"/>
      <c r="C2281" s="227" t="s">
        <v>4334</v>
      </c>
      <c r="D2281" s="227"/>
      <c r="E2281" s="227"/>
      <c r="F2281" s="227"/>
      <c r="G2281" s="47" t="s">
        <v>111</v>
      </c>
      <c r="H2281" s="230">
        <v>434.07</v>
      </c>
      <c r="I2281" s="229"/>
    </row>
    <row r="2282" spans="1:9">
      <c r="A2282" s="226" t="s">
        <v>4335</v>
      </c>
      <c r="B2282" s="226"/>
      <c r="C2282" s="227" t="s">
        <v>4336</v>
      </c>
      <c r="D2282" s="227"/>
      <c r="E2282" s="227"/>
      <c r="F2282" s="227"/>
      <c r="G2282" s="47" t="s">
        <v>111</v>
      </c>
      <c r="H2282" s="230">
        <v>498.29</v>
      </c>
      <c r="I2282" s="229"/>
    </row>
    <row r="2283" spans="1:9">
      <c r="A2283" s="226" t="s">
        <v>4337</v>
      </c>
      <c r="B2283" s="226"/>
      <c r="C2283" s="227" t="s">
        <v>4338</v>
      </c>
      <c r="D2283" s="227"/>
      <c r="E2283" s="227"/>
      <c r="F2283" s="227"/>
      <c r="G2283" s="47" t="s">
        <v>111</v>
      </c>
      <c r="H2283" s="230">
        <v>736.61</v>
      </c>
      <c r="I2283" s="229"/>
    </row>
    <row r="2284" spans="1:9">
      <c r="A2284" s="226" t="s">
        <v>4339</v>
      </c>
      <c r="B2284" s="226"/>
      <c r="C2284" s="227" t="s">
        <v>4340</v>
      </c>
      <c r="D2284" s="227"/>
      <c r="E2284" s="227"/>
      <c r="F2284" s="227"/>
      <c r="G2284" s="47" t="s">
        <v>111</v>
      </c>
      <c r="H2284" s="230">
        <v>499.32</v>
      </c>
      <c r="I2284" s="229"/>
    </row>
    <row r="2285" spans="1:9">
      <c r="A2285" s="226" t="s">
        <v>4341</v>
      </c>
      <c r="B2285" s="226"/>
      <c r="C2285" s="227" t="s">
        <v>4342</v>
      </c>
      <c r="D2285" s="227"/>
      <c r="E2285" s="227"/>
      <c r="F2285" s="227"/>
      <c r="G2285" s="47" t="s">
        <v>111</v>
      </c>
      <c r="H2285" s="230">
        <v>578.41999999999996</v>
      </c>
      <c r="I2285" s="229"/>
    </row>
    <row r="2286" spans="1:9">
      <c r="A2286" s="226" t="s">
        <v>4343</v>
      </c>
      <c r="B2286" s="226"/>
      <c r="C2286" s="227" t="s">
        <v>4344</v>
      </c>
      <c r="D2286" s="227"/>
      <c r="E2286" s="227"/>
      <c r="F2286" s="227"/>
      <c r="G2286" s="47" t="s">
        <v>111</v>
      </c>
      <c r="H2286" s="230">
        <v>930.5</v>
      </c>
      <c r="I2286" s="229"/>
    </row>
    <row r="2287" spans="1:9">
      <c r="A2287" s="226" t="s">
        <v>4345</v>
      </c>
      <c r="B2287" s="226"/>
      <c r="C2287" s="227" t="s">
        <v>4346</v>
      </c>
      <c r="D2287" s="227"/>
      <c r="E2287" s="227"/>
      <c r="F2287" s="227"/>
      <c r="G2287" s="47" t="s">
        <v>111</v>
      </c>
      <c r="H2287" s="230">
        <v>647.22</v>
      </c>
      <c r="I2287" s="229"/>
    </row>
    <row r="2288" spans="1:9">
      <c r="A2288" s="226" t="s">
        <v>4347</v>
      </c>
      <c r="B2288" s="226"/>
      <c r="C2288" s="227" t="s">
        <v>4348</v>
      </c>
      <c r="D2288" s="227"/>
      <c r="E2288" s="227"/>
      <c r="F2288" s="227"/>
      <c r="G2288" s="47" t="s">
        <v>111</v>
      </c>
      <c r="H2288" s="230">
        <v>741.65</v>
      </c>
      <c r="I2288" s="229"/>
    </row>
    <row r="2289" spans="1:9">
      <c r="A2289" s="226" t="s">
        <v>4349</v>
      </c>
      <c r="B2289" s="226"/>
      <c r="C2289" s="227" t="s">
        <v>4350</v>
      </c>
      <c r="D2289" s="227"/>
      <c r="E2289" s="227"/>
      <c r="F2289" s="227"/>
      <c r="G2289" s="47" t="s">
        <v>111</v>
      </c>
      <c r="H2289" s="230">
        <v>836.07</v>
      </c>
      <c r="I2289" s="229"/>
    </row>
    <row r="2290" spans="1:9">
      <c r="A2290" s="226" t="s">
        <v>4351</v>
      </c>
      <c r="B2290" s="226"/>
      <c r="C2290" s="227" t="s">
        <v>4352</v>
      </c>
      <c r="D2290" s="227"/>
      <c r="E2290" s="227"/>
      <c r="F2290" s="227"/>
      <c r="G2290" s="47" t="s">
        <v>111</v>
      </c>
      <c r="H2290" s="232">
        <v>1199.28</v>
      </c>
      <c r="I2290" s="229"/>
    </row>
    <row r="2291" spans="1:9">
      <c r="A2291" s="226" t="s">
        <v>4353</v>
      </c>
      <c r="B2291" s="226"/>
      <c r="C2291" s="227" t="s">
        <v>4354</v>
      </c>
      <c r="D2291" s="227"/>
      <c r="E2291" s="227"/>
      <c r="F2291" s="227"/>
      <c r="G2291" s="47" t="s">
        <v>111</v>
      </c>
      <c r="H2291" s="230">
        <v>813.49</v>
      </c>
      <c r="I2291" s="229"/>
    </row>
    <row r="2292" spans="1:9">
      <c r="A2292" s="226" t="s">
        <v>4355</v>
      </c>
      <c r="B2292" s="226"/>
      <c r="C2292" s="227" t="s">
        <v>4356</v>
      </c>
      <c r="D2292" s="227"/>
      <c r="E2292" s="227"/>
      <c r="F2292" s="227"/>
      <c r="G2292" s="47" t="s">
        <v>111</v>
      </c>
      <c r="H2292" s="230">
        <v>923.71</v>
      </c>
      <c r="I2292" s="229"/>
    </row>
    <row r="2293" spans="1:9">
      <c r="A2293" s="226" t="s">
        <v>4357</v>
      </c>
      <c r="B2293" s="226"/>
      <c r="C2293" s="227" t="s">
        <v>4358</v>
      </c>
      <c r="D2293" s="227"/>
      <c r="E2293" s="227"/>
      <c r="F2293" s="227"/>
      <c r="G2293" s="47" t="s">
        <v>111</v>
      </c>
      <c r="H2293" s="232">
        <v>1033.94</v>
      </c>
      <c r="I2293" s="229"/>
    </row>
    <row r="2294" spans="1:9">
      <c r="A2294" s="226" t="s">
        <v>4359</v>
      </c>
      <c r="B2294" s="226"/>
      <c r="C2294" s="227" t="s">
        <v>4360</v>
      </c>
      <c r="D2294" s="227"/>
      <c r="E2294" s="227"/>
      <c r="F2294" s="227"/>
      <c r="G2294" s="47" t="s">
        <v>111</v>
      </c>
      <c r="H2294" s="232">
        <v>1377.62</v>
      </c>
      <c r="I2294" s="229"/>
    </row>
    <row r="2295" spans="1:9">
      <c r="A2295" s="226" t="s">
        <v>4361</v>
      </c>
      <c r="B2295" s="226"/>
      <c r="C2295" s="227" t="s">
        <v>4362</v>
      </c>
      <c r="D2295" s="227"/>
      <c r="E2295" s="227"/>
      <c r="F2295" s="227"/>
      <c r="G2295" s="47" t="s">
        <v>111</v>
      </c>
      <c r="H2295" s="232">
        <v>1630.62</v>
      </c>
      <c r="I2295" s="229"/>
    </row>
    <row r="2296" spans="1:9">
      <c r="A2296" s="226" t="s">
        <v>4363</v>
      </c>
      <c r="B2296" s="226"/>
      <c r="C2296" s="227" t="s">
        <v>4364</v>
      </c>
      <c r="D2296" s="227"/>
      <c r="E2296" s="227"/>
      <c r="F2296" s="227"/>
      <c r="G2296" s="47" t="s">
        <v>111</v>
      </c>
      <c r="H2296" s="230">
        <v>998.14</v>
      </c>
      <c r="I2296" s="229"/>
    </row>
    <row r="2297" spans="1:9">
      <c r="A2297" s="226" t="s">
        <v>4365</v>
      </c>
      <c r="B2297" s="226"/>
      <c r="C2297" s="227" t="s">
        <v>4366</v>
      </c>
      <c r="D2297" s="227"/>
      <c r="E2297" s="227"/>
      <c r="F2297" s="227"/>
      <c r="G2297" s="47" t="s">
        <v>111</v>
      </c>
      <c r="H2297" s="232">
        <v>1124.6400000000001</v>
      </c>
      <c r="I2297" s="229"/>
    </row>
    <row r="2298" spans="1:9">
      <c r="A2298" s="226" t="s">
        <v>4367</v>
      </c>
      <c r="B2298" s="226"/>
      <c r="C2298" s="227" t="s">
        <v>4368</v>
      </c>
      <c r="D2298" s="227"/>
      <c r="E2298" s="227"/>
      <c r="F2298" s="227"/>
      <c r="G2298" s="47" t="s">
        <v>111</v>
      </c>
      <c r="H2298" s="232">
        <v>1251.1300000000001</v>
      </c>
      <c r="I2298" s="229"/>
    </row>
    <row r="2299" spans="1:9">
      <c r="A2299" s="226" t="s">
        <v>4369</v>
      </c>
      <c r="B2299" s="226"/>
      <c r="C2299" s="227" t="s">
        <v>4370</v>
      </c>
      <c r="D2299" s="227"/>
      <c r="E2299" s="227"/>
      <c r="F2299" s="227"/>
      <c r="G2299" s="47" t="s">
        <v>111</v>
      </c>
      <c r="H2299" s="232">
        <v>1630.89</v>
      </c>
      <c r="I2299" s="229"/>
    </row>
    <row r="2300" spans="1:9">
      <c r="A2300" s="226" t="s">
        <v>4371</v>
      </c>
      <c r="B2300" s="226"/>
      <c r="C2300" s="227" t="s">
        <v>4372</v>
      </c>
      <c r="D2300" s="227"/>
      <c r="E2300" s="227"/>
      <c r="F2300" s="227"/>
      <c r="G2300" s="47" t="s">
        <v>111</v>
      </c>
      <c r="H2300" s="232">
        <v>1917.36</v>
      </c>
      <c r="I2300" s="229"/>
    </row>
    <row r="2301" spans="1:9">
      <c r="A2301" s="226" t="s">
        <v>4373</v>
      </c>
      <c r="B2301" s="226"/>
      <c r="C2301" s="227" t="s">
        <v>4374</v>
      </c>
      <c r="D2301" s="227"/>
      <c r="E2301" s="227"/>
      <c r="F2301" s="227"/>
      <c r="G2301" s="47" t="s">
        <v>111</v>
      </c>
      <c r="H2301" s="232">
        <v>1344.43</v>
      </c>
      <c r="I2301" s="229"/>
    </row>
    <row r="2302" spans="1:9">
      <c r="A2302" s="226" t="s">
        <v>4375</v>
      </c>
      <c r="B2302" s="226"/>
      <c r="C2302" s="227" t="s">
        <v>4376</v>
      </c>
      <c r="D2302" s="227"/>
      <c r="E2302" s="227"/>
      <c r="F2302" s="227"/>
      <c r="G2302" s="47" t="s">
        <v>111</v>
      </c>
      <c r="H2302" s="232">
        <v>1487.65</v>
      </c>
      <c r="I2302" s="229"/>
    </row>
    <row r="2303" spans="1:9">
      <c r="A2303" s="222">
        <v>8994</v>
      </c>
      <c r="B2303" s="223"/>
      <c r="C2303" s="224" t="s">
        <v>4377</v>
      </c>
      <c r="D2303" s="224"/>
      <c r="E2303" s="224"/>
      <c r="F2303" s="224"/>
      <c r="G2303" s="46"/>
      <c r="H2303" s="225"/>
      <c r="I2303" s="225"/>
    </row>
    <row r="2304" spans="1:9">
      <c r="A2304" s="226" t="s">
        <v>4378</v>
      </c>
      <c r="B2304" s="226"/>
      <c r="C2304" s="227" t="s">
        <v>4379</v>
      </c>
      <c r="D2304" s="227"/>
      <c r="E2304" s="227"/>
      <c r="F2304" s="227"/>
      <c r="G2304" s="47" t="s">
        <v>111</v>
      </c>
      <c r="H2304" s="230">
        <v>883.35</v>
      </c>
      <c r="I2304" s="229"/>
    </row>
    <row r="2305" spans="1:9">
      <c r="A2305" s="226" t="s">
        <v>4380</v>
      </c>
      <c r="B2305" s="226"/>
      <c r="C2305" s="227" t="s">
        <v>4381</v>
      </c>
      <c r="D2305" s="227"/>
      <c r="E2305" s="227"/>
      <c r="F2305" s="227"/>
      <c r="G2305" s="47" t="s">
        <v>111</v>
      </c>
      <c r="H2305" s="232">
        <v>1684.18</v>
      </c>
      <c r="I2305" s="229"/>
    </row>
    <row r="2306" spans="1:9">
      <c r="A2306" s="226" t="s">
        <v>4382</v>
      </c>
      <c r="B2306" s="226"/>
      <c r="C2306" s="227" t="s">
        <v>4383</v>
      </c>
      <c r="D2306" s="227"/>
      <c r="E2306" s="227"/>
      <c r="F2306" s="227"/>
      <c r="G2306" s="47" t="s">
        <v>111</v>
      </c>
      <c r="H2306" s="230">
        <v>617.58000000000004</v>
      </c>
      <c r="I2306" s="229"/>
    </row>
    <row r="2307" spans="1:9">
      <c r="A2307" s="226" t="s">
        <v>4384</v>
      </c>
      <c r="B2307" s="226"/>
      <c r="C2307" s="227" t="s">
        <v>4385</v>
      </c>
      <c r="D2307" s="227"/>
      <c r="E2307" s="227"/>
      <c r="F2307" s="227"/>
      <c r="G2307" s="47" t="s">
        <v>111</v>
      </c>
      <c r="H2307" s="232">
        <v>2763.52</v>
      </c>
      <c r="I2307" s="229"/>
    </row>
    <row r="2308" spans="1:9">
      <c r="A2308" s="226" t="s">
        <v>4386</v>
      </c>
      <c r="B2308" s="226"/>
      <c r="C2308" s="227" t="s">
        <v>4387</v>
      </c>
      <c r="D2308" s="227"/>
      <c r="E2308" s="227"/>
      <c r="F2308" s="227"/>
      <c r="G2308" s="47" t="s">
        <v>111</v>
      </c>
      <c r="H2308" s="230">
        <v>634.02</v>
      </c>
      <c r="I2308" s="229"/>
    </row>
    <row r="2309" spans="1:9">
      <c r="A2309" s="226" t="s">
        <v>4388</v>
      </c>
      <c r="B2309" s="226"/>
      <c r="C2309" s="227" t="s">
        <v>4389</v>
      </c>
      <c r="D2309" s="227"/>
      <c r="E2309" s="227"/>
      <c r="F2309" s="227"/>
      <c r="G2309" s="47" t="s">
        <v>111</v>
      </c>
      <c r="H2309" s="230">
        <v>642.4</v>
      </c>
      <c r="I2309" s="229"/>
    </row>
    <row r="2310" spans="1:9">
      <c r="A2310" s="226" t="s">
        <v>4390</v>
      </c>
      <c r="B2310" s="226"/>
      <c r="C2310" s="227" t="s">
        <v>4391</v>
      </c>
      <c r="D2310" s="227"/>
      <c r="E2310" s="227"/>
      <c r="F2310" s="227"/>
      <c r="G2310" s="47" t="s">
        <v>111</v>
      </c>
      <c r="H2310" s="232">
        <v>3798.71</v>
      </c>
      <c r="I2310" s="229"/>
    </row>
    <row r="2311" spans="1:9">
      <c r="A2311" s="226" t="s">
        <v>4392</v>
      </c>
      <c r="B2311" s="226"/>
      <c r="C2311" s="227" t="s">
        <v>4393</v>
      </c>
      <c r="D2311" s="227"/>
      <c r="E2311" s="227"/>
      <c r="F2311" s="227"/>
      <c r="G2311" s="47" t="s">
        <v>111</v>
      </c>
      <c r="H2311" s="233">
        <v>31576.46</v>
      </c>
      <c r="I2311" s="229"/>
    </row>
    <row r="2312" spans="1:9">
      <c r="A2312" s="222">
        <v>8995</v>
      </c>
      <c r="B2312" s="223"/>
      <c r="C2312" s="224" t="s">
        <v>4394</v>
      </c>
      <c r="D2312" s="224"/>
      <c r="E2312" s="224"/>
      <c r="F2312" s="224"/>
      <c r="G2312" s="46"/>
      <c r="H2312" s="225"/>
      <c r="I2312" s="225"/>
    </row>
    <row r="2313" spans="1:9">
      <c r="A2313" s="226" t="s">
        <v>4395</v>
      </c>
      <c r="B2313" s="226"/>
      <c r="C2313" s="227" t="s">
        <v>4396</v>
      </c>
      <c r="D2313" s="227"/>
      <c r="E2313" s="227"/>
      <c r="F2313" s="227"/>
      <c r="G2313" s="47" t="s">
        <v>111</v>
      </c>
      <c r="H2313" s="232">
        <v>3319.98</v>
      </c>
      <c r="I2313" s="229"/>
    </row>
    <row r="2314" spans="1:9">
      <c r="A2314" s="226" t="s">
        <v>4397</v>
      </c>
      <c r="B2314" s="226"/>
      <c r="C2314" s="227" t="s">
        <v>4398</v>
      </c>
      <c r="D2314" s="227"/>
      <c r="E2314" s="227"/>
      <c r="F2314" s="227"/>
      <c r="G2314" s="47" t="s">
        <v>111</v>
      </c>
      <c r="H2314" s="232">
        <v>3546.4</v>
      </c>
      <c r="I2314" s="229"/>
    </row>
    <row r="2315" spans="1:9">
      <c r="A2315" s="226" t="s">
        <v>4399</v>
      </c>
      <c r="B2315" s="226"/>
      <c r="C2315" s="227" t="s">
        <v>4400</v>
      </c>
      <c r="D2315" s="227"/>
      <c r="E2315" s="227"/>
      <c r="F2315" s="227"/>
      <c r="G2315" s="47" t="s">
        <v>111</v>
      </c>
      <c r="H2315" s="230">
        <v>873.09</v>
      </c>
      <c r="I2315" s="229"/>
    </row>
    <row r="2316" spans="1:9">
      <c r="A2316" s="226" t="s">
        <v>4401</v>
      </c>
      <c r="B2316" s="226"/>
      <c r="C2316" s="227" t="s">
        <v>4402</v>
      </c>
      <c r="D2316" s="227"/>
      <c r="E2316" s="227"/>
      <c r="F2316" s="227"/>
      <c r="G2316" s="47" t="s">
        <v>111</v>
      </c>
      <c r="H2316" s="230">
        <v>837.24</v>
      </c>
      <c r="I2316" s="229"/>
    </row>
    <row r="2317" spans="1:9">
      <c r="A2317" s="226" t="s">
        <v>4403</v>
      </c>
      <c r="B2317" s="226"/>
      <c r="C2317" s="227" t="s">
        <v>4404</v>
      </c>
      <c r="D2317" s="227"/>
      <c r="E2317" s="227"/>
      <c r="F2317" s="227"/>
      <c r="G2317" s="47" t="s">
        <v>111</v>
      </c>
      <c r="H2317" s="232">
        <v>1497.86</v>
      </c>
      <c r="I2317" s="229"/>
    </row>
    <row r="2318" spans="1:9">
      <c r="A2318" s="226" t="s">
        <v>4405</v>
      </c>
      <c r="B2318" s="226"/>
      <c r="C2318" s="227" t="s">
        <v>4406</v>
      </c>
      <c r="D2318" s="227"/>
      <c r="E2318" s="227"/>
      <c r="F2318" s="227"/>
      <c r="G2318" s="47" t="s">
        <v>111</v>
      </c>
      <c r="H2318" s="232">
        <v>1279.71</v>
      </c>
      <c r="I2318" s="229"/>
    </row>
    <row r="2319" spans="1:9">
      <c r="A2319" s="226" t="s">
        <v>4407</v>
      </c>
      <c r="B2319" s="226"/>
      <c r="C2319" s="227" t="s">
        <v>4408</v>
      </c>
      <c r="D2319" s="227"/>
      <c r="E2319" s="227"/>
      <c r="F2319" s="227"/>
      <c r="G2319" s="47" t="s">
        <v>111</v>
      </c>
      <c r="H2319" s="232">
        <v>2414.31</v>
      </c>
      <c r="I2319" s="229"/>
    </row>
    <row r="2320" spans="1:9">
      <c r="A2320" s="226" t="s">
        <v>4409</v>
      </c>
      <c r="B2320" s="226"/>
      <c r="C2320" s="227" t="s">
        <v>4410</v>
      </c>
      <c r="D2320" s="227"/>
      <c r="E2320" s="227"/>
      <c r="F2320" s="227"/>
      <c r="G2320" s="47" t="s">
        <v>111</v>
      </c>
      <c r="H2320" s="232">
        <v>2881.44</v>
      </c>
      <c r="I2320" s="229"/>
    </row>
    <row r="2321" spans="1:9">
      <c r="A2321" s="226" t="s">
        <v>4411</v>
      </c>
      <c r="B2321" s="226"/>
      <c r="C2321" s="227" t="s">
        <v>4412</v>
      </c>
      <c r="D2321" s="227"/>
      <c r="E2321" s="227"/>
      <c r="F2321" s="227"/>
      <c r="G2321" s="47" t="s">
        <v>111</v>
      </c>
      <c r="H2321" s="232">
        <v>1548.7</v>
      </c>
      <c r="I2321" s="229"/>
    </row>
    <row r="2322" spans="1:9">
      <c r="A2322" s="226" t="s">
        <v>4413</v>
      </c>
      <c r="B2322" s="226"/>
      <c r="C2322" s="227" t="s">
        <v>4414</v>
      </c>
      <c r="D2322" s="227"/>
      <c r="E2322" s="227"/>
      <c r="F2322" s="227"/>
      <c r="G2322" s="47" t="s">
        <v>111</v>
      </c>
      <c r="H2322" s="232">
        <v>1720.7</v>
      </c>
      <c r="I2322" s="229"/>
    </row>
    <row r="2323" spans="1:9">
      <c r="A2323" s="222">
        <v>8996</v>
      </c>
      <c r="B2323" s="223"/>
      <c r="C2323" s="224" t="s">
        <v>4415</v>
      </c>
      <c r="D2323" s="224"/>
      <c r="E2323" s="224"/>
      <c r="F2323" s="224"/>
      <c r="G2323" s="46"/>
      <c r="H2323" s="225"/>
      <c r="I2323" s="225"/>
    </row>
    <row r="2324" spans="1:9">
      <c r="A2324" s="226" t="s">
        <v>4416</v>
      </c>
      <c r="B2324" s="226"/>
      <c r="C2324" s="227" t="s">
        <v>4417</v>
      </c>
      <c r="D2324" s="227"/>
      <c r="E2324" s="227"/>
      <c r="F2324" s="227"/>
      <c r="G2324" s="47" t="s">
        <v>1155</v>
      </c>
      <c r="H2324" s="231">
        <v>96.27</v>
      </c>
      <c r="I2324" s="229"/>
    </row>
    <row r="2325" spans="1:9">
      <c r="A2325" s="226" t="s">
        <v>4418</v>
      </c>
      <c r="B2325" s="226"/>
      <c r="C2325" s="227" t="s">
        <v>4419</v>
      </c>
      <c r="D2325" s="227"/>
      <c r="E2325" s="227"/>
      <c r="F2325" s="227"/>
      <c r="G2325" s="47" t="s">
        <v>111</v>
      </c>
      <c r="H2325" s="230">
        <v>103.68</v>
      </c>
      <c r="I2325" s="229"/>
    </row>
    <row r="2326" spans="1:9">
      <c r="A2326" s="226" t="s">
        <v>4420</v>
      </c>
      <c r="B2326" s="226"/>
      <c r="C2326" s="227" t="s">
        <v>4421</v>
      </c>
      <c r="D2326" s="227"/>
      <c r="E2326" s="227"/>
      <c r="F2326" s="227"/>
      <c r="G2326" s="47" t="s">
        <v>111</v>
      </c>
      <c r="H2326" s="230">
        <v>219.41</v>
      </c>
      <c r="I2326" s="229"/>
    </row>
    <row r="2327" spans="1:9">
      <c r="A2327" s="226" t="s">
        <v>4422</v>
      </c>
      <c r="B2327" s="226"/>
      <c r="C2327" s="227" t="s">
        <v>4423</v>
      </c>
      <c r="D2327" s="227"/>
      <c r="E2327" s="227"/>
      <c r="F2327" s="227"/>
      <c r="G2327" s="47" t="s">
        <v>111</v>
      </c>
      <c r="H2327" s="230">
        <v>188.36</v>
      </c>
      <c r="I2327" s="229"/>
    </row>
    <row r="2328" spans="1:9">
      <c r="A2328" s="226" t="s">
        <v>4424</v>
      </c>
      <c r="B2328" s="226"/>
      <c r="C2328" s="227" t="s">
        <v>4425</v>
      </c>
      <c r="D2328" s="227"/>
      <c r="E2328" s="227"/>
      <c r="F2328" s="227"/>
      <c r="G2328" s="47" t="s">
        <v>111</v>
      </c>
      <c r="H2328" s="231">
        <v>73.91</v>
      </c>
      <c r="I2328" s="229"/>
    </row>
    <row r="2329" spans="1:9">
      <c r="A2329" s="226" t="s">
        <v>4426</v>
      </c>
      <c r="B2329" s="226"/>
      <c r="C2329" s="227" t="s">
        <v>4427</v>
      </c>
      <c r="D2329" s="227"/>
      <c r="E2329" s="227"/>
      <c r="F2329" s="227"/>
      <c r="G2329" s="47" t="s">
        <v>111</v>
      </c>
      <c r="H2329" s="230">
        <v>264.66000000000003</v>
      </c>
      <c r="I2329" s="229"/>
    </row>
    <row r="2330" spans="1:9">
      <c r="A2330" s="226" t="s">
        <v>4428</v>
      </c>
      <c r="B2330" s="226"/>
      <c r="C2330" s="227" t="s">
        <v>4429</v>
      </c>
      <c r="D2330" s="227"/>
      <c r="E2330" s="227"/>
      <c r="F2330" s="227"/>
      <c r="G2330" s="47" t="s">
        <v>111</v>
      </c>
      <c r="H2330" s="231">
        <v>58.9</v>
      </c>
      <c r="I2330" s="229"/>
    </row>
    <row r="2331" spans="1:9">
      <c r="A2331" s="222">
        <v>8997</v>
      </c>
      <c r="B2331" s="223"/>
      <c r="C2331" s="224" t="s">
        <v>4430</v>
      </c>
      <c r="D2331" s="224"/>
      <c r="E2331" s="224"/>
      <c r="F2331" s="224"/>
      <c r="G2331" s="46"/>
      <c r="H2331" s="225"/>
      <c r="I2331" s="225"/>
    </row>
    <row r="2332" spans="1:9">
      <c r="A2332" s="226" t="s">
        <v>4431</v>
      </c>
      <c r="B2332" s="226"/>
      <c r="C2332" s="227" t="s">
        <v>4432</v>
      </c>
      <c r="D2332" s="227"/>
      <c r="E2332" s="227"/>
      <c r="F2332" s="227"/>
      <c r="G2332" s="47" t="s">
        <v>129</v>
      </c>
      <c r="H2332" s="230">
        <v>236.48</v>
      </c>
      <c r="I2332" s="229"/>
    </row>
    <row r="2333" spans="1:9">
      <c r="A2333" s="226" t="s">
        <v>4433</v>
      </c>
      <c r="B2333" s="226"/>
      <c r="C2333" s="227" t="s">
        <v>4434</v>
      </c>
      <c r="D2333" s="227"/>
      <c r="E2333" s="227"/>
      <c r="F2333" s="227"/>
      <c r="G2333" s="47" t="s">
        <v>129</v>
      </c>
      <c r="H2333" s="230">
        <v>184.4</v>
      </c>
      <c r="I2333" s="229"/>
    </row>
    <row r="2334" spans="1:9">
      <c r="A2334" s="222">
        <v>8998</v>
      </c>
      <c r="B2334" s="223"/>
      <c r="C2334" s="224" t="s">
        <v>4435</v>
      </c>
      <c r="D2334" s="224"/>
      <c r="E2334" s="224"/>
      <c r="F2334" s="224"/>
      <c r="G2334" s="46"/>
      <c r="H2334" s="225"/>
      <c r="I2334" s="225"/>
    </row>
    <row r="2335" spans="1:9">
      <c r="A2335" s="226" t="s">
        <v>4436</v>
      </c>
      <c r="B2335" s="226"/>
      <c r="C2335" s="227" t="s">
        <v>4437</v>
      </c>
      <c r="D2335" s="227"/>
      <c r="E2335" s="227"/>
      <c r="F2335" s="227"/>
      <c r="G2335" s="47" t="s">
        <v>1155</v>
      </c>
      <c r="H2335" s="232">
        <v>4929.49</v>
      </c>
      <c r="I2335" s="229"/>
    </row>
    <row r="2336" spans="1:9">
      <c r="A2336" s="226" t="s">
        <v>4438</v>
      </c>
      <c r="B2336" s="226"/>
      <c r="C2336" s="227" t="s">
        <v>4439</v>
      </c>
      <c r="D2336" s="227"/>
      <c r="E2336" s="227"/>
      <c r="F2336" s="227"/>
      <c r="G2336" s="47" t="s">
        <v>1155</v>
      </c>
      <c r="H2336" s="232">
        <v>1657.65</v>
      </c>
      <c r="I2336" s="229"/>
    </row>
    <row r="2337" spans="1:9">
      <c r="A2337" s="226" t="s">
        <v>4440</v>
      </c>
      <c r="B2337" s="226"/>
      <c r="C2337" s="227" t="s">
        <v>4441</v>
      </c>
      <c r="D2337" s="227"/>
      <c r="E2337" s="227"/>
      <c r="F2337" s="227"/>
      <c r="G2337" s="47" t="s">
        <v>1155</v>
      </c>
      <c r="H2337" s="232">
        <v>2354.12</v>
      </c>
      <c r="I2337" s="229"/>
    </row>
    <row r="2338" spans="1:9">
      <c r="A2338" s="226" t="s">
        <v>4442</v>
      </c>
      <c r="B2338" s="226"/>
      <c r="C2338" s="227" t="s">
        <v>4443</v>
      </c>
      <c r="D2338" s="227"/>
      <c r="E2338" s="227"/>
      <c r="F2338" s="227"/>
      <c r="G2338" s="47" t="s">
        <v>1155</v>
      </c>
      <c r="H2338" s="232">
        <v>2693.93</v>
      </c>
      <c r="I2338" s="229"/>
    </row>
    <row r="2339" spans="1:9">
      <c r="A2339" s="226" t="s">
        <v>4444</v>
      </c>
      <c r="B2339" s="226"/>
      <c r="C2339" s="227" t="s">
        <v>4445</v>
      </c>
      <c r="D2339" s="227"/>
      <c r="E2339" s="227"/>
      <c r="F2339" s="227"/>
      <c r="G2339" s="47" t="s">
        <v>1155</v>
      </c>
      <c r="H2339" s="232">
        <v>3072.59</v>
      </c>
      <c r="I2339" s="229"/>
    </row>
    <row r="2340" spans="1:9">
      <c r="A2340" s="222">
        <v>8686</v>
      </c>
      <c r="B2340" s="223"/>
      <c r="C2340" s="224" t="s">
        <v>4446</v>
      </c>
      <c r="D2340" s="224"/>
      <c r="E2340" s="224"/>
      <c r="F2340" s="224"/>
      <c r="G2340" s="46"/>
      <c r="H2340" s="225"/>
      <c r="I2340" s="225"/>
    </row>
    <row r="2341" spans="1:9">
      <c r="A2341" s="222">
        <v>9000</v>
      </c>
      <c r="B2341" s="223"/>
      <c r="C2341" s="224" t="s">
        <v>4447</v>
      </c>
      <c r="D2341" s="224"/>
      <c r="E2341" s="224"/>
      <c r="F2341" s="224"/>
      <c r="G2341" s="46"/>
      <c r="H2341" s="225"/>
      <c r="I2341" s="225"/>
    </row>
    <row r="2342" spans="1:9">
      <c r="A2342" s="226" t="s">
        <v>4448</v>
      </c>
      <c r="B2342" s="226"/>
      <c r="C2342" s="227" t="s">
        <v>4449</v>
      </c>
      <c r="D2342" s="227"/>
      <c r="E2342" s="227"/>
      <c r="F2342" s="227"/>
      <c r="G2342" s="47" t="s">
        <v>129</v>
      </c>
      <c r="H2342" s="231">
        <v>66.81</v>
      </c>
      <c r="I2342" s="229"/>
    </row>
    <row r="2343" spans="1:9">
      <c r="A2343" s="226" t="s">
        <v>4450</v>
      </c>
      <c r="B2343" s="226"/>
      <c r="C2343" s="227" t="s">
        <v>4451</v>
      </c>
      <c r="D2343" s="227"/>
      <c r="E2343" s="227"/>
      <c r="F2343" s="227"/>
      <c r="G2343" s="47" t="s">
        <v>129</v>
      </c>
      <c r="H2343" s="231">
        <v>88.46</v>
      </c>
      <c r="I2343" s="229"/>
    </row>
    <row r="2344" spans="1:9">
      <c r="A2344" s="226" t="s">
        <v>4452</v>
      </c>
      <c r="B2344" s="226"/>
      <c r="C2344" s="227" t="s">
        <v>4453</v>
      </c>
      <c r="D2344" s="227"/>
      <c r="E2344" s="227"/>
      <c r="F2344" s="227"/>
      <c r="G2344" s="47" t="s">
        <v>129</v>
      </c>
      <c r="H2344" s="230">
        <v>121.86</v>
      </c>
      <c r="I2344" s="229"/>
    </row>
    <row r="2345" spans="1:9">
      <c r="A2345" s="226" t="s">
        <v>4454</v>
      </c>
      <c r="B2345" s="226"/>
      <c r="C2345" s="227" t="s">
        <v>4455</v>
      </c>
      <c r="D2345" s="227"/>
      <c r="E2345" s="227"/>
      <c r="F2345" s="227"/>
      <c r="G2345" s="47" t="s">
        <v>129</v>
      </c>
      <c r="H2345" s="230">
        <v>150.13999999999999</v>
      </c>
      <c r="I2345" s="229"/>
    </row>
    <row r="2346" spans="1:9">
      <c r="A2346" s="226" t="s">
        <v>4456</v>
      </c>
      <c r="B2346" s="226"/>
      <c r="C2346" s="227" t="s">
        <v>4457</v>
      </c>
      <c r="D2346" s="227"/>
      <c r="E2346" s="227"/>
      <c r="F2346" s="227"/>
      <c r="G2346" s="47" t="s">
        <v>129</v>
      </c>
      <c r="H2346" s="231">
        <v>31.13</v>
      </c>
      <c r="I2346" s="229"/>
    </row>
    <row r="2347" spans="1:9">
      <c r="A2347" s="222">
        <v>9001</v>
      </c>
      <c r="B2347" s="223"/>
      <c r="C2347" s="224" t="s">
        <v>4458</v>
      </c>
      <c r="D2347" s="224"/>
      <c r="E2347" s="224"/>
      <c r="F2347" s="224"/>
      <c r="G2347" s="46"/>
      <c r="H2347" s="225"/>
      <c r="I2347" s="225"/>
    </row>
    <row r="2348" spans="1:9">
      <c r="A2348" s="226" t="s">
        <v>4459</v>
      </c>
      <c r="B2348" s="226"/>
      <c r="C2348" s="227" t="s">
        <v>4460</v>
      </c>
      <c r="D2348" s="227"/>
      <c r="E2348" s="227"/>
      <c r="F2348" s="227"/>
      <c r="G2348" s="47" t="s">
        <v>129</v>
      </c>
      <c r="H2348" s="231">
        <v>63.48</v>
      </c>
      <c r="I2348" s="229"/>
    </row>
    <row r="2349" spans="1:9">
      <c r="A2349" s="226" t="s">
        <v>4461</v>
      </c>
      <c r="B2349" s="226"/>
      <c r="C2349" s="227" t="s">
        <v>4462</v>
      </c>
      <c r="D2349" s="227"/>
      <c r="E2349" s="227"/>
      <c r="F2349" s="227"/>
      <c r="G2349" s="47" t="s">
        <v>129</v>
      </c>
      <c r="H2349" s="230">
        <v>113.01</v>
      </c>
      <c r="I2349" s="229"/>
    </row>
    <row r="2350" spans="1:9">
      <c r="A2350" s="226" t="s">
        <v>4463</v>
      </c>
      <c r="B2350" s="226"/>
      <c r="C2350" s="227" t="s">
        <v>4464</v>
      </c>
      <c r="D2350" s="227"/>
      <c r="E2350" s="227"/>
      <c r="F2350" s="227"/>
      <c r="G2350" s="47" t="s">
        <v>129</v>
      </c>
      <c r="H2350" s="231">
        <v>81.64</v>
      </c>
      <c r="I2350" s="229"/>
    </row>
    <row r="2351" spans="1:9">
      <c r="A2351" s="226" t="s">
        <v>4465</v>
      </c>
      <c r="B2351" s="226"/>
      <c r="C2351" s="227" t="s">
        <v>4466</v>
      </c>
      <c r="D2351" s="227"/>
      <c r="E2351" s="227"/>
      <c r="F2351" s="227"/>
      <c r="G2351" s="47" t="s">
        <v>129</v>
      </c>
      <c r="H2351" s="230">
        <v>139.12</v>
      </c>
      <c r="I2351" s="229"/>
    </row>
    <row r="2352" spans="1:9">
      <c r="A2352" s="226" t="s">
        <v>4467</v>
      </c>
      <c r="B2352" s="226"/>
      <c r="C2352" s="227" t="s">
        <v>4468</v>
      </c>
      <c r="D2352" s="227"/>
      <c r="E2352" s="227"/>
      <c r="F2352" s="227"/>
      <c r="G2352" s="47" t="s">
        <v>129</v>
      </c>
      <c r="H2352" s="230">
        <v>318.97000000000003</v>
      </c>
      <c r="I2352" s="229"/>
    </row>
    <row r="2353" spans="1:9">
      <c r="A2353" s="226" t="s">
        <v>4469</v>
      </c>
      <c r="B2353" s="226"/>
      <c r="C2353" s="227" t="s">
        <v>4470</v>
      </c>
      <c r="D2353" s="227"/>
      <c r="E2353" s="227"/>
      <c r="F2353" s="227"/>
      <c r="G2353" s="47" t="s">
        <v>129</v>
      </c>
      <c r="H2353" s="230">
        <v>151.16999999999999</v>
      </c>
      <c r="I2353" s="229"/>
    </row>
    <row r="2354" spans="1:9">
      <c r="A2354" s="226" t="s">
        <v>4471</v>
      </c>
      <c r="B2354" s="226"/>
      <c r="C2354" s="227" t="s">
        <v>4472</v>
      </c>
      <c r="D2354" s="227"/>
      <c r="E2354" s="227"/>
      <c r="F2354" s="227"/>
      <c r="G2354" s="47" t="s">
        <v>129</v>
      </c>
      <c r="H2354" s="230">
        <v>108.03</v>
      </c>
      <c r="I2354" s="229"/>
    </row>
    <row r="2355" spans="1:9">
      <c r="A2355" s="226" t="s">
        <v>4473</v>
      </c>
      <c r="B2355" s="226"/>
      <c r="C2355" s="227" t="s">
        <v>4474</v>
      </c>
      <c r="D2355" s="227"/>
      <c r="E2355" s="227"/>
      <c r="F2355" s="227"/>
      <c r="G2355" s="47" t="s">
        <v>129</v>
      </c>
      <c r="H2355" s="230">
        <v>392.31</v>
      </c>
      <c r="I2355" s="229"/>
    </row>
    <row r="2356" spans="1:9">
      <c r="A2356" s="226" t="s">
        <v>4475</v>
      </c>
      <c r="B2356" s="226"/>
      <c r="C2356" s="227" t="s">
        <v>4476</v>
      </c>
      <c r="D2356" s="227"/>
      <c r="E2356" s="227"/>
      <c r="F2356" s="227"/>
      <c r="G2356" s="47" t="s">
        <v>129</v>
      </c>
      <c r="H2356" s="230">
        <v>224.51</v>
      </c>
      <c r="I2356" s="229"/>
    </row>
    <row r="2357" spans="1:9">
      <c r="A2357" s="226" t="s">
        <v>4477</v>
      </c>
      <c r="B2357" s="226"/>
      <c r="C2357" s="227" t="s">
        <v>4478</v>
      </c>
      <c r="D2357" s="227"/>
      <c r="E2357" s="227"/>
      <c r="F2357" s="227"/>
      <c r="G2357" s="47" t="s">
        <v>129</v>
      </c>
      <c r="H2357" s="230">
        <v>434.89</v>
      </c>
      <c r="I2357" s="229"/>
    </row>
    <row r="2358" spans="1:9">
      <c r="A2358" s="226" t="s">
        <v>4479</v>
      </c>
      <c r="B2358" s="226"/>
      <c r="C2358" s="227" t="s">
        <v>4480</v>
      </c>
      <c r="D2358" s="227"/>
      <c r="E2358" s="227"/>
      <c r="F2358" s="227"/>
      <c r="G2358" s="47" t="s">
        <v>129</v>
      </c>
      <c r="H2358" s="230">
        <v>330.7</v>
      </c>
      <c r="I2358" s="229"/>
    </row>
    <row r="2359" spans="1:9">
      <c r="A2359" s="226" t="s">
        <v>4481</v>
      </c>
      <c r="B2359" s="226"/>
      <c r="C2359" s="227" t="s">
        <v>4482</v>
      </c>
      <c r="D2359" s="227"/>
      <c r="E2359" s="227"/>
      <c r="F2359" s="227"/>
      <c r="G2359" s="47" t="s">
        <v>129</v>
      </c>
      <c r="H2359" s="230">
        <v>162.9</v>
      </c>
      <c r="I2359" s="229"/>
    </row>
    <row r="2360" spans="1:9">
      <c r="A2360" s="226" t="s">
        <v>4483</v>
      </c>
      <c r="B2360" s="226"/>
      <c r="C2360" s="227" t="s">
        <v>4484</v>
      </c>
      <c r="D2360" s="227"/>
      <c r="E2360" s="227"/>
      <c r="F2360" s="227"/>
      <c r="G2360" s="47" t="s">
        <v>129</v>
      </c>
      <c r="H2360" s="230">
        <v>119.76</v>
      </c>
      <c r="I2360" s="229"/>
    </row>
    <row r="2361" spans="1:9">
      <c r="A2361" s="226" t="s">
        <v>4485</v>
      </c>
      <c r="B2361" s="226"/>
      <c r="C2361" s="227" t="s">
        <v>4486</v>
      </c>
      <c r="D2361" s="227"/>
      <c r="E2361" s="227"/>
      <c r="F2361" s="227"/>
      <c r="G2361" s="47" t="s">
        <v>129</v>
      </c>
      <c r="H2361" s="230">
        <v>404.03</v>
      </c>
      <c r="I2361" s="229"/>
    </row>
    <row r="2362" spans="1:9">
      <c r="A2362" s="226" t="s">
        <v>4487</v>
      </c>
      <c r="B2362" s="226"/>
      <c r="C2362" s="227" t="s">
        <v>4488</v>
      </c>
      <c r="D2362" s="227"/>
      <c r="E2362" s="227"/>
      <c r="F2362" s="227"/>
      <c r="G2362" s="47" t="s">
        <v>129</v>
      </c>
      <c r="H2362" s="230">
        <v>236.23</v>
      </c>
      <c r="I2362" s="229"/>
    </row>
    <row r="2363" spans="1:9">
      <c r="A2363" s="226" t="s">
        <v>4489</v>
      </c>
      <c r="B2363" s="226"/>
      <c r="C2363" s="227" t="s">
        <v>4490</v>
      </c>
      <c r="D2363" s="227"/>
      <c r="E2363" s="227"/>
      <c r="F2363" s="227"/>
      <c r="G2363" s="47" t="s">
        <v>129</v>
      </c>
      <c r="H2363" s="230">
        <v>193.09</v>
      </c>
      <c r="I2363" s="229"/>
    </row>
    <row r="2364" spans="1:9">
      <c r="A2364" s="226" t="s">
        <v>4491</v>
      </c>
      <c r="B2364" s="226"/>
      <c r="C2364" s="227" t="s">
        <v>4492</v>
      </c>
      <c r="D2364" s="227"/>
      <c r="E2364" s="227"/>
      <c r="F2364" s="227"/>
      <c r="G2364" s="47" t="s">
        <v>129</v>
      </c>
      <c r="H2364" s="230">
        <v>252.7</v>
      </c>
      <c r="I2364" s="229"/>
    </row>
    <row r="2365" spans="1:9">
      <c r="A2365" s="226" t="s">
        <v>4493</v>
      </c>
      <c r="B2365" s="226"/>
      <c r="C2365" s="227" t="s">
        <v>4494</v>
      </c>
      <c r="D2365" s="227"/>
      <c r="E2365" s="227"/>
      <c r="F2365" s="227"/>
      <c r="G2365" s="47" t="s">
        <v>129</v>
      </c>
      <c r="H2365" s="230">
        <v>337.32</v>
      </c>
      <c r="I2365" s="229"/>
    </row>
    <row r="2366" spans="1:9">
      <c r="A2366" s="226" t="s">
        <v>4495</v>
      </c>
      <c r="B2366" s="226"/>
      <c r="C2366" s="227" t="s">
        <v>4496</v>
      </c>
      <c r="D2366" s="227"/>
      <c r="E2366" s="227"/>
      <c r="F2366" s="227"/>
      <c r="G2366" s="47" t="s">
        <v>129</v>
      </c>
      <c r="H2366" s="230">
        <v>418.9</v>
      </c>
      <c r="I2366" s="229"/>
    </row>
    <row r="2367" spans="1:9">
      <c r="A2367" s="226" t="s">
        <v>4497</v>
      </c>
      <c r="B2367" s="226"/>
      <c r="C2367" s="227" t="s">
        <v>4498</v>
      </c>
      <c r="D2367" s="227"/>
      <c r="E2367" s="227"/>
      <c r="F2367" s="227"/>
      <c r="G2367" s="47" t="s">
        <v>129</v>
      </c>
      <c r="H2367" s="230">
        <v>556.96</v>
      </c>
      <c r="I2367" s="229"/>
    </row>
    <row r="2368" spans="1:9">
      <c r="A2368" s="226" t="s">
        <v>4499</v>
      </c>
      <c r="B2368" s="226"/>
      <c r="C2368" s="227" t="s">
        <v>4500</v>
      </c>
      <c r="D2368" s="227"/>
      <c r="E2368" s="227"/>
      <c r="F2368" s="227"/>
      <c r="G2368" s="47" t="s">
        <v>129</v>
      </c>
      <c r="H2368" s="230">
        <v>796.8</v>
      </c>
      <c r="I2368" s="229"/>
    </row>
    <row r="2369" spans="1:9">
      <c r="A2369" s="226" t="s">
        <v>4501</v>
      </c>
      <c r="B2369" s="226"/>
      <c r="C2369" s="227" t="s">
        <v>4502</v>
      </c>
      <c r="D2369" s="227"/>
      <c r="E2369" s="227"/>
      <c r="F2369" s="227"/>
      <c r="G2369" s="47" t="s">
        <v>129</v>
      </c>
      <c r="H2369" s="230">
        <v>991.75</v>
      </c>
      <c r="I2369" s="229"/>
    </row>
    <row r="2370" spans="1:9">
      <c r="A2370" s="222">
        <v>9002</v>
      </c>
      <c r="B2370" s="223"/>
      <c r="C2370" s="224" t="s">
        <v>4503</v>
      </c>
      <c r="D2370" s="224"/>
      <c r="E2370" s="224"/>
      <c r="F2370" s="224"/>
      <c r="G2370" s="46"/>
      <c r="H2370" s="225"/>
      <c r="I2370" s="225"/>
    </row>
    <row r="2371" spans="1:9">
      <c r="A2371" s="226" t="s">
        <v>4504</v>
      </c>
      <c r="B2371" s="226"/>
      <c r="C2371" s="227" t="s">
        <v>4505</v>
      </c>
      <c r="D2371" s="227"/>
      <c r="E2371" s="227"/>
      <c r="F2371" s="227"/>
      <c r="G2371" s="47" t="s">
        <v>129</v>
      </c>
      <c r="H2371" s="231">
        <v>35.409999999999997</v>
      </c>
      <c r="I2371" s="229"/>
    </row>
    <row r="2372" spans="1:9">
      <c r="A2372" s="226" t="s">
        <v>4506</v>
      </c>
      <c r="B2372" s="226"/>
      <c r="C2372" s="227" t="s">
        <v>4507</v>
      </c>
      <c r="D2372" s="227"/>
      <c r="E2372" s="227"/>
      <c r="F2372" s="227"/>
      <c r="G2372" s="47" t="s">
        <v>129</v>
      </c>
      <c r="H2372" s="231">
        <v>67.680000000000007</v>
      </c>
      <c r="I2372" s="229"/>
    </row>
    <row r="2373" spans="1:9">
      <c r="A2373" s="226" t="s">
        <v>4508</v>
      </c>
      <c r="B2373" s="226"/>
      <c r="C2373" s="227" t="s">
        <v>4509</v>
      </c>
      <c r="D2373" s="227"/>
      <c r="E2373" s="227"/>
      <c r="F2373" s="227"/>
      <c r="G2373" s="47" t="s">
        <v>129</v>
      </c>
      <c r="H2373" s="230">
        <v>126.46</v>
      </c>
      <c r="I2373" s="229"/>
    </row>
    <row r="2374" spans="1:9">
      <c r="A2374" s="226" t="s">
        <v>4510</v>
      </c>
      <c r="B2374" s="226"/>
      <c r="C2374" s="227" t="s">
        <v>4511</v>
      </c>
      <c r="D2374" s="227"/>
      <c r="E2374" s="227"/>
      <c r="F2374" s="227"/>
      <c r="G2374" s="47" t="s">
        <v>129</v>
      </c>
      <c r="H2374" s="231">
        <v>24.66</v>
      </c>
      <c r="I2374" s="229"/>
    </row>
    <row r="2375" spans="1:9">
      <c r="A2375" s="226" t="s">
        <v>4512</v>
      </c>
      <c r="B2375" s="226"/>
      <c r="C2375" s="227" t="s">
        <v>4513</v>
      </c>
      <c r="D2375" s="227"/>
      <c r="E2375" s="227"/>
      <c r="F2375" s="227"/>
      <c r="G2375" s="47" t="s">
        <v>129</v>
      </c>
      <c r="H2375" s="231">
        <v>32.03</v>
      </c>
      <c r="I2375" s="229"/>
    </row>
    <row r="2376" spans="1:9">
      <c r="A2376" s="222">
        <v>9003</v>
      </c>
      <c r="B2376" s="223"/>
      <c r="C2376" s="224" t="s">
        <v>4514</v>
      </c>
      <c r="D2376" s="224"/>
      <c r="E2376" s="224"/>
      <c r="F2376" s="224"/>
      <c r="G2376" s="46"/>
      <c r="H2376" s="225"/>
      <c r="I2376" s="225"/>
    </row>
    <row r="2377" spans="1:9">
      <c r="A2377" s="226" t="s">
        <v>4515</v>
      </c>
      <c r="B2377" s="226"/>
      <c r="C2377" s="227" t="s">
        <v>4516</v>
      </c>
      <c r="D2377" s="227"/>
      <c r="E2377" s="227"/>
      <c r="F2377" s="227"/>
      <c r="G2377" s="47" t="s">
        <v>129</v>
      </c>
      <c r="H2377" s="231">
        <v>19.09</v>
      </c>
      <c r="I2377" s="229"/>
    </row>
    <row r="2378" spans="1:9">
      <c r="A2378" s="226" t="s">
        <v>4517</v>
      </c>
      <c r="B2378" s="226"/>
      <c r="C2378" s="227" t="s">
        <v>4518</v>
      </c>
      <c r="D2378" s="227"/>
      <c r="E2378" s="227"/>
      <c r="F2378" s="227"/>
      <c r="G2378" s="47" t="s">
        <v>129</v>
      </c>
      <c r="H2378" s="231">
        <v>13.85</v>
      </c>
      <c r="I2378" s="229"/>
    </row>
    <row r="2379" spans="1:9">
      <c r="A2379" s="226" t="s">
        <v>4519</v>
      </c>
      <c r="B2379" s="226"/>
      <c r="C2379" s="227" t="s">
        <v>4520</v>
      </c>
      <c r="D2379" s="227"/>
      <c r="E2379" s="227"/>
      <c r="F2379" s="227"/>
      <c r="G2379" s="47" t="s">
        <v>129</v>
      </c>
      <c r="H2379" s="231">
        <v>22.28</v>
      </c>
      <c r="I2379" s="229"/>
    </row>
    <row r="2380" spans="1:9">
      <c r="A2380" s="222">
        <v>9004</v>
      </c>
      <c r="B2380" s="223"/>
      <c r="C2380" s="224" t="s">
        <v>4521</v>
      </c>
      <c r="D2380" s="224"/>
      <c r="E2380" s="224"/>
      <c r="F2380" s="224"/>
      <c r="G2380" s="46"/>
      <c r="H2380" s="225"/>
      <c r="I2380" s="225"/>
    </row>
    <row r="2381" spans="1:9">
      <c r="A2381" s="226" t="s">
        <v>4522</v>
      </c>
      <c r="B2381" s="226"/>
      <c r="C2381" s="227" t="s">
        <v>4523</v>
      </c>
      <c r="D2381" s="227"/>
      <c r="E2381" s="227"/>
      <c r="F2381" s="227"/>
      <c r="G2381" s="47" t="s">
        <v>129</v>
      </c>
      <c r="H2381" s="231">
        <v>55.86</v>
      </c>
      <c r="I2381" s="229"/>
    </row>
    <row r="2382" spans="1:9">
      <c r="A2382" s="226" t="s">
        <v>4524</v>
      </c>
      <c r="B2382" s="226"/>
      <c r="C2382" s="227" t="s">
        <v>4525</v>
      </c>
      <c r="D2382" s="227"/>
      <c r="E2382" s="227"/>
      <c r="F2382" s="227"/>
      <c r="G2382" s="47" t="s">
        <v>129</v>
      </c>
      <c r="H2382" s="231">
        <v>72.12</v>
      </c>
      <c r="I2382" s="229"/>
    </row>
    <row r="2383" spans="1:9">
      <c r="A2383" s="226" t="s">
        <v>4526</v>
      </c>
      <c r="B2383" s="226"/>
      <c r="C2383" s="227" t="s">
        <v>4527</v>
      </c>
      <c r="D2383" s="227"/>
      <c r="E2383" s="227"/>
      <c r="F2383" s="227"/>
      <c r="G2383" s="47" t="s">
        <v>129</v>
      </c>
      <c r="H2383" s="231">
        <v>98.49</v>
      </c>
      <c r="I2383" s="229"/>
    </row>
    <row r="2384" spans="1:9">
      <c r="A2384" s="226" t="s">
        <v>4528</v>
      </c>
      <c r="B2384" s="226"/>
      <c r="C2384" s="227" t="s">
        <v>4529</v>
      </c>
      <c r="D2384" s="227"/>
      <c r="E2384" s="227"/>
      <c r="F2384" s="227"/>
      <c r="G2384" s="47" t="s">
        <v>129</v>
      </c>
      <c r="H2384" s="230">
        <v>111.7</v>
      </c>
      <c r="I2384" s="229"/>
    </row>
    <row r="2385" spans="1:9">
      <c r="A2385" s="226" t="s">
        <v>4530</v>
      </c>
      <c r="B2385" s="226"/>
      <c r="C2385" s="227" t="s">
        <v>4531</v>
      </c>
      <c r="D2385" s="227"/>
      <c r="E2385" s="227"/>
      <c r="F2385" s="227"/>
      <c r="G2385" s="47" t="s">
        <v>129</v>
      </c>
      <c r="H2385" s="230">
        <v>138.71</v>
      </c>
      <c r="I2385" s="229"/>
    </row>
    <row r="2386" spans="1:9">
      <c r="A2386" s="222">
        <v>9005</v>
      </c>
      <c r="B2386" s="223"/>
      <c r="C2386" s="224" t="s">
        <v>4532</v>
      </c>
      <c r="D2386" s="224"/>
      <c r="E2386" s="224"/>
      <c r="F2386" s="224"/>
      <c r="G2386" s="46"/>
      <c r="H2386" s="225"/>
      <c r="I2386" s="225"/>
    </row>
    <row r="2387" spans="1:9">
      <c r="A2387" s="226" t="s">
        <v>4533</v>
      </c>
      <c r="B2387" s="226"/>
      <c r="C2387" s="227" t="s">
        <v>4534</v>
      </c>
      <c r="D2387" s="227"/>
      <c r="E2387" s="227"/>
      <c r="F2387" s="227"/>
      <c r="G2387" s="47" t="s">
        <v>129</v>
      </c>
      <c r="H2387" s="230">
        <v>487.14</v>
      </c>
      <c r="I2387" s="229"/>
    </row>
    <row r="2388" spans="1:9">
      <c r="A2388" s="226" t="s">
        <v>4535</v>
      </c>
      <c r="B2388" s="226"/>
      <c r="C2388" s="227" t="s">
        <v>4536</v>
      </c>
      <c r="D2388" s="227"/>
      <c r="E2388" s="227"/>
      <c r="F2388" s="227"/>
      <c r="G2388" s="47" t="s">
        <v>129</v>
      </c>
      <c r="H2388" s="230">
        <v>708.29</v>
      </c>
      <c r="I2388" s="229"/>
    </row>
    <row r="2389" spans="1:9">
      <c r="A2389" s="226" t="s">
        <v>4537</v>
      </c>
      <c r="B2389" s="226"/>
      <c r="C2389" s="227" t="s">
        <v>4538</v>
      </c>
      <c r="D2389" s="227"/>
      <c r="E2389" s="227"/>
      <c r="F2389" s="227"/>
      <c r="G2389" s="47" t="s">
        <v>129</v>
      </c>
      <c r="H2389" s="230">
        <v>990.01</v>
      </c>
      <c r="I2389" s="229"/>
    </row>
    <row r="2390" spans="1:9">
      <c r="A2390" s="226" t="s">
        <v>60</v>
      </c>
      <c r="B2390" s="226"/>
      <c r="C2390" s="227" t="s">
        <v>4539</v>
      </c>
      <c r="D2390" s="227"/>
      <c r="E2390" s="227"/>
      <c r="F2390" s="227"/>
      <c r="G2390" s="47" t="s">
        <v>129</v>
      </c>
      <c r="H2390" s="230">
        <v>130.91</v>
      </c>
      <c r="I2390" s="229"/>
    </row>
    <row r="2391" spans="1:9">
      <c r="A2391" s="226" t="s">
        <v>4540</v>
      </c>
      <c r="B2391" s="226"/>
      <c r="C2391" s="227" t="s">
        <v>4541</v>
      </c>
      <c r="D2391" s="227"/>
      <c r="E2391" s="227"/>
      <c r="F2391" s="227"/>
      <c r="G2391" s="47" t="s">
        <v>129</v>
      </c>
      <c r="H2391" s="230">
        <v>155.41</v>
      </c>
      <c r="I2391" s="229"/>
    </row>
    <row r="2392" spans="1:9">
      <c r="A2392" s="226" t="s">
        <v>61</v>
      </c>
      <c r="B2392" s="226"/>
      <c r="C2392" s="227" t="s">
        <v>4542</v>
      </c>
      <c r="D2392" s="227"/>
      <c r="E2392" s="227"/>
      <c r="F2392" s="227"/>
      <c r="G2392" s="47" t="s">
        <v>129</v>
      </c>
      <c r="H2392" s="230">
        <v>199.28</v>
      </c>
      <c r="I2392" s="229"/>
    </row>
    <row r="2393" spans="1:9">
      <c r="A2393" s="226" t="s">
        <v>4543</v>
      </c>
      <c r="B2393" s="226"/>
      <c r="C2393" s="227" t="s">
        <v>4544</v>
      </c>
      <c r="D2393" s="227"/>
      <c r="E2393" s="227"/>
      <c r="F2393" s="227"/>
      <c r="G2393" s="47" t="s">
        <v>129</v>
      </c>
      <c r="H2393" s="230">
        <v>328.25</v>
      </c>
      <c r="I2393" s="229"/>
    </row>
    <row r="2394" spans="1:9">
      <c r="A2394" s="222">
        <v>9006</v>
      </c>
      <c r="B2394" s="223"/>
      <c r="C2394" s="224" t="s">
        <v>4545</v>
      </c>
      <c r="D2394" s="224"/>
      <c r="E2394" s="224"/>
      <c r="F2394" s="224"/>
      <c r="G2394" s="46"/>
      <c r="H2394" s="225"/>
      <c r="I2394" s="225"/>
    </row>
    <row r="2395" spans="1:9">
      <c r="A2395" s="226" t="s">
        <v>4546</v>
      </c>
      <c r="B2395" s="226"/>
      <c r="C2395" s="227" t="s">
        <v>4547</v>
      </c>
      <c r="D2395" s="227"/>
      <c r="E2395" s="227"/>
      <c r="F2395" s="227"/>
      <c r="G2395" s="47" t="s">
        <v>129</v>
      </c>
      <c r="H2395" s="232">
        <v>7775.25</v>
      </c>
      <c r="I2395" s="229"/>
    </row>
    <row r="2396" spans="1:9">
      <c r="A2396" s="226" t="s">
        <v>4548</v>
      </c>
      <c r="B2396" s="226"/>
      <c r="C2396" s="227" t="s">
        <v>4549</v>
      </c>
      <c r="D2396" s="227"/>
      <c r="E2396" s="227"/>
      <c r="F2396" s="227"/>
      <c r="G2396" s="47" t="s">
        <v>129</v>
      </c>
      <c r="H2396" s="232">
        <v>8073.16</v>
      </c>
      <c r="I2396" s="229"/>
    </row>
    <row r="2397" spans="1:9">
      <c r="A2397" s="226" t="s">
        <v>4550</v>
      </c>
      <c r="B2397" s="226"/>
      <c r="C2397" s="227" t="s">
        <v>4551</v>
      </c>
      <c r="D2397" s="227"/>
      <c r="E2397" s="227"/>
      <c r="F2397" s="227"/>
      <c r="G2397" s="47" t="s">
        <v>129</v>
      </c>
      <c r="H2397" s="232">
        <v>8370.44</v>
      </c>
      <c r="I2397" s="229"/>
    </row>
    <row r="2398" spans="1:9">
      <c r="A2398" s="226" t="s">
        <v>4552</v>
      </c>
      <c r="B2398" s="226"/>
      <c r="C2398" s="227" t="s">
        <v>4553</v>
      </c>
      <c r="D2398" s="227"/>
      <c r="E2398" s="227"/>
      <c r="F2398" s="227"/>
      <c r="G2398" s="47" t="s">
        <v>129</v>
      </c>
      <c r="H2398" s="232">
        <v>8674.75</v>
      </c>
      <c r="I2398" s="229"/>
    </row>
    <row r="2399" spans="1:9">
      <c r="A2399" s="226" t="s">
        <v>4554</v>
      </c>
      <c r="B2399" s="226"/>
      <c r="C2399" s="227" t="s">
        <v>4555</v>
      </c>
      <c r="D2399" s="227"/>
      <c r="E2399" s="227"/>
      <c r="F2399" s="227"/>
      <c r="G2399" s="47" t="s">
        <v>129</v>
      </c>
      <c r="H2399" s="233">
        <v>12298.45</v>
      </c>
      <c r="I2399" s="229"/>
    </row>
    <row r="2400" spans="1:9">
      <c r="A2400" s="226" t="s">
        <v>4556</v>
      </c>
      <c r="B2400" s="226"/>
      <c r="C2400" s="227" t="s">
        <v>4557</v>
      </c>
      <c r="D2400" s="227"/>
      <c r="E2400" s="227"/>
      <c r="F2400" s="227"/>
      <c r="G2400" s="47" t="s">
        <v>129</v>
      </c>
      <c r="H2400" s="233">
        <v>12678.27</v>
      </c>
      <c r="I2400" s="229"/>
    </row>
    <row r="2401" spans="1:9">
      <c r="A2401" s="226" t="s">
        <v>4558</v>
      </c>
      <c r="B2401" s="226"/>
      <c r="C2401" s="227" t="s">
        <v>4559</v>
      </c>
      <c r="D2401" s="227"/>
      <c r="E2401" s="227"/>
      <c r="F2401" s="227"/>
      <c r="G2401" s="47" t="s">
        <v>129</v>
      </c>
      <c r="H2401" s="233">
        <v>13045.11</v>
      </c>
      <c r="I2401" s="229"/>
    </row>
    <row r="2402" spans="1:9">
      <c r="A2402" s="226" t="s">
        <v>4560</v>
      </c>
      <c r="B2402" s="226"/>
      <c r="C2402" s="227" t="s">
        <v>4561</v>
      </c>
      <c r="D2402" s="227"/>
      <c r="E2402" s="227"/>
      <c r="F2402" s="227"/>
      <c r="G2402" s="47" t="s">
        <v>129</v>
      </c>
      <c r="H2402" s="233">
        <v>13446.9</v>
      </c>
      <c r="I2402" s="229"/>
    </row>
    <row r="2403" spans="1:9">
      <c r="A2403" s="226" t="s">
        <v>4562</v>
      </c>
      <c r="B2403" s="226"/>
      <c r="C2403" s="227" t="s">
        <v>4563</v>
      </c>
      <c r="D2403" s="227"/>
      <c r="E2403" s="227"/>
      <c r="F2403" s="227"/>
      <c r="G2403" s="47" t="s">
        <v>129</v>
      </c>
      <c r="H2403" s="233">
        <v>13901.85</v>
      </c>
      <c r="I2403" s="229"/>
    </row>
    <row r="2404" spans="1:9">
      <c r="A2404" s="226" t="s">
        <v>4564</v>
      </c>
      <c r="B2404" s="226"/>
      <c r="C2404" s="227" t="s">
        <v>4565</v>
      </c>
      <c r="D2404" s="227"/>
      <c r="E2404" s="227"/>
      <c r="F2404" s="227"/>
      <c r="G2404" s="47" t="s">
        <v>129</v>
      </c>
      <c r="H2404" s="233">
        <v>14377.45</v>
      </c>
      <c r="I2404" s="229"/>
    </row>
    <row r="2405" spans="1:9">
      <c r="A2405" s="226" t="s">
        <v>4566</v>
      </c>
      <c r="B2405" s="226"/>
      <c r="C2405" s="227" t="s">
        <v>4567</v>
      </c>
      <c r="D2405" s="227"/>
      <c r="E2405" s="227"/>
      <c r="F2405" s="227"/>
      <c r="G2405" s="47" t="s">
        <v>129</v>
      </c>
      <c r="H2405" s="233">
        <v>14817.65</v>
      </c>
      <c r="I2405" s="229"/>
    </row>
    <row r="2406" spans="1:9">
      <c r="A2406" s="226" t="s">
        <v>4568</v>
      </c>
      <c r="B2406" s="226"/>
      <c r="C2406" s="227" t="s">
        <v>4569</v>
      </c>
      <c r="D2406" s="227"/>
      <c r="E2406" s="227"/>
      <c r="F2406" s="227"/>
      <c r="G2406" s="47" t="s">
        <v>129</v>
      </c>
      <c r="H2406" s="233">
        <v>15387.64</v>
      </c>
      <c r="I2406" s="229"/>
    </row>
    <row r="2407" spans="1:9">
      <c r="A2407" s="226" t="s">
        <v>4570</v>
      </c>
      <c r="B2407" s="226"/>
      <c r="C2407" s="227" t="s">
        <v>4571</v>
      </c>
      <c r="D2407" s="227"/>
      <c r="E2407" s="227"/>
      <c r="F2407" s="227"/>
      <c r="G2407" s="47" t="s">
        <v>129</v>
      </c>
      <c r="H2407" s="233">
        <v>15825.5</v>
      </c>
      <c r="I2407" s="229"/>
    </row>
    <row r="2408" spans="1:9">
      <c r="A2408" s="226" t="s">
        <v>4572</v>
      </c>
      <c r="B2408" s="226"/>
      <c r="C2408" s="227" t="s">
        <v>4573</v>
      </c>
      <c r="D2408" s="227"/>
      <c r="E2408" s="227"/>
      <c r="F2408" s="227"/>
      <c r="G2408" s="47" t="s">
        <v>129</v>
      </c>
      <c r="H2408" s="233">
        <v>16300.65</v>
      </c>
      <c r="I2408" s="229"/>
    </row>
    <row r="2409" spans="1:9">
      <c r="A2409" s="226" t="s">
        <v>4574</v>
      </c>
      <c r="B2409" s="226"/>
      <c r="C2409" s="227" t="s">
        <v>4575</v>
      </c>
      <c r="D2409" s="227"/>
      <c r="E2409" s="227"/>
      <c r="F2409" s="227"/>
      <c r="G2409" s="47" t="s">
        <v>129</v>
      </c>
      <c r="H2409" s="233">
        <v>16781.07</v>
      </c>
      <c r="I2409" s="229"/>
    </row>
    <row r="2410" spans="1:9">
      <c r="A2410" s="226" t="s">
        <v>4576</v>
      </c>
      <c r="B2410" s="226"/>
      <c r="C2410" s="227" t="s">
        <v>4577</v>
      </c>
      <c r="D2410" s="227"/>
      <c r="E2410" s="227"/>
      <c r="F2410" s="227"/>
      <c r="G2410" s="47" t="s">
        <v>129</v>
      </c>
      <c r="H2410" s="233">
        <v>17180.41</v>
      </c>
      <c r="I2410" s="229"/>
    </row>
    <row r="2411" spans="1:9">
      <c r="A2411" s="226" t="s">
        <v>4578</v>
      </c>
      <c r="B2411" s="226"/>
      <c r="C2411" s="227" t="s">
        <v>4579</v>
      </c>
      <c r="D2411" s="227"/>
      <c r="E2411" s="227"/>
      <c r="F2411" s="227"/>
      <c r="G2411" s="47" t="s">
        <v>129</v>
      </c>
      <c r="H2411" s="233">
        <v>17607.23</v>
      </c>
      <c r="I2411" s="229"/>
    </row>
    <row r="2412" spans="1:9">
      <c r="A2412" s="226" t="s">
        <v>4580</v>
      </c>
      <c r="B2412" s="226"/>
      <c r="C2412" s="227" t="s">
        <v>4581</v>
      </c>
      <c r="D2412" s="227"/>
      <c r="E2412" s="227"/>
      <c r="F2412" s="227"/>
      <c r="G2412" s="47" t="s">
        <v>129</v>
      </c>
      <c r="H2412" s="233">
        <v>18005.05</v>
      </c>
      <c r="I2412" s="229"/>
    </row>
    <row r="2413" spans="1:9">
      <c r="A2413" s="226" t="s">
        <v>4582</v>
      </c>
      <c r="B2413" s="226"/>
      <c r="C2413" s="227" t="s">
        <v>4583</v>
      </c>
      <c r="D2413" s="227"/>
      <c r="E2413" s="227"/>
      <c r="F2413" s="227"/>
      <c r="G2413" s="47" t="s">
        <v>129</v>
      </c>
      <c r="H2413" s="233">
        <v>18405.5</v>
      </c>
      <c r="I2413" s="229"/>
    </row>
    <row r="2414" spans="1:9">
      <c r="A2414" s="226" t="s">
        <v>4584</v>
      </c>
      <c r="B2414" s="226"/>
      <c r="C2414" s="227" t="s">
        <v>4585</v>
      </c>
      <c r="D2414" s="227"/>
      <c r="E2414" s="227"/>
      <c r="F2414" s="227"/>
      <c r="G2414" s="47" t="s">
        <v>1155</v>
      </c>
      <c r="H2414" s="232">
        <v>1854.83</v>
      </c>
      <c r="I2414" s="229"/>
    </row>
    <row r="2415" spans="1:9">
      <c r="A2415" s="226" t="s">
        <v>4586</v>
      </c>
      <c r="B2415" s="226"/>
      <c r="C2415" s="227" t="s">
        <v>4587</v>
      </c>
      <c r="D2415" s="227"/>
      <c r="E2415" s="227"/>
      <c r="F2415" s="227"/>
      <c r="G2415" s="47" t="s">
        <v>1155</v>
      </c>
      <c r="H2415" s="232">
        <v>2505.4</v>
      </c>
      <c r="I2415" s="229"/>
    </row>
    <row r="2416" spans="1:9">
      <c r="A2416" s="226" t="s">
        <v>4588</v>
      </c>
      <c r="B2416" s="226"/>
      <c r="C2416" s="227" t="s">
        <v>4589</v>
      </c>
      <c r="D2416" s="227"/>
      <c r="E2416" s="227"/>
      <c r="F2416" s="227"/>
      <c r="G2416" s="47" t="s">
        <v>1155</v>
      </c>
      <c r="H2416" s="232">
        <v>2665.94</v>
      </c>
      <c r="I2416" s="229"/>
    </row>
    <row r="2417" spans="1:9">
      <c r="A2417" s="226" t="s">
        <v>4590</v>
      </c>
      <c r="B2417" s="226"/>
      <c r="C2417" s="227" t="s">
        <v>4591</v>
      </c>
      <c r="D2417" s="227"/>
      <c r="E2417" s="227"/>
      <c r="F2417" s="227"/>
      <c r="G2417" s="47" t="s">
        <v>1155</v>
      </c>
      <c r="H2417" s="232">
        <v>3313.64</v>
      </c>
      <c r="I2417" s="229"/>
    </row>
    <row r="2418" spans="1:9">
      <c r="A2418" s="226" t="s">
        <v>4592</v>
      </c>
      <c r="B2418" s="226"/>
      <c r="C2418" s="227" t="s">
        <v>4593</v>
      </c>
      <c r="D2418" s="227"/>
      <c r="E2418" s="227"/>
      <c r="F2418" s="227"/>
      <c r="G2418" s="47" t="s">
        <v>1155</v>
      </c>
      <c r="H2418" s="232">
        <v>3695.84</v>
      </c>
      <c r="I2418" s="229"/>
    </row>
    <row r="2419" spans="1:9">
      <c r="A2419" s="226" t="s">
        <v>4594</v>
      </c>
      <c r="B2419" s="226"/>
      <c r="C2419" s="227" t="s">
        <v>4595</v>
      </c>
      <c r="D2419" s="227"/>
      <c r="E2419" s="227"/>
      <c r="F2419" s="227"/>
      <c r="G2419" s="47" t="s">
        <v>1155</v>
      </c>
      <c r="H2419" s="232">
        <v>1186.68</v>
      </c>
      <c r="I2419" s="229"/>
    </row>
    <row r="2420" spans="1:9">
      <c r="A2420" s="226" t="s">
        <v>76</v>
      </c>
      <c r="B2420" s="226"/>
      <c r="C2420" s="227" t="s">
        <v>77</v>
      </c>
      <c r="D2420" s="227"/>
      <c r="E2420" s="227"/>
      <c r="F2420" s="227"/>
      <c r="G2420" s="47" t="s">
        <v>1155</v>
      </c>
      <c r="H2420" s="232">
        <v>1321.62</v>
      </c>
      <c r="I2420" s="229"/>
    </row>
    <row r="2421" spans="1:9">
      <c r="A2421" s="226" t="s">
        <v>4596</v>
      </c>
      <c r="B2421" s="226"/>
      <c r="C2421" s="227" t="s">
        <v>4597</v>
      </c>
      <c r="D2421" s="227"/>
      <c r="E2421" s="227"/>
      <c r="F2421" s="227"/>
      <c r="G2421" s="47" t="s">
        <v>1155</v>
      </c>
      <c r="H2421" s="232">
        <v>1440.82</v>
      </c>
      <c r="I2421" s="229"/>
    </row>
    <row r="2422" spans="1:9">
      <c r="A2422" s="226" t="s">
        <v>4598</v>
      </c>
      <c r="B2422" s="226"/>
      <c r="C2422" s="227" t="s">
        <v>4599</v>
      </c>
      <c r="D2422" s="227"/>
      <c r="E2422" s="227"/>
      <c r="F2422" s="227"/>
      <c r="G2422" s="47" t="s">
        <v>1155</v>
      </c>
      <c r="H2422" s="232">
        <v>1565.06</v>
      </c>
      <c r="I2422" s="229"/>
    </row>
    <row r="2423" spans="1:9">
      <c r="A2423" s="226" t="s">
        <v>4600</v>
      </c>
      <c r="B2423" s="226"/>
      <c r="C2423" s="227" t="s">
        <v>4601</v>
      </c>
      <c r="D2423" s="227"/>
      <c r="E2423" s="227"/>
      <c r="F2423" s="227"/>
      <c r="G2423" s="47" t="s">
        <v>1155</v>
      </c>
      <c r="H2423" s="232">
        <v>1703.21</v>
      </c>
      <c r="I2423" s="229"/>
    </row>
    <row r="2424" spans="1:9">
      <c r="A2424" s="222">
        <v>9007</v>
      </c>
      <c r="B2424" s="223"/>
      <c r="C2424" s="224" t="s">
        <v>4602</v>
      </c>
      <c r="D2424" s="224"/>
      <c r="E2424" s="224"/>
      <c r="F2424" s="224"/>
      <c r="G2424" s="46"/>
      <c r="H2424" s="225"/>
      <c r="I2424" s="225"/>
    </row>
    <row r="2425" spans="1:9">
      <c r="A2425" s="226" t="s">
        <v>4603</v>
      </c>
      <c r="B2425" s="226"/>
      <c r="C2425" s="227" t="s">
        <v>4604</v>
      </c>
      <c r="D2425" s="227"/>
      <c r="E2425" s="227"/>
      <c r="F2425" s="227"/>
      <c r="G2425" s="47" t="s">
        <v>129</v>
      </c>
      <c r="H2425" s="230">
        <v>690.71</v>
      </c>
      <c r="I2425" s="229"/>
    </row>
    <row r="2426" spans="1:9">
      <c r="A2426" s="226" t="s">
        <v>4605</v>
      </c>
      <c r="B2426" s="226"/>
      <c r="C2426" s="227" t="s">
        <v>4606</v>
      </c>
      <c r="D2426" s="227"/>
      <c r="E2426" s="227"/>
      <c r="F2426" s="227"/>
      <c r="G2426" s="47" t="s">
        <v>129</v>
      </c>
      <c r="H2426" s="230">
        <v>295.35000000000002</v>
      </c>
      <c r="I2426" s="229"/>
    </row>
    <row r="2427" spans="1:9">
      <c r="A2427" s="222">
        <v>9008</v>
      </c>
      <c r="B2427" s="223"/>
      <c r="C2427" s="224" t="s">
        <v>4607</v>
      </c>
      <c r="D2427" s="224"/>
      <c r="E2427" s="224"/>
      <c r="F2427" s="224"/>
      <c r="G2427" s="46"/>
      <c r="H2427" s="225"/>
      <c r="I2427" s="225"/>
    </row>
    <row r="2428" spans="1:9">
      <c r="A2428" s="226" t="s">
        <v>4608</v>
      </c>
      <c r="B2428" s="226"/>
      <c r="C2428" s="227" t="s">
        <v>4609</v>
      </c>
      <c r="D2428" s="227"/>
      <c r="E2428" s="227"/>
      <c r="F2428" s="227"/>
      <c r="G2428" s="47" t="s">
        <v>1155</v>
      </c>
      <c r="H2428" s="232">
        <v>2962.64</v>
      </c>
      <c r="I2428" s="229"/>
    </row>
    <row r="2429" spans="1:9">
      <c r="A2429" s="226" t="s">
        <v>4610</v>
      </c>
      <c r="B2429" s="226"/>
      <c r="C2429" s="227" t="s">
        <v>4611</v>
      </c>
      <c r="D2429" s="227"/>
      <c r="E2429" s="227"/>
      <c r="F2429" s="227"/>
      <c r="G2429" s="47" t="s">
        <v>1155</v>
      </c>
      <c r="H2429" s="232">
        <v>3571.69</v>
      </c>
      <c r="I2429" s="229"/>
    </row>
    <row r="2430" spans="1:9">
      <c r="A2430" s="226" t="s">
        <v>4612</v>
      </c>
      <c r="B2430" s="226"/>
      <c r="C2430" s="227" t="s">
        <v>4613</v>
      </c>
      <c r="D2430" s="227"/>
      <c r="E2430" s="227"/>
      <c r="F2430" s="227"/>
      <c r="G2430" s="47" t="s">
        <v>1155</v>
      </c>
      <c r="H2430" s="232">
        <v>3843.96</v>
      </c>
      <c r="I2430" s="229"/>
    </row>
    <row r="2431" spans="1:9">
      <c r="A2431" s="226" t="s">
        <v>4614</v>
      </c>
      <c r="B2431" s="226"/>
      <c r="C2431" s="227" t="s">
        <v>4615</v>
      </c>
      <c r="D2431" s="227"/>
      <c r="E2431" s="227"/>
      <c r="F2431" s="227"/>
      <c r="G2431" s="47" t="s">
        <v>1155</v>
      </c>
      <c r="H2431" s="232">
        <v>4166.4399999999996</v>
      </c>
      <c r="I2431" s="229"/>
    </row>
    <row r="2432" spans="1:9">
      <c r="A2432" s="226" t="s">
        <v>4616</v>
      </c>
      <c r="B2432" s="226"/>
      <c r="C2432" s="227" t="s">
        <v>4617</v>
      </c>
      <c r="D2432" s="227"/>
      <c r="E2432" s="227"/>
      <c r="F2432" s="227"/>
      <c r="G2432" s="47" t="s">
        <v>1155</v>
      </c>
      <c r="H2432" s="232">
        <v>4824.5</v>
      </c>
      <c r="I2432" s="229"/>
    </row>
    <row r="2433" spans="1:9">
      <c r="A2433" s="226" t="s">
        <v>4618</v>
      </c>
      <c r="B2433" s="226"/>
      <c r="C2433" s="227" t="s">
        <v>4619</v>
      </c>
      <c r="D2433" s="227"/>
      <c r="E2433" s="227"/>
      <c r="F2433" s="227"/>
      <c r="G2433" s="47" t="s">
        <v>1155</v>
      </c>
      <c r="H2433" s="232">
        <v>2015.73</v>
      </c>
      <c r="I2433" s="229"/>
    </row>
    <row r="2434" spans="1:9">
      <c r="A2434" s="226" t="s">
        <v>4620</v>
      </c>
      <c r="B2434" s="226"/>
      <c r="C2434" s="227" t="s">
        <v>4621</v>
      </c>
      <c r="D2434" s="227"/>
      <c r="E2434" s="227"/>
      <c r="F2434" s="227"/>
      <c r="G2434" s="47" t="s">
        <v>1155</v>
      </c>
      <c r="H2434" s="232">
        <v>2118.69</v>
      </c>
      <c r="I2434" s="229"/>
    </row>
    <row r="2435" spans="1:9">
      <c r="A2435" s="226" t="s">
        <v>4622</v>
      </c>
      <c r="B2435" s="226"/>
      <c r="C2435" s="227" t="s">
        <v>4623</v>
      </c>
      <c r="D2435" s="227"/>
      <c r="E2435" s="227"/>
      <c r="F2435" s="227"/>
      <c r="G2435" s="47" t="s">
        <v>1155</v>
      </c>
      <c r="H2435" s="232">
        <v>2202.41</v>
      </c>
      <c r="I2435" s="229"/>
    </row>
    <row r="2436" spans="1:9">
      <c r="A2436" s="226" t="s">
        <v>4624</v>
      </c>
      <c r="B2436" s="226"/>
      <c r="C2436" s="227" t="s">
        <v>4625</v>
      </c>
      <c r="D2436" s="227"/>
      <c r="E2436" s="227"/>
      <c r="F2436" s="227"/>
      <c r="G2436" s="47" t="s">
        <v>1155</v>
      </c>
      <c r="H2436" s="232">
        <v>2486.0500000000002</v>
      </c>
      <c r="I2436" s="229"/>
    </row>
    <row r="2437" spans="1:9">
      <c r="A2437" s="226" t="s">
        <v>4626</v>
      </c>
      <c r="B2437" s="226"/>
      <c r="C2437" s="227" t="s">
        <v>4627</v>
      </c>
      <c r="D2437" s="227"/>
      <c r="E2437" s="227"/>
      <c r="F2437" s="227"/>
      <c r="G2437" s="47" t="s">
        <v>1155</v>
      </c>
      <c r="H2437" s="232">
        <v>2715.81</v>
      </c>
      <c r="I2437" s="229"/>
    </row>
    <row r="2438" spans="1:9">
      <c r="A2438" s="226" t="s">
        <v>4628</v>
      </c>
      <c r="B2438" s="226"/>
      <c r="C2438" s="227" t="s">
        <v>4629</v>
      </c>
      <c r="D2438" s="227"/>
      <c r="E2438" s="227"/>
      <c r="F2438" s="227"/>
      <c r="G2438" s="47" t="s">
        <v>1155</v>
      </c>
      <c r="H2438" s="232">
        <v>3683.55</v>
      </c>
      <c r="I2438" s="229"/>
    </row>
    <row r="2439" spans="1:9">
      <c r="A2439" s="226" t="s">
        <v>4630</v>
      </c>
      <c r="B2439" s="226"/>
      <c r="C2439" s="227" t="s">
        <v>4631</v>
      </c>
      <c r="D2439" s="227"/>
      <c r="E2439" s="227"/>
      <c r="F2439" s="227"/>
      <c r="G2439" s="47" t="s">
        <v>1155</v>
      </c>
      <c r="H2439" s="232">
        <v>4010.78</v>
      </c>
      <c r="I2439" s="229"/>
    </row>
    <row r="2440" spans="1:9">
      <c r="A2440" s="226" t="s">
        <v>4632</v>
      </c>
      <c r="B2440" s="226"/>
      <c r="C2440" s="227" t="s">
        <v>4633</v>
      </c>
      <c r="D2440" s="227"/>
      <c r="E2440" s="227"/>
      <c r="F2440" s="227"/>
      <c r="G2440" s="47" t="s">
        <v>1155</v>
      </c>
      <c r="H2440" s="232">
        <v>4334.8999999999996</v>
      </c>
      <c r="I2440" s="229"/>
    </row>
    <row r="2441" spans="1:9">
      <c r="A2441" s="226" t="s">
        <v>4634</v>
      </c>
      <c r="B2441" s="226"/>
      <c r="C2441" s="227" t="s">
        <v>4635</v>
      </c>
      <c r="D2441" s="227"/>
      <c r="E2441" s="227"/>
      <c r="F2441" s="227"/>
      <c r="G2441" s="47" t="s">
        <v>1155</v>
      </c>
      <c r="H2441" s="232">
        <v>4687.9399999999996</v>
      </c>
      <c r="I2441" s="229"/>
    </row>
    <row r="2442" spans="1:9">
      <c r="A2442" s="226" t="s">
        <v>4636</v>
      </c>
      <c r="B2442" s="226"/>
      <c r="C2442" s="227" t="s">
        <v>4637</v>
      </c>
      <c r="D2442" s="227"/>
      <c r="E2442" s="227"/>
      <c r="F2442" s="227"/>
      <c r="G2442" s="47" t="s">
        <v>1155</v>
      </c>
      <c r="H2442" s="232">
        <v>5434.81</v>
      </c>
      <c r="I2442" s="229"/>
    </row>
    <row r="2443" spans="1:9">
      <c r="A2443" s="226" t="s">
        <v>4638</v>
      </c>
      <c r="B2443" s="226"/>
      <c r="C2443" s="227" t="s">
        <v>4639</v>
      </c>
      <c r="D2443" s="227"/>
      <c r="E2443" s="227"/>
      <c r="F2443" s="227"/>
      <c r="G2443" s="47" t="s">
        <v>1155</v>
      </c>
      <c r="H2443" s="232">
        <v>2485.12</v>
      </c>
      <c r="I2443" s="229"/>
    </row>
    <row r="2444" spans="1:9">
      <c r="A2444" s="226" t="s">
        <v>4640</v>
      </c>
      <c r="B2444" s="226"/>
      <c r="C2444" s="227" t="s">
        <v>4641</v>
      </c>
      <c r="D2444" s="227"/>
      <c r="E2444" s="227"/>
      <c r="F2444" s="227"/>
      <c r="G2444" s="47" t="s">
        <v>1155</v>
      </c>
      <c r="H2444" s="232">
        <v>2705.55</v>
      </c>
      <c r="I2444" s="229"/>
    </row>
    <row r="2445" spans="1:9">
      <c r="A2445" s="226" t="s">
        <v>4642</v>
      </c>
      <c r="B2445" s="226"/>
      <c r="C2445" s="227" t="s">
        <v>4643</v>
      </c>
      <c r="D2445" s="227"/>
      <c r="E2445" s="227"/>
      <c r="F2445" s="227"/>
      <c r="G2445" s="47" t="s">
        <v>1155</v>
      </c>
      <c r="H2445" s="232">
        <v>2817.97</v>
      </c>
      <c r="I2445" s="229"/>
    </row>
    <row r="2446" spans="1:9">
      <c r="A2446" s="226" t="s">
        <v>4644</v>
      </c>
      <c r="B2446" s="226"/>
      <c r="C2446" s="227" t="s">
        <v>4645</v>
      </c>
      <c r="D2446" s="227"/>
      <c r="E2446" s="227"/>
      <c r="F2446" s="227"/>
      <c r="G2446" s="47" t="s">
        <v>1155</v>
      </c>
      <c r="H2446" s="232">
        <v>2916.34</v>
      </c>
      <c r="I2446" s="229"/>
    </row>
    <row r="2447" spans="1:9">
      <c r="A2447" s="226" t="s">
        <v>4646</v>
      </c>
      <c r="B2447" s="226"/>
      <c r="C2447" s="227" t="s">
        <v>4647</v>
      </c>
      <c r="D2447" s="227"/>
      <c r="E2447" s="227"/>
      <c r="F2447" s="227"/>
      <c r="G2447" s="47" t="s">
        <v>1155</v>
      </c>
      <c r="H2447" s="232">
        <v>3322.69</v>
      </c>
      <c r="I2447" s="229"/>
    </row>
    <row r="2448" spans="1:9">
      <c r="A2448" s="226" t="s">
        <v>4648</v>
      </c>
      <c r="B2448" s="226"/>
      <c r="C2448" s="227" t="s">
        <v>4649</v>
      </c>
      <c r="D2448" s="227"/>
      <c r="E2448" s="227"/>
      <c r="F2448" s="227"/>
      <c r="G2448" s="47" t="s">
        <v>1155</v>
      </c>
      <c r="H2448" s="232">
        <v>4235.34</v>
      </c>
      <c r="I2448" s="229"/>
    </row>
    <row r="2449" spans="1:9">
      <c r="A2449" s="226" t="s">
        <v>4650</v>
      </c>
      <c r="B2449" s="226"/>
      <c r="C2449" s="227" t="s">
        <v>4651</v>
      </c>
      <c r="D2449" s="227"/>
      <c r="E2449" s="227"/>
      <c r="F2449" s="227"/>
      <c r="G2449" s="47" t="s">
        <v>1155</v>
      </c>
      <c r="H2449" s="232">
        <v>4589.7299999999996</v>
      </c>
      <c r="I2449" s="229"/>
    </row>
    <row r="2450" spans="1:9">
      <c r="A2450" s="226" t="s">
        <v>4652</v>
      </c>
      <c r="B2450" s="226"/>
      <c r="C2450" s="227" t="s">
        <v>4653</v>
      </c>
      <c r="D2450" s="227"/>
      <c r="E2450" s="227"/>
      <c r="F2450" s="227"/>
      <c r="G2450" s="47" t="s">
        <v>1155</v>
      </c>
      <c r="H2450" s="232">
        <v>4941</v>
      </c>
      <c r="I2450" s="229"/>
    </row>
    <row r="2451" spans="1:9">
      <c r="A2451" s="226" t="s">
        <v>4654</v>
      </c>
      <c r="B2451" s="226"/>
      <c r="C2451" s="227" t="s">
        <v>4655</v>
      </c>
      <c r="D2451" s="227"/>
      <c r="E2451" s="227"/>
      <c r="F2451" s="227"/>
      <c r="G2451" s="47" t="s">
        <v>1155</v>
      </c>
      <c r="H2451" s="232">
        <v>5321.19</v>
      </c>
      <c r="I2451" s="229"/>
    </row>
    <row r="2452" spans="1:9">
      <c r="A2452" s="226" t="s">
        <v>4656</v>
      </c>
      <c r="B2452" s="226"/>
      <c r="C2452" s="227" t="s">
        <v>4657</v>
      </c>
      <c r="D2452" s="227"/>
      <c r="E2452" s="227"/>
      <c r="F2452" s="227"/>
      <c r="G2452" s="47" t="s">
        <v>1155</v>
      </c>
      <c r="H2452" s="232">
        <v>6122.38</v>
      </c>
      <c r="I2452" s="229"/>
    </row>
    <row r="2453" spans="1:9">
      <c r="A2453" s="226" t="s">
        <v>4658</v>
      </c>
      <c r="B2453" s="226"/>
      <c r="C2453" s="227" t="s">
        <v>4659</v>
      </c>
      <c r="D2453" s="227"/>
      <c r="E2453" s="227"/>
      <c r="F2453" s="227"/>
      <c r="G2453" s="47" t="s">
        <v>1155</v>
      </c>
      <c r="H2453" s="232">
        <v>3073.19</v>
      </c>
      <c r="I2453" s="229"/>
    </row>
    <row r="2454" spans="1:9">
      <c r="A2454" s="226" t="s">
        <v>4660</v>
      </c>
      <c r="B2454" s="226"/>
      <c r="C2454" s="227" t="s">
        <v>4661</v>
      </c>
      <c r="D2454" s="227"/>
      <c r="E2454" s="227"/>
      <c r="F2454" s="227"/>
      <c r="G2454" s="47" t="s">
        <v>1155</v>
      </c>
      <c r="H2454" s="232">
        <v>3192.03</v>
      </c>
      <c r="I2454" s="229"/>
    </row>
    <row r="2455" spans="1:9">
      <c r="A2455" s="226" t="s">
        <v>4662</v>
      </c>
      <c r="B2455" s="226"/>
      <c r="C2455" s="227" t="s">
        <v>4663</v>
      </c>
      <c r="D2455" s="227"/>
      <c r="E2455" s="227"/>
      <c r="F2455" s="227"/>
      <c r="G2455" s="47" t="s">
        <v>1155</v>
      </c>
      <c r="H2455" s="232">
        <v>3304.44</v>
      </c>
      <c r="I2455" s="229"/>
    </row>
    <row r="2456" spans="1:9">
      <c r="A2456" s="226" t="s">
        <v>4664</v>
      </c>
      <c r="B2456" s="226"/>
      <c r="C2456" s="227" t="s">
        <v>4665</v>
      </c>
      <c r="D2456" s="227"/>
      <c r="E2456" s="227"/>
      <c r="F2456" s="227"/>
      <c r="G2456" s="47" t="s">
        <v>1155</v>
      </c>
      <c r="H2456" s="232">
        <v>3558.96</v>
      </c>
      <c r="I2456" s="229"/>
    </row>
    <row r="2457" spans="1:9">
      <c r="A2457" s="226" t="s">
        <v>4666</v>
      </c>
      <c r="B2457" s="226"/>
      <c r="C2457" s="227" t="s">
        <v>4667</v>
      </c>
      <c r="D2457" s="227"/>
      <c r="E2457" s="227"/>
      <c r="F2457" s="227"/>
      <c r="G2457" s="47" t="s">
        <v>1155</v>
      </c>
      <c r="H2457" s="232">
        <v>3847.33</v>
      </c>
      <c r="I2457" s="229"/>
    </row>
    <row r="2458" spans="1:9">
      <c r="A2458" s="222">
        <v>9009</v>
      </c>
      <c r="B2458" s="223"/>
      <c r="C2458" s="224" t="s">
        <v>4668</v>
      </c>
      <c r="D2458" s="224"/>
      <c r="E2458" s="224"/>
      <c r="F2458" s="224"/>
      <c r="G2458" s="46"/>
      <c r="H2458" s="225"/>
      <c r="I2458" s="225"/>
    </row>
    <row r="2459" spans="1:9">
      <c r="A2459" s="226" t="s">
        <v>4669</v>
      </c>
      <c r="B2459" s="226"/>
      <c r="C2459" s="227" t="s">
        <v>4670</v>
      </c>
      <c r="D2459" s="227"/>
      <c r="E2459" s="227"/>
      <c r="F2459" s="227"/>
      <c r="G2459" s="47" t="s">
        <v>111</v>
      </c>
      <c r="H2459" s="230">
        <v>472.75</v>
      </c>
      <c r="I2459" s="229"/>
    </row>
    <row r="2460" spans="1:9">
      <c r="A2460" s="222">
        <v>9011</v>
      </c>
      <c r="B2460" s="223"/>
      <c r="C2460" s="224" t="s">
        <v>4671</v>
      </c>
      <c r="D2460" s="224"/>
      <c r="E2460" s="224"/>
      <c r="F2460" s="224"/>
      <c r="G2460" s="46"/>
      <c r="H2460" s="225"/>
      <c r="I2460" s="225"/>
    </row>
    <row r="2461" spans="1:9" ht="61.5" customHeight="1">
      <c r="A2461" s="226" t="s">
        <v>4672</v>
      </c>
      <c r="B2461" s="226"/>
      <c r="C2461" s="227" t="s">
        <v>4673</v>
      </c>
      <c r="D2461" s="227"/>
      <c r="E2461" s="227"/>
      <c r="F2461" s="227"/>
      <c r="G2461" s="47" t="s">
        <v>1155</v>
      </c>
      <c r="H2461" s="232">
        <v>2181.11</v>
      </c>
      <c r="I2461" s="229"/>
    </row>
    <row r="2462" spans="1:9" ht="61.5" customHeight="1">
      <c r="A2462" s="226" t="s">
        <v>4674</v>
      </c>
      <c r="B2462" s="226"/>
      <c r="C2462" s="227" t="s">
        <v>4675</v>
      </c>
      <c r="D2462" s="227"/>
      <c r="E2462" s="227"/>
      <c r="F2462" s="227"/>
      <c r="G2462" s="47" t="s">
        <v>1155</v>
      </c>
      <c r="H2462" s="232">
        <v>2624.19</v>
      </c>
      <c r="I2462" s="229"/>
    </row>
    <row r="2463" spans="1:9" ht="61.5" customHeight="1">
      <c r="A2463" s="226" t="s">
        <v>58</v>
      </c>
      <c r="B2463" s="226"/>
      <c r="C2463" s="227" t="s">
        <v>59</v>
      </c>
      <c r="D2463" s="227"/>
      <c r="E2463" s="227"/>
      <c r="F2463" s="227"/>
      <c r="G2463" s="47" t="s">
        <v>1155</v>
      </c>
      <c r="H2463" s="232">
        <v>1252.71</v>
      </c>
      <c r="I2463" s="229"/>
    </row>
    <row r="2464" spans="1:9">
      <c r="A2464" s="222">
        <v>9012</v>
      </c>
      <c r="B2464" s="223"/>
      <c r="C2464" s="224" t="s">
        <v>4676</v>
      </c>
      <c r="D2464" s="224"/>
      <c r="E2464" s="224"/>
      <c r="F2464" s="224"/>
      <c r="G2464" s="46"/>
      <c r="H2464" s="225"/>
      <c r="I2464" s="225"/>
    </row>
    <row r="2465" spans="1:9">
      <c r="A2465" s="226" t="s">
        <v>4677</v>
      </c>
      <c r="B2465" s="226"/>
      <c r="C2465" s="227" t="s">
        <v>4678</v>
      </c>
      <c r="D2465" s="227"/>
      <c r="E2465" s="227"/>
      <c r="F2465" s="227"/>
      <c r="G2465" s="47" t="s">
        <v>1155</v>
      </c>
      <c r="H2465" s="232">
        <v>1668.53</v>
      </c>
      <c r="I2465" s="229"/>
    </row>
    <row r="2466" spans="1:9">
      <c r="A2466" s="226" t="s">
        <v>4679</v>
      </c>
      <c r="B2466" s="226"/>
      <c r="C2466" s="227" t="s">
        <v>4680</v>
      </c>
      <c r="D2466" s="227"/>
      <c r="E2466" s="227"/>
      <c r="F2466" s="227"/>
      <c r="G2466" s="47" t="s">
        <v>1155</v>
      </c>
      <c r="H2466" s="232">
        <v>2305.89</v>
      </c>
      <c r="I2466" s="229"/>
    </row>
    <row r="2467" spans="1:9">
      <c r="A2467" s="226" t="s">
        <v>4681</v>
      </c>
      <c r="B2467" s="226"/>
      <c r="C2467" s="227" t="s">
        <v>4682</v>
      </c>
      <c r="D2467" s="227"/>
      <c r="E2467" s="227"/>
      <c r="F2467" s="227"/>
      <c r="G2467" s="47" t="s">
        <v>1155</v>
      </c>
      <c r="H2467" s="232">
        <v>1794.44</v>
      </c>
      <c r="I2467" s="229"/>
    </row>
    <row r="2468" spans="1:9">
      <c r="A2468" s="226" t="s">
        <v>4683</v>
      </c>
      <c r="B2468" s="226"/>
      <c r="C2468" s="227" t="s">
        <v>4684</v>
      </c>
      <c r="D2468" s="227"/>
      <c r="E2468" s="227"/>
      <c r="F2468" s="227"/>
      <c r="G2468" s="47" t="s">
        <v>1155</v>
      </c>
      <c r="H2468" s="232">
        <v>2109.92</v>
      </c>
      <c r="I2468" s="229"/>
    </row>
    <row r="2469" spans="1:9">
      <c r="A2469" s="226" t="s">
        <v>4685</v>
      </c>
      <c r="B2469" s="226"/>
      <c r="C2469" s="227" t="s">
        <v>4686</v>
      </c>
      <c r="D2469" s="227"/>
      <c r="E2469" s="227"/>
      <c r="F2469" s="227"/>
      <c r="G2469" s="47" t="s">
        <v>1155</v>
      </c>
      <c r="H2469" s="232">
        <v>2905.81</v>
      </c>
      <c r="I2469" s="229"/>
    </row>
    <row r="2470" spans="1:9">
      <c r="A2470" s="226" t="s">
        <v>4687</v>
      </c>
      <c r="B2470" s="226"/>
      <c r="C2470" s="227" t="s">
        <v>4688</v>
      </c>
      <c r="D2470" s="227"/>
      <c r="E2470" s="227"/>
      <c r="F2470" s="227"/>
      <c r="G2470" s="47" t="s">
        <v>1155</v>
      </c>
      <c r="H2470" s="232">
        <v>1663.79</v>
      </c>
      <c r="I2470" s="229"/>
    </row>
    <row r="2471" spans="1:9">
      <c r="A2471" s="226" t="s">
        <v>4689</v>
      </c>
      <c r="B2471" s="226"/>
      <c r="C2471" s="227" t="s">
        <v>4690</v>
      </c>
      <c r="D2471" s="227"/>
      <c r="E2471" s="227"/>
      <c r="F2471" s="227"/>
      <c r="G2471" s="47" t="s">
        <v>1155</v>
      </c>
      <c r="H2471" s="232">
        <v>2430.1</v>
      </c>
      <c r="I2471" s="229"/>
    </row>
    <row r="2472" spans="1:9">
      <c r="A2472" s="226" t="s">
        <v>4691</v>
      </c>
      <c r="B2472" s="226"/>
      <c r="C2472" s="227" t="s">
        <v>4692</v>
      </c>
      <c r="D2472" s="227"/>
      <c r="E2472" s="227"/>
      <c r="F2472" s="227"/>
      <c r="G2472" s="47" t="s">
        <v>1155</v>
      </c>
      <c r="H2472" s="232">
        <v>1606.97</v>
      </c>
      <c r="I2472" s="229"/>
    </row>
    <row r="2473" spans="1:9">
      <c r="A2473" s="226" t="s">
        <v>4693</v>
      </c>
      <c r="B2473" s="226"/>
      <c r="C2473" s="227" t="s">
        <v>4694</v>
      </c>
      <c r="D2473" s="227"/>
      <c r="E2473" s="227"/>
      <c r="F2473" s="227"/>
      <c r="G2473" s="47" t="s">
        <v>1155</v>
      </c>
      <c r="H2473" s="232">
        <v>2294.86</v>
      </c>
      <c r="I2473" s="229"/>
    </row>
    <row r="2474" spans="1:9">
      <c r="A2474" s="226" t="s">
        <v>4695</v>
      </c>
      <c r="B2474" s="226"/>
      <c r="C2474" s="227" t="s">
        <v>4696</v>
      </c>
      <c r="D2474" s="227"/>
      <c r="E2474" s="227"/>
      <c r="F2474" s="227"/>
      <c r="G2474" s="47" t="s">
        <v>1155</v>
      </c>
      <c r="H2474" s="232">
        <v>2033.14</v>
      </c>
      <c r="I2474" s="229"/>
    </row>
    <row r="2475" spans="1:9">
      <c r="A2475" s="226" t="s">
        <v>4697</v>
      </c>
      <c r="B2475" s="226"/>
      <c r="C2475" s="227" t="s">
        <v>4698</v>
      </c>
      <c r="D2475" s="227"/>
      <c r="E2475" s="227"/>
      <c r="F2475" s="227"/>
      <c r="G2475" s="47" t="s">
        <v>1155</v>
      </c>
      <c r="H2475" s="232">
        <v>2879.57</v>
      </c>
      <c r="I2475" s="229"/>
    </row>
    <row r="2476" spans="1:9">
      <c r="A2476" s="226" t="s">
        <v>4699</v>
      </c>
      <c r="B2476" s="226"/>
      <c r="C2476" s="227" t="s">
        <v>4700</v>
      </c>
      <c r="D2476" s="227"/>
      <c r="E2476" s="227"/>
      <c r="F2476" s="227"/>
      <c r="G2476" s="47" t="s">
        <v>1155</v>
      </c>
      <c r="H2476" s="232">
        <v>1393.75</v>
      </c>
      <c r="I2476" s="229"/>
    </row>
    <row r="2477" spans="1:9">
      <c r="A2477" s="226" t="s">
        <v>4701</v>
      </c>
      <c r="B2477" s="226"/>
      <c r="C2477" s="227" t="s">
        <v>4702</v>
      </c>
      <c r="D2477" s="227"/>
      <c r="E2477" s="227"/>
      <c r="F2477" s="227"/>
      <c r="G2477" s="47" t="s">
        <v>1155</v>
      </c>
      <c r="H2477" s="232">
        <v>2231.84</v>
      </c>
      <c r="I2477" s="229"/>
    </row>
    <row r="2478" spans="1:9">
      <c r="A2478" s="222">
        <v>9013</v>
      </c>
      <c r="B2478" s="223"/>
      <c r="C2478" s="224" t="s">
        <v>4703</v>
      </c>
      <c r="D2478" s="224"/>
      <c r="E2478" s="224"/>
      <c r="F2478" s="224"/>
      <c r="G2478" s="46"/>
      <c r="H2478" s="225"/>
      <c r="I2478" s="225"/>
    </row>
    <row r="2479" spans="1:9">
      <c r="A2479" s="226" t="s">
        <v>4704</v>
      </c>
      <c r="B2479" s="226"/>
      <c r="C2479" s="227" t="s">
        <v>4705</v>
      </c>
      <c r="D2479" s="227"/>
      <c r="E2479" s="227"/>
      <c r="F2479" s="227"/>
      <c r="G2479" s="47" t="s">
        <v>1155</v>
      </c>
      <c r="H2479" s="232">
        <v>1446.77</v>
      </c>
      <c r="I2479" s="229"/>
    </row>
    <row r="2480" spans="1:9">
      <c r="A2480" s="226" t="s">
        <v>4706</v>
      </c>
      <c r="B2480" s="226"/>
      <c r="C2480" s="227" t="s">
        <v>4707</v>
      </c>
      <c r="D2480" s="227"/>
      <c r="E2480" s="227"/>
      <c r="F2480" s="227"/>
      <c r="G2480" s="47" t="s">
        <v>1155</v>
      </c>
      <c r="H2480" s="230">
        <v>618.05999999999995</v>
      </c>
      <c r="I2480" s="229"/>
    </row>
    <row r="2481" spans="1:9">
      <c r="A2481" s="222">
        <v>9014</v>
      </c>
      <c r="B2481" s="223"/>
      <c r="C2481" s="224" t="s">
        <v>4708</v>
      </c>
      <c r="D2481" s="224"/>
      <c r="E2481" s="224"/>
      <c r="F2481" s="224"/>
      <c r="G2481" s="46"/>
      <c r="H2481" s="225"/>
      <c r="I2481" s="225"/>
    </row>
    <row r="2482" spans="1:9">
      <c r="A2482" s="226" t="s">
        <v>4709</v>
      </c>
      <c r="B2482" s="226"/>
      <c r="C2482" s="227" t="s">
        <v>4710</v>
      </c>
      <c r="D2482" s="227"/>
      <c r="E2482" s="227"/>
      <c r="F2482" s="227"/>
      <c r="G2482" s="47" t="s">
        <v>129</v>
      </c>
      <c r="H2482" s="230">
        <v>924.79</v>
      </c>
      <c r="I2482" s="229"/>
    </row>
    <row r="2483" spans="1:9">
      <c r="A2483" s="226" t="s">
        <v>4711</v>
      </c>
      <c r="B2483" s="226"/>
      <c r="C2483" s="227" t="s">
        <v>4712</v>
      </c>
      <c r="D2483" s="227"/>
      <c r="E2483" s="227"/>
      <c r="F2483" s="227"/>
      <c r="G2483" s="47" t="s">
        <v>129</v>
      </c>
      <c r="H2483" s="232">
        <v>1216.0999999999999</v>
      </c>
      <c r="I2483" s="229"/>
    </row>
    <row r="2484" spans="1:9">
      <c r="A2484" s="226" t="s">
        <v>4713</v>
      </c>
      <c r="B2484" s="226"/>
      <c r="C2484" s="227" t="s">
        <v>4714</v>
      </c>
      <c r="D2484" s="227"/>
      <c r="E2484" s="227"/>
      <c r="F2484" s="227"/>
      <c r="G2484" s="47" t="s">
        <v>129</v>
      </c>
      <c r="H2484" s="232">
        <v>1329.69</v>
      </c>
      <c r="I2484" s="229"/>
    </row>
    <row r="2485" spans="1:9">
      <c r="A2485" s="226" t="s">
        <v>4715</v>
      </c>
      <c r="B2485" s="226"/>
      <c r="C2485" s="227" t="s">
        <v>4716</v>
      </c>
      <c r="D2485" s="227"/>
      <c r="E2485" s="227"/>
      <c r="F2485" s="227"/>
      <c r="G2485" s="47" t="s">
        <v>129</v>
      </c>
      <c r="H2485" s="232">
        <v>1445.96</v>
      </c>
      <c r="I2485" s="229"/>
    </row>
    <row r="2486" spans="1:9">
      <c r="A2486" s="226" t="s">
        <v>4717</v>
      </c>
      <c r="B2486" s="226"/>
      <c r="C2486" s="227" t="s">
        <v>4718</v>
      </c>
      <c r="D2486" s="227"/>
      <c r="E2486" s="227"/>
      <c r="F2486" s="227"/>
      <c r="G2486" s="47" t="s">
        <v>129</v>
      </c>
      <c r="H2486" s="232">
        <v>2128.79</v>
      </c>
      <c r="I2486" s="229"/>
    </row>
    <row r="2487" spans="1:9">
      <c r="A2487" s="226" t="s">
        <v>4719</v>
      </c>
      <c r="B2487" s="226"/>
      <c r="C2487" s="227" t="s">
        <v>4720</v>
      </c>
      <c r="D2487" s="227"/>
      <c r="E2487" s="227"/>
      <c r="F2487" s="227"/>
      <c r="G2487" s="47" t="s">
        <v>129</v>
      </c>
      <c r="H2487" s="230">
        <v>465.41</v>
      </c>
      <c r="I2487" s="229"/>
    </row>
    <row r="2488" spans="1:9">
      <c r="A2488" s="226" t="s">
        <v>4721</v>
      </c>
      <c r="B2488" s="226"/>
      <c r="C2488" s="227" t="s">
        <v>4722</v>
      </c>
      <c r="D2488" s="227"/>
      <c r="E2488" s="227"/>
      <c r="F2488" s="227"/>
      <c r="G2488" s="47" t="s">
        <v>129</v>
      </c>
      <c r="H2488" s="230">
        <v>556.87</v>
      </c>
      <c r="I2488" s="229"/>
    </row>
    <row r="2489" spans="1:9">
      <c r="A2489" s="226" t="s">
        <v>4723</v>
      </c>
      <c r="B2489" s="226"/>
      <c r="C2489" s="227" t="s">
        <v>4724</v>
      </c>
      <c r="D2489" s="227"/>
      <c r="E2489" s="227"/>
      <c r="F2489" s="227"/>
      <c r="G2489" s="47" t="s">
        <v>129</v>
      </c>
      <c r="H2489" s="230">
        <v>643.1</v>
      </c>
      <c r="I2489" s="229"/>
    </row>
    <row r="2490" spans="1:9">
      <c r="A2490" s="226" t="s">
        <v>4725</v>
      </c>
      <c r="B2490" s="226"/>
      <c r="C2490" s="227" t="s">
        <v>4726</v>
      </c>
      <c r="D2490" s="227"/>
      <c r="E2490" s="227"/>
      <c r="F2490" s="227"/>
      <c r="G2490" s="47" t="s">
        <v>129</v>
      </c>
      <c r="H2490" s="230">
        <v>739.9</v>
      </c>
      <c r="I2490" s="229"/>
    </row>
    <row r="2491" spans="1:9">
      <c r="A2491" s="226" t="s">
        <v>4727</v>
      </c>
      <c r="B2491" s="226"/>
      <c r="C2491" s="227" t="s">
        <v>4728</v>
      </c>
      <c r="D2491" s="227"/>
      <c r="E2491" s="227"/>
      <c r="F2491" s="227"/>
      <c r="G2491" s="47" t="s">
        <v>129</v>
      </c>
      <c r="H2491" s="230">
        <v>830.56</v>
      </c>
      <c r="I2491" s="229"/>
    </row>
    <row r="2492" spans="1:9">
      <c r="A2492" s="222">
        <v>9015</v>
      </c>
      <c r="B2492" s="223"/>
      <c r="C2492" s="224" t="s">
        <v>4729</v>
      </c>
      <c r="D2492" s="224"/>
      <c r="E2492" s="224"/>
      <c r="F2492" s="224"/>
      <c r="G2492" s="46"/>
      <c r="H2492" s="225"/>
      <c r="I2492" s="225"/>
    </row>
    <row r="2493" spans="1:9">
      <c r="A2493" s="226" t="s">
        <v>4730</v>
      </c>
      <c r="B2493" s="226"/>
      <c r="C2493" s="227" t="s">
        <v>4731</v>
      </c>
      <c r="D2493" s="227"/>
      <c r="E2493" s="227"/>
      <c r="F2493" s="227"/>
      <c r="G2493" s="47" t="s">
        <v>129</v>
      </c>
      <c r="H2493" s="232">
        <v>1200.5</v>
      </c>
      <c r="I2493" s="229"/>
    </row>
    <row r="2494" spans="1:9">
      <c r="A2494" s="226" t="s">
        <v>4732</v>
      </c>
      <c r="B2494" s="226"/>
      <c r="C2494" s="227" t="s">
        <v>4733</v>
      </c>
      <c r="D2494" s="227"/>
      <c r="E2494" s="227"/>
      <c r="F2494" s="227"/>
      <c r="G2494" s="47" t="s">
        <v>129</v>
      </c>
      <c r="H2494" s="232">
        <v>1514.97</v>
      </c>
      <c r="I2494" s="229"/>
    </row>
    <row r="2495" spans="1:9">
      <c r="A2495" s="226" t="s">
        <v>4734</v>
      </c>
      <c r="B2495" s="226"/>
      <c r="C2495" s="227" t="s">
        <v>4735</v>
      </c>
      <c r="D2495" s="227"/>
      <c r="E2495" s="227"/>
      <c r="F2495" s="227"/>
      <c r="G2495" s="47" t="s">
        <v>129</v>
      </c>
      <c r="H2495" s="232">
        <v>1633.51</v>
      </c>
      <c r="I2495" s="229"/>
    </row>
    <row r="2496" spans="1:9">
      <c r="A2496" s="226" t="s">
        <v>4736</v>
      </c>
      <c r="B2496" s="226"/>
      <c r="C2496" s="227" t="s">
        <v>4737</v>
      </c>
      <c r="D2496" s="227"/>
      <c r="E2496" s="227"/>
      <c r="F2496" s="227"/>
      <c r="G2496" s="47" t="s">
        <v>129</v>
      </c>
      <c r="H2496" s="232">
        <v>1755.33</v>
      </c>
      <c r="I2496" s="229"/>
    </row>
    <row r="2497" spans="1:9">
      <c r="A2497" s="226" t="s">
        <v>4738</v>
      </c>
      <c r="B2497" s="226"/>
      <c r="C2497" s="227" t="s">
        <v>4739</v>
      </c>
      <c r="D2497" s="227"/>
      <c r="E2497" s="227"/>
      <c r="F2497" s="227"/>
      <c r="G2497" s="47" t="s">
        <v>129</v>
      </c>
      <c r="H2497" s="232">
        <v>2356.5</v>
      </c>
      <c r="I2497" s="229"/>
    </row>
    <row r="2498" spans="1:9">
      <c r="A2498" s="226" t="s">
        <v>4740</v>
      </c>
      <c r="B2498" s="226"/>
      <c r="C2498" s="227" t="s">
        <v>4741</v>
      </c>
      <c r="D2498" s="227"/>
      <c r="E2498" s="227"/>
      <c r="F2498" s="227"/>
      <c r="G2498" s="47" t="s">
        <v>129</v>
      </c>
      <c r="H2498" s="230">
        <v>705.77</v>
      </c>
      <c r="I2498" s="229"/>
    </row>
    <row r="2499" spans="1:9">
      <c r="A2499" s="226" t="s">
        <v>4742</v>
      </c>
      <c r="B2499" s="226"/>
      <c r="C2499" s="227" t="s">
        <v>4743</v>
      </c>
      <c r="D2499" s="227"/>
      <c r="E2499" s="227"/>
      <c r="F2499" s="227"/>
      <c r="G2499" s="47" t="s">
        <v>129</v>
      </c>
      <c r="H2499" s="230">
        <v>802.79</v>
      </c>
      <c r="I2499" s="229"/>
    </row>
    <row r="2500" spans="1:9">
      <c r="A2500" s="226" t="s">
        <v>4744</v>
      </c>
      <c r="B2500" s="226"/>
      <c r="C2500" s="227" t="s">
        <v>4745</v>
      </c>
      <c r="D2500" s="227"/>
      <c r="E2500" s="227"/>
      <c r="F2500" s="227"/>
      <c r="G2500" s="47" t="s">
        <v>129</v>
      </c>
      <c r="H2500" s="230">
        <v>895.73</v>
      </c>
      <c r="I2500" s="229"/>
    </row>
    <row r="2501" spans="1:9">
      <c r="A2501" s="226" t="s">
        <v>4746</v>
      </c>
      <c r="B2501" s="226"/>
      <c r="C2501" s="227" t="s">
        <v>4747</v>
      </c>
      <c r="D2501" s="227"/>
      <c r="E2501" s="227"/>
      <c r="F2501" s="227"/>
      <c r="G2501" s="47" t="s">
        <v>129</v>
      </c>
      <c r="H2501" s="230">
        <v>997.21</v>
      </c>
      <c r="I2501" s="229"/>
    </row>
    <row r="2502" spans="1:9">
      <c r="A2502" s="226" t="s">
        <v>4748</v>
      </c>
      <c r="B2502" s="226"/>
      <c r="C2502" s="227" t="s">
        <v>4749</v>
      </c>
      <c r="D2502" s="227"/>
      <c r="E2502" s="227"/>
      <c r="F2502" s="227"/>
      <c r="G2502" s="47" t="s">
        <v>129</v>
      </c>
      <c r="H2502" s="232">
        <v>1094.58</v>
      </c>
      <c r="I2502" s="229"/>
    </row>
    <row r="2503" spans="1:9">
      <c r="A2503" s="222">
        <v>9016</v>
      </c>
      <c r="B2503" s="223"/>
      <c r="C2503" s="224" t="s">
        <v>4750</v>
      </c>
      <c r="D2503" s="224"/>
      <c r="E2503" s="224"/>
      <c r="F2503" s="224"/>
      <c r="G2503" s="46"/>
      <c r="H2503" s="225"/>
      <c r="I2503" s="225"/>
    </row>
    <row r="2504" spans="1:9">
      <c r="A2504" s="226" t="s">
        <v>4751</v>
      </c>
      <c r="B2504" s="226"/>
      <c r="C2504" s="227" t="s">
        <v>4752</v>
      </c>
      <c r="D2504" s="227"/>
      <c r="E2504" s="227"/>
      <c r="F2504" s="227"/>
      <c r="G2504" s="47" t="s">
        <v>1155</v>
      </c>
      <c r="H2504" s="230">
        <v>851.18</v>
      </c>
      <c r="I2504" s="229"/>
    </row>
    <row r="2505" spans="1:9">
      <c r="A2505" s="226" t="s">
        <v>4753</v>
      </c>
      <c r="B2505" s="226"/>
      <c r="C2505" s="227" t="s">
        <v>4754</v>
      </c>
      <c r="D2505" s="227"/>
      <c r="E2505" s="227"/>
      <c r="F2505" s="227"/>
      <c r="G2505" s="47" t="s">
        <v>1155</v>
      </c>
      <c r="H2505" s="230">
        <v>221.25</v>
      </c>
      <c r="I2505" s="229"/>
    </row>
    <row r="2506" spans="1:9">
      <c r="A2506" s="226" t="s">
        <v>4755</v>
      </c>
      <c r="B2506" s="226"/>
      <c r="C2506" s="227" t="s">
        <v>4756</v>
      </c>
      <c r="D2506" s="227"/>
      <c r="E2506" s="227"/>
      <c r="F2506" s="227"/>
      <c r="G2506" s="47" t="s">
        <v>1155</v>
      </c>
      <c r="H2506" s="230">
        <v>300.66000000000003</v>
      </c>
      <c r="I2506" s="229"/>
    </row>
    <row r="2507" spans="1:9">
      <c r="A2507" s="226" t="s">
        <v>4757</v>
      </c>
      <c r="B2507" s="226"/>
      <c r="C2507" s="227" t="s">
        <v>4758</v>
      </c>
      <c r="D2507" s="227"/>
      <c r="E2507" s="227"/>
      <c r="F2507" s="227"/>
      <c r="G2507" s="47" t="s">
        <v>1155</v>
      </c>
      <c r="H2507" s="230">
        <v>390.28</v>
      </c>
      <c r="I2507" s="229"/>
    </row>
    <row r="2508" spans="1:9">
      <c r="A2508" s="226" t="s">
        <v>4759</v>
      </c>
      <c r="B2508" s="226"/>
      <c r="C2508" s="227" t="s">
        <v>4760</v>
      </c>
      <c r="D2508" s="227"/>
      <c r="E2508" s="227"/>
      <c r="F2508" s="227"/>
      <c r="G2508" s="47" t="s">
        <v>1155</v>
      </c>
      <c r="H2508" s="230">
        <v>490.14</v>
      </c>
      <c r="I2508" s="229"/>
    </row>
    <row r="2509" spans="1:9">
      <c r="A2509" s="226" t="s">
        <v>4761</v>
      </c>
      <c r="B2509" s="226"/>
      <c r="C2509" s="227" t="s">
        <v>4762</v>
      </c>
      <c r="D2509" s="227"/>
      <c r="E2509" s="227"/>
      <c r="F2509" s="227"/>
      <c r="G2509" s="47" t="s">
        <v>1155</v>
      </c>
      <c r="H2509" s="230">
        <v>600.24</v>
      </c>
      <c r="I2509" s="229"/>
    </row>
    <row r="2510" spans="1:9">
      <c r="A2510" s="226" t="s">
        <v>4763</v>
      </c>
      <c r="B2510" s="226"/>
      <c r="C2510" s="227" t="s">
        <v>4764</v>
      </c>
      <c r="D2510" s="227"/>
      <c r="E2510" s="227"/>
      <c r="F2510" s="227"/>
      <c r="G2510" s="47" t="s">
        <v>1155</v>
      </c>
      <c r="H2510" s="230">
        <v>720.58</v>
      </c>
      <c r="I2510" s="229"/>
    </row>
    <row r="2511" spans="1:9">
      <c r="A2511" s="222">
        <v>9017</v>
      </c>
      <c r="B2511" s="223"/>
      <c r="C2511" s="224" t="s">
        <v>4765</v>
      </c>
      <c r="D2511" s="224"/>
      <c r="E2511" s="224"/>
      <c r="F2511" s="224"/>
      <c r="G2511" s="46"/>
      <c r="H2511" s="225"/>
      <c r="I2511" s="225"/>
    </row>
    <row r="2512" spans="1:9">
      <c r="A2512" s="226" t="s">
        <v>4766</v>
      </c>
      <c r="B2512" s="226"/>
      <c r="C2512" s="227" t="s">
        <v>4767</v>
      </c>
      <c r="D2512" s="227"/>
      <c r="E2512" s="227"/>
      <c r="F2512" s="227"/>
      <c r="G2512" s="47" t="s">
        <v>129</v>
      </c>
      <c r="H2512" s="231">
        <v>39.49</v>
      </c>
      <c r="I2512" s="229"/>
    </row>
    <row r="2513" spans="1:9">
      <c r="A2513" s="226" t="s">
        <v>4768</v>
      </c>
      <c r="B2513" s="226"/>
      <c r="C2513" s="227" t="s">
        <v>4769</v>
      </c>
      <c r="D2513" s="227"/>
      <c r="E2513" s="227"/>
      <c r="F2513" s="227"/>
      <c r="G2513" s="47" t="s">
        <v>129</v>
      </c>
      <c r="H2513" s="231">
        <v>41.51</v>
      </c>
      <c r="I2513" s="229"/>
    </row>
    <row r="2514" spans="1:9">
      <c r="A2514" s="226" t="s">
        <v>4770</v>
      </c>
      <c r="B2514" s="226"/>
      <c r="C2514" s="227" t="s">
        <v>4771</v>
      </c>
      <c r="D2514" s="227"/>
      <c r="E2514" s="227"/>
      <c r="F2514" s="227"/>
      <c r="G2514" s="47" t="s">
        <v>129</v>
      </c>
      <c r="H2514" s="231">
        <v>42.06</v>
      </c>
      <c r="I2514" s="229"/>
    </row>
    <row r="2515" spans="1:9">
      <c r="A2515" s="222">
        <v>8687</v>
      </c>
      <c r="B2515" s="223"/>
      <c r="C2515" s="224" t="s">
        <v>4772</v>
      </c>
      <c r="D2515" s="224"/>
      <c r="E2515" s="224"/>
      <c r="F2515" s="224"/>
      <c r="G2515" s="46"/>
      <c r="H2515" s="225"/>
      <c r="I2515" s="225"/>
    </row>
    <row r="2516" spans="1:9">
      <c r="A2516" s="222">
        <v>9018</v>
      </c>
      <c r="B2516" s="223"/>
      <c r="C2516" s="224" t="s">
        <v>4773</v>
      </c>
      <c r="D2516" s="224"/>
      <c r="E2516" s="224"/>
      <c r="F2516" s="224"/>
      <c r="G2516" s="46"/>
      <c r="H2516" s="225"/>
      <c r="I2516" s="225"/>
    </row>
    <row r="2517" spans="1:9">
      <c r="A2517" s="226" t="s">
        <v>4774</v>
      </c>
      <c r="B2517" s="226"/>
      <c r="C2517" s="227" t="s">
        <v>4775</v>
      </c>
      <c r="D2517" s="227"/>
      <c r="E2517" s="227"/>
      <c r="F2517" s="227"/>
      <c r="G2517" s="47" t="s">
        <v>1155</v>
      </c>
      <c r="H2517" s="230">
        <v>436.77</v>
      </c>
      <c r="I2517" s="229"/>
    </row>
    <row r="2518" spans="1:9">
      <c r="A2518" s="226" t="s">
        <v>4776</v>
      </c>
      <c r="B2518" s="226"/>
      <c r="C2518" s="227" t="s">
        <v>4777</v>
      </c>
      <c r="D2518" s="227"/>
      <c r="E2518" s="227"/>
      <c r="F2518" s="227"/>
      <c r="G2518" s="47" t="s">
        <v>1155</v>
      </c>
      <c r="H2518" s="231">
        <v>72.08</v>
      </c>
      <c r="I2518" s="229"/>
    </row>
    <row r="2519" spans="1:9">
      <c r="A2519" s="226" t="s">
        <v>4778</v>
      </c>
      <c r="B2519" s="226"/>
      <c r="C2519" s="227" t="s">
        <v>4779</v>
      </c>
      <c r="D2519" s="227"/>
      <c r="E2519" s="227"/>
      <c r="F2519" s="227"/>
      <c r="G2519" s="47" t="s">
        <v>1155</v>
      </c>
      <c r="H2519" s="232">
        <v>1020.33</v>
      </c>
      <c r="I2519" s="229"/>
    </row>
    <row r="2520" spans="1:9">
      <c r="A2520" s="226" t="s">
        <v>4780</v>
      </c>
      <c r="B2520" s="226"/>
      <c r="C2520" s="227" t="s">
        <v>4781</v>
      </c>
      <c r="D2520" s="227"/>
      <c r="E2520" s="227"/>
      <c r="F2520" s="227"/>
      <c r="G2520" s="47" t="s">
        <v>1155</v>
      </c>
      <c r="H2520" s="231">
        <v>66.7</v>
      </c>
      <c r="I2520" s="229"/>
    </row>
    <row r="2521" spans="1:9">
      <c r="A2521" s="222">
        <v>9019</v>
      </c>
      <c r="B2521" s="223"/>
      <c r="C2521" s="224" t="s">
        <v>4782</v>
      </c>
      <c r="D2521" s="224"/>
      <c r="E2521" s="224"/>
      <c r="F2521" s="224"/>
      <c r="G2521" s="46"/>
      <c r="H2521" s="225"/>
      <c r="I2521" s="225"/>
    </row>
    <row r="2522" spans="1:9">
      <c r="A2522" s="226" t="s">
        <v>4783</v>
      </c>
      <c r="B2522" s="226"/>
      <c r="C2522" s="227" t="s">
        <v>4784</v>
      </c>
      <c r="D2522" s="227"/>
      <c r="E2522" s="227"/>
      <c r="F2522" s="227"/>
      <c r="G2522" s="47" t="s">
        <v>111</v>
      </c>
      <c r="H2522" s="230">
        <v>278.31</v>
      </c>
      <c r="I2522" s="229"/>
    </row>
    <row r="2523" spans="1:9">
      <c r="A2523" s="226" t="s">
        <v>4785</v>
      </c>
      <c r="B2523" s="226"/>
      <c r="C2523" s="227" t="s">
        <v>4786</v>
      </c>
      <c r="D2523" s="227"/>
      <c r="E2523" s="227"/>
      <c r="F2523" s="227"/>
      <c r="G2523" s="47" t="s">
        <v>111</v>
      </c>
      <c r="H2523" s="230">
        <v>367.36</v>
      </c>
      <c r="I2523" s="229"/>
    </row>
    <row r="2524" spans="1:9">
      <c r="A2524" s="226" t="s">
        <v>4787</v>
      </c>
      <c r="B2524" s="226"/>
      <c r="C2524" s="227" t="s">
        <v>4788</v>
      </c>
      <c r="D2524" s="227"/>
      <c r="E2524" s="227"/>
      <c r="F2524" s="227"/>
      <c r="G2524" s="47" t="s">
        <v>111</v>
      </c>
      <c r="H2524" s="232">
        <v>1100.69</v>
      </c>
      <c r="I2524" s="229"/>
    </row>
    <row r="2525" spans="1:9">
      <c r="A2525" s="226" t="s">
        <v>4789</v>
      </c>
      <c r="B2525" s="226"/>
      <c r="C2525" s="227" t="s">
        <v>4790</v>
      </c>
      <c r="D2525" s="227"/>
      <c r="E2525" s="227"/>
      <c r="F2525" s="227"/>
      <c r="G2525" s="47" t="s">
        <v>111</v>
      </c>
      <c r="H2525" s="232">
        <v>1224.5999999999999</v>
      </c>
      <c r="I2525" s="229"/>
    </row>
    <row r="2526" spans="1:9">
      <c r="A2526" s="226" t="s">
        <v>4791</v>
      </c>
      <c r="B2526" s="226"/>
      <c r="C2526" s="227" t="s">
        <v>4792</v>
      </c>
      <c r="D2526" s="227"/>
      <c r="E2526" s="227"/>
      <c r="F2526" s="227"/>
      <c r="G2526" s="47" t="s">
        <v>111</v>
      </c>
      <c r="H2526" s="231">
        <v>77.61</v>
      </c>
      <c r="I2526" s="229"/>
    </row>
    <row r="2527" spans="1:9">
      <c r="A2527" s="226" t="s">
        <v>4793</v>
      </c>
      <c r="B2527" s="226"/>
      <c r="C2527" s="227" t="s">
        <v>4794</v>
      </c>
      <c r="D2527" s="227"/>
      <c r="E2527" s="227"/>
      <c r="F2527" s="227"/>
      <c r="G2527" s="47" t="s">
        <v>111</v>
      </c>
      <c r="H2527" s="230">
        <v>113.07</v>
      </c>
      <c r="I2527" s="229"/>
    </row>
    <row r="2528" spans="1:9">
      <c r="A2528" s="226" t="s">
        <v>4795</v>
      </c>
      <c r="B2528" s="226"/>
      <c r="C2528" s="227" t="s">
        <v>4796</v>
      </c>
      <c r="D2528" s="227"/>
      <c r="E2528" s="227"/>
      <c r="F2528" s="227"/>
      <c r="G2528" s="47" t="s">
        <v>1155</v>
      </c>
      <c r="H2528" s="231">
        <v>32.44</v>
      </c>
      <c r="I2528" s="229"/>
    </row>
    <row r="2529" spans="1:9">
      <c r="A2529" s="226" t="s">
        <v>4797</v>
      </c>
      <c r="B2529" s="226"/>
      <c r="C2529" s="227" t="s">
        <v>4798</v>
      </c>
      <c r="D2529" s="227"/>
      <c r="E2529" s="227"/>
      <c r="F2529" s="227"/>
      <c r="G2529" s="47" t="s">
        <v>111</v>
      </c>
      <c r="H2529" s="231">
        <v>15.66</v>
      </c>
      <c r="I2529" s="229"/>
    </row>
    <row r="2530" spans="1:9">
      <c r="A2530" s="226" t="s">
        <v>4799</v>
      </c>
      <c r="B2530" s="226"/>
      <c r="C2530" s="227" t="s">
        <v>4800</v>
      </c>
      <c r="D2530" s="227"/>
      <c r="E2530" s="227"/>
      <c r="F2530" s="227"/>
      <c r="G2530" s="47" t="s">
        <v>111</v>
      </c>
      <c r="H2530" s="230">
        <v>108.02</v>
      </c>
      <c r="I2530" s="229"/>
    </row>
    <row r="2531" spans="1:9">
      <c r="A2531" s="226" t="s">
        <v>4801</v>
      </c>
      <c r="B2531" s="226"/>
      <c r="C2531" s="227" t="s">
        <v>4802</v>
      </c>
      <c r="D2531" s="227"/>
      <c r="E2531" s="227"/>
      <c r="F2531" s="227"/>
      <c r="G2531" s="47" t="s">
        <v>1155</v>
      </c>
      <c r="H2531" s="230">
        <v>706.26</v>
      </c>
      <c r="I2531" s="229"/>
    </row>
    <row r="2532" spans="1:9">
      <c r="A2532" s="226" t="s">
        <v>4803</v>
      </c>
      <c r="B2532" s="226"/>
      <c r="C2532" s="227" t="s">
        <v>4804</v>
      </c>
      <c r="D2532" s="227"/>
      <c r="E2532" s="227"/>
      <c r="F2532" s="227"/>
      <c r="G2532" s="47" t="s">
        <v>1155</v>
      </c>
      <c r="H2532" s="230">
        <v>225.73</v>
      </c>
      <c r="I2532" s="229"/>
    </row>
    <row r="2533" spans="1:9">
      <c r="A2533" s="226" t="s">
        <v>4805</v>
      </c>
      <c r="B2533" s="226"/>
      <c r="C2533" s="227" t="s">
        <v>4806</v>
      </c>
      <c r="D2533" s="227"/>
      <c r="E2533" s="227"/>
      <c r="F2533" s="227"/>
      <c r="G2533" s="47" t="s">
        <v>1155</v>
      </c>
      <c r="H2533" s="230">
        <v>217.46</v>
      </c>
      <c r="I2533" s="229"/>
    </row>
    <row r="2534" spans="1:9">
      <c r="A2534" s="226" t="s">
        <v>4807</v>
      </c>
      <c r="B2534" s="226"/>
      <c r="C2534" s="227" t="s">
        <v>4808</v>
      </c>
      <c r="D2534" s="227"/>
      <c r="E2534" s="227"/>
      <c r="F2534" s="227"/>
      <c r="G2534" s="47" t="s">
        <v>1155</v>
      </c>
      <c r="H2534" s="230">
        <v>207.91</v>
      </c>
      <c r="I2534" s="229"/>
    </row>
    <row r="2535" spans="1:9">
      <c r="A2535" s="226" t="s">
        <v>4809</v>
      </c>
      <c r="B2535" s="226"/>
      <c r="C2535" s="227" t="s">
        <v>4810</v>
      </c>
      <c r="D2535" s="227"/>
      <c r="E2535" s="227"/>
      <c r="F2535" s="227"/>
      <c r="G2535" s="47" t="s">
        <v>1155</v>
      </c>
      <c r="H2535" s="230">
        <v>802.58</v>
      </c>
      <c r="I2535" s="229"/>
    </row>
    <row r="2536" spans="1:9">
      <c r="A2536" s="226" t="s">
        <v>4811</v>
      </c>
      <c r="B2536" s="226"/>
      <c r="C2536" s="227" t="s">
        <v>4812</v>
      </c>
      <c r="D2536" s="227"/>
      <c r="E2536" s="227"/>
      <c r="F2536" s="227"/>
      <c r="G2536" s="47" t="s">
        <v>111</v>
      </c>
      <c r="H2536" s="230">
        <v>346.41</v>
      </c>
      <c r="I2536" s="229"/>
    </row>
    <row r="2537" spans="1:9">
      <c r="A2537" s="226" t="s">
        <v>4813</v>
      </c>
      <c r="B2537" s="226"/>
      <c r="C2537" s="227" t="s">
        <v>4814</v>
      </c>
      <c r="D2537" s="227"/>
      <c r="E2537" s="227"/>
      <c r="F2537" s="227"/>
      <c r="G2537" s="47" t="s">
        <v>111</v>
      </c>
      <c r="H2537" s="230">
        <v>470.32</v>
      </c>
      <c r="I2537" s="229"/>
    </row>
    <row r="2538" spans="1:9">
      <c r="A2538" s="222">
        <v>9020</v>
      </c>
      <c r="B2538" s="223"/>
      <c r="C2538" s="224" t="s">
        <v>4815</v>
      </c>
      <c r="D2538" s="224"/>
      <c r="E2538" s="224"/>
      <c r="F2538" s="224"/>
      <c r="G2538" s="46"/>
      <c r="H2538" s="225"/>
      <c r="I2538" s="225"/>
    </row>
    <row r="2539" spans="1:9">
      <c r="A2539" s="226" t="s">
        <v>4816</v>
      </c>
      <c r="B2539" s="226"/>
      <c r="C2539" s="227" t="s">
        <v>4817</v>
      </c>
      <c r="D2539" s="227"/>
      <c r="E2539" s="227"/>
      <c r="F2539" s="227"/>
      <c r="G2539" s="47" t="s">
        <v>111</v>
      </c>
      <c r="H2539" s="230">
        <v>185.63</v>
      </c>
      <c r="I2539" s="229"/>
    </row>
    <row r="2540" spans="1:9">
      <c r="A2540" s="226" t="s">
        <v>4818</v>
      </c>
      <c r="B2540" s="226"/>
      <c r="C2540" s="227" t="s">
        <v>4819</v>
      </c>
      <c r="D2540" s="227"/>
      <c r="E2540" s="227"/>
      <c r="F2540" s="227"/>
      <c r="G2540" s="47" t="s">
        <v>111</v>
      </c>
      <c r="H2540" s="230">
        <v>158.09</v>
      </c>
      <c r="I2540" s="229"/>
    </row>
    <row r="2541" spans="1:9">
      <c r="A2541" s="226" t="s">
        <v>4820</v>
      </c>
      <c r="B2541" s="226"/>
      <c r="C2541" s="227" t="s">
        <v>4821</v>
      </c>
      <c r="D2541" s="227"/>
      <c r="E2541" s="227"/>
      <c r="F2541" s="227"/>
      <c r="G2541" s="47" t="s">
        <v>111</v>
      </c>
      <c r="H2541" s="230">
        <v>280.38</v>
      </c>
      <c r="I2541" s="229"/>
    </row>
    <row r="2542" spans="1:9">
      <c r="A2542" s="226" t="s">
        <v>4822</v>
      </c>
      <c r="B2542" s="226"/>
      <c r="C2542" s="227" t="s">
        <v>4823</v>
      </c>
      <c r="D2542" s="227"/>
      <c r="E2542" s="227"/>
      <c r="F2542" s="227"/>
      <c r="G2542" s="47" t="s">
        <v>111</v>
      </c>
      <c r="H2542" s="230">
        <v>616.66999999999996</v>
      </c>
      <c r="I2542" s="229"/>
    </row>
    <row r="2543" spans="1:9">
      <c r="A2543" s="222">
        <v>9022</v>
      </c>
      <c r="B2543" s="223"/>
      <c r="C2543" s="224" t="s">
        <v>4824</v>
      </c>
      <c r="D2543" s="224"/>
      <c r="E2543" s="224"/>
      <c r="F2543" s="224"/>
      <c r="G2543" s="46"/>
      <c r="H2543" s="225"/>
      <c r="I2543" s="225"/>
    </row>
    <row r="2544" spans="1:9">
      <c r="A2544" s="226" t="s">
        <v>4825</v>
      </c>
      <c r="B2544" s="226"/>
      <c r="C2544" s="227" t="s">
        <v>4826</v>
      </c>
      <c r="D2544" s="227"/>
      <c r="E2544" s="227"/>
      <c r="F2544" s="227"/>
      <c r="G2544" s="47" t="s">
        <v>111</v>
      </c>
      <c r="H2544" s="230">
        <v>229.36</v>
      </c>
      <c r="I2544" s="229"/>
    </row>
    <row r="2545" spans="1:9">
      <c r="A2545" s="226" t="s">
        <v>4827</v>
      </c>
      <c r="B2545" s="226"/>
      <c r="C2545" s="227" t="s">
        <v>4828</v>
      </c>
      <c r="D2545" s="227"/>
      <c r="E2545" s="227"/>
      <c r="F2545" s="227"/>
      <c r="G2545" s="47" t="s">
        <v>111</v>
      </c>
      <c r="H2545" s="231">
        <v>30.02</v>
      </c>
      <c r="I2545" s="229"/>
    </row>
    <row r="2546" spans="1:9">
      <c r="A2546" s="222">
        <v>9023</v>
      </c>
      <c r="B2546" s="223"/>
      <c r="C2546" s="224" t="s">
        <v>4829</v>
      </c>
      <c r="D2546" s="224"/>
      <c r="E2546" s="224"/>
      <c r="F2546" s="224"/>
      <c r="G2546" s="46"/>
      <c r="H2546" s="225"/>
      <c r="I2546" s="225"/>
    </row>
    <row r="2547" spans="1:9">
      <c r="A2547" s="226" t="s">
        <v>4830</v>
      </c>
      <c r="B2547" s="226"/>
      <c r="C2547" s="227" t="s">
        <v>4831</v>
      </c>
      <c r="D2547" s="227"/>
      <c r="E2547" s="227"/>
      <c r="F2547" s="227"/>
      <c r="G2547" s="47" t="s">
        <v>111</v>
      </c>
      <c r="H2547" s="231">
        <v>16.72</v>
      </c>
      <c r="I2547" s="229"/>
    </row>
    <row r="2548" spans="1:9">
      <c r="A2548" s="226" t="s">
        <v>4832</v>
      </c>
      <c r="B2548" s="226"/>
      <c r="C2548" s="227" t="s">
        <v>4833</v>
      </c>
      <c r="D2548" s="227"/>
      <c r="E2548" s="227"/>
      <c r="F2548" s="227"/>
      <c r="G2548" s="47" t="s">
        <v>111</v>
      </c>
      <c r="H2548" s="231">
        <v>16.72</v>
      </c>
      <c r="I2548" s="229"/>
    </row>
    <row r="2549" spans="1:9">
      <c r="A2549" s="226" t="s">
        <v>4834</v>
      </c>
      <c r="B2549" s="226"/>
      <c r="C2549" s="227" t="s">
        <v>4835</v>
      </c>
      <c r="D2549" s="227"/>
      <c r="E2549" s="227"/>
      <c r="F2549" s="227"/>
      <c r="G2549" s="47" t="s">
        <v>111</v>
      </c>
      <c r="H2549" s="231">
        <v>16.72</v>
      </c>
      <c r="I2549" s="229"/>
    </row>
    <row r="2550" spans="1:9">
      <c r="A2550" s="226" t="s">
        <v>4836</v>
      </c>
      <c r="B2550" s="226"/>
      <c r="C2550" s="227" t="s">
        <v>4837</v>
      </c>
      <c r="D2550" s="227"/>
      <c r="E2550" s="227"/>
      <c r="F2550" s="227"/>
      <c r="G2550" s="47" t="s">
        <v>111</v>
      </c>
      <c r="H2550" s="231">
        <v>16.89</v>
      </c>
      <c r="I2550" s="229"/>
    </row>
    <row r="2551" spans="1:9">
      <c r="A2551" s="226" t="s">
        <v>4838</v>
      </c>
      <c r="B2551" s="226"/>
      <c r="C2551" s="227" t="s">
        <v>4839</v>
      </c>
      <c r="D2551" s="227"/>
      <c r="E2551" s="227"/>
      <c r="F2551" s="227"/>
      <c r="G2551" s="47" t="s">
        <v>111</v>
      </c>
      <c r="H2551" s="231">
        <v>16.89</v>
      </c>
      <c r="I2551" s="229"/>
    </row>
    <row r="2552" spans="1:9">
      <c r="A2552" s="226" t="s">
        <v>4840</v>
      </c>
      <c r="B2552" s="226"/>
      <c r="C2552" s="227" t="s">
        <v>4841</v>
      </c>
      <c r="D2552" s="227"/>
      <c r="E2552" s="227"/>
      <c r="F2552" s="227"/>
      <c r="G2552" s="47" t="s">
        <v>111</v>
      </c>
      <c r="H2552" s="231">
        <v>16.89</v>
      </c>
      <c r="I2552" s="229"/>
    </row>
    <row r="2553" spans="1:9">
      <c r="A2553" s="226" t="s">
        <v>4842</v>
      </c>
      <c r="B2553" s="226"/>
      <c r="C2553" s="227" t="s">
        <v>4843</v>
      </c>
      <c r="D2553" s="227"/>
      <c r="E2553" s="227"/>
      <c r="F2553" s="227"/>
      <c r="G2553" s="47" t="s">
        <v>111</v>
      </c>
      <c r="H2553" s="231">
        <v>67.569999999999993</v>
      </c>
      <c r="I2553" s="229"/>
    </row>
    <row r="2554" spans="1:9">
      <c r="A2554" s="226" t="s">
        <v>4844</v>
      </c>
      <c r="B2554" s="226"/>
      <c r="C2554" s="227" t="s">
        <v>4845</v>
      </c>
      <c r="D2554" s="227"/>
      <c r="E2554" s="227"/>
      <c r="F2554" s="227"/>
      <c r="G2554" s="47" t="s">
        <v>111</v>
      </c>
      <c r="H2554" s="231">
        <v>16.89</v>
      </c>
      <c r="I2554" s="229"/>
    </row>
    <row r="2555" spans="1:9">
      <c r="A2555" s="226" t="s">
        <v>4846</v>
      </c>
      <c r="B2555" s="226"/>
      <c r="C2555" s="227" t="s">
        <v>4847</v>
      </c>
      <c r="D2555" s="227"/>
      <c r="E2555" s="227"/>
      <c r="F2555" s="227"/>
      <c r="G2555" s="47" t="s">
        <v>111</v>
      </c>
      <c r="H2555" s="231">
        <v>16.89</v>
      </c>
      <c r="I2555" s="229"/>
    </row>
    <row r="2556" spans="1:9">
      <c r="A2556" s="226" t="s">
        <v>4848</v>
      </c>
      <c r="B2556" s="226"/>
      <c r="C2556" s="227" t="s">
        <v>4849</v>
      </c>
      <c r="D2556" s="227"/>
      <c r="E2556" s="227"/>
      <c r="F2556" s="227"/>
      <c r="G2556" s="47" t="s">
        <v>111</v>
      </c>
      <c r="H2556" s="231">
        <v>16.89</v>
      </c>
      <c r="I2556" s="229"/>
    </row>
    <row r="2557" spans="1:9">
      <c r="A2557" s="226" t="s">
        <v>4850</v>
      </c>
      <c r="B2557" s="226"/>
      <c r="C2557" s="227" t="s">
        <v>4851</v>
      </c>
      <c r="D2557" s="227"/>
      <c r="E2557" s="227"/>
      <c r="F2557" s="227"/>
      <c r="G2557" s="47" t="s">
        <v>111</v>
      </c>
      <c r="H2557" s="231">
        <v>16.89</v>
      </c>
      <c r="I2557" s="229"/>
    </row>
    <row r="2558" spans="1:9">
      <c r="A2558" s="226" t="s">
        <v>4852</v>
      </c>
      <c r="B2558" s="226"/>
      <c r="C2558" s="227" t="s">
        <v>4853</v>
      </c>
      <c r="D2558" s="227"/>
      <c r="E2558" s="227"/>
      <c r="F2558" s="227"/>
      <c r="G2558" s="47" t="s">
        <v>111</v>
      </c>
      <c r="H2558" s="228">
        <v>9.9499999999999993</v>
      </c>
      <c r="I2558" s="229"/>
    </row>
    <row r="2559" spans="1:9">
      <c r="A2559" s="226" t="s">
        <v>4854</v>
      </c>
      <c r="B2559" s="226"/>
      <c r="C2559" s="227" t="s">
        <v>4855</v>
      </c>
      <c r="D2559" s="227"/>
      <c r="E2559" s="227"/>
      <c r="F2559" s="227"/>
      <c r="G2559" s="47" t="s">
        <v>111</v>
      </c>
      <c r="H2559" s="228">
        <v>9.9499999999999993</v>
      </c>
      <c r="I2559" s="229"/>
    </row>
    <row r="2560" spans="1:9">
      <c r="A2560" s="226" t="s">
        <v>4856</v>
      </c>
      <c r="B2560" s="226"/>
      <c r="C2560" s="227" t="s">
        <v>4857</v>
      </c>
      <c r="D2560" s="227"/>
      <c r="E2560" s="227"/>
      <c r="F2560" s="227"/>
      <c r="G2560" s="47" t="s">
        <v>111</v>
      </c>
      <c r="H2560" s="231">
        <v>16.89</v>
      </c>
      <c r="I2560" s="229"/>
    </row>
    <row r="2561" spans="1:9">
      <c r="A2561" s="226" t="s">
        <v>4858</v>
      </c>
      <c r="B2561" s="226"/>
      <c r="C2561" s="227" t="s">
        <v>4859</v>
      </c>
      <c r="D2561" s="227"/>
      <c r="E2561" s="227"/>
      <c r="F2561" s="227"/>
      <c r="G2561" s="47" t="s">
        <v>111</v>
      </c>
      <c r="H2561" s="231">
        <v>16.89</v>
      </c>
      <c r="I2561" s="229"/>
    </row>
    <row r="2562" spans="1:9">
      <c r="A2562" s="226" t="s">
        <v>4860</v>
      </c>
      <c r="B2562" s="226"/>
      <c r="C2562" s="227" t="s">
        <v>4861</v>
      </c>
      <c r="D2562" s="227"/>
      <c r="E2562" s="227"/>
      <c r="F2562" s="227"/>
      <c r="G2562" s="47" t="s">
        <v>111</v>
      </c>
      <c r="H2562" s="231">
        <v>16.89</v>
      </c>
      <c r="I2562" s="229"/>
    </row>
    <row r="2563" spans="1:9">
      <c r="A2563" s="226" t="s">
        <v>4862</v>
      </c>
      <c r="B2563" s="226"/>
      <c r="C2563" s="227" t="s">
        <v>4863</v>
      </c>
      <c r="D2563" s="227"/>
      <c r="E2563" s="227"/>
      <c r="F2563" s="227"/>
      <c r="G2563" s="47" t="s">
        <v>111</v>
      </c>
      <c r="H2563" s="231">
        <v>16.89</v>
      </c>
      <c r="I2563" s="229"/>
    </row>
    <row r="2564" spans="1:9">
      <c r="A2564" s="226" t="s">
        <v>4864</v>
      </c>
      <c r="B2564" s="226"/>
      <c r="C2564" s="227" t="s">
        <v>4865</v>
      </c>
      <c r="D2564" s="227"/>
      <c r="E2564" s="227"/>
      <c r="F2564" s="227"/>
      <c r="G2564" s="47" t="s">
        <v>111</v>
      </c>
      <c r="H2564" s="231">
        <v>23.55</v>
      </c>
      <c r="I2564" s="229"/>
    </row>
    <row r="2565" spans="1:9">
      <c r="A2565" s="226" t="s">
        <v>4866</v>
      </c>
      <c r="B2565" s="226"/>
      <c r="C2565" s="227" t="s">
        <v>4867</v>
      </c>
      <c r="D2565" s="227"/>
      <c r="E2565" s="227"/>
      <c r="F2565" s="227"/>
      <c r="G2565" s="47" t="s">
        <v>111</v>
      </c>
      <c r="H2565" s="231">
        <v>19.87</v>
      </c>
      <c r="I2565" s="229"/>
    </row>
    <row r="2566" spans="1:9">
      <c r="A2566" s="226" t="s">
        <v>4868</v>
      </c>
      <c r="B2566" s="226"/>
      <c r="C2566" s="227" t="s">
        <v>4869</v>
      </c>
      <c r="D2566" s="227"/>
      <c r="E2566" s="227"/>
      <c r="F2566" s="227"/>
      <c r="G2566" s="47" t="s">
        <v>111</v>
      </c>
      <c r="H2566" s="231">
        <v>19.87</v>
      </c>
      <c r="I2566" s="229"/>
    </row>
    <row r="2567" spans="1:9">
      <c r="A2567" s="226" t="s">
        <v>4870</v>
      </c>
      <c r="B2567" s="226"/>
      <c r="C2567" s="227" t="s">
        <v>4871</v>
      </c>
      <c r="D2567" s="227"/>
      <c r="E2567" s="227"/>
      <c r="F2567" s="227"/>
      <c r="G2567" s="47" t="s">
        <v>111</v>
      </c>
      <c r="H2567" s="231">
        <v>19.87</v>
      </c>
      <c r="I2567" s="229"/>
    </row>
    <row r="2568" spans="1:9">
      <c r="A2568" s="226" t="s">
        <v>4872</v>
      </c>
      <c r="B2568" s="226"/>
      <c r="C2568" s="227" t="s">
        <v>4873</v>
      </c>
      <c r="D2568" s="227"/>
      <c r="E2568" s="227"/>
      <c r="F2568" s="227"/>
      <c r="G2568" s="47" t="s">
        <v>111</v>
      </c>
      <c r="H2568" s="231">
        <v>19.87</v>
      </c>
      <c r="I2568" s="229"/>
    </row>
    <row r="2569" spans="1:9">
      <c r="A2569" s="226" t="s">
        <v>4874</v>
      </c>
      <c r="B2569" s="226"/>
      <c r="C2569" s="227" t="s">
        <v>4875</v>
      </c>
      <c r="D2569" s="227"/>
      <c r="E2569" s="227"/>
      <c r="F2569" s="227"/>
      <c r="G2569" s="47" t="s">
        <v>111</v>
      </c>
      <c r="H2569" s="231">
        <v>19.87</v>
      </c>
      <c r="I2569" s="229"/>
    </row>
    <row r="2570" spans="1:9">
      <c r="A2570" s="226" t="s">
        <v>4876</v>
      </c>
      <c r="B2570" s="226"/>
      <c r="C2570" s="227" t="s">
        <v>4877</v>
      </c>
      <c r="D2570" s="227"/>
      <c r="E2570" s="227"/>
      <c r="F2570" s="227"/>
      <c r="G2570" s="47" t="s">
        <v>111</v>
      </c>
      <c r="H2570" s="231">
        <v>19.87</v>
      </c>
      <c r="I2570" s="229"/>
    </row>
    <row r="2571" spans="1:9">
      <c r="A2571" s="226" t="s">
        <v>4878</v>
      </c>
      <c r="B2571" s="226"/>
      <c r="C2571" s="227" t="s">
        <v>4879</v>
      </c>
      <c r="D2571" s="227"/>
      <c r="E2571" s="227"/>
      <c r="F2571" s="227"/>
      <c r="G2571" s="47" t="s">
        <v>111</v>
      </c>
      <c r="H2571" s="231">
        <v>19.87</v>
      </c>
      <c r="I2571" s="229"/>
    </row>
    <row r="2572" spans="1:9">
      <c r="A2572" s="226" t="s">
        <v>4880</v>
      </c>
      <c r="B2572" s="226"/>
      <c r="C2572" s="227" t="s">
        <v>4881</v>
      </c>
      <c r="D2572" s="227"/>
      <c r="E2572" s="227"/>
      <c r="F2572" s="227"/>
      <c r="G2572" s="47" t="s">
        <v>111</v>
      </c>
      <c r="H2572" s="231">
        <v>14.83</v>
      </c>
      <c r="I2572" s="229"/>
    </row>
    <row r="2573" spans="1:9">
      <c r="A2573" s="226" t="s">
        <v>4882</v>
      </c>
      <c r="B2573" s="226"/>
      <c r="C2573" s="227" t="s">
        <v>4883</v>
      </c>
      <c r="D2573" s="227"/>
      <c r="E2573" s="227"/>
      <c r="F2573" s="227"/>
      <c r="G2573" s="47" t="s">
        <v>111</v>
      </c>
      <c r="H2573" s="231">
        <v>12.09</v>
      </c>
      <c r="I2573" s="229"/>
    </row>
    <row r="2574" spans="1:9">
      <c r="A2574" s="226" t="s">
        <v>4884</v>
      </c>
      <c r="B2574" s="226"/>
      <c r="C2574" s="227" t="s">
        <v>4885</v>
      </c>
      <c r="D2574" s="227"/>
      <c r="E2574" s="227"/>
      <c r="F2574" s="227"/>
      <c r="G2574" s="47" t="s">
        <v>111</v>
      </c>
      <c r="H2574" s="231">
        <v>16.079999999999998</v>
      </c>
      <c r="I2574" s="229"/>
    </row>
    <row r="2575" spans="1:9">
      <c r="A2575" s="226" t="s">
        <v>4886</v>
      </c>
      <c r="B2575" s="226"/>
      <c r="C2575" s="227" t="s">
        <v>4887</v>
      </c>
      <c r="D2575" s="227"/>
      <c r="E2575" s="227"/>
      <c r="F2575" s="227"/>
      <c r="G2575" s="47" t="s">
        <v>111</v>
      </c>
      <c r="H2575" s="231">
        <v>12.09</v>
      </c>
      <c r="I2575" s="229"/>
    </row>
    <row r="2576" spans="1:9">
      <c r="A2576" s="226" t="s">
        <v>4888</v>
      </c>
      <c r="B2576" s="226"/>
      <c r="C2576" s="227" t="s">
        <v>4889</v>
      </c>
      <c r="D2576" s="227"/>
      <c r="E2576" s="227"/>
      <c r="F2576" s="227"/>
      <c r="G2576" s="47" t="s">
        <v>111</v>
      </c>
      <c r="H2576" s="231">
        <v>19.87</v>
      </c>
      <c r="I2576" s="229"/>
    </row>
    <row r="2577" spans="1:9">
      <c r="A2577" s="226" t="s">
        <v>4890</v>
      </c>
      <c r="B2577" s="226"/>
      <c r="C2577" s="227" t="s">
        <v>4891</v>
      </c>
      <c r="D2577" s="227"/>
      <c r="E2577" s="227"/>
      <c r="F2577" s="227"/>
      <c r="G2577" s="47" t="s">
        <v>111</v>
      </c>
      <c r="H2577" s="231">
        <v>12.09</v>
      </c>
      <c r="I2577" s="229"/>
    </row>
    <row r="2578" spans="1:9">
      <c r="A2578" s="226" t="s">
        <v>4892</v>
      </c>
      <c r="B2578" s="226"/>
      <c r="C2578" s="227" t="s">
        <v>4893</v>
      </c>
      <c r="D2578" s="227"/>
      <c r="E2578" s="227"/>
      <c r="F2578" s="227"/>
      <c r="G2578" s="47" t="s">
        <v>111</v>
      </c>
      <c r="H2578" s="231">
        <v>12.09</v>
      </c>
      <c r="I2578" s="229"/>
    </row>
    <row r="2579" spans="1:9">
      <c r="A2579" s="226" t="s">
        <v>4894</v>
      </c>
      <c r="B2579" s="226"/>
      <c r="C2579" s="227" t="s">
        <v>4895</v>
      </c>
      <c r="D2579" s="227"/>
      <c r="E2579" s="227"/>
      <c r="F2579" s="227"/>
      <c r="G2579" s="47" t="s">
        <v>111</v>
      </c>
      <c r="H2579" s="231">
        <v>19.87</v>
      </c>
      <c r="I2579" s="229"/>
    </row>
    <row r="2580" spans="1:9">
      <c r="A2580" s="226" t="s">
        <v>4896</v>
      </c>
      <c r="B2580" s="226"/>
      <c r="C2580" s="227" t="s">
        <v>4897</v>
      </c>
      <c r="D2580" s="227"/>
      <c r="E2580" s="227"/>
      <c r="F2580" s="227"/>
      <c r="G2580" s="47" t="s">
        <v>111</v>
      </c>
      <c r="H2580" s="231">
        <v>19.87</v>
      </c>
      <c r="I2580" s="229"/>
    </row>
    <row r="2581" spans="1:9">
      <c r="A2581" s="226" t="s">
        <v>4898</v>
      </c>
      <c r="B2581" s="226"/>
      <c r="C2581" s="227" t="s">
        <v>4899</v>
      </c>
      <c r="D2581" s="227"/>
      <c r="E2581" s="227"/>
      <c r="F2581" s="227"/>
      <c r="G2581" s="47" t="s">
        <v>111</v>
      </c>
      <c r="H2581" s="231">
        <v>19.87</v>
      </c>
      <c r="I2581" s="229"/>
    </row>
    <row r="2582" spans="1:9">
      <c r="A2582" s="226" t="s">
        <v>4900</v>
      </c>
      <c r="B2582" s="226"/>
      <c r="C2582" s="227" t="s">
        <v>4901</v>
      </c>
      <c r="D2582" s="227"/>
      <c r="E2582" s="227"/>
      <c r="F2582" s="227"/>
      <c r="G2582" s="47" t="s">
        <v>111</v>
      </c>
      <c r="H2582" s="231">
        <v>19.87</v>
      </c>
      <c r="I2582" s="229"/>
    </row>
    <row r="2583" spans="1:9">
      <c r="A2583" s="226" t="s">
        <v>4902</v>
      </c>
      <c r="B2583" s="226"/>
      <c r="C2583" s="227" t="s">
        <v>4903</v>
      </c>
      <c r="D2583" s="227"/>
      <c r="E2583" s="227"/>
      <c r="F2583" s="227"/>
      <c r="G2583" s="47" t="s">
        <v>111</v>
      </c>
      <c r="H2583" s="231">
        <v>19.87</v>
      </c>
      <c r="I2583" s="229"/>
    </row>
    <row r="2584" spans="1:9">
      <c r="A2584" s="226" t="s">
        <v>4904</v>
      </c>
      <c r="B2584" s="226"/>
      <c r="C2584" s="227" t="s">
        <v>4905</v>
      </c>
      <c r="D2584" s="227"/>
      <c r="E2584" s="227"/>
      <c r="F2584" s="227"/>
      <c r="G2584" s="47" t="s">
        <v>111</v>
      </c>
      <c r="H2584" s="231">
        <v>19.87</v>
      </c>
      <c r="I2584" s="229"/>
    </row>
    <row r="2585" spans="1:9">
      <c r="A2585" s="226" t="s">
        <v>4906</v>
      </c>
      <c r="B2585" s="226"/>
      <c r="C2585" s="227" t="s">
        <v>4907</v>
      </c>
      <c r="D2585" s="227"/>
      <c r="E2585" s="227"/>
      <c r="F2585" s="227"/>
      <c r="G2585" s="47" t="s">
        <v>111</v>
      </c>
      <c r="H2585" s="231">
        <v>19.87</v>
      </c>
      <c r="I2585" s="229"/>
    </row>
    <row r="2586" spans="1:9">
      <c r="A2586" s="222">
        <v>9024</v>
      </c>
      <c r="B2586" s="223"/>
      <c r="C2586" s="224" t="s">
        <v>4908</v>
      </c>
      <c r="D2586" s="224"/>
      <c r="E2586" s="224"/>
      <c r="F2586" s="224"/>
      <c r="G2586" s="46"/>
      <c r="H2586" s="225"/>
      <c r="I2586" s="225"/>
    </row>
    <row r="2587" spans="1:9">
      <c r="A2587" s="226" t="s">
        <v>4909</v>
      </c>
      <c r="B2587" s="226"/>
      <c r="C2587" s="227" t="s">
        <v>4910</v>
      </c>
      <c r="D2587" s="227"/>
      <c r="E2587" s="227"/>
      <c r="F2587" s="227"/>
      <c r="G2587" s="47" t="s">
        <v>111</v>
      </c>
      <c r="H2587" s="230">
        <v>122.34</v>
      </c>
      <c r="I2587" s="229"/>
    </row>
    <row r="2588" spans="1:9">
      <c r="A2588" s="226" t="s">
        <v>4911</v>
      </c>
      <c r="B2588" s="226"/>
      <c r="C2588" s="227" t="s">
        <v>4912</v>
      </c>
      <c r="D2588" s="227"/>
      <c r="E2588" s="227"/>
      <c r="F2588" s="227"/>
      <c r="G2588" s="47" t="s">
        <v>1155</v>
      </c>
      <c r="H2588" s="231">
        <v>10.1</v>
      </c>
      <c r="I2588" s="229"/>
    </row>
    <row r="2589" spans="1:9">
      <c r="A2589" s="226" t="s">
        <v>4913</v>
      </c>
      <c r="B2589" s="226"/>
      <c r="C2589" s="227" t="s">
        <v>4914</v>
      </c>
      <c r="D2589" s="227"/>
      <c r="E2589" s="227"/>
      <c r="F2589" s="227"/>
      <c r="G2589" s="47" t="s">
        <v>1155</v>
      </c>
      <c r="H2589" s="230">
        <v>133.29</v>
      </c>
      <c r="I2589" s="229"/>
    </row>
    <row r="2590" spans="1:9">
      <c r="A2590" s="226" t="s">
        <v>4915</v>
      </c>
      <c r="B2590" s="226"/>
      <c r="C2590" s="227" t="s">
        <v>4916</v>
      </c>
      <c r="D2590" s="227"/>
      <c r="E2590" s="227"/>
      <c r="F2590" s="227"/>
      <c r="G2590" s="47" t="s">
        <v>1155</v>
      </c>
      <c r="H2590" s="230">
        <v>124.19</v>
      </c>
      <c r="I2590" s="229"/>
    </row>
    <row r="2591" spans="1:9">
      <c r="A2591" s="226" t="s">
        <v>4917</v>
      </c>
      <c r="B2591" s="226"/>
      <c r="C2591" s="227" t="s">
        <v>4918</v>
      </c>
      <c r="D2591" s="227"/>
      <c r="E2591" s="227"/>
      <c r="F2591" s="227"/>
      <c r="G2591" s="47" t="s">
        <v>1155</v>
      </c>
      <c r="H2591" s="230">
        <v>126.19</v>
      </c>
      <c r="I2591" s="229"/>
    </row>
    <row r="2592" spans="1:9">
      <c r="A2592" s="226" t="s">
        <v>4919</v>
      </c>
      <c r="B2592" s="226"/>
      <c r="C2592" s="227" t="s">
        <v>4920</v>
      </c>
      <c r="D2592" s="227"/>
      <c r="E2592" s="227"/>
      <c r="F2592" s="227"/>
      <c r="G2592" s="47" t="s">
        <v>1155</v>
      </c>
      <c r="H2592" s="230">
        <v>127.37</v>
      </c>
      <c r="I2592" s="229"/>
    </row>
    <row r="2593" spans="1:9">
      <c r="A2593" s="222">
        <v>8688</v>
      </c>
      <c r="B2593" s="223"/>
      <c r="C2593" s="224" t="s">
        <v>4921</v>
      </c>
      <c r="D2593" s="224"/>
      <c r="E2593" s="224"/>
      <c r="F2593" s="224"/>
      <c r="G2593" s="46"/>
      <c r="H2593" s="225"/>
      <c r="I2593" s="225"/>
    </row>
    <row r="2594" spans="1:9">
      <c r="A2594" s="222">
        <v>9026</v>
      </c>
      <c r="B2594" s="223"/>
      <c r="C2594" s="224" t="s">
        <v>4922</v>
      </c>
      <c r="D2594" s="224"/>
      <c r="E2594" s="224"/>
      <c r="F2594" s="224"/>
      <c r="G2594" s="46"/>
      <c r="H2594" s="225"/>
      <c r="I2594" s="225"/>
    </row>
    <row r="2595" spans="1:9">
      <c r="A2595" s="226" t="s">
        <v>4923</v>
      </c>
      <c r="B2595" s="226"/>
      <c r="C2595" s="227" t="s">
        <v>4924</v>
      </c>
      <c r="D2595" s="227"/>
      <c r="E2595" s="227"/>
      <c r="F2595" s="227"/>
      <c r="G2595" s="47" t="s">
        <v>129</v>
      </c>
      <c r="H2595" s="231">
        <v>41.79</v>
      </c>
      <c r="I2595" s="229"/>
    </row>
    <row r="2596" spans="1:9">
      <c r="A2596" s="226" t="s">
        <v>4925</v>
      </c>
      <c r="B2596" s="226"/>
      <c r="C2596" s="227" t="s">
        <v>4926</v>
      </c>
      <c r="D2596" s="227"/>
      <c r="E2596" s="227"/>
      <c r="F2596" s="227"/>
      <c r="G2596" s="47" t="s">
        <v>129</v>
      </c>
      <c r="H2596" s="231">
        <v>51.09</v>
      </c>
      <c r="I2596" s="229"/>
    </row>
    <row r="2597" spans="1:9">
      <c r="A2597" s="226" t="s">
        <v>4927</v>
      </c>
      <c r="B2597" s="226"/>
      <c r="C2597" s="227" t="s">
        <v>4928</v>
      </c>
      <c r="D2597" s="227"/>
      <c r="E2597" s="227"/>
      <c r="F2597" s="227"/>
      <c r="G2597" s="47" t="s">
        <v>129</v>
      </c>
      <c r="H2597" s="231">
        <v>35.39</v>
      </c>
      <c r="I2597" s="229"/>
    </row>
    <row r="2598" spans="1:9">
      <c r="A2598" s="222">
        <v>9027</v>
      </c>
      <c r="B2598" s="223"/>
      <c r="C2598" s="224" t="s">
        <v>4929</v>
      </c>
      <c r="D2598" s="224"/>
      <c r="E2598" s="224"/>
      <c r="F2598" s="224"/>
      <c r="G2598" s="46"/>
      <c r="H2598" s="225"/>
      <c r="I2598" s="225"/>
    </row>
    <row r="2599" spans="1:9">
      <c r="A2599" s="226" t="s">
        <v>4930</v>
      </c>
      <c r="B2599" s="226"/>
      <c r="C2599" s="227" t="s">
        <v>4931</v>
      </c>
      <c r="D2599" s="227"/>
      <c r="E2599" s="227"/>
      <c r="F2599" s="227"/>
      <c r="G2599" s="47" t="s">
        <v>111</v>
      </c>
      <c r="H2599" s="231">
        <v>49.61</v>
      </c>
      <c r="I2599" s="229"/>
    </row>
    <row r="2600" spans="1:9">
      <c r="A2600" s="226" t="s">
        <v>4932</v>
      </c>
      <c r="B2600" s="226"/>
      <c r="C2600" s="227" t="s">
        <v>4933</v>
      </c>
      <c r="D2600" s="227"/>
      <c r="E2600" s="227"/>
      <c r="F2600" s="227"/>
      <c r="G2600" s="47" t="s">
        <v>111</v>
      </c>
      <c r="H2600" s="231">
        <v>44.8</v>
      </c>
      <c r="I2600" s="229"/>
    </row>
    <row r="2601" spans="1:9">
      <c r="A2601" s="222">
        <v>9029</v>
      </c>
      <c r="B2601" s="223"/>
      <c r="C2601" s="224" t="s">
        <v>2304</v>
      </c>
      <c r="D2601" s="224"/>
      <c r="E2601" s="224"/>
      <c r="F2601" s="224"/>
      <c r="G2601" s="46"/>
      <c r="H2601" s="225"/>
      <c r="I2601" s="225"/>
    </row>
    <row r="2602" spans="1:9">
      <c r="A2602" s="226" t="s">
        <v>4934</v>
      </c>
      <c r="B2602" s="226"/>
      <c r="C2602" s="227" t="s">
        <v>4935</v>
      </c>
      <c r="D2602" s="227"/>
      <c r="E2602" s="227"/>
      <c r="F2602" s="227"/>
      <c r="G2602" s="47" t="s">
        <v>1155</v>
      </c>
      <c r="H2602" s="230">
        <v>117.14</v>
      </c>
      <c r="I2602" s="229"/>
    </row>
    <row r="2603" spans="1:9">
      <c r="A2603" s="226" t="s">
        <v>4936</v>
      </c>
      <c r="B2603" s="226"/>
      <c r="C2603" s="227" t="s">
        <v>4937</v>
      </c>
      <c r="D2603" s="227"/>
      <c r="E2603" s="227"/>
      <c r="F2603" s="227"/>
      <c r="G2603" s="47" t="s">
        <v>1155</v>
      </c>
      <c r="H2603" s="230">
        <v>151.25</v>
      </c>
      <c r="I2603" s="229"/>
    </row>
    <row r="2604" spans="1:9">
      <c r="A2604" s="222">
        <v>9030</v>
      </c>
      <c r="B2604" s="223"/>
      <c r="C2604" s="224" t="s">
        <v>4938</v>
      </c>
      <c r="D2604" s="224"/>
      <c r="E2604" s="224"/>
      <c r="F2604" s="224"/>
      <c r="G2604" s="46"/>
      <c r="H2604" s="225"/>
      <c r="I2604" s="225"/>
    </row>
    <row r="2605" spans="1:9">
      <c r="A2605" s="226" t="s">
        <v>4939</v>
      </c>
      <c r="B2605" s="226"/>
      <c r="C2605" s="227" t="s">
        <v>4940</v>
      </c>
      <c r="D2605" s="227"/>
      <c r="E2605" s="227"/>
      <c r="F2605" s="227"/>
      <c r="G2605" s="47" t="s">
        <v>1155</v>
      </c>
      <c r="H2605" s="232">
        <v>1128.57</v>
      </c>
      <c r="I2605" s="229"/>
    </row>
    <row r="2606" spans="1:9">
      <c r="A2606" s="226" t="s">
        <v>4941</v>
      </c>
      <c r="B2606" s="226"/>
      <c r="C2606" s="227" t="s">
        <v>4942</v>
      </c>
      <c r="D2606" s="227"/>
      <c r="E2606" s="227"/>
      <c r="F2606" s="227"/>
      <c r="G2606" s="47" t="s">
        <v>1155</v>
      </c>
      <c r="H2606" s="232">
        <v>1881.12</v>
      </c>
      <c r="I2606" s="229"/>
    </row>
    <row r="2607" spans="1:9">
      <c r="A2607" s="226" t="s">
        <v>4943</v>
      </c>
      <c r="B2607" s="226"/>
      <c r="C2607" s="227" t="s">
        <v>4944</v>
      </c>
      <c r="D2607" s="227"/>
      <c r="E2607" s="227"/>
      <c r="F2607" s="227"/>
      <c r="G2607" s="47" t="s">
        <v>1155</v>
      </c>
      <c r="H2607" s="232">
        <v>1578.93</v>
      </c>
      <c r="I2607" s="229"/>
    </row>
    <row r="2608" spans="1:9">
      <c r="A2608" s="226" t="s">
        <v>4945</v>
      </c>
      <c r="B2608" s="226"/>
      <c r="C2608" s="227" t="s">
        <v>4946</v>
      </c>
      <c r="D2608" s="227"/>
      <c r="E2608" s="227"/>
      <c r="F2608" s="227"/>
      <c r="G2608" s="47" t="s">
        <v>1155</v>
      </c>
      <c r="H2608" s="230">
        <v>753.64</v>
      </c>
      <c r="I2608" s="229"/>
    </row>
    <row r="2609" spans="1:9">
      <c r="A2609" s="226" t="s">
        <v>4947</v>
      </c>
      <c r="B2609" s="226"/>
      <c r="C2609" s="227" t="s">
        <v>4948</v>
      </c>
      <c r="D2609" s="227"/>
      <c r="E2609" s="227"/>
      <c r="F2609" s="227"/>
      <c r="G2609" s="47" t="s">
        <v>1155</v>
      </c>
      <c r="H2609" s="232">
        <v>2676.41</v>
      </c>
      <c r="I2609" s="229"/>
    </row>
    <row r="2610" spans="1:9">
      <c r="A2610" s="226" t="s">
        <v>4949</v>
      </c>
      <c r="B2610" s="226"/>
      <c r="C2610" s="227" t="s">
        <v>4950</v>
      </c>
      <c r="D2610" s="227"/>
      <c r="E2610" s="227"/>
      <c r="F2610" s="227"/>
      <c r="G2610" s="47" t="s">
        <v>1155</v>
      </c>
      <c r="H2610" s="232">
        <v>5684.19</v>
      </c>
      <c r="I2610" s="229"/>
    </row>
    <row r="2611" spans="1:9">
      <c r="A2611" s="226" t="s">
        <v>4951</v>
      </c>
      <c r="B2611" s="226"/>
      <c r="C2611" s="227" t="s">
        <v>4952</v>
      </c>
      <c r="D2611" s="227"/>
      <c r="E2611" s="227"/>
      <c r="F2611" s="227"/>
      <c r="G2611" s="47" t="s">
        <v>1155</v>
      </c>
      <c r="H2611" s="230">
        <v>939.91</v>
      </c>
      <c r="I2611" s="229"/>
    </row>
    <row r="2612" spans="1:9">
      <c r="A2612" s="222">
        <v>9031</v>
      </c>
      <c r="B2612" s="223"/>
      <c r="C2612" s="224" t="s">
        <v>4953</v>
      </c>
      <c r="D2612" s="224"/>
      <c r="E2612" s="224"/>
      <c r="F2612" s="224"/>
      <c r="G2612" s="46"/>
      <c r="H2612" s="225"/>
      <c r="I2612" s="225"/>
    </row>
    <row r="2613" spans="1:9">
      <c r="A2613" s="226" t="s">
        <v>4954</v>
      </c>
      <c r="B2613" s="226"/>
      <c r="C2613" s="227" t="s">
        <v>4955</v>
      </c>
      <c r="D2613" s="227"/>
      <c r="E2613" s="227"/>
      <c r="F2613" s="227"/>
      <c r="G2613" s="47" t="s">
        <v>1155</v>
      </c>
      <c r="H2613" s="230">
        <v>121.6</v>
      </c>
      <c r="I2613" s="229"/>
    </row>
    <row r="2614" spans="1:9">
      <c r="A2614" s="226" t="s">
        <v>4956</v>
      </c>
      <c r="B2614" s="226"/>
      <c r="C2614" s="227" t="s">
        <v>4957</v>
      </c>
      <c r="D2614" s="227"/>
      <c r="E2614" s="227"/>
      <c r="F2614" s="227"/>
      <c r="G2614" s="47" t="s">
        <v>1155</v>
      </c>
      <c r="H2614" s="230">
        <v>207.97</v>
      </c>
      <c r="I2614" s="229"/>
    </row>
    <row r="2615" spans="1:9">
      <c r="A2615" s="226" t="s">
        <v>4958</v>
      </c>
      <c r="B2615" s="226"/>
      <c r="C2615" s="227" t="s">
        <v>4959</v>
      </c>
      <c r="D2615" s="227"/>
      <c r="E2615" s="227"/>
      <c r="F2615" s="227"/>
      <c r="G2615" s="47" t="s">
        <v>1155</v>
      </c>
      <c r="H2615" s="230">
        <v>175.82</v>
      </c>
      <c r="I2615" s="229"/>
    </row>
    <row r="2616" spans="1:9">
      <c r="A2616" s="226" t="s">
        <v>4960</v>
      </c>
      <c r="B2616" s="226"/>
      <c r="C2616" s="227" t="s">
        <v>4961</v>
      </c>
      <c r="D2616" s="227"/>
      <c r="E2616" s="227"/>
      <c r="F2616" s="227"/>
      <c r="G2616" s="47" t="s">
        <v>1155</v>
      </c>
      <c r="H2616" s="231">
        <v>71.05</v>
      </c>
      <c r="I2616" s="229"/>
    </row>
    <row r="2617" spans="1:9">
      <c r="A2617" s="226" t="s">
        <v>4962</v>
      </c>
      <c r="B2617" s="226"/>
      <c r="C2617" s="227" t="s">
        <v>4963</v>
      </c>
      <c r="D2617" s="227"/>
      <c r="E2617" s="227"/>
      <c r="F2617" s="227"/>
      <c r="G2617" s="47" t="s">
        <v>1155</v>
      </c>
      <c r="H2617" s="230">
        <v>340.61</v>
      </c>
      <c r="I2617" s="229"/>
    </row>
    <row r="2618" spans="1:9">
      <c r="A2618" s="226" t="s">
        <v>4964</v>
      </c>
      <c r="B2618" s="226"/>
      <c r="C2618" s="227" t="s">
        <v>4965</v>
      </c>
      <c r="D2618" s="227"/>
      <c r="E2618" s="227"/>
      <c r="F2618" s="227"/>
      <c r="G2618" s="47" t="s">
        <v>1155</v>
      </c>
      <c r="H2618" s="230">
        <v>366.27</v>
      </c>
      <c r="I2618" s="229"/>
    </row>
    <row r="2619" spans="1:9">
      <c r="A2619" s="226" t="s">
        <v>4966</v>
      </c>
      <c r="B2619" s="226"/>
      <c r="C2619" s="227" t="s">
        <v>4967</v>
      </c>
      <c r="D2619" s="227"/>
      <c r="E2619" s="227"/>
      <c r="F2619" s="227"/>
      <c r="G2619" s="47" t="s">
        <v>1155</v>
      </c>
      <c r="H2619" s="231">
        <v>86.69</v>
      </c>
      <c r="I2619" s="229"/>
    </row>
    <row r="2620" spans="1:9">
      <c r="A2620" s="222">
        <v>9032</v>
      </c>
      <c r="B2620" s="223"/>
      <c r="C2620" s="224" t="s">
        <v>4968</v>
      </c>
      <c r="D2620" s="224"/>
      <c r="E2620" s="224"/>
      <c r="F2620" s="224"/>
      <c r="G2620" s="46"/>
      <c r="H2620" s="225"/>
      <c r="I2620" s="225"/>
    </row>
    <row r="2621" spans="1:9">
      <c r="A2621" s="226" t="s">
        <v>4969</v>
      </c>
      <c r="B2621" s="226"/>
      <c r="C2621" s="227" t="s">
        <v>4970</v>
      </c>
      <c r="D2621" s="227"/>
      <c r="E2621" s="227"/>
      <c r="F2621" s="227"/>
      <c r="G2621" s="47" t="s">
        <v>1155</v>
      </c>
      <c r="H2621" s="231">
        <v>67.709999999999994</v>
      </c>
      <c r="I2621" s="229"/>
    </row>
    <row r="2622" spans="1:9">
      <c r="A2622" s="226" t="s">
        <v>4971</v>
      </c>
      <c r="B2622" s="226"/>
      <c r="C2622" s="227" t="s">
        <v>4972</v>
      </c>
      <c r="D2622" s="227"/>
      <c r="E2622" s="227"/>
      <c r="F2622" s="227"/>
      <c r="G2622" s="47" t="s">
        <v>1155</v>
      </c>
      <c r="H2622" s="230">
        <v>155.26</v>
      </c>
      <c r="I2622" s="229"/>
    </row>
    <row r="2623" spans="1:9">
      <c r="A2623" s="226" t="s">
        <v>4973</v>
      </c>
      <c r="B2623" s="226"/>
      <c r="C2623" s="227" t="s">
        <v>4974</v>
      </c>
      <c r="D2623" s="227"/>
      <c r="E2623" s="227"/>
      <c r="F2623" s="227"/>
      <c r="G2623" s="47" t="s">
        <v>1155</v>
      </c>
      <c r="H2623" s="230">
        <v>124.32</v>
      </c>
      <c r="I2623" s="229"/>
    </row>
    <row r="2624" spans="1:9">
      <c r="A2624" s="226" t="s">
        <v>4975</v>
      </c>
      <c r="B2624" s="226"/>
      <c r="C2624" s="227" t="s">
        <v>4976</v>
      </c>
      <c r="D2624" s="227"/>
      <c r="E2624" s="227"/>
      <c r="F2624" s="227"/>
      <c r="G2624" s="47" t="s">
        <v>1155</v>
      </c>
      <c r="H2624" s="231">
        <v>51.3</v>
      </c>
      <c r="I2624" s="229"/>
    </row>
    <row r="2625" spans="1:9">
      <c r="A2625" s="226" t="s">
        <v>4977</v>
      </c>
      <c r="B2625" s="226"/>
      <c r="C2625" s="227" t="s">
        <v>4978</v>
      </c>
      <c r="D2625" s="227"/>
      <c r="E2625" s="227"/>
      <c r="F2625" s="227"/>
      <c r="G2625" s="47" t="s">
        <v>1155</v>
      </c>
      <c r="H2625" s="230">
        <v>207.4</v>
      </c>
      <c r="I2625" s="229"/>
    </row>
    <row r="2626" spans="1:9">
      <c r="A2626" s="226" t="s">
        <v>4979</v>
      </c>
      <c r="B2626" s="226"/>
      <c r="C2626" s="227" t="s">
        <v>4980</v>
      </c>
      <c r="D2626" s="227"/>
      <c r="E2626" s="227"/>
      <c r="F2626" s="227"/>
      <c r="G2626" s="47" t="s">
        <v>1155</v>
      </c>
      <c r="H2626" s="230">
        <v>329.63</v>
      </c>
      <c r="I2626" s="229"/>
    </row>
    <row r="2627" spans="1:9">
      <c r="A2627" s="226" t="s">
        <v>4981</v>
      </c>
      <c r="B2627" s="226"/>
      <c r="C2627" s="227" t="s">
        <v>4982</v>
      </c>
      <c r="D2627" s="227"/>
      <c r="E2627" s="227"/>
      <c r="F2627" s="227"/>
      <c r="G2627" s="47" t="s">
        <v>1155</v>
      </c>
      <c r="H2627" s="231">
        <v>55.59</v>
      </c>
      <c r="I2627" s="229"/>
    </row>
    <row r="2628" spans="1:9">
      <c r="A2628" s="222">
        <v>9033</v>
      </c>
      <c r="B2628" s="223"/>
      <c r="C2628" s="224" t="s">
        <v>4983</v>
      </c>
      <c r="D2628" s="224"/>
      <c r="E2628" s="224"/>
      <c r="F2628" s="224"/>
      <c r="G2628" s="46"/>
      <c r="H2628" s="225"/>
      <c r="I2628" s="225"/>
    </row>
    <row r="2629" spans="1:9">
      <c r="A2629" s="226" t="s">
        <v>4984</v>
      </c>
      <c r="B2629" s="226"/>
      <c r="C2629" s="227" t="s">
        <v>4985</v>
      </c>
      <c r="D2629" s="227"/>
      <c r="E2629" s="227"/>
      <c r="F2629" s="227"/>
      <c r="G2629" s="47" t="s">
        <v>1155</v>
      </c>
      <c r="H2629" s="230">
        <v>257.47000000000003</v>
      </c>
      <c r="I2629" s="229"/>
    </row>
    <row r="2630" spans="1:9">
      <c r="A2630" s="226" t="s">
        <v>4986</v>
      </c>
      <c r="B2630" s="226"/>
      <c r="C2630" s="227" t="s">
        <v>4987</v>
      </c>
      <c r="D2630" s="227"/>
      <c r="E2630" s="227"/>
      <c r="F2630" s="227"/>
      <c r="G2630" s="47" t="s">
        <v>1155</v>
      </c>
      <c r="H2630" s="230">
        <v>192.2</v>
      </c>
      <c r="I2630" s="229"/>
    </row>
    <row r="2631" spans="1:9">
      <c r="A2631" s="222">
        <v>9034</v>
      </c>
      <c r="B2631" s="223"/>
      <c r="C2631" s="224" t="s">
        <v>4988</v>
      </c>
      <c r="D2631" s="224"/>
      <c r="E2631" s="224"/>
      <c r="F2631" s="224"/>
      <c r="G2631" s="46"/>
      <c r="H2631" s="225"/>
      <c r="I2631" s="225"/>
    </row>
    <row r="2632" spans="1:9">
      <c r="A2632" s="226" t="s">
        <v>4989</v>
      </c>
      <c r="B2632" s="226"/>
      <c r="C2632" s="227" t="s">
        <v>4990</v>
      </c>
      <c r="D2632" s="227"/>
      <c r="E2632" s="227"/>
      <c r="F2632" s="227"/>
      <c r="G2632" s="47" t="s">
        <v>1155</v>
      </c>
      <c r="H2632" s="230">
        <v>493.93</v>
      </c>
      <c r="I2632" s="229"/>
    </row>
    <row r="2633" spans="1:9">
      <c r="A2633" s="226" t="s">
        <v>4991</v>
      </c>
      <c r="B2633" s="226"/>
      <c r="C2633" s="227" t="s">
        <v>4992</v>
      </c>
      <c r="D2633" s="227"/>
      <c r="E2633" s="227"/>
      <c r="F2633" s="227"/>
      <c r="G2633" s="47" t="s">
        <v>1155</v>
      </c>
      <c r="H2633" s="230">
        <v>393.28</v>
      </c>
      <c r="I2633" s="229"/>
    </row>
    <row r="2634" spans="1:9">
      <c r="A2634" s="226" t="s">
        <v>4993</v>
      </c>
      <c r="B2634" s="226"/>
      <c r="C2634" s="227" t="s">
        <v>4994</v>
      </c>
      <c r="D2634" s="227"/>
      <c r="E2634" s="227"/>
      <c r="F2634" s="227"/>
      <c r="G2634" s="47" t="s">
        <v>1155</v>
      </c>
      <c r="H2634" s="230">
        <v>116.36</v>
      </c>
      <c r="I2634" s="229"/>
    </row>
    <row r="2635" spans="1:9">
      <c r="A2635" s="226" t="s">
        <v>4995</v>
      </c>
      <c r="B2635" s="226"/>
      <c r="C2635" s="227" t="s">
        <v>4996</v>
      </c>
      <c r="D2635" s="227"/>
      <c r="E2635" s="227"/>
      <c r="F2635" s="227"/>
      <c r="G2635" s="47" t="s">
        <v>1155</v>
      </c>
      <c r="H2635" s="230">
        <v>116.04</v>
      </c>
      <c r="I2635" s="229"/>
    </row>
    <row r="2636" spans="1:9">
      <c r="A2636" s="222">
        <v>9036</v>
      </c>
      <c r="B2636" s="223"/>
      <c r="C2636" s="224" t="s">
        <v>4997</v>
      </c>
      <c r="D2636" s="224"/>
      <c r="E2636" s="224"/>
      <c r="F2636" s="224"/>
      <c r="G2636" s="46"/>
      <c r="H2636" s="225"/>
      <c r="I2636" s="225"/>
    </row>
    <row r="2637" spans="1:9">
      <c r="A2637" s="226" t="s">
        <v>4998</v>
      </c>
      <c r="B2637" s="226"/>
      <c r="C2637" s="227" t="s">
        <v>4999</v>
      </c>
      <c r="D2637" s="227"/>
      <c r="E2637" s="227"/>
      <c r="F2637" s="227"/>
      <c r="G2637" s="47" t="s">
        <v>1155</v>
      </c>
      <c r="H2637" s="230">
        <v>794.84</v>
      </c>
      <c r="I2637" s="229"/>
    </row>
    <row r="2638" spans="1:9">
      <c r="A2638" s="222">
        <v>9037</v>
      </c>
      <c r="B2638" s="223"/>
      <c r="C2638" s="224" t="s">
        <v>5000</v>
      </c>
      <c r="D2638" s="224"/>
      <c r="E2638" s="224"/>
      <c r="F2638" s="224"/>
      <c r="G2638" s="46"/>
      <c r="H2638" s="225"/>
      <c r="I2638" s="225"/>
    </row>
    <row r="2639" spans="1:9">
      <c r="A2639" s="226" t="s">
        <v>5001</v>
      </c>
      <c r="B2639" s="226"/>
      <c r="C2639" s="227" t="s">
        <v>5002</v>
      </c>
      <c r="D2639" s="227"/>
      <c r="E2639" s="227"/>
      <c r="F2639" s="227"/>
      <c r="G2639" s="47" t="s">
        <v>111</v>
      </c>
      <c r="H2639" s="232">
        <v>3216.93</v>
      </c>
      <c r="I2639" s="229"/>
    </row>
    <row r="2640" spans="1:9">
      <c r="A2640" s="222">
        <v>9038</v>
      </c>
      <c r="B2640" s="223"/>
      <c r="C2640" s="224" t="s">
        <v>5003</v>
      </c>
      <c r="D2640" s="224"/>
      <c r="E2640" s="224"/>
      <c r="F2640" s="224"/>
      <c r="G2640" s="46"/>
      <c r="H2640" s="225"/>
      <c r="I2640" s="225"/>
    </row>
    <row r="2641" spans="1:9">
      <c r="A2641" s="226" t="s">
        <v>5004</v>
      </c>
      <c r="B2641" s="226"/>
      <c r="C2641" s="227" t="s">
        <v>5005</v>
      </c>
      <c r="D2641" s="227"/>
      <c r="E2641" s="227"/>
      <c r="F2641" s="227"/>
      <c r="G2641" s="47" t="s">
        <v>111</v>
      </c>
      <c r="H2641" s="230">
        <v>120.17</v>
      </c>
      <c r="I2641" s="229"/>
    </row>
    <row r="2642" spans="1:9">
      <c r="A2642" s="226" t="s">
        <v>5006</v>
      </c>
      <c r="B2642" s="226"/>
      <c r="C2642" s="227" t="s">
        <v>5007</v>
      </c>
      <c r="D2642" s="227"/>
      <c r="E2642" s="227"/>
      <c r="F2642" s="227"/>
      <c r="G2642" s="47" t="s">
        <v>111</v>
      </c>
      <c r="H2642" s="230">
        <v>180.1</v>
      </c>
      <c r="I2642" s="229"/>
    </row>
    <row r="2643" spans="1:9">
      <c r="A2643" s="226" t="s">
        <v>5008</v>
      </c>
      <c r="B2643" s="226"/>
      <c r="C2643" s="227" t="s">
        <v>5009</v>
      </c>
      <c r="D2643" s="227"/>
      <c r="E2643" s="227"/>
      <c r="F2643" s="227"/>
      <c r="G2643" s="47" t="s">
        <v>1155</v>
      </c>
      <c r="H2643" s="230">
        <v>142.38999999999999</v>
      </c>
      <c r="I2643" s="229"/>
    </row>
    <row r="2644" spans="1:9">
      <c r="A2644" s="226" t="s">
        <v>5010</v>
      </c>
      <c r="B2644" s="226"/>
      <c r="C2644" s="227" t="s">
        <v>5011</v>
      </c>
      <c r="D2644" s="227"/>
      <c r="E2644" s="227"/>
      <c r="F2644" s="227"/>
      <c r="G2644" s="47" t="s">
        <v>1155</v>
      </c>
      <c r="H2644" s="230">
        <v>249.12</v>
      </c>
      <c r="I2644" s="229"/>
    </row>
    <row r="2645" spans="1:9">
      <c r="A2645" s="226" t="s">
        <v>5012</v>
      </c>
      <c r="B2645" s="226"/>
      <c r="C2645" s="227" t="s">
        <v>5013</v>
      </c>
      <c r="D2645" s="227"/>
      <c r="E2645" s="227"/>
      <c r="F2645" s="227"/>
      <c r="G2645" s="47" t="s">
        <v>1155</v>
      </c>
      <c r="H2645" s="230">
        <v>212.25</v>
      </c>
      <c r="I2645" s="229"/>
    </row>
    <row r="2646" spans="1:9">
      <c r="A2646" s="226" t="s">
        <v>5014</v>
      </c>
      <c r="B2646" s="226"/>
      <c r="C2646" s="227" t="s">
        <v>5015</v>
      </c>
      <c r="D2646" s="227"/>
      <c r="E2646" s="227"/>
      <c r="F2646" s="227"/>
      <c r="G2646" s="47" t="s">
        <v>1155</v>
      </c>
      <c r="H2646" s="231">
        <v>94.84</v>
      </c>
      <c r="I2646" s="229"/>
    </row>
    <row r="2647" spans="1:9">
      <c r="A2647" s="226" t="s">
        <v>5016</v>
      </c>
      <c r="B2647" s="226"/>
      <c r="C2647" s="227" t="s">
        <v>5017</v>
      </c>
      <c r="D2647" s="227"/>
      <c r="E2647" s="227"/>
      <c r="F2647" s="227"/>
      <c r="G2647" s="47" t="s">
        <v>1155</v>
      </c>
      <c r="H2647" s="230">
        <v>339.35</v>
      </c>
      <c r="I2647" s="229"/>
    </row>
    <row r="2648" spans="1:9">
      <c r="A2648" s="226" t="s">
        <v>5018</v>
      </c>
      <c r="B2648" s="226"/>
      <c r="C2648" s="227" t="s">
        <v>5019</v>
      </c>
      <c r="D2648" s="227"/>
      <c r="E2648" s="227"/>
      <c r="F2648" s="227"/>
      <c r="G2648" s="47" t="s">
        <v>1155</v>
      </c>
      <c r="H2648" s="230">
        <v>122.98</v>
      </c>
      <c r="I2648" s="229"/>
    </row>
    <row r="2649" spans="1:9">
      <c r="A2649" s="226" t="s">
        <v>5020</v>
      </c>
      <c r="B2649" s="226"/>
      <c r="C2649" s="227" t="s">
        <v>5021</v>
      </c>
      <c r="D2649" s="227"/>
      <c r="E2649" s="227"/>
      <c r="F2649" s="227"/>
      <c r="G2649" s="47" t="s">
        <v>1155</v>
      </c>
      <c r="H2649" s="231">
        <v>31.81</v>
      </c>
      <c r="I2649" s="229"/>
    </row>
    <row r="2650" spans="1:9">
      <c r="A2650" s="226" t="s">
        <v>5022</v>
      </c>
      <c r="B2650" s="226"/>
      <c r="C2650" s="227" t="s">
        <v>5023</v>
      </c>
      <c r="D2650" s="227"/>
      <c r="E2650" s="227"/>
      <c r="F2650" s="227"/>
      <c r="G2650" s="47" t="s">
        <v>111</v>
      </c>
      <c r="H2650" s="231">
        <v>20.21</v>
      </c>
      <c r="I2650" s="229"/>
    </row>
    <row r="2651" spans="1:9">
      <c r="A2651" s="226" t="s">
        <v>5024</v>
      </c>
      <c r="B2651" s="226"/>
      <c r="C2651" s="227" t="s">
        <v>5025</v>
      </c>
      <c r="D2651" s="227"/>
      <c r="E2651" s="227"/>
      <c r="F2651" s="227"/>
      <c r="G2651" s="47" t="s">
        <v>111</v>
      </c>
      <c r="H2651" s="231">
        <v>22.81</v>
      </c>
      <c r="I2651" s="229"/>
    </row>
    <row r="2652" spans="1:9">
      <c r="A2652" s="226" t="s">
        <v>5026</v>
      </c>
      <c r="B2652" s="226"/>
      <c r="C2652" s="227" t="s">
        <v>5027</v>
      </c>
      <c r="D2652" s="227"/>
      <c r="E2652" s="227"/>
      <c r="F2652" s="227"/>
      <c r="G2652" s="47" t="s">
        <v>111</v>
      </c>
      <c r="H2652" s="231">
        <v>19.07</v>
      </c>
      <c r="I2652" s="229"/>
    </row>
    <row r="2653" spans="1:9">
      <c r="A2653" s="226" t="s">
        <v>5028</v>
      </c>
      <c r="B2653" s="226"/>
      <c r="C2653" s="227" t="s">
        <v>5029</v>
      </c>
      <c r="D2653" s="227"/>
      <c r="E2653" s="227"/>
      <c r="F2653" s="227"/>
      <c r="G2653" s="47" t="s">
        <v>111</v>
      </c>
      <c r="H2653" s="231">
        <v>48.74</v>
      </c>
      <c r="I2653" s="229"/>
    </row>
    <row r="2654" spans="1:9">
      <c r="A2654" s="222">
        <v>8689</v>
      </c>
      <c r="B2654" s="223"/>
      <c r="C2654" s="224" t="s">
        <v>5030</v>
      </c>
      <c r="D2654" s="224"/>
      <c r="E2654" s="224"/>
      <c r="F2654" s="224"/>
      <c r="G2654" s="46"/>
      <c r="H2654" s="225"/>
      <c r="I2654" s="225"/>
    </row>
    <row r="2655" spans="1:9">
      <c r="A2655" s="222">
        <v>9039</v>
      </c>
      <c r="B2655" s="223"/>
      <c r="C2655" s="224" t="s">
        <v>5031</v>
      </c>
      <c r="D2655" s="224"/>
      <c r="E2655" s="224"/>
      <c r="F2655" s="224"/>
      <c r="G2655" s="46"/>
      <c r="H2655" s="225"/>
      <c r="I2655" s="225"/>
    </row>
    <row r="2656" spans="1:9">
      <c r="A2656" s="226" t="s">
        <v>5032</v>
      </c>
      <c r="B2656" s="226"/>
      <c r="C2656" s="227" t="s">
        <v>5033</v>
      </c>
      <c r="D2656" s="227"/>
      <c r="E2656" s="227"/>
      <c r="F2656" s="227"/>
      <c r="G2656" s="47" t="s">
        <v>111</v>
      </c>
      <c r="H2656" s="230">
        <v>239.42</v>
      </c>
      <c r="I2656" s="229"/>
    </row>
    <row r="2657" spans="1:9">
      <c r="A2657" s="226" t="s">
        <v>5034</v>
      </c>
      <c r="B2657" s="226"/>
      <c r="C2657" s="227" t="s">
        <v>5035</v>
      </c>
      <c r="D2657" s="227"/>
      <c r="E2657" s="227"/>
      <c r="F2657" s="227"/>
      <c r="G2657" s="47" t="s">
        <v>111</v>
      </c>
      <c r="H2657" s="230">
        <v>123.94</v>
      </c>
      <c r="I2657" s="229"/>
    </row>
    <row r="2658" spans="1:9">
      <c r="A2658" s="226" t="s">
        <v>5036</v>
      </c>
      <c r="B2658" s="226"/>
      <c r="C2658" s="227" t="s">
        <v>5037</v>
      </c>
      <c r="D2658" s="227"/>
      <c r="E2658" s="227"/>
      <c r="F2658" s="227"/>
      <c r="G2658" s="47" t="s">
        <v>111</v>
      </c>
      <c r="H2658" s="230">
        <v>232.22</v>
      </c>
      <c r="I2658" s="229"/>
    </row>
    <row r="2659" spans="1:9">
      <c r="A2659" s="222">
        <v>9040</v>
      </c>
      <c r="B2659" s="223"/>
      <c r="C2659" s="224" t="s">
        <v>5038</v>
      </c>
      <c r="D2659" s="224"/>
      <c r="E2659" s="224"/>
      <c r="F2659" s="224"/>
      <c r="G2659" s="46"/>
      <c r="H2659" s="225"/>
      <c r="I2659" s="225"/>
    </row>
    <row r="2660" spans="1:9">
      <c r="A2660" s="226" t="s">
        <v>5039</v>
      </c>
      <c r="B2660" s="226"/>
      <c r="C2660" s="227" t="s">
        <v>5040</v>
      </c>
      <c r="D2660" s="227"/>
      <c r="E2660" s="227"/>
      <c r="F2660" s="227"/>
      <c r="G2660" s="47" t="s">
        <v>108</v>
      </c>
      <c r="H2660" s="230">
        <v>397.39</v>
      </c>
      <c r="I2660" s="229"/>
    </row>
    <row r="2661" spans="1:9">
      <c r="A2661" s="222">
        <v>9041</v>
      </c>
      <c r="B2661" s="223"/>
      <c r="C2661" s="224" t="s">
        <v>5041</v>
      </c>
      <c r="D2661" s="224"/>
      <c r="E2661" s="224"/>
      <c r="F2661" s="224"/>
      <c r="G2661" s="46"/>
      <c r="H2661" s="225"/>
      <c r="I2661" s="225"/>
    </row>
    <row r="2662" spans="1:9">
      <c r="A2662" s="226" t="s">
        <v>5042</v>
      </c>
      <c r="B2662" s="226"/>
      <c r="C2662" s="227" t="s">
        <v>5043</v>
      </c>
      <c r="D2662" s="227"/>
      <c r="E2662" s="227"/>
      <c r="F2662" s="227"/>
      <c r="G2662" s="47" t="s">
        <v>108</v>
      </c>
      <c r="H2662" s="230">
        <v>135.13999999999999</v>
      </c>
      <c r="I2662" s="229"/>
    </row>
    <row r="2663" spans="1:9">
      <c r="A2663" s="226" t="s">
        <v>5044</v>
      </c>
      <c r="B2663" s="226"/>
      <c r="C2663" s="227" t="s">
        <v>5045</v>
      </c>
      <c r="D2663" s="227"/>
      <c r="E2663" s="227"/>
      <c r="F2663" s="227"/>
      <c r="G2663" s="47" t="s">
        <v>108</v>
      </c>
      <c r="H2663" s="230">
        <v>170.14</v>
      </c>
      <c r="I2663" s="229"/>
    </row>
    <row r="2664" spans="1:9">
      <c r="A2664" s="226" t="s">
        <v>5046</v>
      </c>
      <c r="B2664" s="226"/>
      <c r="C2664" s="227" t="s">
        <v>5047</v>
      </c>
      <c r="D2664" s="227"/>
      <c r="E2664" s="227"/>
      <c r="F2664" s="227"/>
      <c r="G2664" s="47" t="s">
        <v>108</v>
      </c>
      <c r="H2664" s="230">
        <v>226.9</v>
      </c>
      <c r="I2664" s="229"/>
    </row>
    <row r="2665" spans="1:9">
      <c r="A2665" s="222">
        <v>9042</v>
      </c>
      <c r="B2665" s="223"/>
      <c r="C2665" s="224" t="s">
        <v>5048</v>
      </c>
      <c r="D2665" s="224"/>
      <c r="E2665" s="224"/>
      <c r="F2665" s="224"/>
      <c r="G2665" s="46"/>
      <c r="H2665" s="225"/>
      <c r="I2665" s="225"/>
    </row>
    <row r="2666" spans="1:9">
      <c r="A2666" s="226" t="s">
        <v>5049</v>
      </c>
      <c r="B2666" s="226"/>
      <c r="C2666" s="227" t="s">
        <v>5050</v>
      </c>
      <c r="D2666" s="227"/>
      <c r="E2666" s="227"/>
      <c r="F2666" s="227"/>
      <c r="G2666" s="47" t="s">
        <v>108</v>
      </c>
      <c r="H2666" s="230">
        <v>152.13999999999999</v>
      </c>
      <c r="I2666" s="229"/>
    </row>
    <row r="2667" spans="1:9">
      <c r="A2667" s="226" t="s">
        <v>5051</v>
      </c>
      <c r="B2667" s="226"/>
      <c r="C2667" s="227" t="s">
        <v>5052</v>
      </c>
      <c r="D2667" s="227"/>
      <c r="E2667" s="227"/>
      <c r="F2667" s="227"/>
      <c r="G2667" s="47" t="s">
        <v>108</v>
      </c>
      <c r="H2667" s="230">
        <v>189.92</v>
      </c>
      <c r="I2667" s="229"/>
    </row>
    <row r="2668" spans="1:9">
      <c r="A2668" s="222">
        <v>9043</v>
      </c>
      <c r="B2668" s="223"/>
      <c r="C2668" s="224" t="s">
        <v>5053</v>
      </c>
      <c r="D2668" s="224"/>
      <c r="E2668" s="224"/>
      <c r="F2668" s="224"/>
      <c r="G2668" s="46"/>
      <c r="H2668" s="225"/>
      <c r="I2668" s="225"/>
    </row>
    <row r="2669" spans="1:9">
      <c r="A2669" s="226" t="s">
        <v>5054</v>
      </c>
      <c r="B2669" s="226"/>
      <c r="C2669" s="227" t="s">
        <v>5055</v>
      </c>
      <c r="D2669" s="227"/>
      <c r="E2669" s="227"/>
      <c r="F2669" s="227"/>
      <c r="G2669" s="47" t="s">
        <v>108</v>
      </c>
      <c r="H2669" s="230">
        <v>312.13</v>
      </c>
      <c r="I2669" s="229"/>
    </row>
    <row r="2670" spans="1:9">
      <c r="A2670" s="226" t="s">
        <v>5056</v>
      </c>
      <c r="B2670" s="226"/>
      <c r="C2670" s="227" t="s">
        <v>5057</v>
      </c>
      <c r="D2670" s="227"/>
      <c r="E2670" s="227"/>
      <c r="F2670" s="227"/>
      <c r="G2670" s="47" t="s">
        <v>108</v>
      </c>
      <c r="H2670" s="230">
        <v>232.94</v>
      </c>
      <c r="I2670" s="229"/>
    </row>
    <row r="2671" spans="1:9">
      <c r="A2671" s="226" t="s">
        <v>5058</v>
      </c>
      <c r="B2671" s="226"/>
      <c r="C2671" s="227" t="s">
        <v>5059</v>
      </c>
      <c r="D2671" s="227"/>
      <c r="E2671" s="227"/>
      <c r="F2671" s="227"/>
      <c r="G2671" s="47" t="s">
        <v>108</v>
      </c>
      <c r="H2671" s="230">
        <v>272.20999999999998</v>
      </c>
      <c r="I2671" s="229"/>
    </row>
    <row r="2672" spans="1:9">
      <c r="A2672" s="222">
        <v>8690</v>
      </c>
      <c r="B2672" s="223"/>
      <c r="C2672" s="224" t="s">
        <v>5060</v>
      </c>
      <c r="D2672" s="224"/>
      <c r="E2672" s="224"/>
      <c r="F2672" s="224"/>
      <c r="G2672" s="46"/>
      <c r="H2672" s="225"/>
      <c r="I2672" s="225"/>
    </row>
    <row r="2673" spans="1:9">
      <c r="A2673" s="222">
        <v>9045</v>
      </c>
      <c r="B2673" s="223"/>
      <c r="C2673" s="224" t="s">
        <v>5061</v>
      </c>
      <c r="D2673" s="224"/>
      <c r="E2673" s="224"/>
      <c r="F2673" s="224"/>
      <c r="G2673" s="46"/>
      <c r="H2673" s="225"/>
      <c r="I2673" s="225"/>
    </row>
    <row r="2674" spans="1:9">
      <c r="A2674" s="226" t="s">
        <v>5062</v>
      </c>
      <c r="B2674" s="226"/>
      <c r="C2674" s="227" t="s">
        <v>5063</v>
      </c>
      <c r="D2674" s="227"/>
      <c r="E2674" s="227"/>
      <c r="F2674" s="227"/>
      <c r="G2674" s="47" t="s">
        <v>111</v>
      </c>
      <c r="H2674" s="230">
        <v>720.55</v>
      </c>
      <c r="I2674" s="229"/>
    </row>
    <row r="2675" spans="1:9">
      <c r="A2675" s="226" t="s">
        <v>5064</v>
      </c>
      <c r="B2675" s="226"/>
      <c r="C2675" s="227" t="s">
        <v>5065</v>
      </c>
      <c r="D2675" s="227"/>
      <c r="E2675" s="227"/>
      <c r="F2675" s="227"/>
      <c r="G2675" s="47" t="s">
        <v>111</v>
      </c>
      <c r="H2675" s="230">
        <v>996.25</v>
      </c>
      <c r="I2675" s="229"/>
    </row>
    <row r="2676" spans="1:9">
      <c r="A2676" s="222">
        <v>9046</v>
      </c>
      <c r="B2676" s="223"/>
      <c r="C2676" s="224" t="s">
        <v>5066</v>
      </c>
      <c r="D2676" s="224"/>
      <c r="E2676" s="224"/>
      <c r="F2676" s="224"/>
      <c r="G2676" s="46"/>
      <c r="H2676" s="225"/>
      <c r="I2676" s="225"/>
    </row>
    <row r="2677" spans="1:9">
      <c r="A2677" s="226" t="s">
        <v>5067</v>
      </c>
      <c r="B2677" s="226"/>
      <c r="C2677" s="227" t="s">
        <v>5068</v>
      </c>
      <c r="D2677" s="227"/>
      <c r="E2677" s="227"/>
      <c r="F2677" s="227"/>
      <c r="G2677" s="47" t="s">
        <v>111</v>
      </c>
      <c r="H2677" s="231">
        <v>46.24</v>
      </c>
      <c r="I2677" s="229"/>
    </row>
    <row r="2678" spans="1:9">
      <c r="A2678" s="226" t="s">
        <v>5069</v>
      </c>
      <c r="B2678" s="226"/>
      <c r="C2678" s="227" t="s">
        <v>5070</v>
      </c>
      <c r="D2678" s="227"/>
      <c r="E2678" s="227"/>
      <c r="F2678" s="227"/>
      <c r="G2678" s="47" t="s">
        <v>111</v>
      </c>
      <c r="H2678" s="230">
        <v>229.61</v>
      </c>
      <c r="I2678" s="229"/>
    </row>
    <row r="2679" spans="1:9">
      <c r="A2679" s="226" t="s">
        <v>5071</v>
      </c>
      <c r="B2679" s="226"/>
      <c r="C2679" s="227" t="s">
        <v>5072</v>
      </c>
      <c r="D2679" s="227"/>
      <c r="E2679" s="227"/>
      <c r="F2679" s="227"/>
      <c r="G2679" s="47" t="s">
        <v>111</v>
      </c>
      <c r="H2679" s="231">
        <v>59.75</v>
      </c>
      <c r="I2679" s="229"/>
    </row>
    <row r="2680" spans="1:9">
      <c r="A2680" s="226" t="s">
        <v>5073</v>
      </c>
      <c r="B2680" s="226"/>
      <c r="C2680" s="227" t="s">
        <v>5074</v>
      </c>
      <c r="D2680" s="227"/>
      <c r="E2680" s="227"/>
      <c r="F2680" s="227"/>
      <c r="G2680" s="47" t="s">
        <v>111</v>
      </c>
      <c r="H2680" s="231">
        <v>54.32</v>
      </c>
      <c r="I2680" s="229"/>
    </row>
    <row r="2681" spans="1:9">
      <c r="A2681" s="226" t="s">
        <v>5075</v>
      </c>
      <c r="B2681" s="226"/>
      <c r="C2681" s="227" t="s">
        <v>5076</v>
      </c>
      <c r="D2681" s="227"/>
      <c r="E2681" s="227"/>
      <c r="F2681" s="227"/>
      <c r="G2681" s="47" t="s">
        <v>111</v>
      </c>
      <c r="H2681" s="231">
        <v>55.18</v>
      </c>
      <c r="I2681" s="229"/>
    </row>
    <row r="2682" spans="1:9">
      <c r="A2682" s="226" t="s">
        <v>5077</v>
      </c>
      <c r="B2682" s="226"/>
      <c r="C2682" s="227" t="s">
        <v>5078</v>
      </c>
      <c r="D2682" s="227"/>
      <c r="E2682" s="227"/>
      <c r="F2682" s="227"/>
      <c r="G2682" s="47" t="s">
        <v>111</v>
      </c>
      <c r="H2682" s="231">
        <v>17.350000000000001</v>
      </c>
      <c r="I2682" s="229"/>
    </row>
    <row r="2683" spans="1:9">
      <c r="A2683" s="226" t="s">
        <v>5079</v>
      </c>
      <c r="B2683" s="226"/>
      <c r="C2683" s="227" t="s">
        <v>5080</v>
      </c>
      <c r="D2683" s="227"/>
      <c r="E2683" s="227"/>
      <c r="F2683" s="227"/>
      <c r="G2683" s="47" t="s">
        <v>111</v>
      </c>
      <c r="H2683" s="231">
        <v>17.57</v>
      </c>
      <c r="I2683" s="229"/>
    </row>
    <row r="2684" spans="1:9">
      <c r="A2684" s="222">
        <v>9047</v>
      </c>
      <c r="B2684" s="223"/>
      <c r="C2684" s="224" t="s">
        <v>5081</v>
      </c>
      <c r="D2684" s="224"/>
      <c r="E2684" s="224"/>
      <c r="F2684" s="224"/>
      <c r="G2684" s="46"/>
      <c r="H2684" s="225"/>
      <c r="I2684" s="225"/>
    </row>
    <row r="2685" spans="1:9">
      <c r="A2685" s="226" t="s">
        <v>5082</v>
      </c>
      <c r="B2685" s="226"/>
      <c r="C2685" s="227" t="s">
        <v>5083</v>
      </c>
      <c r="D2685" s="227"/>
      <c r="E2685" s="227"/>
      <c r="F2685" s="227"/>
      <c r="G2685" s="47" t="s">
        <v>111</v>
      </c>
      <c r="H2685" s="231">
        <v>56.86</v>
      </c>
      <c r="I2685" s="229"/>
    </row>
    <row r="2686" spans="1:9">
      <c r="A2686" s="222">
        <v>8691</v>
      </c>
      <c r="B2686" s="223"/>
      <c r="C2686" s="224" t="s">
        <v>5084</v>
      </c>
      <c r="D2686" s="224"/>
      <c r="E2686" s="224"/>
      <c r="F2686" s="224"/>
      <c r="G2686" s="46"/>
      <c r="H2686" s="225"/>
      <c r="I2686" s="225"/>
    </row>
    <row r="2687" spans="1:9">
      <c r="A2687" s="222">
        <v>9050</v>
      </c>
      <c r="B2687" s="223"/>
      <c r="C2687" s="224" t="s">
        <v>5085</v>
      </c>
      <c r="D2687" s="224"/>
      <c r="E2687" s="224"/>
      <c r="F2687" s="224"/>
      <c r="G2687" s="46"/>
      <c r="H2687" s="225"/>
      <c r="I2687" s="225"/>
    </row>
    <row r="2688" spans="1:9">
      <c r="A2688" s="226" t="s">
        <v>5086</v>
      </c>
      <c r="B2688" s="226"/>
      <c r="C2688" s="227" t="s">
        <v>5087</v>
      </c>
      <c r="D2688" s="227"/>
      <c r="E2688" s="227"/>
      <c r="F2688" s="227"/>
      <c r="G2688" s="47" t="s">
        <v>111</v>
      </c>
      <c r="H2688" s="230">
        <v>155.44999999999999</v>
      </c>
      <c r="I2688" s="229"/>
    </row>
    <row r="2689" spans="1:9">
      <c r="A2689" s="226" t="s">
        <v>5088</v>
      </c>
      <c r="B2689" s="226"/>
      <c r="C2689" s="227" t="s">
        <v>5089</v>
      </c>
      <c r="D2689" s="227"/>
      <c r="E2689" s="227"/>
      <c r="F2689" s="227"/>
      <c r="G2689" s="47" t="s">
        <v>111</v>
      </c>
      <c r="H2689" s="230">
        <v>305.55</v>
      </c>
      <c r="I2689" s="229"/>
    </row>
    <row r="2690" spans="1:9">
      <c r="A2690" s="226" t="s">
        <v>5090</v>
      </c>
      <c r="B2690" s="226"/>
      <c r="C2690" s="227" t="s">
        <v>5091</v>
      </c>
      <c r="D2690" s="227"/>
      <c r="E2690" s="227"/>
      <c r="F2690" s="227"/>
      <c r="G2690" s="47" t="s">
        <v>111</v>
      </c>
      <c r="H2690" s="230">
        <v>216.55</v>
      </c>
      <c r="I2690" s="229"/>
    </row>
    <row r="2691" spans="1:9">
      <c r="A2691" s="222">
        <v>9051</v>
      </c>
      <c r="B2691" s="223"/>
      <c r="C2691" s="224" t="s">
        <v>5092</v>
      </c>
      <c r="D2691" s="224"/>
      <c r="E2691" s="224"/>
      <c r="F2691" s="224"/>
      <c r="G2691" s="46"/>
      <c r="H2691" s="225"/>
      <c r="I2691" s="225"/>
    </row>
    <row r="2692" spans="1:9">
      <c r="A2692" s="226" t="s">
        <v>5093</v>
      </c>
      <c r="B2692" s="226"/>
      <c r="C2692" s="227" t="s">
        <v>5094</v>
      </c>
      <c r="D2692" s="227"/>
      <c r="E2692" s="227"/>
      <c r="F2692" s="227"/>
      <c r="G2692" s="47" t="s">
        <v>111</v>
      </c>
      <c r="H2692" s="230">
        <v>136.25</v>
      </c>
      <c r="I2692" s="229"/>
    </row>
    <row r="2693" spans="1:9">
      <c r="A2693" s="226" t="s">
        <v>5095</v>
      </c>
      <c r="B2693" s="226"/>
      <c r="C2693" s="227" t="s">
        <v>5096</v>
      </c>
      <c r="D2693" s="227"/>
      <c r="E2693" s="227"/>
      <c r="F2693" s="227"/>
      <c r="G2693" s="47" t="s">
        <v>111</v>
      </c>
      <c r="H2693" s="230">
        <v>175.5</v>
      </c>
      <c r="I2693" s="229"/>
    </row>
    <row r="2694" spans="1:9">
      <c r="A2694" s="222">
        <v>9052</v>
      </c>
      <c r="B2694" s="223"/>
      <c r="C2694" s="224" t="s">
        <v>5097</v>
      </c>
      <c r="D2694" s="224"/>
      <c r="E2694" s="224"/>
      <c r="F2694" s="224"/>
      <c r="G2694" s="46"/>
      <c r="H2694" s="225"/>
      <c r="I2694" s="225"/>
    </row>
    <row r="2695" spans="1:9">
      <c r="A2695" s="226" t="s">
        <v>5098</v>
      </c>
      <c r="B2695" s="226"/>
      <c r="C2695" s="227" t="s">
        <v>5099</v>
      </c>
      <c r="D2695" s="227"/>
      <c r="E2695" s="227"/>
      <c r="F2695" s="227"/>
      <c r="G2695" s="47" t="s">
        <v>111</v>
      </c>
      <c r="H2695" s="230">
        <v>246.31</v>
      </c>
      <c r="I2695" s="229"/>
    </row>
    <row r="2696" spans="1:9">
      <c r="A2696" s="226" t="s">
        <v>5100</v>
      </c>
      <c r="B2696" s="226"/>
      <c r="C2696" s="227" t="s">
        <v>5101</v>
      </c>
      <c r="D2696" s="227"/>
      <c r="E2696" s="227"/>
      <c r="F2696" s="227"/>
      <c r="G2696" s="47" t="s">
        <v>111</v>
      </c>
      <c r="H2696" s="230">
        <v>153.49</v>
      </c>
      <c r="I2696" s="229"/>
    </row>
    <row r="2697" spans="1:9">
      <c r="A2697" s="226" t="s">
        <v>5102</v>
      </c>
      <c r="B2697" s="226"/>
      <c r="C2697" s="227" t="s">
        <v>5103</v>
      </c>
      <c r="D2697" s="227"/>
      <c r="E2697" s="227"/>
      <c r="F2697" s="227"/>
      <c r="G2697" s="47" t="s">
        <v>111</v>
      </c>
      <c r="H2697" s="230">
        <v>428.87</v>
      </c>
      <c r="I2697" s="229"/>
    </row>
    <row r="2698" spans="1:9">
      <c r="A2698" s="226" t="s">
        <v>5104</v>
      </c>
      <c r="B2698" s="226"/>
      <c r="C2698" s="227" t="s">
        <v>5105</v>
      </c>
      <c r="D2698" s="227"/>
      <c r="E2698" s="227"/>
      <c r="F2698" s="227"/>
      <c r="G2698" s="47" t="s">
        <v>111</v>
      </c>
      <c r="H2698" s="230">
        <v>300.37</v>
      </c>
      <c r="I2698" s="229"/>
    </row>
    <row r="2699" spans="1:9">
      <c r="A2699" s="226" t="s">
        <v>5106</v>
      </c>
      <c r="B2699" s="226"/>
      <c r="C2699" s="227" t="s">
        <v>5107</v>
      </c>
      <c r="D2699" s="227"/>
      <c r="E2699" s="227"/>
      <c r="F2699" s="227"/>
      <c r="G2699" s="47" t="s">
        <v>111</v>
      </c>
      <c r="H2699" s="230">
        <v>437.07</v>
      </c>
      <c r="I2699" s="229"/>
    </row>
    <row r="2700" spans="1:9">
      <c r="A2700" s="226" t="s">
        <v>5108</v>
      </c>
      <c r="B2700" s="226"/>
      <c r="C2700" s="227" t="s">
        <v>5109</v>
      </c>
      <c r="D2700" s="227"/>
      <c r="E2700" s="227"/>
      <c r="F2700" s="227"/>
      <c r="G2700" s="47" t="s">
        <v>111</v>
      </c>
      <c r="H2700" s="230">
        <v>434.27</v>
      </c>
      <c r="I2700" s="229"/>
    </row>
    <row r="2701" spans="1:9">
      <c r="A2701" s="226" t="s">
        <v>5110</v>
      </c>
      <c r="B2701" s="226"/>
      <c r="C2701" s="227" t="s">
        <v>5111</v>
      </c>
      <c r="D2701" s="227"/>
      <c r="E2701" s="227"/>
      <c r="F2701" s="227"/>
      <c r="G2701" s="47" t="s">
        <v>111</v>
      </c>
      <c r="H2701" s="230">
        <v>331.58</v>
      </c>
      <c r="I2701" s="229"/>
    </row>
    <row r="2702" spans="1:9">
      <c r="A2702" s="222">
        <v>9053</v>
      </c>
      <c r="B2702" s="223"/>
      <c r="C2702" s="224" t="s">
        <v>5112</v>
      </c>
      <c r="D2702" s="224"/>
      <c r="E2702" s="224"/>
      <c r="F2702" s="224"/>
      <c r="G2702" s="46"/>
      <c r="H2702" s="225"/>
      <c r="I2702" s="225"/>
    </row>
    <row r="2703" spans="1:9">
      <c r="A2703" s="226" t="s">
        <v>5113</v>
      </c>
      <c r="B2703" s="226"/>
      <c r="C2703" s="227" t="s">
        <v>5114</v>
      </c>
      <c r="D2703" s="227"/>
      <c r="E2703" s="227"/>
      <c r="F2703" s="227"/>
      <c r="G2703" s="47" t="s">
        <v>111</v>
      </c>
      <c r="H2703" s="230">
        <v>283.57</v>
      </c>
      <c r="I2703" s="229"/>
    </row>
    <row r="2704" spans="1:9">
      <c r="A2704" s="226" t="s">
        <v>5115</v>
      </c>
      <c r="B2704" s="226"/>
      <c r="C2704" s="227" t="s">
        <v>5116</v>
      </c>
      <c r="D2704" s="227"/>
      <c r="E2704" s="227"/>
      <c r="F2704" s="227"/>
      <c r="G2704" s="47" t="s">
        <v>111</v>
      </c>
      <c r="H2704" s="230">
        <v>155.07</v>
      </c>
      <c r="I2704" s="229"/>
    </row>
    <row r="2705" spans="1:9">
      <c r="A2705" s="222">
        <v>9054</v>
      </c>
      <c r="B2705" s="223"/>
      <c r="C2705" s="224" t="s">
        <v>5117</v>
      </c>
      <c r="D2705" s="224"/>
      <c r="E2705" s="224"/>
      <c r="F2705" s="224"/>
      <c r="G2705" s="46"/>
      <c r="H2705" s="225"/>
      <c r="I2705" s="225"/>
    </row>
    <row r="2706" spans="1:9">
      <c r="A2706" s="226" t="s">
        <v>5118</v>
      </c>
      <c r="B2706" s="226"/>
      <c r="C2706" s="227" t="s">
        <v>5119</v>
      </c>
      <c r="D2706" s="227"/>
      <c r="E2706" s="227"/>
      <c r="F2706" s="227"/>
      <c r="G2706" s="47" t="s">
        <v>111</v>
      </c>
      <c r="H2706" s="230">
        <v>194.46</v>
      </c>
      <c r="I2706" s="229"/>
    </row>
    <row r="2707" spans="1:9">
      <c r="A2707" s="222">
        <v>9055</v>
      </c>
      <c r="B2707" s="223"/>
      <c r="C2707" s="224" t="s">
        <v>5120</v>
      </c>
      <c r="D2707" s="224"/>
      <c r="E2707" s="224"/>
      <c r="F2707" s="224"/>
      <c r="G2707" s="46"/>
      <c r="H2707" s="225"/>
      <c r="I2707" s="225"/>
    </row>
    <row r="2708" spans="1:9">
      <c r="A2708" s="226" t="s">
        <v>5121</v>
      </c>
      <c r="B2708" s="226"/>
      <c r="C2708" s="227" t="s">
        <v>5122</v>
      </c>
      <c r="D2708" s="227"/>
      <c r="E2708" s="227"/>
      <c r="F2708" s="227"/>
      <c r="G2708" s="47" t="s">
        <v>111</v>
      </c>
      <c r="H2708" s="230">
        <v>329.5</v>
      </c>
      <c r="I2708" s="229"/>
    </row>
    <row r="2709" spans="1:9">
      <c r="A2709" s="226" t="s">
        <v>5123</v>
      </c>
      <c r="B2709" s="226"/>
      <c r="C2709" s="227" t="s">
        <v>5124</v>
      </c>
      <c r="D2709" s="227"/>
      <c r="E2709" s="227"/>
      <c r="F2709" s="227"/>
      <c r="G2709" s="47" t="s">
        <v>111</v>
      </c>
      <c r="H2709" s="230">
        <v>580.85</v>
      </c>
      <c r="I2709" s="229"/>
    </row>
    <row r="2710" spans="1:9">
      <c r="A2710" s="222">
        <v>8692</v>
      </c>
      <c r="B2710" s="223"/>
      <c r="C2710" s="224" t="s">
        <v>5125</v>
      </c>
      <c r="D2710" s="224"/>
      <c r="E2710" s="224"/>
      <c r="F2710" s="224"/>
      <c r="G2710" s="46"/>
      <c r="H2710" s="225"/>
      <c r="I2710" s="225"/>
    </row>
    <row r="2711" spans="1:9">
      <c r="A2711" s="222">
        <v>9056</v>
      </c>
      <c r="B2711" s="223"/>
      <c r="C2711" s="224" t="s">
        <v>5126</v>
      </c>
      <c r="D2711" s="224"/>
      <c r="E2711" s="224"/>
      <c r="F2711" s="224"/>
      <c r="G2711" s="46"/>
      <c r="H2711" s="225"/>
      <c r="I2711" s="225"/>
    </row>
    <row r="2712" spans="1:9">
      <c r="A2712" s="226" t="s">
        <v>5127</v>
      </c>
      <c r="B2712" s="226"/>
      <c r="C2712" s="227" t="s">
        <v>5128</v>
      </c>
      <c r="D2712" s="227"/>
      <c r="E2712" s="227"/>
      <c r="F2712" s="227"/>
      <c r="G2712" s="47" t="s">
        <v>108</v>
      </c>
      <c r="H2712" s="231">
        <v>27.62</v>
      </c>
      <c r="I2712" s="229"/>
    </row>
    <row r="2713" spans="1:9">
      <c r="A2713" s="226" t="s">
        <v>5129</v>
      </c>
      <c r="B2713" s="226"/>
      <c r="C2713" s="227" t="s">
        <v>5130</v>
      </c>
      <c r="D2713" s="227"/>
      <c r="E2713" s="227"/>
      <c r="F2713" s="227"/>
      <c r="G2713" s="47" t="s">
        <v>108</v>
      </c>
      <c r="H2713" s="231">
        <v>30.66</v>
      </c>
      <c r="I2713" s="229"/>
    </row>
    <row r="2714" spans="1:9">
      <c r="A2714" s="226" t="s">
        <v>5131</v>
      </c>
      <c r="B2714" s="226"/>
      <c r="C2714" s="227" t="s">
        <v>5132</v>
      </c>
      <c r="D2714" s="227"/>
      <c r="E2714" s="227"/>
      <c r="F2714" s="227"/>
      <c r="G2714" s="47" t="s">
        <v>108</v>
      </c>
      <c r="H2714" s="231">
        <v>37.270000000000003</v>
      </c>
      <c r="I2714" s="229"/>
    </row>
    <row r="2715" spans="1:9">
      <c r="A2715" s="222">
        <v>9057</v>
      </c>
      <c r="B2715" s="223"/>
      <c r="C2715" s="224" t="s">
        <v>5133</v>
      </c>
      <c r="D2715" s="224"/>
      <c r="E2715" s="224"/>
      <c r="F2715" s="224"/>
      <c r="G2715" s="46"/>
      <c r="H2715" s="225"/>
      <c r="I2715" s="225"/>
    </row>
    <row r="2716" spans="1:9">
      <c r="A2716" s="226" t="s">
        <v>5134</v>
      </c>
      <c r="B2716" s="226"/>
      <c r="C2716" s="227" t="s">
        <v>5135</v>
      </c>
      <c r="D2716" s="227"/>
      <c r="E2716" s="227"/>
      <c r="F2716" s="227"/>
      <c r="G2716" s="47" t="s">
        <v>111</v>
      </c>
      <c r="H2716" s="231">
        <v>11</v>
      </c>
      <c r="I2716" s="229"/>
    </row>
    <row r="2717" spans="1:9">
      <c r="A2717" s="226" t="s">
        <v>5136</v>
      </c>
      <c r="B2717" s="226"/>
      <c r="C2717" s="227" t="s">
        <v>5137</v>
      </c>
      <c r="D2717" s="227"/>
      <c r="E2717" s="227"/>
      <c r="F2717" s="227"/>
      <c r="G2717" s="47" t="s">
        <v>108</v>
      </c>
      <c r="H2717" s="231">
        <v>27.2</v>
      </c>
      <c r="I2717" s="229"/>
    </row>
    <row r="2718" spans="1:9">
      <c r="A2718" s="226" t="s">
        <v>5138</v>
      </c>
      <c r="B2718" s="226"/>
      <c r="C2718" s="227" t="s">
        <v>5139</v>
      </c>
      <c r="D2718" s="227"/>
      <c r="E2718" s="227"/>
      <c r="F2718" s="227"/>
      <c r="G2718" s="47" t="s">
        <v>111</v>
      </c>
      <c r="H2718" s="231">
        <v>14.65</v>
      </c>
      <c r="I2718" s="229"/>
    </row>
    <row r="2719" spans="1:9">
      <c r="A2719" s="222">
        <v>9058</v>
      </c>
      <c r="B2719" s="223"/>
      <c r="C2719" s="224" t="s">
        <v>5140</v>
      </c>
      <c r="D2719" s="224"/>
      <c r="E2719" s="224"/>
      <c r="F2719" s="224"/>
      <c r="G2719" s="46"/>
      <c r="H2719" s="225"/>
      <c r="I2719" s="225"/>
    </row>
    <row r="2720" spans="1:9">
      <c r="A2720" s="226" t="s">
        <v>5141</v>
      </c>
      <c r="B2720" s="226"/>
      <c r="C2720" s="227" t="s">
        <v>5142</v>
      </c>
      <c r="D2720" s="227"/>
      <c r="E2720" s="227"/>
      <c r="F2720" s="227"/>
      <c r="G2720" s="47" t="s">
        <v>111</v>
      </c>
      <c r="H2720" s="228">
        <v>3.89</v>
      </c>
      <c r="I2720" s="229"/>
    </row>
    <row r="2721" spans="1:9">
      <c r="A2721" s="226" t="s">
        <v>5143</v>
      </c>
      <c r="B2721" s="226"/>
      <c r="C2721" s="227" t="s">
        <v>5144</v>
      </c>
      <c r="D2721" s="227"/>
      <c r="E2721" s="227"/>
      <c r="F2721" s="227"/>
      <c r="G2721" s="47" t="s">
        <v>111</v>
      </c>
      <c r="H2721" s="228">
        <v>2.4700000000000002</v>
      </c>
      <c r="I2721" s="229"/>
    </row>
    <row r="2722" spans="1:9">
      <c r="A2722" s="226" t="s">
        <v>5145</v>
      </c>
      <c r="B2722" s="226"/>
      <c r="C2722" s="227" t="s">
        <v>5146</v>
      </c>
      <c r="D2722" s="227"/>
      <c r="E2722" s="227"/>
      <c r="F2722" s="227"/>
      <c r="G2722" s="47" t="s">
        <v>111</v>
      </c>
      <c r="H2722" s="230">
        <v>165.11</v>
      </c>
      <c r="I2722" s="229"/>
    </row>
    <row r="2723" spans="1:9">
      <c r="A2723" s="226" t="s">
        <v>5147</v>
      </c>
      <c r="B2723" s="226"/>
      <c r="C2723" s="227" t="s">
        <v>5148</v>
      </c>
      <c r="D2723" s="227"/>
      <c r="E2723" s="227"/>
      <c r="F2723" s="227"/>
      <c r="G2723" s="47" t="s">
        <v>111</v>
      </c>
      <c r="H2723" s="231">
        <v>82.23</v>
      </c>
      <c r="I2723" s="229"/>
    </row>
    <row r="2724" spans="1:9">
      <c r="A2724" s="226" t="s">
        <v>5149</v>
      </c>
      <c r="B2724" s="226"/>
      <c r="C2724" s="227" t="s">
        <v>5150</v>
      </c>
      <c r="D2724" s="227"/>
      <c r="E2724" s="227"/>
      <c r="F2724" s="227"/>
      <c r="G2724" s="47" t="s">
        <v>111</v>
      </c>
      <c r="H2724" s="231">
        <v>82.23</v>
      </c>
      <c r="I2724" s="229"/>
    </row>
    <row r="2725" spans="1:9">
      <c r="A2725" s="226" t="s">
        <v>5151</v>
      </c>
      <c r="B2725" s="226"/>
      <c r="C2725" s="227" t="s">
        <v>5152</v>
      </c>
      <c r="D2725" s="227"/>
      <c r="E2725" s="227"/>
      <c r="F2725" s="227"/>
      <c r="G2725" s="47" t="s">
        <v>111</v>
      </c>
      <c r="H2725" s="230">
        <v>104.47</v>
      </c>
      <c r="I2725" s="229"/>
    </row>
    <row r="2726" spans="1:9">
      <c r="A2726" s="226" t="s">
        <v>5153</v>
      </c>
      <c r="B2726" s="226"/>
      <c r="C2726" s="227" t="s">
        <v>5154</v>
      </c>
      <c r="D2726" s="227"/>
      <c r="E2726" s="227"/>
      <c r="F2726" s="227"/>
      <c r="G2726" s="47" t="s">
        <v>111</v>
      </c>
      <c r="H2726" s="230">
        <v>104.47</v>
      </c>
      <c r="I2726" s="229"/>
    </row>
    <row r="2727" spans="1:9">
      <c r="A2727" s="226" t="s">
        <v>5155</v>
      </c>
      <c r="B2727" s="226"/>
      <c r="C2727" s="227" t="s">
        <v>5156</v>
      </c>
      <c r="D2727" s="227"/>
      <c r="E2727" s="227"/>
      <c r="F2727" s="227"/>
      <c r="G2727" s="47" t="s">
        <v>111</v>
      </c>
      <c r="H2727" s="230">
        <v>104.47</v>
      </c>
      <c r="I2727" s="229"/>
    </row>
    <row r="2728" spans="1:9">
      <c r="A2728" s="226" t="s">
        <v>5157</v>
      </c>
      <c r="B2728" s="226"/>
      <c r="C2728" s="227" t="s">
        <v>5158</v>
      </c>
      <c r="D2728" s="227"/>
      <c r="E2728" s="227"/>
      <c r="F2728" s="227"/>
      <c r="G2728" s="47" t="s">
        <v>111</v>
      </c>
      <c r="H2728" s="230">
        <v>104.47</v>
      </c>
      <c r="I2728" s="229"/>
    </row>
    <row r="2729" spans="1:9">
      <c r="A2729" s="226" t="s">
        <v>5159</v>
      </c>
      <c r="B2729" s="226"/>
      <c r="C2729" s="227" t="s">
        <v>5160</v>
      </c>
      <c r="D2729" s="227"/>
      <c r="E2729" s="227"/>
      <c r="F2729" s="227"/>
      <c r="G2729" s="47" t="s">
        <v>111</v>
      </c>
      <c r="H2729" s="230">
        <v>100.47</v>
      </c>
      <c r="I2729" s="229"/>
    </row>
    <row r="2730" spans="1:9">
      <c r="A2730" s="226" t="s">
        <v>5161</v>
      </c>
      <c r="B2730" s="226"/>
      <c r="C2730" s="227" t="s">
        <v>5162</v>
      </c>
      <c r="D2730" s="227"/>
      <c r="E2730" s="227"/>
      <c r="F2730" s="227"/>
      <c r="G2730" s="47" t="s">
        <v>111</v>
      </c>
      <c r="H2730" s="231">
        <v>95.37</v>
      </c>
      <c r="I2730" s="229"/>
    </row>
    <row r="2731" spans="1:9">
      <c r="A2731" s="226" t="s">
        <v>5163</v>
      </c>
      <c r="B2731" s="226"/>
      <c r="C2731" s="227" t="s">
        <v>5164</v>
      </c>
      <c r="D2731" s="227"/>
      <c r="E2731" s="227"/>
      <c r="F2731" s="227"/>
      <c r="G2731" s="47" t="s">
        <v>111</v>
      </c>
      <c r="H2731" s="231">
        <v>96.65</v>
      </c>
      <c r="I2731" s="229"/>
    </row>
    <row r="2732" spans="1:9">
      <c r="A2732" s="226" t="s">
        <v>5165</v>
      </c>
      <c r="B2732" s="226"/>
      <c r="C2732" s="227" t="s">
        <v>5166</v>
      </c>
      <c r="D2732" s="227"/>
      <c r="E2732" s="227"/>
      <c r="F2732" s="227"/>
      <c r="G2732" s="47" t="s">
        <v>111</v>
      </c>
      <c r="H2732" s="231">
        <v>74.12</v>
      </c>
      <c r="I2732" s="229"/>
    </row>
    <row r="2733" spans="1:9">
      <c r="A2733" s="226" t="s">
        <v>5167</v>
      </c>
      <c r="B2733" s="226"/>
      <c r="C2733" s="227" t="s">
        <v>5168</v>
      </c>
      <c r="D2733" s="227"/>
      <c r="E2733" s="227"/>
      <c r="F2733" s="227"/>
      <c r="G2733" s="47" t="s">
        <v>111</v>
      </c>
      <c r="H2733" s="231">
        <v>81.77</v>
      </c>
      <c r="I2733" s="229"/>
    </row>
    <row r="2734" spans="1:9">
      <c r="A2734" s="226" t="s">
        <v>5169</v>
      </c>
      <c r="B2734" s="226"/>
      <c r="C2734" s="227" t="s">
        <v>5170</v>
      </c>
      <c r="D2734" s="227"/>
      <c r="E2734" s="227"/>
      <c r="F2734" s="227"/>
      <c r="G2734" s="47" t="s">
        <v>111</v>
      </c>
      <c r="H2734" s="231">
        <v>75.89</v>
      </c>
      <c r="I2734" s="229"/>
    </row>
    <row r="2735" spans="1:9">
      <c r="A2735" s="226" t="s">
        <v>5171</v>
      </c>
      <c r="B2735" s="226"/>
      <c r="C2735" s="227" t="s">
        <v>5172</v>
      </c>
      <c r="D2735" s="227"/>
      <c r="E2735" s="227"/>
      <c r="F2735" s="227"/>
      <c r="G2735" s="47" t="s">
        <v>111</v>
      </c>
      <c r="H2735" s="230">
        <v>100.74</v>
      </c>
      <c r="I2735" s="229"/>
    </row>
    <row r="2736" spans="1:9">
      <c r="A2736" s="226" t="s">
        <v>5173</v>
      </c>
      <c r="B2736" s="226"/>
      <c r="C2736" s="227" t="s">
        <v>5174</v>
      </c>
      <c r="D2736" s="227"/>
      <c r="E2736" s="227"/>
      <c r="F2736" s="227"/>
      <c r="G2736" s="47" t="s">
        <v>111</v>
      </c>
      <c r="H2736" s="231">
        <v>82.24</v>
      </c>
      <c r="I2736" s="229"/>
    </row>
    <row r="2737" spans="1:9">
      <c r="A2737" s="226" t="s">
        <v>5175</v>
      </c>
      <c r="B2737" s="226"/>
      <c r="C2737" s="227" t="s">
        <v>5176</v>
      </c>
      <c r="D2737" s="227"/>
      <c r="E2737" s="227"/>
      <c r="F2737" s="227"/>
      <c r="G2737" s="47" t="s">
        <v>111</v>
      </c>
      <c r="H2737" s="231">
        <v>96.65</v>
      </c>
      <c r="I2737" s="229"/>
    </row>
    <row r="2738" spans="1:9">
      <c r="A2738" s="226" t="s">
        <v>5177</v>
      </c>
      <c r="B2738" s="226"/>
      <c r="C2738" s="227" t="s">
        <v>5178</v>
      </c>
      <c r="D2738" s="227"/>
      <c r="E2738" s="227"/>
      <c r="F2738" s="227"/>
      <c r="G2738" s="47" t="s">
        <v>111</v>
      </c>
      <c r="H2738" s="231">
        <v>96.64</v>
      </c>
      <c r="I2738" s="229"/>
    </row>
    <row r="2739" spans="1:9">
      <c r="A2739" s="226" t="s">
        <v>5179</v>
      </c>
      <c r="B2739" s="226"/>
      <c r="C2739" s="227" t="s">
        <v>5180</v>
      </c>
      <c r="D2739" s="227"/>
      <c r="E2739" s="227"/>
      <c r="F2739" s="227"/>
      <c r="G2739" s="47" t="s">
        <v>111</v>
      </c>
      <c r="H2739" s="230">
        <v>101.23</v>
      </c>
      <c r="I2739" s="229"/>
    </row>
    <row r="2740" spans="1:9">
      <c r="A2740" s="226" t="s">
        <v>5181</v>
      </c>
      <c r="B2740" s="226"/>
      <c r="C2740" s="227" t="s">
        <v>5182</v>
      </c>
      <c r="D2740" s="227"/>
      <c r="E2740" s="227"/>
      <c r="F2740" s="227"/>
      <c r="G2740" s="47" t="s">
        <v>111</v>
      </c>
      <c r="H2740" s="231">
        <v>77.900000000000006</v>
      </c>
      <c r="I2740" s="229"/>
    </row>
    <row r="2741" spans="1:9">
      <c r="A2741" s="226" t="s">
        <v>5183</v>
      </c>
      <c r="B2741" s="226"/>
      <c r="C2741" s="227" t="s">
        <v>5184</v>
      </c>
      <c r="D2741" s="227"/>
      <c r="E2741" s="227"/>
      <c r="F2741" s="227"/>
      <c r="G2741" s="47" t="s">
        <v>108</v>
      </c>
      <c r="H2741" s="231">
        <v>56</v>
      </c>
      <c r="I2741" s="229"/>
    </row>
    <row r="2742" spans="1:9">
      <c r="A2742" s="226" t="s">
        <v>5185</v>
      </c>
      <c r="B2742" s="226"/>
      <c r="C2742" s="227" t="s">
        <v>5186</v>
      </c>
      <c r="D2742" s="227"/>
      <c r="E2742" s="227"/>
      <c r="F2742" s="227"/>
      <c r="G2742" s="47" t="s">
        <v>108</v>
      </c>
      <c r="H2742" s="231">
        <v>43.75</v>
      </c>
      <c r="I2742" s="229"/>
    </row>
    <row r="2743" spans="1:9">
      <c r="A2743" s="226" t="s">
        <v>5187</v>
      </c>
      <c r="B2743" s="226"/>
      <c r="C2743" s="227" t="s">
        <v>5188</v>
      </c>
      <c r="D2743" s="227"/>
      <c r="E2743" s="227"/>
      <c r="F2743" s="227"/>
      <c r="G2743" s="47" t="s">
        <v>108</v>
      </c>
      <c r="H2743" s="231">
        <v>18.25</v>
      </c>
      <c r="I2743" s="229"/>
    </row>
    <row r="2744" spans="1:9">
      <c r="A2744" s="226" t="s">
        <v>5189</v>
      </c>
      <c r="B2744" s="226"/>
      <c r="C2744" s="227" t="s">
        <v>5190</v>
      </c>
      <c r="D2744" s="227"/>
      <c r="E2744" s="227"/>
      <c r="F2744" s="227"/>
      <c r="G2744" s="47" t="s">
        <v>108</v>
      </c>
      <c r="H2744" s="231">
        <v>64.5</v>
      </c>
      <c r="I2744" s="229"/>
    </row>
    <row r="2745" spans="1:9">
      <c r="A2745" s="226" t="s">
        <v>5191</v>
      </c>
      <c r="B2745" s="226"/>
      <c r="C2745" s="227" t="s">
        <v>5192</v>
      </c>
      <c r="D2745" s="227"/>
      <c r="E2745" s="227"/>
      <c r="F2745" s="227"/>
      <c r="G2745" s="47" t="s">
        <v>111</v>
      </c>
      <c r="H2745" s="231">
        <v>24.44</v>
      </c>
      <c r="I2745" s="229"/>
    </row>
    <row r="2746" spans="1:9">
      <c r="A2746" s="226" t="s">
        <v>5193</v>
      </c>
      <c r="B2746" s="226"/>
      <c r="C2746" s="227" t="s">
        <v>5194</v>
      </c>
      <c r="D2746" s="227"/>
      <c r="E2746" s="227"/>
      <c r="F2746" s="227"/>
      <c r="G2746" s="47" t="s">
        <v>111</v>
      </c>
      <c r="H2746" s="230">
        <v>176</v>
      </c>
      <c r="I2746" s="229"/>
    </row>
    <row r="2747" spans="1:9">
      <c r="A2747" s="226" t="s">
        <v>5195</v>
      </c>
      <c r="B2747" s="226"/>
      <c r="C2747" s="227" t="s">
        <v>5196</v>
      </c>
      <c r="D2747" s="227"/>
      <c r="E2747" s="227"/>
      <c r="F2747" s="227"/>
      <c r="G2747" s="47" t="s">
        <v>111</v>
      </c>
      <c r="H2747" s="230">
        <v>176</v>
      </c>
      <c r="I2747" s="229"/>
    </row>
    <row r="2748" spans="1:9">
      <c r="A2748" s="222">
        <v>9060</v>
      </c>
      <c r="B2748" s="223"/>
      <c r="C2748" s="224" t="s">
        <v>5197</v>
      </c>
      <c r="D2748" s="224"/>
      <c r="E2748" s="224"/>
      <c r="F2748" s="224"/>
      <c r="G2748" s="46"/>
      <c r="H2748" s="225"/>
      <c r="I2748" s="225"/>
    </row>
    <row r="2749" spans="1:9">
      <c r="A2749" s="226" t="s">
        <v>5198</v>
      </c>
      <c r="B2749" s="226"/>
      <c r="C2749" s="227" t="s">
        <v>5199</v>
      </c>
      <c r="D2749" s="227"/>
      <c r="E2749" s="227"/>
      <c r="F2749" s="227"/>
      <c r="G2749" s="47" t="s">
        <v>211</v>
      </c>
      <c r="H2749" s="230">
        <v>793.15</v>
      </c>
      <c r="I2749" s="229"/>
    </row>
    <row r="2750" spans="1:9">
      <c r="A2750" s="226" t="s">
        <v>5200</v>
      </c>
      <c r="B2750" s="226"/>
      <c r="C2750" s="227" t="s">
        <v>5201</v>
      </c>
      <c r="D2750" s="227"/>
      <c r="E2750" s="227"/>
      <c r="F2750" s="227"/>
      <c r="G2750" s="47" t="s">
        <v>111</v>
      </c>
      <c r="H2750" s="230">
        <v>289.54000000000002</v>
      </c>
      <c r="I2750" s="229"/>
    </row>
    <row r="2751" spans="1:9">
      <c r="A2751" s="226" t="s">
        <v>5202</v>
      </c>
      <c r="B2751" s="226"/>
      <c r="C2751" s="227" t="s">
        <v>5203</v>
      </c>
      <c r="D2751" s="227"/>
      <c r="E2751" s="227"/>
      <c r="F2751" s="227"/>
      <c r="G2751" s="47" t="s">
        <v>111</v>
      </c>
      <c r="H2751" s="231">
        <v>64.94</v>
      </c>
      <c r="I2751" s="229"/>
    </row>
    <row r="2752" spans="1:9">
      <c r="A2752" s="222">
        <v>8693</v>
      </c>
      <c r="B2752" s="223"/>
      <c r="C2752" s="224" t="s">
        <v>5204</v>
      </c>
      <c r="D2752" s="224"/>
      <c r="E2752" s="224"/>
      <c r="F2752" s="224"/>
      <c r="G2752" s="46"/>
      <c r="H2752" s="225"/>
      <c r="I2752" s="225"/>
    </row>
    <row r="2753" spans="1:9">
      <c r="A2753" s="222">
        <v>9061</v>
      </c>
      <c r="B2753" s="223"/>
      <c r="C2753" s="224" t="s">
        <v>5205</v>
      </c>
      <c r="D2753" s="224"/>
      <c r="E2753" s="224"/>
      <c r="F2753" s="224"/>
      <c r="G2753" s="46"/>
      <c r="H2753" s="225"/>
      <c r="I2753" s="225"/>
    </row>
    <row r="2754" spans="1:9">
      <c r="A2754" s="226" t="s">
        <v>5206</v>
      </c>
      <c r="B2754" s="226"/>
      <c r="C2754" s="227" t="s">
        <v>5207</v>
      </c>
      <c r="D2754" s="227"/>
      <c r="E2754" s="227"/>
      <c r="F2754" s="227"/>
      <c r="G2754" s="47" t="s">
        <v>129</v>
      </c>
      <c r="H2754" s="228">
        <v>2.6</v>
      </c>
      <c r="I2754" s="229"/>
    </row>
    <row r="2755" spans="1:9">
      <c r="A2755" s="226" t="s">
        <v>5208</v>
      </c>
      <c r="B2755" s="226"/>
      <c r="C2755" s="227" t="s">
        <v>5209</v>
      </c>
      <c r="D2755" s="227"/>
      <c r="E2755" s="227"/>
      <c r="F2755" s="227"/>
      <c r="G2755" s="47" t="s">
        <v>129</v>
      </c>
      <c r="H2755" s="228">
        <v>3.38</v>
      </c>
      <c r="I2755" s="229"/>
    </row>
    <row r="2756" spans="1:9">
      <c r="A2756" s="226" t="s">
        <v>5210</v>
      </c>
      <c r="B2756" s="226"/>
      <c r="C2756" s="227" t="s">
        <v>5211</v>
      </c>
      <c r="D2756" s="227"/>
      <c r="E2756" s="227"/>
      <c r="F2756" s="227"/>
      <c r="G2756" s="47" t="s">
        <v>129</v>
      </c>
      <c r="H2756" s="228">
        <v>5.59</v>
      </c>
      <c r="I2756" s="229"/>
    </row>
    <row r="2757" spans="1:9">
      <c r="A2757" s="226" t="s">
        <v>5212</v>
      </c>
      <c r="B2757" s="226"/>
      <c r="C2757" s="227" t="s">
        <v>5213</v>
      </c>
      <c r="D2757" s="227"/>
      <c r="E2757" s="227"/>
      <c r="F2757" s="227"/>
      <c r="G2757" s="47" t="s">
        <v>129</v>
      </c>
      <c r="H2757" s="228">
        <v>3.5</v>
      </c>
      <c r="I2757" s="229"/>
    </row>
    <row r="2758" spans="1:9">
      <c r="A2758" s="226" t="s">
        <v>5214</v>
      </c>
      <c r="B2758" s="226"/>
      <c r="C2758" s="227" t="s">
        <v>5215</v>
      </c>
      <c r="D2758" s="227"/>
      <c r="E2758" s="227"/>
      <c r="F2758" s="227"/>
      <c r="G2758" s="47" t="s">
        <v>129</v>
      </c>
      <c r="H2758" s="228">
        <v>5.45</v>
      </c>
      <c r="I2758" s="229"/>
    </row>
    <row r="2759" spans="1:9">
      <c r="A2759" s="226" t="s">
        <v>5216</v>
      </c>
      <c r="B2759" s="226"/>
      <c r="C2759" s="227" t="s">
        <v>5217</v>
      </c>
      <c r="D2759" s="227"/>
      <c r="E2759" s="227"/>
      <c r="F2759" s="227"/>
      <c r="G2759" s="47" t="s">
        <v>129</v>
      </c>
      <c r="H2759" s="228">
        <v>7.01</v>
      </c>
      <c r="I2759" s="229"/>
    </row>
    <row r="2760" spans="1:9">
      <c r="A2760" s="226" t="s">
        <v>5218</v>
      </c>
      <c r="B2760" s="226"/>
      <c r="C2760" s="227" t="s">
        <v>5219</v>
      </c>
      <c r="D2760" s="227"/>
      <c r="E2760" s="227"/>
      <c r="F2760" s="227"/>
      <c r="G2760" s="47" t="s">
        <v>129</v>
      </c>
      <c r="H2760" s="228">
        <v>9.81</v>
      </c>
      <c r="I2760" s="229"/>
    </row>
    <row r="2761" spans="1:9">
      <c r="A2761" s="226" t="s">
        <v>5220</v>
      </c>
      <c r="B2761" s="226"/>
      <c r="C2761" s="227" t="s">
        <v>5221</v>
      </c>
      <c r="D2761" s="227"/>
      <c r="E2761" s="227"/>
      <c r="F2761" s="227"/>
      <c r="G2761" s="47" t="s">
        <v>129</v>
      </c>
      <c r="H2761" s="231">
        <v>10.67</v>
      </c>
      <c r="I2761" s="229"/>
    </row>
    <row r="2762" spans="1:9">
      <c r="A2762" s="226" t="s">
        <v>5222</v>
      </c>
      <c r="B2762" s="226"/>
      <c r="C2762" s="227" t="s">
        <v>5223</v>
      </c>
      <c r="D2762" s="227"/>
      <c r="E2762" s="227"/>
      <c r="F2762" s="227"/>
      <c r="G2762" s="47" t="s">
        <v>129</v>
      </c>
      <c r="H2762" s="231">
        <v>13.64</v>
      </c>
      <c r="I2762" s="229"/>
    </row>
    <row r="2763" spans="1:9">
      <c r="A2763" s="222">
        <v>9062</v>
      </c>
      <c r="B2763" s="223"/>
      <c r="C2763" s="224" t="s">
        <v>5224</v>
      </c>
      <c r="D2763" s="224"/>
      <c r="E2763" s="224"/>
      <c r="F2763" s="224"/>
      <c r="G2763" s="46"/>
      <c r="H2763" s="225"/>
      <c r="I2763" s="225"/>
    </row>
    <row r="2764" spans="1:9">
      <c r="A2764" s="226" t="s">
        <v>5225</v>
      </c>
      <c r="B2764" s="226"/>
      <c r="C2764" s="227" t="s">
        <v>5226</v>
      </c>
      <c r="D2764" s="227"/>
      <c r="E2764" s="227"/>
      <c r="F2764" s="227"/>
      <c r="G2764" s="47" t="s">
        <v>129</v>
      </c>
      <c r="H2764" s="231">
        <v>41.67</v>
      </c>
      <c r="I2764" s="229"/>
    </row>
    <row r="2765" spans="1:9">
      <c r="A2765" s="226" t="s">
        <v>5227</v>
      </c>
      <c r="B2765" s="226"/>
      <c r="C2765" s="227" t="s">
        <v>5228</v>
      </c>
      <c r="D2765" s="227"/>
      <c r="E2765" s="227"/>
      <c r="F2765" s="227"/>
      <c r="G2765" s="47" t="s">
        <v>129</v>
      </c>
      <c r="H2765" s="231">
        <v>27.79</v>
      </c>
      <c r="I2765" s="229"/>
    </row>
    <row r="2766" spans="1:9">
      <c r="A2766" s="226" t="s">
        <v>5229</v>
      </c>
      <c r="B2766" s="226"/>
      <c r="C2766" s="227" t="s">
        <v>5230</v>
      </c>
      <c r="D2766" s="227"/>
      <c r="E2766" s="227"/>
      <c r="F2766" s="227"/>
      <c r="G2766" s="47" t="s">
        <v>129</v>
      </c>
      <c r="H2766" s="231">
        <v>22.76</v>
      </c>
      <c r="I2766" s="229"/>
    </row>
    <row r="2767" spans="1:9">
      <c r="A2767" s="226" t="s">
        <v>5231</v>
      </c>
      <c r="B2767" s="226"/>
      <c r="C2767" s="227" t="s">
        <v>5232</v>
      </c>
      <c r="D2767" s="227"/>
      <c r="E2767" s="227"/>
      <c r="F2767" s="227"/>
      <c r="G2767" s="47" t="s">
        <v>129</v>
      </c>
      <c r="H2767" s="231">
        <v>16.190000000000001</v>
      </c>
      <c r="I2767" s="229"/>
    </row>
    <row r="2768" spans="1:9">
      <c r="A2768" s="226" t="s">
        <v>5233</v>
      </c>
      <c r="B2768" s="226"/>
      <c r="C2768" s="227" t="s">
        <v>5234</v>
      </c>
      <c r="D2768" s="227"/>
      <c r="E2768" s="227"/>
      <c r="F2768" s="227"/>
      <c r="G2768" s="47" t="s">
        <v>129</v>
      </c>
      <c r="H2768" s="228">
        <v>6.82</v>
      </c>
      <c r="I2768" s="229"/>
    </row>
    <row r="2769" spans="1:9">
      <c r="A2769" s="226" t="s">
        <v>5235</v>
      </c>
      <c r="B2769" s="226"/>
      <c r="C2769" s="227" t="s">
        <v>5236</v>
      </c>
      <c r="D2769" s="227"/>
      <c r="E2769" s="227"/>
      <c r="F2769" s="227"/>
      <c r="G2769" s="47" t="s">
        <v>129</v>
      </c>
      <c r="H2769" s="228">
        <v>9.49</v>
      </c>
      <c r="I2769" s="229"/>
    </row>
    <row r="2770" spans="1:9">
      <c r="A2770" s="226" t="s">
        <v>5237</v>
      </c>
      <c r="B2770" s="226"/>
      <c r="C2770" s="227" t="s">
        <v>5238</v>
      </c>
      <c r="D2770" s="227"/>
      <c r="E2770" s="227"/>
      <c r="F2770" s="227"/>
      <c r="G2770" s="47" t="s">
        <v>108</v>
      </c>
      <c r="H2770" s="231">
        <v>37.99</v>
      </c>
      <c r="I2770" s="229"/>
    </row>
    <row r="2771" spans="1:9">
      <c r="A2771" s="226" t="s">
        <v>5239</v>
      </c>
      <c r="B2771" s="226"/>
      <c r="C2771" s="227" t="s">
        <v>5240</v>
      </c>
      <c r="D2771" s="227"/>
      <c r="E2771" s="227"/>
      <c r="F2771" s="227"/>
      <c r="G2771" s="47" t="s">
        <v>108</v>
      </c>
      <c r="H2771" s="228">
        <v>8.36</v>
      </c>
      <c r="I2771" s="229"/>
    </row>
    <row r="2772" spans="1:9">
      <c r="A2772" s="226" t="s">
        <v>5241</v>
      </c>
      <c r="B2772" s="226"/>
      <c r="C2772" s="227" t="s">
        <v>5242</v>
      </c>
      <c r="D2772" s="227"/>
      <c r="E2772" s="227"/>
      <c r="F2772" s="227"/>
      <c r="G2772" s="47" t="s">
        <v>111</v>
      </c>
      <c r="H2772" s="228">
        <v>6.04</v>
      </c>
      <c r="I2772" s="229"/>
    </row>
    <row r="2773" spans="1:9">
      <c r="A2773" s="226" t="s">
        <v>5243</v>
      </c>
      <c r="B2773" s="226"/>
      <c r="C2773" s="227" t="s">
        <v>5244</v>
      </c>
      <c r="D2773" s="227"/>
      <c r="E2773" s="227"/>
      <c r="F2773" s="227"/>
      <c r="G2773" s="47" t="s">
        <v>111</v>
      </c>
      <c r="H2773" s="228">
        <v>7.42</v>
      </c>
      <c r="I2773" s="229"/>
    </row>
    <row r="2774" spans="1:9">
      <c r="A2774" s="226" t="s">
        <v>5245</v>
      </c>
      <c r="B2774" s="226"/>
      <c r="C2774" s="227" t="s">
        <v>5246</v>
      </c>
      <c r="D2774" s="227"/>
      <c r="E2774" s="227"/>
      <c r="F2774" s="227"/>
      <c r="G2774" s="47" t="s">
        <v>111</v>
      </c>
      <c r="H2774" s="228">
        <v>6.86</v>
      </c>
      <c r="I2774" s="229"/>
    </row>
    <row r="2775" spans="1:9">
      <c r="A2775" s="226" t="s">
        <v>5247</v>
      </c>
      <c r="B2775" s="226"/>
      <c r="C2775" s="227" t="s">
        <v>5248</v>
      </c>
      <c r="D2775" s="227"/>
      <c r="E2775" s="227"/>
      <c r="F2775" s="227"/>
      <c r="G2775" s="47" t="s">
        <v>111</v>
      </c>
      <c r="H2775" s="228">
        <v>7</v>
      </c>
      <c r="I2775" s="229"/>
    </row>
    <row r="2776" spans="1:9">
      <c r="A2776" s="226" t="s">
        <v>5249</v>
      </c>
      <c r="B2776" s="226"/>
      <c r="C2776" s="227" t="s">
        <v>5250</v>
      </c>
      <c r="D2776" s="227"/>
      <c r="E2776" s="227"/>
      <c r="F2776" s="227"/>
      <c r="G2776" s="47" t="s">
        <v>108</v>
      </c>
      <c r="H2776" s="231">
        <v>31.08</v>
      </c>
      <c r="I2776" s="229"/>
    </row>
    <row r="2777" spans="1:9">
      <c r="A2777" s="226" t="s">
        <v>5251</v>
      </c>
      <c r="B2777" s="226"/>
      <c r="C2777" s="227" t="s">
        <v>5252</v>
      </c>
      <c r="D2777" s="227"/>
      <c r="E2777" s="227"/>
      <c r="F2777" s="227"/>
      <c r="G2777" s="47" t="s">
        <v>129</v>
      </c>
      <c r="H2777" s="228">
        <v>1.04</v>
      </c>
      <c r="I2777" s="229"/>
    </row>
    <row r="2778" spans="1:9">
      <c r="A2778" s="222">
        <v>9063</v>
      </c>
      <c r="B2778" s="223"/>
      <c r="C2778" s="224" t="s">
        <v>5253</v>
      </c>
      <c r="D2778" s="224"/>
      <c r="E2778" s="224"/>
      <c r="F2778" s="224"/>
      <c r="G2778" s="46"/>
      <c r="H2778" s="225"/>
      <c r="I2778" s="225"/>
    </row>
    <row r="2779" spans="1:9">
      <c r="A2779" s="226" t="s">
        <v>5254</v>
      </c>
      <c r="B2779" s="226"/>
      <c r="C2779" s="227" t="s">
        <v>5255</v>
      </c>
      <c r="D2779" s="227"/>
      <c r="E2779" s="227"/>
      <c r="F2779" s="227"/>
      <c r="G2779" s="47" t="s">
        <v>1155</v>
      </c>
      <c r="H2779" s="230">
        <v>161.76</v>
      </c>
      <c r="I2779" s="229"/>
    </row>
    <row r="2780" spans="1:9">
      <c r="A2780" s="226" t="s">
        <v>5256</v>
      </c>
      <c r="B2780" s="226"/>
      <c r="C2780" s="227" t="s">
        <v>5257</v>
      </c>
      <c r="D2780" s="227"/>
      <c r="E2780" s="227"/>
      <c r="F2780" s="227"/>
      <c r="G2780" s="47" t="s">
        <v>1155</v>
      </c>
      <c r="H2780" s="230">
        <v>205.82</v>
      </c>
      <c r="I2780" s="229"/>
    </row>
    <row r="2781" spans="1:9">
      <c r="A2781" s="226" t="s">
        <v>5258</v>
      </c>
      <c r="B2781" s="226"/>
      <c r="C2781" s="227" t="s">
        <v>5259</v>
      </c>
      <c r="D2781" s="227"/>
      <c r="E2781" s="227"/>
      <c r="F2781" s="227"/>
      <c r="G2781" s="47" t="s">
        <v>1155</v>
      </c>
      <c r="H2781" s="230">
        <v>117.29</v>
      </c>
      <c r="I2781" s="229"/>
    </row>
    <row r="2782" spans="1:9">
      <c r="A2782" s="226" t="s">
        <v>5260</v>
      </c>
      <c r="B2782" s="226"/>
      <c r="C2782" s="227" t="s">
        <v>5261</v>
      </c>
      <c r="D2782" s="227"/>
      <c r="E2782" s="227"/>
      <c r="F2782" s="227"/>
      <c r="G2782" s="47" t="s">
        <v>1155</v>
      </c>
      <c r="H2782" s="230">
        <v>112.1</v>
      </c>
      <c r="I2782" s="229"/>
    </row>
    <row r="2783" spans="1:9">
      <c r="A2783" s="226" t="s">
        <v>5262</v>
      </c>
      <c r="B2783" s="226"/>
      <c r="C2783" s="227" t="s">
        <v>5263</v>
      </c>
      <c r="D2783" s="227"/>
      <c r="E2783" s="227"/>
      <c r="F2783" s="227"/>
      <c r="G2783" s="47" t="s">
        <v>1155</v>
      </c>
      <c r="H2783" s="231">
        <v>49.69</v>
      </c>
      <c r="I2783" s="229"/>
    </row>
    <row r="2784" spans="1:9">
      <c r="A2784" s="226" t="s">
        <v>5264</v>
      </c>
      <c r="B2784" s="226"/>
      <c r="C2784" s="227" t="s">
        <v>5265</v>
      </c>
      <c r="D2784" s="227"/>
      <c r="E2784" s="227"/>
      <c r="F2784" s="227"/>
      <c r="G2784" s="47" t="s">
        <v>1155</v>
      </c>
      <c r="H2784" s="231">
        <v>81.27</v>
      </c>
      <c r="I2784" s="229"/>
    </row>
    <row r="2785" spans="1:9">
      <c r="A2785" s="226" t="s">
        <v>5266</v>
      </c>
      <c r="B2785" s="226"/>
      <c r="C2785" s="227" t="s">
        <v>5267</v>
      </c>
      <c r="D2785" s="227"/>
      <c r="E2785" s="227"/>
      <c r="F2785" s="227"/>
      <c r="G2785" s="47" t="s">
        <v>1155</v>
      </c>
      <c r="H2785" s="231">
        <v>94.11</v>
      </c>
      <c r="I2785" s="229"/>
    </row>
    <row r="2786" spans="1:9">
      <c r="A2786" s="226" t="s">
        <v>5268</v>
      </c>
      <c r="B2786" s="226"/>
      <c r="C2786" s="227" t="s">
        <v>5269</v>
      </c>
      <c r="D2786" s="227"/>
      <c r="E2786" s="227"/>
      <c r="F2786" s="227"/>
      <c r="G2786" s="47" t="s">
        <v>1155</v>
      </c>
      <c r="H2786" s="230">
        <v>149.51</v>
      </c>
      <c r="I2786" s="229"/>
    </row>
    <row r="2787" spans="1:9">
      <c r="A2787" s="226" t="s">
        <v>5270</v>
      </c>
      <c r="B2787" s="226"/>
      <c r="C2787" s="227" t="s">
        <v>5271</v>
      </c>
      <c r="D2787" s="227"/>
      <c r="E2787" s="227"/>
      <c r="F2787" s="227"/>
      <c r="G2787" s="47" t="s">
        <v>1155</v>
      </c>
      <c r="H2787" s="231">
        <v>79.180000000000007</v>
      </c>
      <c r="I2787" s="229"/>
    </row>
    <row r="2788" spans="1:9">
      <c r="A2788" s="226" t="s">
        <v>5272</v>
      </c>
      <c r="B2788" s="226"/>
      <c r="C2788" s="227" t="s">
        <v>5273</v>
      </c>
      <c r="D2788" s="227"/>
      <c r="E2788" s="227"/>
      <c r="F2788" s="227"/>
      <c r="G2788" s="47" t="s">
        <v>1155</v>
      </c>
      <c r="H2788" s="231">
        <v>79.19</v>
      </c>
      <c r="I2788" s="229"/>
    </row>
    <row r="2789" spans="1:9">
      <c r="A2789" s="226" t="s">
        <v>5274</v>
      </c>
      <c r="B2789" s="226"/>
      <c r="C2789" s="227" t="s">
        <v>5275</v>
      </c>
      <c r="D2789" s="227"/>
      <c r="E2789" s="227"/>
      <c r="F2789" s="227"/>
      <c r="G2789" s="47" t="s">
        <v>1155</v>
      </c>
      <c r="H2789" s="231">
        <v>61.34</v>
      </c>
      <c r="I2789" s="229"/>
    </row>
    <row r="2790" spans="1:9">
      <c r="A2790" s="226" t="s">
        <v>5276</v>
      </c>
      <c r="B2790" s="226"/>
      <c r="C2790" s="227" t="s">
        <v>5277</v>
      </c>
      <c r="D2790" s="227"/>
      <c r="E2790" s="227"/>
      <c r="F2790" s="227"/>
      <c r="G2790" s="47" t="s">
        <v>1155</v>
      </c>
      <c r="H2790" s="231">
        <v>44.6</v>
      </c>
      <c r="I2790" s="229"/>
    </row>
    <row r="2791" spans="1:9">
      <c r="A2791" s="226" t="s">
        <v>5278</v>
      </c>
      <c r="B2791" s="226"/>
      <c r="C2791" s="227" t="s">
        <v>5279</v>
      </c>
      <c r="D2791" s="227"/>
      <c r="E2791" s="227"/>
      <c r="F2791" s="227"/>
      <c r="G2791" s="47" t="s">
        <v>1155</v>
      </c>
      <c r="H2791" s="231">
        <v>38.659999999999997</v>
      </c>
      <c r="I2791" s="229"/>
    </row>
    <row r="2792" spans="1:9">
      <c r="A2792" s="226" t="s">
        <v>5280</v>
      </c>
      <c r="B2792" s="226"/>
      <c r="C2792" s="227" t="s">
        <v>5281</v>
      </c>
      <c r="D2792" s="227"/>
      <c r="E2792" s="227"/>
      <c r="F2792" s="227"/>
      <c r="G2792" s="47" t="s">
        <v>1155</v>
      </c>
      <c r="H2792" s="230">
        <v>712.66</v>
      </c>
      <c r="I2792" s="229"/>
    </row>
    <row r="2793" spans="1:9">
      <c r="A2793" s="226" t="s">
        <v>5282</v>
      </c>
      <c r="B2793" s="226"/>
      <c r="C2793" s="227" t="s">
        <v>5283</v>
      </c>
      <c r="D2793" s="227"/>
      <c r="E2793" s="227"/>
      <c r="F2793" s="227"/>
      <c r="G2793" s="47" t="s">
        <v>1155</v>
      </c>
      <c r="H2793" s="231">
        <v>44.18</v>
      </c>
      <c r="I2793" s="229"/>
    </row>
    <row r="2794" spans="1:9">
      <c r="A2794" s="226" t="s">
        <v>5284</v>
      </c>
      <c r="B2794" s="226"/>
      <c r="C2794" s="227" t="s">
        <v>5285</v>
      </c>
      <c r="D2794" s="227"/>
      <c r="E2794" s="227"/>
      <c r="F2794" s="227"/>
      <c r="G2794" s="47" t="s">
        <v>1155</v>
      </c>
      <c r="H2794" s="231">
        <v>33.28</v>
      </c>
      <c r="I2794" s="229"/>
    </row>
    <row r="2795" spans="1:9">
      <c r="A2795" s="226" t="s">
        <v>5286</v>
      </c>
      <c r="B2795" s="226"/>
      <c r="C2795" s="227" t="s">
        <v>5287</v>
      </c>
      <c r="D2795" s="227"/>
      <c r="E2795" s="227"/>
      <c r="F2795" s="227"/>
      <c r="G2795" s="47" t="s">
        <v>1155</v>
      </c>
      <c r="H2795" s="231">
        <v>33.119999999999997</v>
      </c>
      <c r="I2795" s="229"/>
    </row>
    <row r="2796" spans="1:9">
      <c r="A2796" s="226" t="s">
        <v>5288</v>
      </c>
      <c r="B2796" s="226"/>
      <c r="C2796" s="227" t="s">
        <v>5289</v>
      </c>
      <c r="D2796" s="227"/>
      <c r="E2796" s="227"/>
      <c r="F2796" s="227"/>
      <c r="G2796" s="47" t="s">
        <v>211</v>
      </c>
      <c r="H2796" s="228">
        <v>1.26</v>
      </c>
      <c r="I2796" s="229"/>
    </row>
    <row r="2797" spans="1:9">
      <c r="A2797" s="226" t="s">
        <v>5290</v>
      </c>
      <c r="B2797" s="226"/>
      <c r="C2797" s="227" t="s">
        <v>5291</v>
      </c>
      <c r="D2797" s="227"/>
      <c r="E2797" s="227"/>
      <c r="F2797" s="227"/>
      <c r="G2797" s="47" t="s">
        <v>211</v>
      </c>
      <c r="H2797" s="228">
        <v>0.38</v>
      </c>
      <c r="I2797" s="229"/>
    </row>
    <row r="2798" spans="1:9">
      <c r="A2798" s="226" t="s">
        <v>5292</v>
      </c>
      <c r="B2798" s="226"/>
      <c r="C2798" s="227" t="s">
        <v>5293</v>
      </c>
      <c r="D2798" s="227"/>
      <c r="E2798" s="227"/>
      <c r="F2798" s="227"/>
      <c r="G2798" s="47" t="s">
        <v>1155</v>
      </c>
      <c r="H2798" s="231">
        <v>61.64</v>
      </c>
      <c r="I2798" s="229"/>
    </row>
    <row r="2799" spans="1:9">
      <c r="A2799" s="222">
        <v>9064</v>
      </c>
      <c r="B2799" s="223"/>
      <c r="C2799" s="224" t="s">
        <v>5294</v>
      </c>
      <c r="D2799" s="224"/>
      <c r="E2799" s="224"/>
      <c r="F2799" s="224"/>
      <c r="G2799" s="46"/>
      <c r="H2799" s="225"/>
      <c r="I2799" s="225"/>
    </row>
    <row r="2800" spans="1:9">
      <c r="A2800" s="226" t="s">
        <v>5295</v>
      </c>
      <c r="B2800" s="226"/>
      <c r="C2800" s="227" t="s">
        <v>5296</v>
      </c>
      <c r="D2800" s="227"/>
      <c r="E2800" s="227"/>
      <c r="F2800" s="227"/>
      <c r="G2800" s="47" t="s">
        <v>1155</v>
      </c>
      <c r="H2800" s="230">
        <v>179.24</v>
      </c>
      <c r="I2800" s="229"/>
    </row>
    <row r="2801" spans="1:9">
      <c r="A2801" s="226" t="s">
        <v>5297</v>
      </c>
      <c r="B2801" s="226"/>
      <c r="C2801" s="227" t="s">
        <v>5298</v>
      </c>
      <c r="D2801" s="227"/>
      <c r="E2801" s="227"/>
      <c r="F2801" s="227"/>
      <c r="G2801" s="47" t="s">
        <v>1155</v>
      </c>
      <c r="H2801" s="230">
        <v>114.59</v>
      </c>
      <c r="I2801" s="229"/>
    </row>
    <row r="2802" spans="1:9">
      <c r="A2802" s="226" t="s">
        <v>5299</v>
      </c>
      <c r="B2802" s="226"/>
      <c r="C2802" s="227" t="s">
        <v>5300</v>
      </c>
      <c r="D2802" s="227"/>
      <c r="E2802" s="227"/>
      <c r="F2802" s="227"/>
      <c r="G2802" s="47" t="s">
        <v>1155</v>
      </c>
      <c r="H2802" s="231">
        <v>99.42</v>
      </c>
      <c r="I2802" s="229"/>
    </row>
    <row r="2803" spans="1:9">
      <c r="A2803" s="226" t="s">
        <v>5301</v>
      </c>
      <c r="B2803" s="226"/>
      <c r="C2803" s="227" t="s">
        <v>5302</v>
      </c>
      <c r="D2803" s="227"/>
      <c r="E2803" s="227"/>
      <c r="F2803" s="227"/>
      <c r="G2803" s="47" t="s">
        <v>1155</v>
      </c>
      <c r="H2803" s="230">
        <v>107.25</v>
      </c>
      <c r="I2803" s="229"/>
    </row>
    <row r="2804" spans="1:9">
      <c r="A2804" s="226" t="s">
        <v>5303</v>
      </c>
      <c r="B2804" s="226"/>
      <c r="C2804" s="227" t="s">
        <v>5304</v>
      </c>
      <c r="D2804" s="227"/>
      <c r="E2804" s="227"/>
      <c r="F2804" s="227"/>
      <c r="G2804" s="47" t="s">
        <v>1155</v>
      </c>
      <c r="H2804" s="231">
        <v>99.9</v>
      </c>
      <c r="I2804" s="229"/>
    </row>
    <row r="2805" spans="1:9">
      <c r="A2805" s="226" t="s">
        <v>5305</v>
      </c>
      <c r="B2805" s="226"/>
      <c r="C2805" s="227" t="s">
        <v>5306</v>
      </c>
      <c r="D2805" s="227"/>
      <c r="E2805" s="227"/>
      <c r="F2805" s="227"/>
      <c r="G2805" s="47" t="s">
        <v>111</v>
      </c>
      <c r="H2805" s="231">
        <v>69.180000000000007</v>
      </c>
      <c r="I2805" s="229"/>
    </row>
    <row r="2806" spans="1:9">
      <c r="A2806" s="226" t="s">
        <v>5307</v>
      </c>
      <c r="B2806" s="226"/>
      <c r="C2806" s="227" t="s">
        <v>5308</v>
      </c>
      <c r="D2806" s="227"/>
      <c r="E2806" s="227"/>
      <c r="F2806" s="227"/>
      <c r="G2806" s="47" t="s">
        <v>111</v>
      </c>
      <c r="H2806" s="231">
        <v>68.959999999999994</v>
      </c>
      <c r="I2806" s="229"/>
    </row>
    <row r="2807" spans="1:9">
      <c r="A2807" s="234">
        <v>10582</v>
      </c>
      <c r="B2807" s="223"/>
      <c r="C2807" s="224" t="s">
        <v>5309</v>
      </c>
      <c r="D2807" s="224"/>
      <c r="E2807" s="224"/>
      <c r="F2807" s="224"/>
      <c r="G2807" s="46"/>
      <c r="H2807" s="225"/>
      <c r="I2807" s="225"/>
    </row>
    <row r="2808" spans="1:9">
      <c r="A2808" s="226" t="s">
        <v>5310</v>
      </c>
      <c r="B2808" s="226"/>
      <c r="C2808" s="227" t="s">
        <v>5311</v>
      </c>
      <c r="D2808" s="227"/>
      <c r="E2808" s="227"/>
      <c r="F2808" s="227"/>
      <c r="G2808" s="47" t="s">
        <v>129</v>
      </c>
      <c r="H2808" s="230">
        <v>199</v>
      </c>
      <c r="I2808" s="229"/>
    </row>
    <row r="2809" spans="1:9">
      <c r="A2809" s="226" t="s">
        <v>5312</v>
      </c>
      <c r="B2809" s="226"/>
      <c r="C2809" s="227" t="s">
        <v>5313</v>
      </c>
      <c r="D2809" s="227"/>
      <c r="E2809" s="227"/>
      <c r="F2809" s="227"/>
      <c r="G2809" s="47" t="s">
        <v>129</v>
      </c>
      <c r="H2809" s="230">
        <v>232</v>
      </c>
      <c r="I2809" s="229"/>
    </row>
    <row r="2810" spans="1:9">
      <c r="A2810" s="226" t="s">
        <v>5314</v>
      </c>
      <c r="B2810" s="226"/>
      <c r="C2810" s="227" t="s">
        <v>5315</v>
      </c>
      <c r="D2810" s="227"/>
      <c r="E2810" s="227"/>
      <c r="F2810" s="227"/>
      <c r="G2810" s="47" t="s">
        <v>129</v>
      </c>
      <c r="H2810" s="230">
        <v>114</v>
      </c>
      <c r="I2810" s="229"/>
    </row>
    <row r="2811" spans="1:9">
      <c r="A2811" s="226" t="s">
        <v>5316</v>
      </c>
      <c r="B2811" s="226"/>
      <c r="C2811" s="227" t="s">
        <v>5317</v>
      </c>
      <c r="D2811" s="227"/>
      <c r="E2811" s="227"/>
      <c r="F2811" s="227"/>
      <c r="G2811" s="47" t="s">
        <v>129</v>
      </c>
      <c r="H2811" s="230">
        <v>133</v>
      </c>
      <c r="I2811" s="229"/>
    </row>
    <row r="2812" spans="1:9">
      <c r="A2812" s="226" t="s">
        <v>5318</v>
      </c>
      <c r="B2812" s="226"/>
      <c r="C2812" s="227" t="s">
        <v>5319</v>
      </c>
      <c r="D2812" s="227"/>
      <c r="E2812" s="227"/>
      <c r="F2812" s="227"/>
      <c r="G2812" s="47" t="s">
        <v>129</v>
      </c>
      <c r="H2812" s="230">
        <v>142</v>
      </c>
      <c r="I2812" s="229"/>
    </row>
    <row r="2813" spans="1:9">
      <c r="A2813" s="226" t="s">
        <v>5320</v>
      </c>
      <c r="B2813" s="226"/>
      <c r="C2813" s="227" t="s">
        <v>5321</v>
      </c>
      <c r="D2813" s="227"/>
      <c r="E2813" s="227"/>
      <c r="F2813" s="227"/>
      <c r="G2813" s="47" t="s">
        <v>129</v>
      </c>
      <c r="H2813" s="230">
        <v>159</v>
      </c>
      <c r="I2813" s="229"/>
    </row>
    <row r="2814" spans="1:9">
      <c r="A2814" s="226" t="s">
        <v>5322</v>
      </c>
      <c r="B2814" s="226"/>
      <c r="C2814" s="227" t="s">
        <v>5323</v>
      </c>
      <c r="D2814" s="227"/>
      <c r="E2814" s="227"/>
      <c r="F2814" s="227"/>
      <c r="G2814" s="47" t="s">
        <v>129</v>
      </c>
      <c r="H2814" s="230">
        <v>287</v>
      </c>
      <c r="I2814" s="229"/>
    </row>
    <row r="2815" spans="1:9">
      <c r="A2815" s="226" t="s">
        <v>5324</v>
      </c>
      <c r="B2815" s="226"/>
      <c r="C2815" s="227" t="s">
        <v>5325</v>
      </c>
      <c r="D2815" s="227"/>
      <c r="E2815" s="227"/>
      <c r="F2815" s="227"/>
      <c r="G2815" s="47" t="s">
        <v>129</v>
      </c>
      <c r="H2815" s="230">
        <v>336</v>
      </c>
      <c r="I2815" s="229"/>
    </row>
    <row r="2816" spans="1:9">
      <c r="A2816" s="226" t="s">
        <v>5326</v>
      </c>
      <c r="B2816" s="226"/>
      <c r="C2816" s="227" t="s">
        <v>5327</v>
      </c>
      <c r="D2816" s="227"/>
      <c r="E2816" s="227"/>
      <c r="F2816" s="227"/>
      <c r="G2816" s="47" t="s">
        <v>129</v>
      </c>
      <c r="H2816" s="230">
        <v>142</v>
      </c>
      <c r="I2816" s="229"/>
    </row>
    <row r="2817" spans="1:9">
      <c r="A2817" s="226" t="s">
        <v>5328</v>
      </c>
      <c r="B2817" s="226"/>
      <c r="C2817" s="227" t="s">
        <v>5329</v>
      </c>
      <c r="D2817" s="227"/>
      <c r="E2817" s="227"/>
      <c r="F2817" s="227"/>
      <c r="G2817" s="47" t="s">
        <v>129</v>
      </c>
      <c r="H2817" s="230">
        <v>168</v>
      </c>
      <c r="I2817" s="229"/>
    </row>
    <row r="2818" spans="1:9">
      <c r="A2818" s="226" t="s">
        <v>5330</v>
      </c>
      <c r="B2818" s="226"/>
      <c r="C2818" s="227" t="s">
        <v>5331</v>
      </c>
      <c r="D2818" s="227"/>
      <c r="E2818" s="227"/>
      <c r="F2818" s="227"/>
      <c r="G2818" s="47" t="s">
        <v>129</v>
      </c>
      <c r="H2818" s="230">
        <v>178</v>
      </c>
      <c r="I2818" s="229"/>
    </row>
    <row r="2819" spans="1:9">
      <c r="A2819" s="226" t="s">
        <v>5332</v>
      </c>
      <c r="B2819" s="226"/>
      <c r="C2819" s="227" t="s">
        <v>5333</v>
      </c>
      <c r="D2819" s="227"/>
      <c r="E2819" s="227"/>
      <c r="F2819" s="227"/>
      <c r="G2819" s="47" t="s">
        <v>129</v>
      </c>
      <c r="H2819" s="230">
        <v>198</v>
      </c>
      <c r="I2819" s="229"/>
    </row>
    <row r="2820" spans="1:9">
      <c r="A2820" s="234">
        <v>10961</v>
      </c>
      <c r="B2820" s="223"/>
      <c r="C2820" s="224" t="s">
        <v>5334</v>
      </c>
      <c r="D2820" s="224"/>
      <c r="E2820" s="224"/>
      <c r="F2820" s="224"/>
      <c r="G2820" s="46"/>
      <c r="H2820" s="225"/>
      <c r="I2820" s="225"/>
    </row>
    <row r="2821" spans="1:9">
      <c r="A2821" s="226" t="s">
        <v>5335</v>
      </c>
      <c r="B2821" s="226"/>
      <c r="C2821" s="227" t="s">
        <v>5336</v>
      </c>
      <c r="D2821" s="227"/>
      <c r="E2821" s="227"/>
      <c r="F2821" s="227"/>
      <c r="G2821" s="47" t="s">
        <v>5337</v>
      </c>
      <c r="H2821" s="231">
        <v>79.59</v>
      </c>
      <c r="I2821" s="229"/>
    </row>
    <row r="2822" spans="1:9">
      <c r="A2822" s="226" t="s">
        <v>5338</v>
      </c>
      <c r="B2822" s="226"/>
      <c r="C2822" s="227" t="s">
        <v>5339</v>
      </c>
      <c r="D2822" s="227"/>
      <c r="E2822" s="227"/>
      <c r="F2822" s="227"/>
      <c r="G2822" s="47" t="s">
        <v>111</v>
      </c>
      <c r="H2822" s="231">
        <v>33.93</v>
      </c>
      <c r="I2822" s="229"/>
    </row>
    <row r="2823" spans="1:9">
      <c r="A2823" s="222">
        <v>8694</v>
      </c>
      <c r="B2823" s="223"/>
      <c r="C2823" s="224" t="s">
        <v>5340</v>
      </c>
      <c r="D2823" s="224"/>
      <c r="E2823" s="224"/>
      <c r="F2823" s="224"/>
      <c r="G2823" s="46"/>
      <c r="H2823" s="225"/>
      <c r="I2823" s="225"/>
    </row>
    <row r="2824" spans="1:9">
      <c r="A2824" s="222">
        <v>9065</v>
      </c>
      <c r="B2824" s="223"/>
      <c r="C2824" s="224" t="s">
        <v>5341</v>
      </c>
      <c r="D2824" s="224"/>
      <c r="E2824" s="224"/>
      <c r="F2824" s="224"/>
      <c r="G2824" s="46"/>
      <c r="H2824" s="225"/>
      <c r="I2824" s="225"/>
    </row>
    <row r="2825" spans="1:9">
      <c r="A2825" s="226" t="s">
        <v>5342</v>
      </c>
      <c r="B2825" s="226"/>
      <c r="C2825" s="227" t="s">
        <v>5343</v>
      </c>
      <c r="D2825" s="227"/>
      <c r="E2825" s="227"/>
      <c r="F2825" s="227"/>
      <c r="G2825" s="47" t="s">
        <v>211</v>
      </c>
      <c r="H2825" s="231">
        <v>22.72</v>
      </c>
      <c r="I2825" s="229"/>
    </row>
    <row r="2826" spans="1:9">
      <c r="A2826" s="226" t="s">
        <v>5344</v>
      </c>
      <c r="B2826" s="226"/>
      <c r="C2826" s="227" t="s">
        <v>5345</v>
      </c>
      <c r="D2826" s="227"/>
      <c r="E2826" s="227"/>
      <c r="F2826" s="227"/>
      <c r="G2826" s="47" t="s">
        <v>108</v>
      </c>
      <c r="H2826" s="231">
        <v>61.23</v>
      </c>
      <c r="I2826" s="229"/>
    </row>
    <row r="2827" spans="1:9">
      <c r="A2827" s="226" t="s">
        <v>5346</v>
      </c>
      <c r="B2827" s="226"/>
      <c r="C2827" s="227" t="s">
        <v>5347</v>
      </c>
      <c r="D2827" s="227"/>
      <c r="E2827" s="227"/>
      <c r="F2827" s="227"/>
      <c r="G2827" s="47" t="s">
        <v>108</v>
      </c>
      <c r="H2827" s="231">
        <v>72.19</v>
      </c>
      <c r="I2827" s="229"/>
    </row>
    <row r="2828" spans="1:9">
      <c r="A2828" s="226" t="s">
        <v>5348</v>
      </c>
      <c r="B2828" s="226"/>
      <c r="C2828" s="227" t="s">
        <v>5349</v>
      </c>
      <c r="D2828" s="227"/>
      <c r="E2828" s="227"/>
      <c r="F2828" s="227"/>
      <c r="G2828" s="47" t="s">
        <v>108</v>
      </c>
      <c r="H2828" s="230">
        <v>119.46</v>
      </c>
      <c r="I2828" s="229"/>
    </row>
    <row r="2829" spans="1:9">
      <c r="A2829" s="222">
        <v>9066</v>
      </c>
      <c r="B2829" s="223"/>
      <c r="C2829" s="224" t="s">
        <v>5350</v>
      </c>
      <c r="D2829" s="224"/>
      <c r="E2829" s="224"/>
      <c r="F2829" s="224"/>
      <c r="G2829" s="46"/>
      <c r="H2829" s="225"/>
      <c r="I2829" s="225"/>
    </row>
    <row r="2830" spans="1:9">
      <c r="A2830" s="226" t="s">
        <v>5351</v>
      </c>
      <c r="B2830" s="226"/>
      <c r="C2830" s="227" t="s">
        <v>5352</v>
      </c>
      <c r="D2830" s="227"/>
      <c r="E2830" s="227"/>
      <c r="F2830" s="227"/>
      <c r="G2830" s="47" t="s">
        <v>1155</v>
      </c>
      <c r="H2830" s="230">
        <v>421.29</v>
      </c>
      <c r="I2830" s="229"/>
    </row>
    <row r="2831" spans="1:9">
      <c r="A2831" s="222">
        <v>9068</v>
      </c>
      <c r="B2831" s="223"/>
      <c r="C2831" s="224" t="s">
        <v>5353</v>
      </c>
      <c r="D2831" s="224"/>
      <c r="E2831" s="224"/>
      <c r="F2831" s="224"/>
      <c r="G2831" s="46"/>
      <c r="H2831" s="225"/>
      <c r="I2831" s="225"/>
    </row>
    <row r="2832" spans="1:9">
      <c r="A2832" s="226" t="s">
        <v>5354</v>
      </c>
      <c r="B2832" s="226"/>
      <c r="C2832" s="227" t="s">
        <v>5355</v>
      </c>
      <c r="D2832" s="227"/>
      <c r="E2832" s="227"/>
      <c r="F2832" s="227"/>
      <c r="G2832" s="47" t="s">
        <v>129</v>
      </c>
      <c r="H2832" s="230">
        <v>462.06</v>
      </c>
      <c r="I2832" s="229"/>
    </row>
    <row r="2833" spans="1:9">
      <c r="A2833" s="226" t="s">
        <v>5356</v>
      </c>
      <c r="B2833" s="226"/>
      <c r="C2833" s="227" t="s">
        <v>5357</v>
      </c>
      <c r="D2833" s="227"/>
      <c r="E2833" s="227"/>
      <c r="F2833" s="227"/>
      <c r="G2833" s="47" t="s">
        <v>129</v>
      </c>
      <c r="H2833" s="230">
        <v>447.46</v>
      </c>
      <c r="I2833" s="229"/>
    </row>
    <row r="2834" spans="1:9">
      <c r="A2834" s="226" t="s">
        <v>5358</v>
      </c>
      <c r="B2834" s="226"/>
      <c r="C2834" s="227" t="s">
        <v>5359</v>
      </c>
      <c r="D2834" s="227"/>
      <c r="E2834" s="227"/>
      <c r="F2834" s="227"/>
      <c r="G2834" s="47" t="s">
        <v>129</v>
      </c>
      <c r="H2834" s="230">
        <v>488.96</v>
      </c>
      <c r="I2834" s="229"/>
    </row>
    <row r="2835" spans="1:9">
      <c r="A2835" s="226" t="s">
        <v>5360</v>
      </c>
      <c r="B2835" s="226"/>
      <c r="C2835" s="227" t="s">
        <v>5361</v>
      </c>
      <c r="D2835" s="227"/>
      <c r="E2835" s="227"/>
      <c r="F2835" s="227"/>
      <c r="G2835" s="47" t="s">
        <v>129</v>
      </c>
      <c r="H2835" s="230">
        <v>761.08</v>
      </c>
      <c r="I2835" s="229"/>
    </row>
    <row r="2836" spans="1:9">
      <c r="A2836" s="226" t="s">
        <v>5362</v>
      </c>
      <c r="B2836" s="226"/>
      <c r="C2836" s="227" t="s">
        <v>5363</v>
      </c>
      <c r="D2836" s="227"/>
      <c r="E2836" s="227"/>
      <c r="F2836" s="227"/>
      <c r="G2836" s="47" t="s">
        <v>129</v>
      </c>
      <c r="H2836" s="230">
        <v>745.28</v>
      </c>
      <c r="I2836" s="229"/>
    </row>
    <row r="2837" spans="1:9">
      <c r="A2837" s="226" t="s">
        <v>5364</v>
      </c>
      <c r="B2837" s="226"/>
      <c r="C2837" s="227" t="s">
        <v>5365</v>
      </c>
      <c r="D2837" s="227"/>
      <c r="E2837" s="227"/>
      <c r="F2837" s="227"/>
      <c r="G2837" s="47" t="s">
        <v>129</v>
      </c>
      <c r="H2837" s="232">
        <v>1019.3</v>
      </c>
      <c r="I2837" s="229"/>
    </row>
    <row r="2838" spans="1:9">
      <c r="A2838" s="226" t="s">
        <v>5366</v>
      </c>
      <c r="B2838" s="226"/>
      <c r="C2838" s="227" t="s">
        <v>5367</v>
      </c>
      <c r="D2838" s="227"/>
      <c r="E2838" s="227"/>
      <c r="F2838" s="227"/>
      <c r="G2838" s="47" t="s">
        <v>129</v>
      </c>
      <c r="H2838" s="230">
        <v>809</v>
      </c>
      <c r="I2838" s="229"/>
    </row>
    <row r="2839" spans="1:9">
      <c r="A2839" s="222">
        <v>9069</v>
      </c>
      <c r="B2839" s="223"/>
      <c r="C2839" s="224" t="s">
        <v>5368</v>
      </c>
      <c r="D2839" s="224"/>
      <c r="E2839" s="224"/>
      <c r="F2839" s="224"/>
      <c r="G2839" s="46"/>
      <c r="H2839" s="225"/>
      <c r="I2839" s="225"/>
    </row>
    <row r="2840" spans="1:9">
      <c r="A2840" s="226" t="s">
        <v>5369</v>
      </c>
      <c r="B2840" s="226"/>
      <c r="C2840" s="227" t="s">
        <v>5370</v>
      </c>
      <c r="D2840" s="227"/>
      <c r="E2840" s="227"/>
      <c r="F2840" s="227"/>
      <c r="G2840" s="47" t="s">
        <v>129</v>
      </c>
      <c r="H2840" s="231">
        <v>81.010000000000005</v>
      </c>
      <c r="I2840" s="229"/>
    </row>
    <row r="2841" spans="1:9">
      <c r="A2841" s="226" t="s">
        <v>5371</v>
      </c>
      <c r="B2841" s="226"/>
      <c r="C2841" s="227" t="s">
        <v>5372</v>
      </c>
      <c r="D2841" s="227"/>
      <c r="E2841" s="227"/>
      <c r="F2841" s="227"/>
      <c r="G2841" s="47" t="s">
        <v>129</v>
      </c>
      <c r="H2841" s="231">
        <v>85.47</v>
      </c>
      <c r="I2841" s="229"/>
    </row>
    <row r="2842" spans="1:9">
      <c r="A2842" s="226" t="s">
        <v>5373</v>
      </c>
      <c r="B2842" s="226"/>
      <c r="C2842" s="227" t="s">
        <v>5374</v>
      </c>
      <c r="D2842" s="227"/>
      <c r="E2842" s="227"/>
      <c r="F2842" s="227"/>
      <c r="G2842" s="47" t="s">
        <v>129</v>
      </c>
      <c r="H2842" s="231">
        <v>87.76</v>
      </c>
      <c r="I2842" s="229"/>
    </row>
    <row r="2843" spans="1:9">
      <c r="A2843" s="222">
        <v>9070</v>
      </c>
      <c r="B2843" s="223"/>
      <c r="C2843" s="224" t="s">
        <v>5375</v>
      </c>
      <c r="D2843" s="224"/>
      <c r="E2843" s="224"/>
      <c r="F2843" s="224"/>
      <c r="G2843" s="46"/>
      <c r="H2843" s="225"/>
      <c r="I2843" s="225"/>
    </row>
    <row r="2844" spans="1:9">
      <c r="A2844" s="226" t="s">
        <v>5376</v>
      </c>
      <c r="B2844" s="226"/>
      <c r="C2844" s="227" t="s">
        <v>5377</v>
      </c>
      <c r="D2844" s="227"/>
      <c r="E2844" s="227"/>
      <c r="F2844" s="227"/>
      <c r="G2844" s="47" t="s">
        <v>129</v>
      </c>
      <c r="H2844" s="231">
        <v>34.61</v>
      </c>
      <c r="I2844" s="229"/>
    </row>
    <row r="2845" spans="1:9">
      <c r="A2845" s="226" t="s">
        <v>5378</v>
      </c>
      <c r="B2845" s="226"/>
      <c r="C2845" s="227" t="s">
        <v>5379</v>
      </c>
      <c r="D2845" s="227"/>
      <c r="E2845" s="227"/>
      <c r="F2845" s="227"/>
      <c r="G2845" s="47" t="s">
        <v>129</v>
      </c>
      <c r="H2845" s="231">
        <v>37.549999999999997</v>
      </c>
      <c r="I2845" s="229"/>
    </row>
    <row r="2846" spans="1:9">
      <c r="A2846" s="222">
        <v>9071</v>
      </c>
      <c r="B2846" s="223"/>
      <c r="C2846" s="224" t="s">
        <v>5380</v>
      </c>
      <c r="D2846" s="224"/>
      <c r="E2846" s="224"/>
      <c r="F2846" s="224"/>
      <c r="G2846" s="46"/>
      <c r="H2846" s="225"/>
      <c r="I2846" s="225"/>
    </row>
    <row r="2847" spans="1:9">
      <c r="A2847" s="226" t="s">
        <v>5381</v>
      </c>
      <c r="B2847" s="226"/>
      <c r="C2847" s="227" t="s">
        <v>5382</v>
      </c>
      <c r="D2847" s="227"/>
      <c r="E2847" s="227"/>
      <c r="F2847" s="227"/>
      <c r="G2847" s="47" t="s">
        <v>129</v>
      </c>
      <c r="H2847" s="230">
        <v>112.71</v>
      </c>
      <c r="I2847" s="229"/>
    </row>
    <row r="2848" spans="1:9">
      <c r="A2848" s="226" t="s">
        <v>5383</v>
      </c>
      <c r="B2848" s="226"/>
      <c r="C2848" s="227" t="s">
        <v>5384</v>
      </c>
      <c r="D2848" s="227"/>
      <c r="E2848" s="227"/>
      <c r="F2848" s="227"/>
      <c r="G2848" s="47" t="s">
        <v>129</v>
      </c>
      <c r="H2848" s="231">
        <v>58.07</v>
      </c>
      <c r="I2848" s="229"/>
    </row>
    <row r="2849" spans="1:9">
      <c r="A2849" s="226" t="s">
        <v>5385</v>
      </c>
      <c r="B2849" s="226"/>
      <c r="C2849" s="227" t="s">
        <v>5386</v>
      </c>
      <c r="D2849" s="227"/>
      <c r="E2849" s="227"/>
      <c r="F2849" s="227"/>
      <c r="G2849" s="47" t="s">
        <v>129</v>
      </c>
      <c r="H2849" s="231">
        <v>73.87</v>
      </c>
      <c r="I2849" s="229"/>
    </row>
    <row r="2850" spans="1:9">
      <c r="A2850" s="226" t="s">
        <v>5387</v>
      </c>
      <c r="B2850" s="226"/>
      <c r="C2850" s="227" t="s">
        <v>5388</v>
      </c>
      <c r="D2850" s="227"/>
      <c r="E2850" s="227"/>
      <c r="F2850" s="227"/>
      <c r="G2850" s="47" t="s">
        <v>129</v>
      </c>
      <c r="H2850" s="231">
        <v>96.96</v>
      </c>
      <c r="I2850" s="229"/>
    </row>
    <row r="2851" spans="1:9" ht="27" customHeight="1">
      <c r="A2851" s="226" t="s">
        <v>5389</v>
      </c>
      <c r="B2851" s="226"/>
      <c r="C2851" s="227" t="s">
        <v>5390</v>
      </c>
      <c r="D2851" s="227"/>
      <c r="E2851" s="227"/>
      <c r="F2851" s="227"/>
      <c r="G2851" s="47" t="s">
        <v>129</v>
      </c>
      <c r="H2851" s="231">
        <v>57.24</v>
      </c>
      <c r="I2851" s="229"/>
    </row>
    <row r="2852" spans="1:9" ht="27" customHeight="1">
      <c r="A2852" s="226" t="s">
        <v>5391</v>
      </c>
      <c r="B2852" s="226"/>
      <c r="C2852" s="227" t="s">
        <v>5392</v>
      </c>
      <c r="D2852" s="227"/>
      <c r="E2852" s="227"/>
      <c r="F2852" s="227"/>
      <c r="G2852" s="47" t="s">
        <v>129</v>
      </c>
      <c r="H2852" s="231">
        <v>38.53</v>
      </c>
      <c r="I2852" s="229"/>
    </row>
    <row r="2853" spans="1:9">
      <c r="A2853" s="226" t="s">
        <v>5393</v>
      </c>
      <c r="B2853" s="226"/>
      <c r="C2853" s="227" t="s">
        <v>5394</v>
      </c>
      <c r="D2853" s="227"/>
      <c r="E2853" s="227"/>
      <c r="F2853" s="227"/>
      <c r="G2853" s="47" t="s">
        <v>108</v>
      </c>
      <c r="H2853" s="231">
        <v>79.5</v>
      </c>
      <c r="I2853" s="229"/>
    </row>
    <row r="2854" spans="1:9">
      <c r="A2854" s="222">
        <v>9072</v>
      </c>
      <c r="B2854" s="223"/>
      <c r="C2854" s="224" t="s">
        <v>5395</v>
      </c>
      <c r="D2854" s="224"/>
      <c r="E2854" s="224"/>
      <c r="F2854" s="224"/>
      <c r="G2854" s="46"/>
      <c r="H2854" s="225"/>
      <c r="I2854" s="225"/>
    </row>
    <row r="2855" spans="1:9">
      <c r="A2855" s="226" t="s">
        <v>5396</v>
      </c>
      <c r="B2855" s="226"/>
      <c r="C2855" s="227" t="s">
        <v>5397</v>
      </c>
      <c r="D2855" s="227"/>
      <c r="E2855" s="227"/>
      <c r="F2855" s="227"/>
      <c r="G2855" s="47" t="s">
        <v>129</v>
      </c>
      <c r="H2855" s="231">
        <v>40.799999999999997</v>
      </c>
      <c r="I2855" s="229"/>
    </row>
    <row r="2856" spans="1:9">
      <c r="A2856" s="222">
        <v>9073</v>
      </c>
      <c r="B2856" s="223"/>
      <c r="C2856" s="224" t="s">
        <v>5398</v>
      </c>
      <c r="D2856" s="224"/>
      <c r="E2856" s="224"/>
      <c r="F2856" s="224"/>
      <c r="G2856" s="46"/>
      <c r="H2856" s="225"/>
      <c r="I2856" s="225"/>
    </row>
    <row r="2857" spans="1:9">
      <c r="A2857" s="226" t="s">
        <v>5399</v>
      </c>
      <c r="B2857" s="226"/>
      <c r="C2857" s="227" t="s">
        <v>5400</v>
      </c>
      <c r="D2857" s="227"/>
      <c r="E2857" s="227"/>
      <c r="F2857" s="227"/>
      <c r="G2857" s="47" t="s">
        <v>129</v>
      </c>
      <c r="H2857" s="231">
        <v>58.6</v>
      </c>
      <c r="I2857" s="229"/>
    </row>
    <row r="2858" spans="1:9">
      <c r="A2858" s="226" t="s">
        <v>5401</v>
      </c>
      <c r="B2858" s="226"/>
      <c r="C2858" s="227" t="s">
        <v>5402</v>
      </c>
      <c r="D2858" s="227"/>
      <c r="E2858" s="227"/>
      <c r="F2858" s="227"/>
      <c r="G2858" s="47" t="s">
        <v>129</v>
      </c>
      <c r="H2858" s="231">
        <v>95.24</v>
      </c>
      <c r="I2858" s="229"/>
    </row>
    <row r="2859" spans="1:9">
      <c r="A2859" s="226" t="s">
        <v>5403</v>
      </c>
      <c r="B2859" s="226"/>
      <c r="C2859" s="227" t="s">
        <v>5404</v>
      </c>
      <c r="D2859" s="227"/>
      <c r="E2859" s="227"/>
      <c r="F2859" s="227"/>
      <c r="G2859" s="47" t="s">
        <v>129</v>
      </c>
      <c r="H2859" s="230">
        <v>327.35000000000002</v>
      </c>
      <c r="I2859" s="229"/>
    </row>
    <row r="2860" spans="1:9">
      <c r="A2860" s="222">
        <v>9074</v>
      </c>
      <c r="B2860" s="223"/>
      <c r="C2860" s="224" t="s">
        <v>5405</v>
      </c>
      <c r="D2860" s="224"/>
      <c r="E2860" s="224"/>
      <c r="F2860" s="224"/>
      <c r="G2860" s="46"/>
      <c r="H2860" s="225"/>
      <c r="I2860" s="225"/>
    </row>
    <row r="2861" spans="1:9">
      <c r="A2861" s="226" t="s">
        <v>5406</v>
      </c>
      <c r="B2861" s="226"/>
      <c r="C2861" s="227" t="s">
        <v>5407</v>
      </c>
      <c r="D2861" s="227"/>
      <c r="E2861" s="227"/>
      <c r="F2861" s="227"/>
      <c r="G2861" s="47" t="s">
        <v>111</v>
      </c>
      <c r="H2861" s="230">
        <v>331.5</v>
      </c>
      <c r="I2861" s="229"/>
    </row>
    <row r="2862" spans="1:9">
      <c r="A2862" s="226" t="s">
        <v>5408</v>
      </c>
      <c r="B2862" s="226"/>
      <c r="C2862" s="227" t="s">
        <v>5409</v>
      </c>
      <c r="D2862" s="227"/>
      <c r="E2862" s="227"/>
      <c r="F2862" s="227"/>
      <c r="G2862" s="47" t="s">
        <v>111</v>
      </c>
      <c r="H2862" s="230">
        <v>357.6</v>
      </c>
      <c r="I2862" s="229"/>
    </row>
    <row r="2863" spans="1:9">
      <c r="A2863" s="226" t="s">
        <v>5410</v>
      </c>
      <c r="B2863" s="226"/>
      <c r="C2863" s="227" t="s">
        <v>5411</v>
      </c>
      <c r="D2863" s="227"/>
      <c r="E2863" s="227"/>
      <c r="F2863" s="227"/>
      <c r="G2863" s="47" t="s">
        <v>111</v>
      </c>
      <c r="H2863" s="230">
        <v>190.88</v>
      </c>
      <c r="I2863" s="229"/>
    </row>
    <row r="2864" spans="1:9">
      <c r="A2864" s="226" t="s">
        <v>5412</v>
      </c>
      <c r="B2864" s="226"/>
      <c r="C2864" s="227" t="s">
        <v>5413</v>
      </c>
      <c r="D2864" s="227"/>
      <c r="E2864" s="227"/>
      <c r="F2864" s="227"/>
      <c r="G2864" s="47" t="s">
        <v>111</v>
      </c>
      <c r="H2864" s="230">
        <v>216.04</v>
      </c>
      <c r="I2864" s="229"/>
    </row>
    <row r="2865" spans="1:9">
      <c r="A2865" s="226" t="s">
        <v>5414</v>
      </c>
      <c r="B2865" s="226"/>
      <c r="C2865" s="227" t="s">
        <v>5415</v>
      </c>
      <c r="D2865" s="227"/>
      <c r="E2865" s="227"/>
      <c r="F2865" s="227"/>
      <c r="G2865" s="47" t="s">
        <v>111</v>
      </c>
      <c r="H2865" s="230">
        <v>215.47</v>
      </c>
      <c r="I2865" s="229"/>
    </row>
    <row r="2866" spans="1:9">
      <c r="A2866" s="226" t="s">
        <v>5416</v>
      </c>
      <c r="B2866" s="226"/>
      <c r="C2866" s="227" t="s">
        <v>5417</v>
      </c>
      <c r="D2866" s="227"/>
      <c r="E2866" s="227"/>
      <c r="F2866" s="227"/>
      <c r="G2866" s="47" t="s">
        <v>111</v>
      </c>
      <c r="H2866" s="230">
        <v>240.63</v>
      </c>
      <c r="I2866" s="229"/>
    </row>
    <row r="2867" spans="1:9">
      <c r="A2867" s="226" t="s">
        <v>5418</v>
      </c>
      <c r="B2867" s="226"/>
      <c r="C2867" s="227" t="s">
        <v>5419</v>
      </c>
      <c r="D2867" s="227"/>
      <c r="E2867" s="227"/>
      <c r="F2867" s="227"/>
      <c r="G2867" s="47" t="s">
        <v>1155</v>
      </c>
      <c r="H2867" s="231">
        <v>38.07</v>
      </c>
      <c r="I2867" s="229"/>
    </row>
    <row r="2868" spans="1:9">
      <c r="A2868" s="226" t="s">
        <v>5420</v>
      </c>
      <c r="B2868" s="226"/>
      <c r="C2868" s="227" t="s">
        <v>5421</v>
      </c>
      <c r="D2868" s="227"/>
      <c r="E2868" s="227"/>
      <c r="F2868" s="227"/>
      <c r="G2868" s="47" t="s">
        <v>129</v>
      </c>
      <c r="H2868" s="230">
        <v>145.24</v>
      </c>
      <c r="I2868" s="229"/>
    </row>
    <row r="2869" spans="1:9">
      <c r="A2869" s="226" t="s">
        <v>5422</v>
      </c>
      <c r="B2869" s="226"/>
      <c r="C2869" s="227" t="s">
        <v>5423</v>
      </c>
      <c r="D2869" s="227"/>
      <c r="E2869" s="227"/>
      <c r="F2869" s="227"/>
      <c r="G2869" s="47" t="s">
        <v>129</v>
      </c>
      <c r="H2869" s="230">
        <v>215.32</v>
      </c>
      <c r="I2869" s="229"/>
    </row>
    <row r="2870" spans="1:9">
      <c r="A2870" s="226" t="s">
        <v>5424</v>
      </c>
      <c r="B2870" s="226"/>
      <c r="C2870" s="227" t="s">
        <v>5425</v>
      </c>
      <c r="D2870" s="227"/>
      <c r="E2870" s="227"/>
      <c r="F2870" s="227"/>
      <c r="G2870" s="47" t="s">
        <v>176</v>
      </c>
      <c r="H2870" s="230">
        <v>632.04</v>
      </c>
      <c r="I2870" s="229"/>
    </row>
    <row r="2871" spans="1:9">
      <c r="A2871" s="226" t="s">
        <v>5426</v>
      </c>
      <c r="B2871" s="226"/>
      <c r="C2871" s="227" t="s">
        <v>5427</v>
      </c>
      <c r="D2871" s="227"/>
      <c r="E2871" s="227"/>
      <c r="F2871" s="227"/>
      <c r="G2871" s="47" t="s">
        <v>176</v>
      </c>
      <c r="H2871" s="230">
        <v>867.06</v>
      </c>
      <c r="I2871" s="229"/>
    </row>
    <row r="2872" spans="1:9">
      <c r="A2872" s="222">
        <v>9075</v>
      </c>
      <c r="B2872" s="223"/>
      <c r="C2872" s="224" t="s">
        <v>5428</v>
      </c>
      <c r="D2872" s="224"/>
      <c r="E2872" s="224"/>
      <c r="F2872" s="224"/>
      <c r="G2872" s="46"/>
      <c r="H2872" s="225"/>
      <c r="I2872" s="225"/>
    </row>
    <row r="2873" spans="1:9">
      <c r="A2873" s="226" t="s">
        <v>5429</v>
      </c>
      <c r="B2873" s="226"/>
      <c r="C2873" s="227" t="s">
        <v>5430</v>
      </c>
      <c r="D2873" s="227"/>
      <c r="E2873" s="227"/>
      <c r="F2873" s="227"/>
      <c r="G2873" s="47" t="s">
        <v>176</v>
      </c>
      <c r="H2873" s="230">
        <v>580.23</v>
      </c>
      <c r="I2873" s="229"/>
    </row>
    <row r="2874" spans="1:9">
      <c r="A2874" s="226" t="s">
        <v>5431</v>
      </c>
      <c r="B2874" s="226"/>
      <c r="C2874" s="227" t="s">
        <v>5432</v>
      </c>
      <c r="D2874" s="227"/>
      <c r="E2874" s="227"/>
      <c r="F2874" s="227"/>
      <c r="G2874" s="47" t="s">
        <v>176</v>
      </c>
      <c r="H2874" s="230">
        <v>569.15</v>
      </c>
      <c r="I2874" s="229"/>
    </row>
    <row r="2875" spans="1:9">
      <c r="A2875" s="226" t="s">
        <v>5433</v>
      </c>
      <c r="B2875" s="226"/>
      <c r="C2875" s="227" t="s">
        <v>5434</v>
      </c>
      <c r="D2875" s="227"/>
      <c r="E2875" s="227"/>
      <c r="F2875" s="227"/>
      <c r="G2875" s="47" t="s">
        <v>176</v>
      </c>
      <c r="H2875" s="232">
        <v>1144.55</v>
      </c>
      <c r="I2875" s="229"/>
    </row>
    <row r="2876" spans="1:9">
      <c r="A2876" s="226" t="s">
        <v>5435</v>
      </c>
      <c r="B2876" s="226"/>
      <c r="C2876" s="227" t="s">
        <v>5436</v>
      </c>
      <c r="D2876" s="227"/>
      <c r="E2876" s="227"/>
      <c r="F2876" s="227"/>
      <c r="G2876" s="47" t="s">
        <v>1155</v>
      </c>
      <c r="H2876" s="232">
        <v>2672.15</v>
      </c>
      <c r="I2876" s="229"/>
    </row>
    <row r="2877" spans="1:9">
      <c r="A2877" s="226" t="s">
        <v>5437</v>
      </c>
      <c r="B2877" s="226"/>
      <c r="C2877" s="227" t="s">
        <v>5438</v>
      </c>
      <c r="D2877" s="227"/>
      <c r="E2877" s="227"/>
      <c r="F2877" s="227"/>
      <c r="G2877" s="47" t="s">
        <v>1155</v>
      </c>
      <c r="H2877" s="232">
        <v>3135.93</v>
      </c>
      <c r="I2877" s="229"/>
    </row>
    <row r="2878" spans="1:9">
      <c r="A2878" s="226" t="s">
        <v>5439</v>
      </c>
      <c r="B2878" s="226"/>
      <c r="C2878" s="227" t="s">
        <v>5440</v>
      </c>
      <c r="D2878" s="227"/>
      <c r="E2878" s="227"/>
      <c r="F2878" s="227"/>
      <c r="G2878" s="47" t="s">
        <v>1155</v>
      </c>
      <c r="H2878" s="232">
        <v>3263.01</v>
      </c>
      <c r="I2878" s="229"/>
    </row>
    <row r="2879" spans="1:9">
      <c r="A2879" s="222">
        <v>9076</v>
      </c>
      <c r="B2879" s="223"/>
      <c r="C2879" s="224" t="s">
        <v>5441</v>
      </c>
      <c r="D2879" s="224"/>
      <c r="E2879" s="224"/>
      <c r="F2879" s="224"/>
      <c r="G2879" s="46"/>
      <c r="H2879" s="225"/>
      <c r="I2879" s="225"/>
    </row>
    <row r="2880" spans="1:9">
      <c r="A2880" s="226" t="s">
        <v>5442</v>
      </c>
      <c r="B2880" s="226"/>
      <c r="C2880" s="227" t="s">
        <v>5443</v>
      </c>
      <c r="D2880" s="227"/>
      <c r="E2880" s="227"/>
      <c r="F2880" s="227"/>
      <c r="G2880" s="47" t="s">
        <v>111</v>
      </c>
      <c r="H2880" s="232">
        <v>2611.27</v>
      </c>
      <c r="I2880" s="229"/>
    </row>
    <row r="2881" spans="1:9">
      <c r="A2881" s="226" t="s">
        <v>5444</v>
      </c>
      <c r="B2881" s="226"/>
      <c r="C2881" s="227" t="s">
        <v>5445</v>
      </c>
      <c r="D2881" s="227"/>
      <c r="E2881" s="227"/>
      <c r="F2881" s="227"/>
      <c r="G2881" s="47" t="s">
        <v>111</v>
      </c>
      <c r="H2881" s="230">
        <v>714.47</v>
      </c>
      <c r="I2881" s="229"/>
    </row>
    <row r="2882" spans="1:9">
      <c r="A2882" s="226" t="s">
        <v>5446</v>
      </c>
      <c r="B2882" s="226"/>
      <c r="C2882" s="227" t="s">
        <v>5447</v>
      </c>
      <c r="D2882" s="227"/>
      <c r="E2882" s="227"/>
      <c r="F2882" s="227"/>
      <c r="G2882" s="47" t="s">
        <v>111</v>
      </c>
      <c r="H2882" s="230">
        <v>923.98</v>
      </c>
      <c r="I2882" s="229"/>
    </row>
    <row r="2883" spans="1:9">
      <c r="A2883" s="226" t="s">
        <v>5448</v>
      </c>
      <c r="B2883" s="226"/>
      <c r="C2883" s="227" t="s">
        <v>5449</v>
      </c>
      <c r="D2883" s="227"/>
      <c r="E2883" s="227"/>
      <c r="F2883" s="227"/>
      <c r="G2883" s="47" t="s">
        <v>111</v>
      </c>
      <c r="H2883" s="232">
        <v>1202.72</v>
      </c>
      <c r="I2883" s="229"/>
    </row>
    <row r="2884" spans="1:9">
      <c r="A2884" s="226" t="s">
        <v>5450</v>
      </c>
      <c r="B2884" s="226"/>
      <c r="C2884" s="227" t="s">
        <v>5451</v>
      </c>
      <c r="D2884" s="227"/>
      <c r="E2884" s="227"/>
      <c r="F2884" s="227"/>
      <c r="G2884" s="47" t="s">
        <v>111</v>
      </c>
      <c r="H2884" s="232">
        <v>1648.54</v>
      </c>
      <c r="I2884" s="229"/>
    </row>
    <row r="2885" spans="1:9">
      <c r="A2885" s="226" t="s">
        <v>5452</v>
      </c>
      <c r="B2885" s="226"/>
      <c r="C2885" s="227" t="s">
        <v>5453</v>
      </c>
      <c r="D2885" s="227"/>
      <c r="E2885" s="227"/>
      <c r="F2885" s="227"/>
      <c r="G2885" s="47" t="s">
        <v>111</v>
      </c>
      <c r="H2885" s="232">
        <v>1206.57</v>
      </c>
      <c r="I2885" s="229"/>
    </row>
    <row r="2886" spans="1:9">
      <c r="A2886" s="226" t="s">
        <v>5454</v>
      </c>
      <c r="B2886" s="226"/>
      <c r="C2886" s="227" t="s">
        <v>5455</v>
      </c>
      <c r="D2886" s="227"/>
      <c r="E2886" s="227"/>
      <c r="F2886" s="227"/>
      <c r="G2886" s="47" t="s">
        <v>111</v>
      </c>
      <c r="H2886" s="232">
        <v>1159.23</v>
      </c>
      <c r="I2886" s="229"/>
    </row>
    <row r="2887" spans="1:9">
      <c r="A2887" s="222">
        <v>8937</v>
      </c>
      <c r="B2887" s="223"/>
      <c r="C2887" s="224" t="s">
        <v>5456</v>
      </c>
      <c r="D2887" s="224"/>
      <c r="E2887" s="224"/>
      <c r="F2887" s="224"/>
      <c r="G2887" s="46"/>
      <c r="H2887" s="225"/>
      <c r="I2887" s="225"/>
    </row>
    <row r="2888" spans="1:9">
      <c r="A2888" s="226" t="s">
        <v>5457</v>
      </c>
      <c r="B2888" s="226"/>
      <c r="C2888" s="227" t="s">
        <v>5458</v>
      </c>
      <c r="D2888" s="227"/>
      <c r="E2888" s="227"/>
      <c r="F2888" s="227"/>
      <c r="G2888" s="47" t="s">
        <v>211</v>
      </c>
      <c r="H2888" s="230">
        <v>645.29999999999995</v>
      </c>
      <c r="I2888" s="229"/>
    </row>
    <row r="2889" spans="1:9">
      <c r="A2889" s="222">
        <v>8695</v>
      </c>
      <c r="B2889" s="223"/>
      <c r="C2889" s="224" t="s">
        <v>5459</v>
      </c>
      <c r="D2889" s="224"/>
      <c r="E2889" s="224"/>
      <c r="F2889" s="224"/>
      <c r="G2889" s="46"/>
      <c r="H2889" s="225"/>
      <c r="I2889" s="225"/>
    </row>
    <row r="2890" spans="1:9">
      <c r="A2890" s="222">
        <v>9078</v>
      </c>
      <c r="B2890" s="223"/>
      <c r="C2890" s="224" t="s">
        <v>5460</v>
      </c>
      <c r="D2890" s="224"/>
      <c r="E2890" s="224"/>
      <c r="F2890" s="224"/>
      <c r="G2890" s="46"/>
      <c r="H2890" s="225"/>
      <c r="I2890" s="225"/>
    </row>
    <row r="2891" spans="1:9">
      <c r="A2891" s="226" t="s">
        <v>5461</v>
      </c>
      <c r="B2891" s="226"/>
      <c r="C2891" s="227" t="s">
        <v>5462</v>
      </c>
      <c r="D2891" s="227"/>
      <c r="E2891" s="227"/>
      <c r="F2891" s="227"/>
      <c r="G2891" s="47" t="s">
        <v>108</v>
      </c>
      <c r="H2891" s="228">
        <v>5.68</v>
      </c>
      <c r="I2891" s="229"/>
    </row>
    <row r="2892" spans="1:9">
      <c r="A2892" s="226" t="s">
        <v>5463</v>
      </c>
      <c r="B2892" s="226"/>
      <c r="C2892" s="227" t="s">
        <v>5464</v>
      </c>
      <c r="D2892" s="227"/>
      <c r="E2892" s="227"/>
      <c r="F2892" s="227"/>
      <c r="G2892" s="47" t="s">
        <v>129</v>
      </c>
      <c r="H2892" s="228">
        <v>2.6</v>
      </c>
      <c r="I2892" s="229"/>
    </row>
    <row r="2893" spans="1:9">
      <c r="A2893" s="226" t="s">
        <v>5465</v>
      </c>
      <c r="B2893" s="226"/>
      <c r="C2893" s="227" t="s">
        <v>5466</v>
      </c>
      <c r="D2893" s="227"/>
      <c r="E2893" s="227"/>
      <c r="F2893" s="227"/>
      <c r="G2893" s="47" t="s">
        <v>108</v>
      </c>
      <c r="H2893" s="231">
        <v>10.36</v>
      </c>
      <c r="I2893" s="229"/>
    </row>
    <row r="2894" spans="1:9">
      <c r="A2894" s="226" t="s">
        <v>5467</v>
      </c>
      <c r="B2894" s="226"/>
      <c r="C2894" s="227" t="s">
        <v>5468</v>
      </c>
      <c r="D2894" s="227"/>
      <c r="E2894" s="227"/>
      <c r="F2894" s="227"/>
      <c r="G2894" s="47" t="s">
        <v>108</v>
      </c>
      <c r="H2894" s="228">
        <v>1.97</v>
      </c>
      <c r="I2894" s="229"/>
    </row>
    <row r="2895" spans="1:9">
      <c r="A2895" s="226" t="s">
        <v>5469</v>
      </c>
      <c r="B2895" s="226"/>
      <c r="C2895" s="227" t="s">
        <v>5470</v>
      </c>
      <c r="D2895" s="227"/>
      <c r="E2895" s="227"/>
      <c r="F2895" s="227"/>
      <c r="G2895" s="47" t="s">
        <v>108</v>
      </c>
      <c r="H2895" s="228">
        <v>6.91</v>
      </c>
      <c r="I2895" s="229"/>
    </row>
    <row r="2896" spans="1:9">
      <c r="A2896" s="226" t="s">
        <v>5471</v>
      </c>
      <c r="B2896" s="226"/>
      <c r="C2896" s="227" t="s">
        <v>5472</v>
      </c>
      <c r="D2896" s="227"/>
      <c r="E2896" s="227"/>
      <c r="F2896" s="227"/>
      <c r="G2896" s="47" t="s">
        <v>369</v>
      </c>
      <c r="H2896" s="232">
        <v>2173.6</v>
      </c>
      <c r="I2896" s="229"/>
    </row>
    <row r="2897" spans="1:9">
      <c r="A2897" s="226" t="s">
        <v>5473</v>
      </c>
      <c r="B2897" s="226"/>
      <c r="C2897" s="227" t="s">
        <v>5474</v>
      </c>
      <c r="D2897" s="227"/>
      <c r="E2897" s="227"/>
      <c r="F2897" s="227"/>
      <c r="G2897" s="47" t="s">
        <v>369</v>
      </c>
      <c r="H2897" s="232">
        <v>4347.2</v>
      </c>
      <c r="I2897" s="229"/>
    </row>
    <row r="2898" spans="1:9">
      <c r="A2898" s="222">
        <v>9079</v>
      </c>
      <c r="B2898" s="223"/>
      <c r="C2898" s="224" t="s">
        <v>5475</v>
      </c>
      <c r="D2898" s="224"/>
      <c r="E2898" s="224"/>
      <c r="F2898" s="224"/>
      <c r="G2898" s="46"/>
      <c r="H2898" s="225"/>
      <c r="I2898" s="225"/>
    </row>
    <row r="2899" spans="1:9">
      <c r="A2899" s="226" t="s">
        <v>5476</v>
      </c>
      <c r="B2899" s="226"/>
      <c r="C2899" s="227" t="s">
        <v>5475</v>
      </c>
      <c r="D2899" s="227"/>
      <c r="E2899" s="227"/>
      <c r="F2899" s="227"/>
      <c r="G2899" s="47" t="s">
        <v>108</v>
      </c>
      <c r="H2899" s="228">
        <v>7.09</v>
      </c>
      <c r="I2899" s="229"/>
    </row>
    <row r="2900" spans="1:9">
      <c r="A2900" s="222">
        <v>8696</v>
      </c>
      <c r="B2900" s="223"/>
      <c r="C2900" s="224" t="s">
        <v>5477</v>
      </c>
      <c r="D2900" s="224"/>
      <c r="E2900" s="224"/>
      <c r="F2900" s="224"/>
      <c r="G2900" s="46"/>
      <c r="H2900" s="225"/>
      <c r="I2900" s="225"/>
    </row>
    <row r="2901" spans="1:9">
      <c r="A2901" s="222">
        <v>9080</v>
      </c>
      <c r="B2901" s="223"/>
      <c r="C2901" s="224" t="s">
        <v>5478</v>
      </c>
      <c r="D2901" s="224"/>
      <c r="E2901" s="224"/>
      <c r="F2901" s="224"/>
      <c r="G2901" s="46"/>
      <c r="H2901" s="225"/>
      <c r="I2901" s="225"/>
    </row>
    <row r="2902" spans="1:9">
      <c r="A2902" s="226" t="s">
        <v>5479</v>
      </c>
      <c r="B2902" s="226"/>
      <c r="C2902" s="227" t="s">
        <v>5480</v>
      </c>
      <c r="D2902" s="227"/>
      <c r="E2902" s="227"/>
      <c r="F2902" s="227"/>
      <c r="G2902" s="47" t="s">
        <v>108</v>
      </c>
      <c r="H2902" s="228">
        <v>8.33</v>
      </c>
      <c r="I2902" s="229"/>
    </row>
    <row r="2903" spans="1:9">
      <c r="A2903" s="222">
        <v>9081</v>
      </c>
      <c r="B2903" s="223"/>
      <c r="C2903" s="224" t="s">
        <v>5481</v>
      </c>
      <c r="D2903" s="224"/>
      <c r="E2903" s="224"/>
      <c r="F2903" s="224"/>
      <c r="G2903" s="46"/>
      <c r="H2903" s="225"/>
      <c r="I2903" s="225"/>
    </row>
    <row r="2904" spans="1:9">
      <c r="A2904" s="226" t="s">
        <v>5482</v>
      </c>
      <c r="B2904" s="226"/>
      <c r="C2904" s="227" t="s">
        <v>5483</v>
      </c>
      <c r="D2904" s="227"/>
      <c r="E2904" s="227"/>
      <c r="F2904" s="227"/>
      <c r="G2904" s="47" t="s">
        <v>211</v>
      </c>
      <c r="H2904" s="230">
        <v>191.58</v>
      </c>
      <c r="I2904" s="229"/>
    </row>
    <row r="2905" spans="1:9">
      <c r="A2905" s="226" t="s">
        <v>5484</v>
      </c>
      <c r="B2905" s="226"/>
      <c r="C2905" s="227" t="s">
        <v>5485</v>
      </c>
      <c r="D2905" s="227"/>
      <c r="E2905" s="227"/>
      <c r="F2905" s="227"/>
      <c r="G2905" s="47" t="s">
        <v>108</v>
      </c>
      <c r="H2905" s="231">
        <v>75.31</v>
      </c>
      <c r="I2905" s="229"/>
    </row>
    <row r="2906" spans="1:9">
      <c r="A2906" s="226" t="s">
        <v>5486</v>
      </c>
      <c r="B2906" s="226"/>
      <c r="C2906" s="227" t="s">
        <v>5487</v>
      </c>
      <c r="D2906" s="227"/>
      <c r="E2906" s="227"/>
      <c r="F2906" s="227"/>
      <c r="G2906" s="47" t="s">
        <v>108</v>
      </c>
      <c r="H2906" s="231">
        <v>72.78</v>
      </c>
      <c r="I2906" s="229"/>
    </row>
    <row r="2907" spans="1:9">
      <c r="A2907" s="226" t="s">
        <v>5488</v>
      </c>
      <c r="B2907" s="226"/>
      <c r="C2907" s="227" t="s">
        <v>5489</v>
      </c>
      <c r="D2907" s="227"/>
      <c r="E2907" s="227"/>
      <c r="F2907" s="227"/>
      <c r="G2907" s="47" t="s">
        <v>108</v>
      </c>
      <c r="H2907" s="231">
        <v>91.1</v>
      </c>
      <c r="I2907" s="229"/>
    </row>
    <row r="2908" spans="1:9">
      <c r="A2908" s="226" t="s">
        <v>5490</v>
      </c>
      <c r="B2908" s="226"/>
      <c r="C2908" s="227" t="s">
        <v>5491</v>
      </c>
      <c r="D2908" s="227"/>
      <c r="E2908" s="227"/>
      <c r="F2908" s="227"/>
      <c r="G2908" s="47" t="s">
        <v>108</v>
      </c>
      <c r="H2908" s="231">
        <v>96.98</v>
      </c>
      <c r="I2908" s="229"/>
    </row>
    <row r="2909" spans="1:9">
      <c r="A2909" s="226" t="s">
        <v>5492</v>
      </c>
      <c r="B2909" s="226"/>
      <c r="C2909" s="227" t="s">
        <v>5493</v>
      </c>
      <c r="D2909" s="227"/>
      <c r="E2909" s="227"/>
      <c r="F2909" s="227"/>
      <c r="G2909" s="47" t="s">
        <v>108</v>
      </c>
      <c r="H2909" s="231">
        <v>65.34</v>
      </c>
      <c r="I2909" s="229"/>
    </row>
    <row r="2910" spans="1:9">
      <c r="A2910" s="226" t="s">
        <v>5494</v>
      </c>
      <c r="B2910" s="226"/>
      <c r="C2910" s="227" t="s">
        <v>5495</v>
      </c>
      <c r="D2910" s="227"/>
      <c r="E2910" s="227"/>
      <c r="F2910" s="227"/>
      <c r="G2910" s="47" t="s">
        <v>108</v>
      </c>
      <c r="H2910" s="231">
        <v>82.27</v>
      </c>
      <c r="I2910" s="229"/>
    </row>
    <row r="2911" spans="1:9">
      <c r="A2911" s="222">
        <v>9082</v>
      </c>
      <c r="B2911" s="223"/>
      <c r="C2911" s="224" t="s">
        <v>5496</v>
      </c>
      <c r="D2911" s="224"/>
      <c r="E2911" s="224"/>
      <c r="F2911" s="224"/>
      <c r="G2911" s="46"/>
      <c r="H2911" s="225"/>
      <c r="I2911" s="225"/>
    </row>
    <row r="2912" spans="1:9" ht="22.5" customHeight="1">
      <c r="A2912" s="226" t="s">
        <v>5497</v>
      </c>
      <c r="B2912" s="226"/>
      <c r="C2912" s="227" t="s">
        <v>5498</v>
      </c>
      <c r="D2912" s="227"/>
      <c r="E2912" s="227"/>
      <c r="F2912" s="227"/>
      <c r="G2912" s="47" t="s">
        <v>108</v>
      </c>
      <c r="H2912" s="231">
        <v>29.45</v>
      </c>
      <c r="I2912" s="229"/>
    </row>
    <row r="2913" spans="1:9" ht="22.5" customHeight="1">
      <c r="A2913" s="226" t="s">
        <v>5499</v>
      </c>
      <c r="B2913" s="226"/>
      <c r="C2913" s="227" t="s">
        <v>5500</v>
      </c>
      <c r="D2913" s="227"/>
      <c r="E2913" s="227"/>
      <c r="F2913" s="227"/>
      <c r="G2913" s="47" t="s">
        <v>1155</v>
      </c>
      <c r="H2913" s="230">
        <v>955.93</v>
      </c>
      <c r="I2913" s="229"/>
    </row>
    <row r="2914" spans="1:9" ht="38.25" customHeight="1">
      <c r="A2914" s="226" t="s">
        <v>5501</v>
      </c>
      <c r="B2914" s="226"/>
      <c r="C2914" s="227" t="s">
        <v>5502</v>
      </c>
      <c r="D2914" s="227"/>
      <c r="E2914" s="227"/>
      <c r="F2914" s="227"/>
      <c r="G2914" s="47" t="s">
        <v>108</v>
      </c>
      <c r="H2914" s="231">
        <v>77.12</v>
      </c>
      <c r="I2914" s="229"/>
    </row>
    <row r="2915" spans="1:9" ht="42" customHeight="1">
      <c r="A2915" s="226" t="s">
        <v>5503</v>
      </c>
      <c r="B2915" s="226"/>
      <c r="C2915" s="227" t="s">
        <v>5504</v>
      </c>
      <c r="D2915" s="227"/>
      <c r="E2915" s="227"/>
      <c r="F2915" s="227"/>
      <c r="G2915" s="47" t="s">
        <v>211</v>
      </c>
      <c r="H2915" s="230">
        <v>856.98</v>
      </c>
      <c r="I2915" s="229"/>
    </row>
    <row r="2916" spans="1:9" ht="48.75" customHeight="1">
      <c r="A2916" s="226" t="s">
        <v>5505</v>
      </c>
      <c r="B2916" s="226"/>
      <c r="C2916" s="227" t="s">
        <v>5506</v>
      </c>
      <c r="D2916" s="227"/>
      <c r="E2916" s="227"/>
      <c r="F2916" s="227"/>
      <c r="G2916" s="47" t="s">
        <v>211</v>
      </c>
      <c r="H2916" s="232">
        <v>1507.36</v>
      </c>
      <c r="I2916" s="229"/>
    </row>
    <row r="2917" spans="1:9" ht="22.5" customHeight="1">
      <c r="A2917" s="226" t="s">
        <v>65</v>
      </c>
      <c r="B2917" s="226"/>
      <c r="C2917" s="227" t="s">
        <v>66</v>
      </c>
      <c r="D2917" s="227"/>
      <c r="E2917" s="227"/>
      <c r="F2917" s="227"/>
      <c r="G2917" s="47" t="s">
        <v>108</v>
      </c>
      <c r="H2917" s="231">
        <v>40.61</v>
      </c>
      <c r="I2917" s="229"/>
    </row>
    <row r="2918" spans="1:9" ht="49.5" customHeight="1">
      <c r="A2918" s="226" t="s">
        <v>5507</v>
      </c>
      <c r="B2918" s="226"/>
      <c r="C2918" s="227" t="s">
        <v>5508</v>
      </c>
      <c r="D2918" s="227"/>
      <c r="E2918" s="227"/>
      <c r="F2918" s="227"/>
      <c r="G2918" s="47" t="s">
        <v>108</v>
      </c>
      <c r="H2918" s="231">
        <v>34.06</v>
      </c>
      <c r="I2918" s="229"/>
    </row>
    <row r="2919" spans="1:9">
      <c r="A2919" s="222">
        <v>9084</v>
      </c>
      <c r="B2919" s="223"/>
      <c r="C2919" s="224" t="s">
        <v>5509</v>
      </c>
      <c r="D2919" s="224"/>
      <c r="E2919" s="224"/>
      <c r="F2919" s="224"/>
      <c r="G2919" s="46"/>
      <c r="H2919" s="225"/>
      <c r="I2919" s="225"/>
    </row>
    <row r="2920" spans="1:9">
      <c r="A2920" s="226" t="s">
        <v>5510</v>
      </c>
      <c r="B2920" s="226"/>
      <c r="C2920" s="227" t="s">
        <v>5511</v>
      </c>
      <c r="D2920" s="227"/>
      <c r="E2920" s="227"/>
      <c r="F2920" s="227"/>
      <c r="G2920" s="47" t="s">
        <v>108</v>
      </c>
      <c r="H2920" s="230">
        <v>397.65</v>
      </c>
      <c r="I2920" s="229"/>
    </row>
    <row r="2921" spans="1:9">
      <c r="A2921" s="226" t="s">
        <v>5512</v>
      </c>
      <c r="B2921" s="226"/>
      <c r="C2921" s="227" t="s">
        <v>5513</v>
      </c>
      <c r="D2921" s="227"/>
      <c r="E2921" s="227"/>
      <c r="F2921" s="227"/>
      <c r="G2921" s="47" t="s">
        <v>108</v>
      </c>
      <c r="H2921" s="230">
        <v>160.12</v>
      </c>
      <c r="I2921" s="229"/>
    </row>
    <row r="2922" spans="1:9">
      <c r="A2922" s="222">
        <v>9085</v>
      </c>
      <c r="B2922" s="223"/>
      <c r="C2922" s="224" t="s">
        <v>5514</v>
      </c>
      <c r="D2922" s="224"/>
      <c r="E2922" s="224"/>
      <c r="F2922" s="224"/>
      <c r="G2922" s="46"/>
      <c r="H2922" s="225"/>
      <c r="I2922" s="225"/>
    </row>
    <row r="2923" spans="1:9">
      <c r="A2923" s="226" t="s">
        <v>5515</v>
      </c>
      <c r="B2923" s="226"/>
      <c r="C2923" s="227" t="s">
        <v>5516</v>
      </c>
      <c r="D2923" s="227"/>
      <c r="E2923" s="227"/>
      <c r="F2923" s="227"/>
      <c r="G2923" s="47" t="s">
        <v>111</v>
      </c>
      <c r="H2923" s="232">
        <v>3618.17</v>
      </c>
      <c r="I2923" s="229"/>
    </row>
    <row r="2924" spans="1:9">
      <c r="A2924" s="226" t="s">
        <v>5517</v>
      </c>
      <c r="B2924" s="226"/>
      <c r="C2924" s="227" t="s">
        <v>5518</v>
      </c>
      <c r="D2924" s="227"/>
      <c r="E2924" s="227"/>
      <c r="F2924" s="227"/>
      <c r="G2924" s="47" t="s">
        <v>711</v>
      </c>
      <c r="H2924" s="231">
        <v>18.43</v>
      </c>
      <c r="I2924" s="229"/>
    </row>
    <row r="2925" spans="1:9">
      <c r="A2925" s="226" t="s">
        <v>5519</v>
      </c>
      <c r="B2925" s="226"/>
      <c r="C2925" s="227" t="s">
        <v>5520</v>
      </c>
      <c r="D2925" s="227"/>
      <c r="E2925" s="227"/>
      <c r="F2925" s="227"/>
      <c r="G2925" s="47" t="s">
        <v>711</v>
      </c>
      <c r="H2925" s="228">
        <v>1.42</v>
      </c>
      <c r="I2925" s="229"/>
    </row>
    <row r="2926" spans="1:9">
      <c r="A2926" s="226" t="s">
        <v>5521</v>
      </c>
      <c r="B2926" s="226"/>
      <c r="C2926" s="227" t="s">
        <v>5522</v>
      </c>
      <c r="D2926" s="227"/>
      <c r="E2926" s="227"/>
      <c r="F2926" s="227"/>
      <c r="G2926" s="47" t="s">
        <v>111</v>
      </c>
      <c r="H2926" s="232">
        <v>2296.1799999999998</v>
      </c>
      <c r="I2926" s="229"/>
    </row>
    <row r="2927" spans="1:9">
      <c r="A2927" s="226" t="s">
        <v>5523</v>
      </c>
      <c r="B2927" s="226"/>
      <c r="C2927" s="227" t="s">
        <v>5524</v>
      </c>
      <c r="D2927" s="227"/>
      <c r="E2927" s="227"/>
      <c r="F2927" s="227"/>
      <c r="G2927" s="47" t="s">
        <v>5525</v>
      </c>
      <c r="H2927" s="228">
        <v>0.7</v>
      </c>
      <c r="I2927" s="229"/>
    </row>
    <row r="2928" spans="1:9">
      <c r="A2928" s="222">
        <v>8697</v>
      </c>
      <c r="B2928" s="223"/>
      <c r="C2928" s="224" t="s">
        <v>5526</v>
      </c>
      <c r="D2928" s="224"/>
      <c r="E2928" s="224"/>
      <c r="F2928" s="224"/>
      <c r="G2928" s="46"/>
      <c r="H2928" s="225"/>
      <c r="I2928" s="225"/>
    </row>
    <row r="2929" spans="1:9">
      <c r="A2929" s="222">
        <v>9086</v>
      </c>
      <c r="B2929" s="223"/>
      <c r="C2929" s="224" t="s">
        <v>5527</v>
      </c>
      <c r="D2929" s="224"/>
      <c r="E2929" s="224"/>
      <c r="F2929" s="224"/>
      <c r="G2929" s="46"/>
      <c r="H2929" s="225"/>
      <c r="I2929" s="225"/>
    </row>
    <row r="2930" spans="1:9">
      <c r="A2930" s="226" t="s">
        <v>5528</v>
      </c>
      <c r="B2930" s="226"/>
      <c r="C2930" s="227" t="s">
        <v>5529</v>
      </c>
      <c r="D2930" s="227"/>
      <c r="E2930" s="227"/>
      <c r="F2930" s="227"/>
      <c r="G2930" s="47" t="s">
        <v>211</v>
      </c>
      <c r="H2930" s="231">
        <v>39.520000000000003</v>
      </c>
      <c r="I2930" s="229"/>
    </row>
    <row r="2931" spans="1:9">
      <c r="A2931" s="226" t="s">
        <v>5530</v>
      </c>
      <c r="B2931" s="226"/>
      <c r="C2931" s="227" t="s">
        <v>5531</v>
      </c>
      <c r="D2931" s="227"/>
      <c r="E2931" s="227"/>
      <c r="F2931" s="227"/>
      <c r="G2931" s="47" t="s">
        <v>211</v>
      </c>
      <c r="H2931" s="228">
        <v>3.11</v>
      </c>
      <c r="I2931" s="229"/>
    </row>
    <row r="2932" spans="1:9">
      <c r="A2932" s="222">
        <v>9087</v>
      </c>
      <c r="B2932" s="223"/>
      <c r="C2932" s="224" t="s">
        <v>5532</v>
      </c>
      <c r="D2932" s="224"/>
      <c r="E2932" s="224"/>
      <c r="F2932" s="224"/>
      <c r="G2932" s="46"/>
      <c r="H2932" s="225"/>
      <c r="I2932" s="225"/>
    </row>
    <row r="2933" spans="1:9">
      <c r="A2933" s="226" t="s">
        <v>5533</v>
      </c>
      <c r="B2933" s="226"/>
      <c r="C2933" s="227" t="s">
        <v>5534</v>
      </c>
      <c r="D2933" s="227"/>
      <c r="E2933" s="227"/>
      <c r="F2933" s="227"/>
      <c r="G2933" s="47" t="s">
        <v>211</v>
      </c>
      <c r="H2933" s="231">
        <v>39.159999999999997</v>
      </c>
      <c r="I2933" s="229"/>
    </row>
    <row r="2934" spans="1:9">
      <c r="A2934" s="226" t="s">
        <v>5535</v>
      </c>
      <c r="B2934" s="226"/>
      <c r="C2934" s="227" t="s">
        <v>5536</v>
      </c>
      <c r="D2934" s="227"/>
      <c r="E2934" s="227"/>
      <c r="F2934" s="227"/>
      <c r="G2934" s="47" t="s">
        <v>211</v>
      </c>
      <c r="H2934" s="231">
        <v>23.37</v>
      </c>
      <c r="I2934" s="229"/>
    </row>
    <row r="2935" spans="1:9">
      <c r="A2935" s="226" t="s">
        <v>5537</v>
      </c>
      <c r="B2935" s="226"/>
      <c r="C2935" s="227" t="s">
        <v>5538</v>
      </c>
      <c r="D2935" s="227"/>
      <c r="E2935" s="227"/>
      <c r="F2935" s="227"/>
      <c r="G2935" s="47" t="s">
        <v>5539</v>
      </c>
      <c r="H2935" s="228">
        <v>4.2</v>
      </c>
      <c r="I2935" s="229"/>
    </row>
    <row r="2936" spans="1:9">
      <c r="A2936" s="226" t="s">
        <v>5540</v>
      </c>
      <c r="B2936" s="226"/>
      <c r="C2936" s="227" t="s">
        <v>5541</v>
      </c>
      <c r="D2936" s="227"/>
      <c r="E2936" s="227"/>
      <c r="F2936" s="227"/>
      <c r="G2936" s="47" t="s">
        <v>5539</v>
      </c>
      <c r="H2936" s="228">
        <v>1.91</v>
      </c>
      <c r="I2936" s="229"/>
    </row>
    <row r="2937" spans="1:9">
      <c r="A2937" s="226" t="s">
        <v>5542</v>
      </c>
      <c r="B2937" s="226"/>
      <c r="C2937" s="227" t="s">
        <v>5543</v>
      </c>
      <c r="D2937" s="227"/>
      <c r="E2937" s="227"/>
      <c r="F2937" s="227"/>
      <c r="G2937" s="47" t="s">
        <v>5539</v>
      </c>
      <c r="H2937" s="228">
        <v>2.79</v>
      </c>
      <c r="I2937" s="229"/>
    </row>
    <row r="2938" spans="1:9">
      <c r="A2938" s="226" t="s">
        <v>5544</v>
      </c>
      <c r="B2938" s="226"/>
      <c r="C2938" s="227" t="s">
        <v>5545</v>
      </c>
      <c r="D2938" s="227"/>
      <c r="E2938" s="227"/>
      <c r="F2938" s="227"/>
      <c r="G2938" s="47" t="s">
        <v>5539</v>
      </c>
      <c r="H2938" s="228">
        <v>1.8</v>
      </c>
      <c r="I2938" s="229"/>
    </row>
    <row r="2939" spans="1:9">
      <c r="A2939" s="226" t="s">
        <v>5546</v>
      </c>
      <c r="B2939" s="226"/>
      <c r="C2939" s="227" t="s">
        <v>5547</v>
      </c>
      <c r="D2939" s="227"/>
      <c r="E2939" s="227"/>
      <c r="F2939" s="227"/>
      <c r="G2939" s="47" t="s">
        <v>5539</v>
      </c>
      <c r="H2939" s="228">
        <v>2.17</v>
      </c>
      <c r="I2939" s="229"/>
    </row>
    <row r="2940" spans="1:9">
      <c r="A2940" s="226" t="s">
        <v>5548</v>
      </c>
      <c r="B2940" s="226"/>
      <c r="C2940" s="227" t="s">
        <v>5549</v>
      </c>
      <c r="D2940" s="227"/>
      <c r="E2940" s="227"/>
      <c r="F2940" s="227"/>
      <c r="G2940" s="47" t="s">
        <v>5539</v>
      </c>
      <c r="H2940" s="228">
        <v>1.71</v>
      </c>
      <c r="I2940" s="229"/>
    </row>
    <row r="2941" spans="1:9">
      <c r="A2941" s="226" t="s">
        <v>5550</v>
      </c>
      <c r="B2941" s="226"/>
      <c r="C2941" s="227" t="s">
        <v>5551</v>
      </c>
      <c r="D2941" s="227"/>
      <c r="E2941" s="227"/>
      <c r="F2941" s="227"/>
      <c r="G2941" s="47" t="s">
        <v>211</v>
      </c>
      <c r="H2941" s="228">
        <v>6.46</v>
      </c>
      <c r="I2941" s="229"/>
    </row>
    <row r="2942" spans="1:9">
      <c r="A2942" s="226" t="s">
        <v>5552</v>
      </c>
      <c r="B2942" s="226"/>
      <c r="C2942" s="227" t="s">
        <v>5553</v>
      </c>
      <c r="D2942" s="227"/>
      <c r="E2942" s="227"/>
      <c r="F2942" s="227"/>
      <c r="G2942" s="47" t="s">
        <v>211</v>
      </c>
      <c r="H2942" s="231">
        <v>50</v>
      </c>
      <c r="I2942" s="229"/>
    </row>
    <row r="2943" spans="1:9">
      <c r="A2943" s="226" t="s">
        <v>5554</v>
      </c>
      <c r="B2943" s="226"/>
      <c r="C2943" s="227" t="s">
        <v>5555</v>
      </c>
      <c r="D2943" s="227"/>
      <c r="E2943" s="227"/>
      <c r="F2943" s="227"/>
      <c r="G2943" s="47" t="s">
        <v>211</v>
      </c>
      <c r="H2943" s="231">
        <v>50</v>
      </c>
      <c r="I2943" s="229"/>
    </row>
    <row r="2944" spans="1:9">
      <c r="A2944" s="222">
        <v>8698</v>
      </c>
      <c r="B2944" s="223"/>
      <c r="C2944" s="224" t="s">
        <v>5556</v>
      </c>
      <c r="D2944" s="224"/>
      <c r="E2944" s="224"/>
      <c r="F2944" s="224"/>
      <c r="G2944" s="46"/>
      <c r="H2944" s="225"/>
      <c r="I2944" s="225"/>
    </row>
    <row r="2945" spans="1:9">
      <c r="A2945" s="222">
        <v>9088</v>
      </c>
      <c r="B2945" s="223"/>
      <c r="C2945" s="224" t="s">
        <v>5557</v>
      </c>
      <c r="D2945" s="224"/>
      <c r="E2945" s="224"/>
      <c r="F2945" s="224"/>
      <c r="G2945" s="46"/>
      <c r="H2945" s="225"/>
      <c r="I2945" s="225"/>
    </row>
    <row r="2946" spans="1:9">
      <c r="A2946" s="226" t="s">
        <v>5558</v>
      </c>
      <c r="B2946" s="226"/>
      <c r="C2946" s="227" t="s">
        <v>5559</v>
      </c>
      <c r="D2946" s="227"/>
      <c r="E2946" s="227"/>
      <c r="F2946" s="227"/>
      <c r="G2946" s="47" t="s">
        <v>1155</v>
      </c>
      <c r="H2946" s="232">
        <v>1358.37</v>
      </c>
      <c r="I2946" s="229"/>
    </row>
    <row r="2947" spans="1:9">
      <c r="A2947" s="226" t="s">
        <v>5560</v>
      </c>
      <c r="B2947" s="226"/>
      <c r="C2947" s="227" t="s">
        <v>5561</v>
      </c>
      <c r="D2947" s="227"/>
      <c r="E2947" s="227"/>
      <c r="F2947" s="227"/>
      <c r="G2947" s="47" t="s">
        <v>129</v>
      </c>
      <c r="H2947" s="230">
        <v>357.23</v>
      </c>
      <c r="I2947" s="229"/>
    </row>
    <row r="2948" spans="1:9">
      <c r="A2948" s="226" t="s">
        <v>5562</v>
      </c>
      <c r="B2948" s="226"/>
      <c r="C2948" s="227" t="s">
        <v>5563</v>
      </c>
      <c r="D2948" s="227"/>
      <c r="E2948" s="227"/>
      <c r="F2948" s="227"/>
      <c r="G2948" s="47" t="s">
        <v>129</v>
      </c>
      <c r="H2948" s="230">
        <v>407.13</v>
      </c>
      <c r="I2948" s="229"/>
    </row>
    <row r="2949" spans="1:9">
      <c r="A2949" s="222">
        <v>9089</v>
      </c>
      <c r="B2949" s="223"/>
      <c r="C2949" s="224" t="s">
        <v>5564</v>
      </c>
      <c r="D2949" s="224"/>
      <c r="E2949" s="224"/>
      <c r="F2949" s="224"/>
      <c r="G2949" s="46"/>
      <c r="H2949" s="225"/>
      <c r="I2949" s="225"/>
    </row>
    <row r="2950" spans="1:9">
      <c r="A2950" s="226" t="s">
        <v>5565</v>
      </c>
      <c r="B2950" s="226"/>
      <c r="C2950" s="227" t="s">
        <v>5566</v>
      </c>
      <c r="D2950" s="227"/>
      <c r="E2950" s="227"/>
      <c r="F2950" s="227"/>
      <c r="G2950" s="47" t="s">
        <v>111</v>
      </c>
      <c r="H2950" s="230">
        <v>614.64</v>
      </c>
      <c r="I2950" s="229"/>
    </row>
    <row r="2951" spans="1:9">
      <c r="A2951" s="226" t="s">
        <v>5567</v>
      </c>
      <c r="B2951" s="226"/>
      <c r="C2951" s="227" t="s">
        <v>5568</v>
      </c>
      <c r="D2951" s="227"/>
      <c r="E2951" s="227"/>
      <c r="F2951" s="227"/>
      <c r="G2951" s="47" t="s">
        <v>111</v>
      </c>
      <c r="H2951" s="230">
        <v>487.26</v>
      </c>
      <c r="I2951" s="229"/>
    </row>
    <row r="2952" spans="1:9">
      <c r="A2952" s="226" t="s">
        <v>5569</v>
      </c>
      <c r="B2952" s="226"/>
      <c r="C2952" s="227" t="s">
        <v>5570</v>
      </c>
      <c r="D2952" s="227"/>
      <c r="E2952" s="227"/>
      <c r="F2952" s="227"/>
      <c r="G2952" s="47" t="s">
        <v>108</v>
      </c>
      <c r="H2952" s="230">
        <v>107.08</v>
      </c>
      <c r="I2952" s="229"/>
    </row>
    <row r="2953" spans="1:9">
      <c r="A2953" s="226" t="s">
        <v>5571</v>
      </c>
      <c r="B2953" s="226"/>
      <c r="C2953" s="227" t="s">
        <v>5572</v>
      </c>
      <c r="D2953" s="227"/>
      <c r="E2953" s="227"/>
      <c r="F2953" s="227"/>
      <c r="G2953" s="47" t="s">
        <v>108</v>
      </c>
      <c r="H2953" s="230">
        <v>228.44</v>
      </c>
      <c r="I2953" s="229"/>
    </row>
    <row r="2954" spans="1:9">
      <c r="A2954" s="226" t="s">
        <v>5573</v>
      </c>
      <c r="B2954" s="226"/>
      <c r="C2954" s="227" t="s">
        <v>5574</v>
      </c>
      <c r="D2954" s="227"/>
      <c r="E2954" s="227"/>
      <c r="F2954" s="227"/>
      <c r="G2954" s="47" t="s">
        <v>1155</v>
      </c>
      <c r="H2954" s="232">
        <v>1776.91</v>
      </c>
      <c r="I2954" s="229"/>
    </row>
    <row r="2955" spans="1:9">
      <c r="A2955" s="226" t="s">
        <v>5575</v>
      </c>
      <c r="B2955" s="226"/>
      <c r="C2955" s="227" t="s">
        <v>5576</v>
      </c>
      <c r="D2955" s="227"/>
      <c r="E2955" s="227"/>
      <c r="F2955" s="227"/>
      <c r="G2955" s="47" t="s">
        <v>1155</v>
      </c>
      <c r="H2955" s="232">
        <v>2022.01</v>
      </c>
      <c r="I2955" s="229"/>
    </row>
    <row r="2956" spans="1:9">
      <c r="A2956" s="226" t="s">
        <v>5577</v>
      </c>
      <c r="B2956" s="226"/>
      <c r="C2956" s="227" t="s">
        <v>5578</v>
      </c>
      <c r="D2956" s="227"/>
      <c r="E2956" s="227"/>
      <c r="F2956" s="227"/>
      <c r="G2956" s="47" t="s">
        <v>1155</v>
      </c>
      <c r="H2956" s="232">
        <v>1286.73</v>
      </c>
      <c r="I2956" s="229"/>
    </row>
    <row r="2957" spans="1:9">
      <c r="A2957" s="226" t="s">
        <v>5579</v>
      </c>
      <c r="B2957" s="226"/>
      <c r="C2957" s="227" t="s">
        <v>5580</v>
      </c>
      <c r="D2957" s="227"/>
      <c r="E2957" s="227"/>
      <c r="F2957" s="227"/>
      <c r="G2957" s="47" t="s">
        <v>1155</v>
      </c>
      <c r="H2957" s="232">
        <v>2022.01</v>
      </c>
      <c r="I2957" s="229"/>
    </row>
    <row r="2958" spans="1:9">
      <c r="A2958" s="226" t="s">
        <v>5581</v>
      </c>
      <c r="B2958" s="226"/>
      <c r="C2958" s="227" t="s">
        <v>5582</v>
      </c>
      <c r="D2958" s="227"/>
      <c r="E2958" s="227"/>
      <c r="F2958" s="227"/>
      <c r="G2958" s="47" t="s">
        <v>1155</v>
      </c>
      <c r="H2958" s="230">
        <v>735.27</v>
      </c>
      <c r="I2958" s="229"/>
    </row>
    <row r="2959" spans="1:9">
      <c r="A2959" s="226" t="s">
        <v>5583</v>
      </c>
      <c r="B2959" s="226"/>
      <c r="C2959" s="227" t="s">
        <v>5584</v>
      </c>
      <c r="D2959" s="227"/>
      <c r="E2959" s="227"/>
      <c r="F2959" s="227"/>
      <c r="G2959" s="47" t="s">
        <v>1155</v>
      </c>
      <c r="H2959" s="230">
        <v>980.36</v>
      </c>
      <c r="I2959" s="229"/>
    </row>
    <row r="2960" spans="1:9">
      <c r="A2960" s="226" t="s">
        <v>5585</v>
      </c>
      <c r="B2960" s="226"/>
      <c r="C2960" s="227" t="s">
        <v>5586</v>
      </c>
      <c r="D2960" s="227"/>
      <c r="E2960" s="227"/>
      <c r="F2960" s="227"/>
      <c r="G2960" s="47" t="s">
        <v>1155</v>
      </c>
      <c r="H2960" s="230">
        <v>468.55</v>
      </c>
      <c r="I2960" s="229"/>
    </row>
    <row r="2961" spans="1:9">
      <c r="A2961" s="226" t="s">
        <v>5587</v>
      </c>
      <c r="B2961" s="226"/>
      <c r="C2961" s="227" t="s">
        <v>5588</v>
      </c>
      <c r="D2961" s="227"/>
      <c r="E2961" s="227"/>
      <c r="F2961" s="227"/>
      <c r="G2961" s="47" t="s">
        <v>1155</v>
      </c>
      <c r="H2961" s="232">
        <v>2267.1</v>
      </c>
      <c r="I2961" s="229"/>
    </row>
    <row r="2962" spans="1:9">
      <c r="A2962" s="226" t="s">
        <v>5589</v>
      </c>
      <c r="B2962" s="226"/>
      <c r="C2962" s="227" t="s">
        <v>5590</v>
      </c>
      <c r="D2962" s="227"/>
      <c r="E2962" s="227"/>
      <c r="F2962" s="227"/>
      <c r="G2962" s="47" t="s">
        <v>1155</v>
      </c>
      <c r="H2962" s="230">
        <v>490.18</v>
      </c>
      <c r="I2962" s="229"/>
    </row>
    <row r="2963" spans="1:9">
      <c r="A2963" s="226" t="s">
        <v>5591</v>
      </c>
      <c r="B2963" s="226"/>
      <c r="C2963" s="227" t="s">
        <v>5592</v>
      </c>
      <c r="D2963" s="227"/>
      <c r="E2963" s="227"/>
      <c r="F2963" s="227"/>
      <c r="G2963" s="47" t="s">
        <v>1155</v>
      </c>
      <c r="H2963" s="232">
        <v>1025.06</v>
      </c>
      <c r="I2963" s="229"/>
    </row>
    <row r="2964" spans="1:9">
      <c r="A2964" s="226" t="s">
        <v>5593</v>
      </c>
      <c r="B2964" s="226"/>
      <c r="C2964" s="227" t="s">
        <v>5594</v>
      </c>
      <c r="D2964" s="227"/>
      <c r="E2964" s="227"/>
      <c r="F2964" s="227"/>
      <c r="G2964" s="47" t="s">
        <v>1155</v>
      </c>
      <c r="H2964" s="230">
        <v>179.85</v>
      </c>
      <c r="I2964" s="229"/>
    </row>
    <row r="2965" spans="1:9">
      <c r="A2965" s="226" t="s">
        <v>5595</v>
      </c>
      <c r="B2965" s="226"/>
      <c r="C2965" s="227" t="s">
        <v>5596</v>
      </c>
      <c r="D2965" s="227"/>
      <c r="E2965" s="227"/>
      <c r="F2965" s="227"/>
      <c r="G2965" s="47" t="s">
        <v>1155</v>
      </c>
      <c r="H2965" s="230">
        <v>359.71</v>
      </c>
      <c r="I2965" s="229"/>
    </row>
    <row r="2966" spans="1:9">
      <c r="A2966" s="226" t="s">
        <v>5597</v>
      </c>
      <c r="B2966" s="226"/>
      <c r="C2966" s="227" t="s">
        <v>5598</v>
      </c>
      <c r="D2966" s="227"/>
      <c r="E2966" s="227"/>
      <c r="F2966" s="227"/>
      <c r="G2966" s="47" t="s">
        <v>1155</v>
      </c>
      <c r="H2966" s="230">
        <v>648.84</v>
      </c>
      <c r="I2966" s="229"/>
    </row>
    <row r="2967" spans="1:9">
      <c r="A2967" s="226" t="s">
        <v>5599</v>
      </c>
      <c r="B2967" s="226"/>
      <c r="C2967" s="227" t="s">
        <v>5600</v>
      </c>
      <c r="D2967" s="227"/>
      <c r="E2967" s="227"/>
      <c r="F2967" s="227"/>
      <c r="G2967" s="47" t="s">
        <v>1155</v>
      </c>
      <c r="H2967" s="230">
        <v>658.38</v>
      </c>
      <c r="I2967" s="229"/>
    </row>
    <row r="2968" spans="1:9">
      <c r="A2968" s="226" t="s">
        <v>5601</v>
      </c>
      <c r="B2968" s="226"/>
      <c r="C2968" s="227" t="s">
        <v>5602</v>
      </c>
      <c r="D2968" s="227"/>
      <c r="E2968" s="227"/>
      <c r="F2968" s="227"/>
      <c r="G2968" s="47" t="s">
        <v>1155</v>
      </c>
      <c r="H2968" s="230">
        <v>973.26</v>
      </c>
      <c r="I2968" s="229"/>
    </row>
    <row r="2969" spans="1:9">
      <c r="A2969" s="226" t="s">
        <v>5603</v>
      </c>
      <c r="B2969" s="226"/>
      <c r="C2969" s="227" t="s">
        <v>5604</v>
      </c>
      <c r="D2969" s="227"/>
      <c r="E2969" s="227"/>
      <c r="F2969" s="227"/>
      <c r="G2969" s="47" t="s">
        <v>1155</v>
      </c>
      <c r="H2969" s="230">
        <v>987.57</v>
      </c>
      <c r="I2969" s="229"/>
    </row>
    <row r="2970" spans="1:9">
      <c r="A2970" s="226" t="s">
        <v>5605</v>
      </c>
      <c r="B2970" s="226"/>
      <c r="C2970" s="227" t="s">
        <v>5606</v>
      </c>
      <c r="D2970" s="227"/>
      <c r="E2970" s="227"/>
      <c r="F2970" s="227"/>
      <c r="G2970" s="47" t="s">
        <v>1155</v>
      </c>
      <c r="H2970" s="232">
        <v>1297.68</v>
      </c>
      <c r="I2970" s="229"/>
    </row>
    <row r="2971" spans="1:9">
      <c r="A2971" s="226" t="s">
        <v>5607</v>
      </c>
      <c r="B2971" s="226"/>
      <c r="C2971" s="227" t="s">
        <v>5608</v>
      </c>
      <c r="D2971" s="227"/>
      <c r="E2971" s="227"/>
      <c r="F2971" s="227"/>
      <c r="G2971" s="47" t="s">
        <v>1155</v>
      </c>
      <c r="H2971" s="232">
        <v>1316.76</v>
      </c>
      <c r="I2971" s="229"/>
    </row>
    <row r="2972" spans="1:9">
      <c r="A2972" s="226" t="s">
        <v>5609</v>
      </c>
      <c r="B2972" s="226"/>
      <c r="C2972" s="227" t="s">
        <v>5610</v>
      </c>
      <c r="D2972" s="227"/>
      <c r="E2972" s="227"/>
      <c r="F2972" s="227"/>
      <c r="G2972" s="47" t="s">
        <v>1155</v>
      </c>
      <c r="H2972" s="230">
        <v>644.07000000000005</v>
      </c>
      <c r="I2972" s="229"/>
    </row>
    <row r="2973" spans="1:9">
      <c r="A2973" s="226" t="s">
        <v>5611</v>
      </c>
      <c r="B2973" s="226"/>
      <c r="C2973" s="227" t="s">
        <v>5612</v>
      </c>
      <c r="D2973" s="227"/>
      <c r="E2973" s="227"/>
      <c r="F2973" s="227"/>
      <c r="G2973" s="47" t="s">
        <v>1155</v>
      </c>
      <c r="H2973" s="230">
        <v>329.19</v>
      </c>
      <c r="I2973" s="229"/>
    </row>
    <row r="2974" spans="1:9">
      <c r="A2974" s="226" t="s">
        <v>5613</v>
      </c>
      <c r="B2974" s="226"/>
      <c r="C2974" s="227" t="s">
        <v>5614</v>
      </c>
      <c r="D2974" s="227"/>
      <c r="E2974" s="227"/>
      <c r="F2974" s="227"/>
      <c r="G2974" s="47" t="s">
        <v>1155</v>
      </c>
      <c r="H2974" s="230">
        <v>372.13</v>
      </c>
      <c r="I2974" s="229"/>
    </row>
    <row r="2975" spans="1:9">
      <c r="A2975" s="226" t="s">
        <v>5615</v>
      </c>
      <c r="B2975" s="226"/>
      <c r="C2975" s="227" t="s">
        <v>5616</v>
      </c>
      <c r="D2975" s="227"/>
      <c r="E2975" s="227"/>
      <c r="F2975" s="227"/>
      <c r="G2975" s="47" t="s">
        <v>1155</v>
      </c>
      <c r="H2975" s="230">
        <v>419.83</v>
      </c>
      <c r="I2975" s="229"/>
    </row>
    <row r="2976" spans="1:9">
      <c r="A2976" s="226" t="s">
        <v>5617</v>
      </c>
      <c r="B2976" s="226"/>
      <c r="C2976" s="227" t="s">
        <v>5618</v>
      </c>
      <c r="D2976" s="227"/>
      <c r="E2976" s="227"/>
      <c r="F2976" s="227"/>
      <c r="G2976" s="47" t="s">
        <v>1155</v>
      </c>
      <c r="H2976" s="230">
        <v>156.96</v>
      </c>
      <c r="I2976" s="229"/>
    </row>
    <row r="2977" spans="1:9">
      <c r="A2977" s="226" t="s">
        <v>5619</v>
      </c>
      <c r="B2977" s="226"/>
      <c r="C2977" s="227" t="s">
        <v>5620</v>
      </c>
      <c r="D2977" s="227"/>
      <c r="E2977" s="227"/>
      <c r="F2977" s="227"/>
      <c r="G2977" s="47" t="s">
        <v>1155</v>
      </c>
      <c r="H2977" s="230">
        <v>310.10000000000002</v>
      </c>
      <c r="I2977" s="229"/>
    </row>
    <row r="2978" spans="1:9">
      <c r="A2978" s="226" t="s">
        <v>5621</v>
      </c>
      <c r="B2978" s="226"/>
      <c r="C2978" s="227" t="s">
        <v>5622</v>
      </c>
      <c r="D2978" s="227"/>
      <c r="E2978" s="227"/>
      <c r="F2978" s="227"/>
      <c r="G2978" s="47" t="s">
        <v>1155</v>
      </c>
      <c r="H2978" s="230">
        <v>314.87</v>
      </c>
      <c r="I2978" s="229"/>
    </row>
    <row r="2979" spans="1:9">
      <c r="A2979" s="226" t="s">
        <v>5623</v>
      </c>
      <c r="B2979" s="226"/>
      <c r="C2979" s="227" t="s">
        <v>5624</v>
      </c>
      <c r="D2979" s="227"/>
      <c r="E2979" s="227"/>
      <c r="F2979" s="227"/>
      <c r="G2979" s="47" t="s">
        <v>1155</v>
      </c>
      <c r="H2979" s="230">
        <v>248.08</v>
      </c>
      <c r="I2979" s="229"/>
    </row>
    <row r="2980" spans="1:9">
      <c r="A2980" s="226" t="s">
        <v>5625</v>
      </c>
      <c r="B2980" s="226"/>
      <c r="C2980" s="227" t="s">
        <v>5626</v>
      </c>
      <c r="D2980" s="227"/>
      <c r="E2980" s="227"/>
      <c r="F2980" s="227"/>
      <c r="G2980" s="47" t="s">
        <v>1155</v>
      </c>
      <c r="H2980" s="230">
        <v>257.62</v>
      </c>
      <c r="I2980" s="229"/>
    </row>
    <row r="2981" spans="1:9">
      <c r="A2981" s="226" t="s">
        <v>5627</v>
      </c>
      <c r="B2981" s="226"/>
      <c r="C2981" s="227" t="s">
        <v>5628</v>
      </c>
      <c r="D2981" s="227"/>
      <c r="E2981" s="227"/>
      <c r="F2981" s="227"/>
      <c r="G2981" s="47" t="s">
        <v>1155</v>
      </c>
      <c r="H2981" s="232">
        <v>2352.0500000000002</v>
      </c>
      <c r="I2981" s="229"/>
    </row>
    <row r="2982" spans="1:9">
      <c r="A2982" s="226" t="s">
        <v>5629</v>
      </c>
      <c r="B2982" s="226"/>
      <c r="C2982" s="227" t="s">
        <v>5630</v>
      </c>
      <c r="D2982" s="227"/>
      <c r="E2982" s="227"/>
      <c r="F2982" s="227"/>
      <c r="G2982" s="47" t="s">
        <v>1155</v>
      </c>
      <c r="H2982" s="232">
        <v>2386.64</v>
      </c>
      <c r="I2982" s="229"/>
    </row>
    <row r="2983" spans="1:9">
      <c r="A2983" s="226" t="s">
        <v>5631</v>
      </c>
      <c r="B2983" s="226"/>
      <c r="C2983" s="227" t="s">
        <v>5632</v>
      </c>
      <c r="D2983" s="227"/>
      <c r="E2983" s="227"/>
      <c r="F2983" s="227"/>
      <c r="G2983" s="47" t="s">
        <v>1155</v>
      </c>
      <c r="H2983" s="232">
        <v>2676.47</v>
      </c>
      <c r="I2983" s="229"/>
    </row>
    <row r="2984" spans="1:9">
      <c r="A2984" s="226" t="s">
        <v>5633</v>
      </c>
      <c r="B2984" s="226"/>
      <c r="C2984" s="227" t="s">
        <v>5634</v>
      </c>
      <c r="D2984" s="227"/>
      <c r="E2984" s="227"/>
      <c r="F2984" s="227"/>
      <c r="G2984" s="47" t="s">
        <v>1155</v>
      </c>
      <c r="H2984" s="232">
        <v>2715.83</v>
      </c>
      <c r="I2984" s="229"/>
    </row>
    <row r="2985" spans="1:9">
      <c r="A2985" s="226" t="s">
        <v>5635</v>
      </c>
      <c r="B2985" s="226"/>
      <c r="C2985" s="227" t="s">
        <v>5636</v>
      </c>
      <c r="D2985" s="227"/>
      <c r="E2985" s="227"/>
      <c r="F2985" s="227"/>
      <c r="G2985" s="47" t="s">
        <v>1155</v>
      </c>
      <c r="H2985" s="230">
        <v>318.18</v>
      </c>
      <c r="I2985" s="229"/>
    </row>
    <row r="2986" spans="1:9">
      <c r="A2986" s="226" t="s">
        <v>5637</v>
      </c>
      <c r="B2986" s="226"/>
      <c r="C2986" s="227" t="s">
        <v>5638</v>
      </c>
      <c r="D2986" s="227"/>
      <c r="E2986" s="227"/>
      <c r="F2986" s="227"/>
      <c r="G2986" s="47" t="s">
        <v>1155</v>
      </c>
      <c r="H2986" s="230">
        <v>339.39</v>
      </c>
      <c r="I2986" s="229"/>
    </row>
    <row r="2987" spans="1:9">
      <c r="A2987" s="226" t="s">
        <v>5639</v>
      </c>
      <c r="B2987" s="226"/>
      <c r="C2987" s="227" t="s">
        <v>5640</v>
      </c>
      <c r="D2987" s="227"/>
      <c r="E2987" s="227"/>
      <c r="F2987" s="227"/>
      <c r="G2987" s="47" t="s">
        <v>1155</v>
      </c>
      <c r="H2987" s="230">
        <v>706.44</v>
      </c>
      <c r="I2987" s="229"/>
    </row>
    <row r="2988" spans="1:9">
      <c r="A2988" s="226" t="s">
        <v>5641</v>
      </c>
      <c r="B2988" s="226"/>
      <c r="C2988" s="227" t="s">
        <v>5642</v>
      </c>
      <c r="D2988" s="227"/>
      <c r="E2988" s="227"/>
      <c r="F2988" s="227"/>
      <c r="G2988" s="47" t="s">
        <v>1155</v>
      </c>
      <c r="H2988" s="230">
        <v>995.33</v>
      </c>
      <c r="I2988" s="229"/>
    </row>
    <row r="2989" spans="1:9">
      <c r="A2989" s="226" t="s">
        <v>5643</v>
      </c>
      <c r="B2989" s="226"/>
      <c r="C2989" s="227" t="s">
        <v>5644</v>
      </c>
      <c r="D2989" s="227"/>
      <c r="E2989" s="227"/>
      <c r="F2989" s="227"/>
      <c r="G2989" s="47" t="s">
        <v>1155</v>
      </c>
      <c r="H2989" s="230">
        <v>260.75</v>
      </c>
      <c r="I2989" s="229"/>
    </row>
    <row r="2990" spans="1:9">
      <c r="A2990" s="226" t="s">
        <v>5645</v>
      </c>
      <c r="B2990" s="226"/>
      <c r="C2990" s="227" t="s">
        <v>5646</v>
      </c>
      <c r="D2990" s="227"/>
      <c r="E2990" s="227"/>
      <c r="F2990" s="227"/>
      <c r="G2990" s="47" t="s">
        <v>111</v>
      </c>
      <c r="H2990" s="230">
        <v>664.92</v>
      </c>
      <c r="I2990" s="229"/>
    </row>
    <row r="2991" spans="1:9">
      <c r="A2991" s="226" t="s">
        <v>5647</v>
      </c>
      <c r="B2991" s="226"/>
      <c r="C2991" s="227" t="s">
        <v>5648</v>
      </c>
      <c r="D2991" s="227"/>
      <c r="E2991" s="227"/>
      <c r="F2991" s="227"/>
      <c r="G2991" s="47" t="s">
        <v>1155</v>
      </c>
      <c r="H2991" s="230">
        <v>597.20000000000005</v>
      </c>
      <c r="I2991" s="229"/>
    </row>
    <row r="2992" spans="1:9">
      <c r="A2992" s="226" t="s">
        <v>5649</v>
      </c>
      <c r="B2992" s="226"/>
      <c r="C2992" s="227" t="s">
        <v>5650</v>
      </c>
      <c r="D2992" s="227"/>
      <c r="E2992" s="227"/>
      <c r="F2992" s="227"/>
      <c r="G2992" s="47" t="s">
        <v>1155</v>
      </c>
      <c r="H2992" s="230">
        <v>682.51</v>
      </c>
      <c r="I2992" s="229"/>
    </row>
    <row r="2993" spans="1:9">
      <c r="A2993" s="226" t="s">
        <v>5651</v>
      </c>
      <c r="B2993" s="226"/>
      <c r="C2993" s="227" t="s">
        <v>5652</v>
      </c>
      <c r="D2993" s="227"/>
      <c r="E2993" s="227"/>
      <c r="F2993" s="227"/>
      <c r="G2993" s="47" t="s">
        <v>1155</v>
      </c>
      <c r="H2993" s="230">
        <v>853.14</v>
      </c>
      <c r="I2993" s="229"/>
    </row>
    <row r="2994" spans="1:9">
      <c r="A2994" s="226" t="s">
        <v>5653</v>
      </c>
      <c r="B2994" s="226"/>
      <c r="C2994" s="227" t="s">
        <v>5654</v>
      </c>
      <c r="D2994" s="227"/>
      <c r="E2994" s="227"/>
      <c r="F2994" s="227"/>
      <c r="G2994" s="47" t="s">
        <v>1155</v>
      </c>
      <c r="H2994" s="230">
        <v>349.02</v>
      </c>
      <c r="I2994" s="229"/>
    </row>
    <row r="2995" spans="1:9">
      <c r="A2995" s="226" t="s">
        <v>5655</v>
      </c>
      <c r="B2995" s="226"/>
      <c r="C2995" s="227" t="s">
        <v>5656</v>
      </c>
      <c r="D2995" s="227"/>
      <c r="E2995" s="227"/>
      <c r="F2995" s="227"/>
      <c r="G2995" s="47" t="s">
        <v>108</v>
      </c>
      <c r="H2995" s="230">
        <v>147.61000000000001</v>
      </c>
      <c r="I2995" s="229"/>
    </row>
    <row r="2996" spans="1:9">
      <c r="A2996" s="222">
        <v>9090</v>
      </c>
      <c r="B2996" s="223"/>
      <c r="C2996" s="224" t="s">
        <v>5657</v>
      </c>
      <c r="D2996" s="224"/>
      <c r="E2996" s="224"/>
      <c r="F2996" s="224"/>
      <c r="G2996" s="46"/>
      <c r="H2996" s="225"/>
      <c r="I2996" s="225"/>
    </row>
    <row r="2997" spans="1:9">
      <c r="A2997" s="226" t="s">
        <v>5658</v>
      </c>
      <c r="B2997" s="226"/>
      <c r="C2997" s="227" t="s">
        <v>5659</v>
      </c>
      <c r="D2997" s="227"/>
      <c r="E2997" s="227"/>
      <c r="F2997" s="227"/>
      <c r="G2997" s="47" t="s">
        <v>1155</v>
      </c>
      <c r="H2997" s="230">
        <v>190.09</v>
      </c>
      <c r="I2997" s="229"/>
    </row>
    <row r="2998" spans="1:9">
      <c r="A2998" s="226" t="s">
        <v>5660</v>
      </c>
      <c r="B2998" s="226"/>
      <c r="C2998" s="227" t="s">
        <v>5661</v>
      </c>
      <c r="D2998" s="227"/>
      <c r="E2998" s="227"/>
      <c r="F2998" s="227"/>
      <c r="G2998" s="47" t="s">
        <v>176</v>
      </c>
      <c r="H2998" s="230">
        <v>973.66</v>
      </c>
      <c r="I2998" s="229"/>
    </row>
    <row r="2999" spans="1:9">
      <c r="A2999" s="222">
        <v>9091</v>
      </c>
      <c r="B2999" s="223"/>
      <c r="C2999" s="224" t="s">
        <v>699</v>
      </c>
      <c r="D2999" s="224"/>
      <c r="E2999" s="224"/>
      <c r="F2999" s="224"/>
      <c r="G2999" s="46"/>
      <c r="H2999" s="225"/>
      <c r="I2999" s="225"/>
    </row>
    <row r="3000" spans="1:9">
      <c r="A3000" s="226" t="s">
        <v>5662</v>
      </c>
      <c r="B3000" s="226"/>
      <c r="C3000" s="227" t="s">
        <v>5663</v>
      </c>
      <c r="D3000" s="227"/>
      <c r="E3000" s="227"/>
      <c r="F3000" s="227"/>
      <c r="G3000" s="47" t="s">
        <v>211</v>
      </c>
      <c r="H3000" s="232">
        <v>3943.49</v>
      </c>
      <c r="I3000" s="229"/>
    </row>
    <row r="3001" spans="1:9">
      <c r="A3001" s="226" t="s">
        <v>5664</v>
      </c>
      <c r="B3001" s="226"/>
      <c r="C3001" s="227" t="s">
        <v>5665</v>
      </c>
      <c r="D3001" s="227"/>
      <c r="E3001" s="227"/>
      <c r="F3001" s="227"/>
      <c r="G3001" s="47" t="s">
        <v>211</v>
      </c>
      <c r="H3001" s="232">
        <v>3943.49</v>
      </c>
      <c r="I3001" s="229"/>
    </row>
    <row r="3002" spans="1:9">
      <c r="A3002" s="226" t="s">
        <v>5666</v>
      </c>
      <c r="B3002" s="226"/>
      <c r="C3002" s="227" t="s">
        <v>5667</v>
      </c>
      <c r="D3002" s="227"/>
      <c r="E3002" s="227"/>
      <c r="F3002" s="227"/>
      <c r="G3002" s="47" t="s">
        <v>211</v>
      </c>
      <c r="H3002" s="232">
        <v>1873.59</v>
      </c>
      <c r="I3002" s="229"/>
    </row>
    <row r="3003" spans="1:9">
      <c r="A3003" s="226" t="s">
        <v>5668</v>
      </c>
      <c r="B3003" s="226"/>
      <c r="C3003" s="227" t="s">
        <v>5669</v>
      </c>
      <c r="D3003" s="227"/>
      <c r="E3003" s="227"/>
      <c r="F3003" s="227"/>
      <c r="G3003" s="47" t="s">
        <v>211</v>
      </c>
      <c r="H3003" s="232">
        <v>2022.6</v>
      </c>
      <c r="I3003" s="229"/>
    </row>
    <row r="3004" spans="1:9">
      <c r="A3004" s="226" t="s">
        <v>5670</v>
      </c>
      <c r="B3004" s="226"/>
      <c r="C3004" s="227" t="s">
        <v>5671</v>
      </c>
      <c r="D3004" s="227"/>
      <c r="E3004" s="227"/>
      <c r="F3004" s="227"/>
      <c r="G3004" s="47" t="s">
        <v>211</v>
      </c>
      <c r="H3004" s="232">
        <v>2569.4699999999998</v>
      </c>
      <c r="I3004" s="229"/>
    </row>
    <row r="3005" spans="1:9">
      <c r="A3005" s="226" t="s">
        <v>5672</v>
      </c>
      <c r="B3005" s="226"/>
      <c r="C3005" s="227" t="s">
        <v>5673</v>
      </c>
      <c r="D3005" s="227"/>
      <c r="E3005" s="227"/>
      <c r="F3005" s="227"/>
      <c r="G3005" s="47" t="s">
        <v>108</v>
      </c>
      <c r="H3005" s="230">
        <v>163.79</v>
      </c>
      <c r="I3005" s="229"/>
    </row>
    <row r="3006" spans="1:9">
      <c r="A3006" s="226" t="s">
        <v>5674</v>
      </c>
      <c r="B3006" s="226"/>
      <c r="C3006" s="227" t="s">
        <v>5675</v>
      </c>
      <c r="D3006" s="227"/>
      <c r="E3006" s="227"/>
      <c r="F3006" s="227"/>
      <c r="G3006" s="47" t="s">
        <v>108</v>
      </c>
      <c r="H3006" s="230">
        <v>270.10000000000002</v>
      </c>
      <c r="I3006" s="229"/>
    </row>
    <row r="3007" spans="1:9">
      <c r="A3007" s="226" t="s">
        <v>5676</v>
      </c>
      <c r="B3007" s="226"/>
      <c r="C3007" s="227" t="s">
        <v>5677</v>
      </c>
      <c r="D3007" s="227"/>
      <c r="E3007" s="227"/>
      <c r="F3007" s="227"/>
      <c r="G3007" s="47" t="s">
        <v>108</v>
      </c>
      <c r="H3007" s="230">
        <v>219.82</v>
      </c>
      <c r="I3007" s="229"/>
    </row>
    <row r="3008" spans="1:9">
      <c r="A3008" s="226" t="s">
        <v>5678</v>
      </c>
      <c r="B3008" s="226"/>
      <c r="C3008" s="227" t="s">
        <v>5679</v>
      </c>
      <c r="D3008" s="227"/>
      <c r="E3008" s="227"/>
      <c r="F3008" s="227"/>
      <c r="G3008" s="47" t="s">
        <v>108</v>
      </c>
      <c r="H3008" s="230">
        <v>189.5</v>
      </c>
      <c r="I3008" s="229"/>
    </row>
    <row r="3009" spans="1:9">
      <c r="A3009" s="226" t="s">
        <v>5680</v>
      </c>
      <c r="B3009" s="226"/>
      <c r="C3009" s="227" t="s">
        <v>5681</v>
      </c>
      <c r="D3009" s="227"/>
      <c r="E3009" s="227"/>
      <c r="F3009" s="227"/>
      <c r="G3009" s="47" t="s">
        <v>108</v>
      </c>
      <c r="H3009" s="230">
        <v>346.51</v>
      </c>
      <c r="I3009" s="229"/>
    </row>
    <row r="3010" spans="1:9">
      <c r="A3010" s="226" t="s">
        <v>5682</v>
      </c>
      <c r="B3010" s="226"/>
      <c r="C3010" s="227" t="s">
        <v>5683</v>
      </c>
      <c r="D3010" s="227"/>
      <c r="E3010" s="227"/>
      <c r="F3010" s="227"/>
      <c r="G3010" s="47" t="s">
        <v>211</v>
      </c>
      <c r="H3010" s="232">
        <v>3051.57</v>
      </c>
      <c r="I3010" s="229"/>
    </row>
    <row r="3011" spans="1:9">
      <c r="A3011" s="226" t="s">
        <v>5684</v>
      </c>
      <c r="B3011" s="226"/>
      <c r="C3011" s="227" t="s">
        <v>5685</v>
      </c>
      <c r="D3011" s="227"/>
      <c r="E3011" s="227"/>
      <c r="F3011" s="227"/>
      <c r="G3011" s="47" t="s">
        <v>211</v>
      </c>
      <c r="H3011" s="232">
        <v>2972.55</v>
      </c>
      <c r="I3011" s="229"/>
    </row>
    <row r="3012" spans="1:9">
      <c r="A3012" s="226" t="s">
        <v>5686</v>
      </c>
      <c r="B3012" s="226"/>
      <c r="C3012" s="227" t="s">
        <v>5687</v>
      </c>
      <c r="D3012" s="227"/>
      <c r="E3012" s="227"/>
      <c r="F3012" s="227"/>
      <c r="G3012" s="47" t="s">
        <v>211</v>
      </c>
      <c r="H3012" s="232">
        <v>2068.81</v>
      </c>
      <c r="I3012" s="229"/>
    </row>
    <row r="3013" spans="1:9">
      <c r="A3013" s="222">
        <v>9092</v>
      </c>
      <c r="B3013" s="223"/>
      <c r="C3013" s="224" t="s">
        <v>870</v>
      </c>
      <c r="D3013" s="224"/>
      <c r="E3013" s="224"/>
      <c r="F3013" s="224"/>
      <c r="G3013" s="46"/>
      <c r="H3013" s="225"/>
      <c r="I3013" s="225"/>
    </row>
    <row r="3014" spans="1:9">
      <c r="A3014" s="226" t="s">
        <v>5688</v>
      </c>
      <c r="B3014" s="226"/>
      <c r="C3014" s="227" t="s">
        <v>5689</v>
      </c>
      <c r="D3014" s="227"/>
      <c r="E3014" s="227"/>
      <c r="F3014" s="227"/>
      <c r="G3014" s="47" t="s">
        <v>1155</v>
      </c>
      <c r="H3014" s="230">
        <v>276.11</v>
      </c>
      <c r="I3014" s="229"/>
    </row>
    <row r="3015" spans="1:9">
      <c r="A3015" s="222">
        <v>9093</v>
      </c>
      <c r="B3015" s="223"/>
      <c r="C3015" s="224" t="s">
        <v>4435</v>
      </c>
      <c r="D3015" s="224"/>
      <c r="E3015" s="224"/>
      <c r="F3015" s="224"/>
      <c r="G3015" s="46"/>
      <c r="H3015" s="225"/>
      <c r="I3015" s="225"/>
    </row>
    <row r="3016" spans="1:9">
      <c r="A3016" s="226" t="s">
        <v>5690</v>
      </c>
      <c r="B3016" s="226"/>
      <c r="C3016" s="227" t="s">
        <v>5691</v>
      </c>
      <c r="D3016" s="227"/>
      <c r="E3016" s="227"/>
      <c r="F3016" s="227"/>
      <c r="G3016" s="47" t="s">
        <v>111</v>
      </c>
      <c r="H3016" s="233">
        <v>16305.86</v>
      </c>
      <c r="I3016" s="229"/>
    </row>
    <row r="3017" spans="1:9">
      <c r="A3017" s="226" t="s">
        <v>5692</v>
      </c>
      <c r="B3017" s="226"/>
      <c r="C3017" s="227" t="s">
        <v>5693</v>
      </c>
      <c r="D3017" s="227"/>
      <c r="E3017" s="227"/>
      <c r="F3017" s="227"/>
      <c r="G3017" s="47" t="s">
        <v>111</v>
      </c>
      <c r="H3017" s="233">
        <v>20171.5</v>
      </c>
      <c r="I3017" s="229"/>
    </row>
    <row r="3018" spans="1:9">
      <c r="A3018" s="226" t="s">
        <v>5694</v>
      </c>
      <c r="B3018" s="226"/>
      <c r="C3018" s="227" t="s">
        <v>5695</v>
      </c>
      <c r="D3018" s="227"/>
      <c r="E3018" s="227"/>
      <c r="F3018" s="227"/>
      <c r="G3018" s="47" t="s">
        <v>111</v>
      </c>
      <c r="H3018" s="233">
        <v>22220.48</v>
      </c>
      <c r="I3018" s="229"/>
    </row>
    <row r="3019" spans="1:9">
      <c r="A3019" s="226" t="s">
        <v>5696</v>
      </c>
      <c r="B3019" s="226"/>
      <c r="C3019" s="227" t="s">
        <v>5697</v>
      </c>
      <c r="D3019" s="227"/>
      <c r="E3019" s="227"/>
      <c r="F3019" s="227"/>
      <c r="G3019" s="47" t="s">
        <v>111</v>
      </c>
      <c r="H3019" s="233">
        <v>24342.65</v>
      </c>
      <c r="I3019" s="229"/>
    </row>
    <row r="3020" spans="1:9">
      <c r="A3020" s="226" t="s">
        <v>5698</v>
      </c>
      <c r="B3020" s="226"/>
      <c r="C3020" s="227" t="s">
        <v>5699</v>
      </c>
      <c r="D3020" s="227"/>
      <c r="E3020" s="227"/>
      <c r="F3020" s="227"/>
      <c r="G3020" s="47" t="s">
        <v>111</v>
      </c>
      <c r="H3020" s="233">
        <v>26217.32</v>
      </c>
      <c r="I3020" s="229"/>
    </row>
    <row r="3021" spans="1:9">
      <c r="A3021" s="226" t="s">
        <v>5700</v>
      </c>
      <c r="B3021" s="226"/>
      <c r="C3021" s="227" t="s">
        <v>5701</v>
      </c>
      <c r="D3021" s="227"/>
      <c r="E3021" s="227"/>
      <c r="F3021" s="227"/>
      <c r="G3021" s="47" t="s">
        <v>1155</v>
      </c>
      <c r="H3021" s="232">
        <v>4433.22</v>
      </c>
      <c r="I3021" s="229"/>
    </row>
    <row r="3022" spans="1:9">
      <c r="A3022" s="222">
        <v>9095</v>
      </c>
      <c r="B3022" s="223"/>
      <c r="C3022" s="224" t="s">
        <v>5702</v>
      </c>
      <c r="D3022" s="224"/>
      <c r="E3022" s="224"/>
      <c r="F3022" s="224"/>
      <c r="G3022" s="46"/>
      <c r="H3022" s="225"/>
      <c r="I3022" s="225"/>
    </row>
    <row r="3023" spans="1:9">
      <c r="A3023" s="226" t="s">
        <v>5703</v>
      </c>
      <c r="B3023" s="226"/>
      <c r="C3023" s="227" t="s">
        <v>5704</v>
      </c>
      <c r="D3023" s="227"/>
      <c r="E3023" s="227"/>
      <c r="F3023" s="227"/>
      <c r="G3023" s="47" t="s">
        <v>176</v>
      </c>
      <c r="H3023" s="232">
        <v>5957.12</v>
      </c>
      <c r="I3023" s="229"/>
    </row>
    <row r="3024" spans="1:9">
      <c r="A3024" s="222">
        <v>9096</v>
      </c>
      <c r="B3024" s="223"/>
      <c r="C3024" s="224" t="s">
        <v>5705</v>
      </c>
      <c r="D3024" s="224"/>
      <c r="E3024" s="224"/>
      <c r="F3024" s="224"/>
      <c r="G3024" s="46"/>
      <c r="H3024" s="225"/>
      <c r="I3024" s="225"/>
    </row>
    <row r="3025" spans="1:9">
      <c r="A3025" s="226" t="s">
        <v>5706</v>
      </c>
      <c r="B3025" s="226"/>
      <c r="C3025" s="227" t="s">
        <v>5707</v>
      </c>
      <c r="D3025" s="227"/>
      <c r="E3025" s="227"/>
      <c r="F3025" s="227"/>
      <c r="G3025" s="47" t="s">
        <v>111</v>
      </c>
      <c r="H3025" s="232">
        <v>3021.66</v>
      </c>
      <c r="I3025" s="229"/>
    </row>
    <row r="3026" spans="1:9">
      <c r="A3026" s="222">
        <v>9097</v>
      </c>
      <c r="B3026" s="223"/>
      <c r="C3026" s="224" t="s">
        <v>5708</v>
      </c>
      <c r="D3026" s="224"/>
      <c r="E3026" s="224"/>
      <c r="F3026" s="224"/>
      <c r="G3026" s="46"/>
      <c r="H3026" s="225"/>
      <c r="I3026" s="225"/>
    </row>
    <row r="3027" spans="1:9">
      <c r="A3027" s="226" t="s">
        <v>5709</v>
      </c>
      <c r="B3027" s="226"/>
      <c r="C3027" s="227" t="s">
        <v>5710</v>
      </c>
      <c r="D3027" s="227"/>
      <c r="E3027" s="227"/>
      <c r="F3027" s="227"/>
      <c r="G3027" s="47" t="s">
        <v>176</v>
      </c>
      <c r="H3027" s="230">
        <v>661.47</v>
      </c>
      <c r="I3027" s="229"/>
    </row>
    <row r="3028" spans="1:9">
      <c r="A3028" s="226" t="s">
        <v>5711</v>
      </c>
      <c r="B3028" s="226"/>
      <c r="C3028" s="227" t="s">
        <v>5712</v>
      </c>
      <c r="D3028" s="227"/>
      <c r="E3028" s="227"/>
      <c r="F3028" s="227"/>
      <c r="G3028" s="47" t="s">
        <v>129</v>
      </c>
      <c r="H3028" s="231">
        <v>67.400000000000006</v>
      </c>
      <c r="I3028" s="229"/>
    </row>
    <row r="3029" spans="1:9">
      <c r="A3029" s="226" t="s">
        <v>5713</v>
      </c>
      <c r="B3029" s="226"/>
      <c r="C3029" s="227" t="s">
        <v>5714</v>
      </c>
      <c r="D3029" s="227"/>
      <c r="E3029" s="227"/>
      <c r="F3029" s="227"/>
      <c r="G3029" s="47" t="s">
        <v>176</v>
      </c>
      <c r="H3029" s="230">
        <v>513.04</v>
      </c>
      <c r="I3029" s="229"/>
    </row>
    <row r="3030" spans="1:9">
      <c r="A3030" s="226" t="s">
        <v>5715</v>
      </c>
      <c r="B3030" s="226"/>
      <c r="C3030" s="227" t="s">
        <v>5716</v>
      </c>
      <c r="D3030" s="227"/>
      <c r="E3030" s="227"/>
      <c r="F3030" s="227"/>
      <c r="G3030" s="47" t="s">
        <v>1155</v>
      </c>
      <c r="H3030" s="230">
        <v>240.46</v>
      </c>
      <c r="I3030" s="229"/>
    </row>
    <row r="3031" spans="1:9">
      <c r="A3031" s="226" t="s">
        <v>5717</v>
      </c>
      <c r="B3031" s="226"/>
      <c r="C3031" s="227" t="s">
        <v>5718</v>
      </c>
      <c r="D3031" s="227"/>
      <c r="E3031" s="227"/>
      <c r="F3031" s="227"/>
      <c r="G3031" s="47" t="s">
        <v>108</v>
      </c>
      <c r="H3031" s="230">
        <v>182.49</v>
      </c>
      <c r="I3031" s="229"/>
    </row>
    <row r="3032" spans="1:9">
      <c r="A3032" s="222">
        <v>9098</v>
      </c>
      <c r="B3032" s="223"/>
      <c r="C3032" s="224" t="s">
        <v>5719</v>
      </c>
      <c r="D3032" s="224"/>
      <c r="E3032" s="224"/>
      <c r="F3032" s="224"/>
      <c r="G3032" s="46"/>
      <c r="H3032" s="225"/>
      <c r="I3032" s="225"/>
    </row>
    <row r="3033" spans="1:9">
      <c r="A3033" s="226" t="s">
        <v>5720</v>
      </c>
      <c r="B3033" s="226"/>
      <c r="C3033" s="227" t="s">
        <v>5721</v>
      </c>
      <c r="D3033" s="227"/>
      <c r="E3033" s="227"/>
      <c r="F3033" s="227"/>
      <c r="G3033" s="47" t="s">
        <v>1155</v>
      </c>
      <c r="H3033" s="230">
        <v>844.65</v>
      </c>
      <c r="I3033" s="229"/>
    </row>
    <row r="3034" spans="1:9">
      <c r="A3034" s="226" t="s">
        <v>5722</v>
      </c>
      <c r="B3034" s="226"/>
      <c r="C3034" s="227" t="s">
        <v>5723</v>
      </c>
      <c r="D3034" s="227"/>
      <c r="E3034" s="227"/>
      <c r="F3034" s="227"/>
      <c r="G3034" s="47" t="s">
        <v>1155</v>
      </c>
      <c r="H3034" s="230">
        <v>713.92</v>
      </c>
      <c r="I3034" s="229"/>
    </row>
    <row r="3035" spans="1:9">
      <c r="A3035" s="226" t="s">
        <v>5724</v>
      </c>
      <c r="B3035" s="226"/>
      <c r="C3035" s="227" t="s">
        <v>5725</v>
      </c>
      <c r="D3035" s="227"/>
      <c r="E3035" s="227"/>
      <c r="F3035" s="227"/>
      <c r="G3035" s="47" t="s">
        <v>1155</v>
      </c>
      <c r="H3035" s="230">
        <v>591.80999999999995</v>
      </c>
      <c r="I3035" s="229"/>
    </row>
    <row r="3036" spans="1:9">
      <c r="A3036" s="226" t="s">
        <v>5726</v>
      </c>
      <c r="B3036" s="226"/>
      <c r="C3036" s="227" t="s">
        <v>5727</v>
      </c>
      <c r="D3036" s="227"/>
      <c r="E3036" s="227"/>
      <c r="F3036" s="227"/>
      <c r="G3036" s="47" t="s">
        <v>1155</v>
      </c>
      <c r="H3036" s="230">
        <v>720.74</v>
      </c>
      <c r="I3036" s="229"/>
    </row>
    <row r="3037" spans="1:9">
      <c r="A3037" s="226" t="s">
        <v>5728</v>
      </c>
      <c r="B3037" s="226"/>
      <c r="C3037" s="227" t="s">
        <v>5729</v>
      </c>
      <c r="D3037" s="227"/>
      <c r="E3037" s="227"/>
      <c r="F3037" s="227"/>
      <c r="G3037" s="47" t="s">
        <v>1155</v>
      </c>
      <c r="H3037" s="230">
        <v>605.9</v>
      </c>
      <c r="I3037" s="229"/>
    </row>
    <row r="3038" spans="1:9">
      <c r="A3038" s="226" t="s">
        <v>5730</v>
      </c>
      <c r="B3038" s="226"/>
      <c r="C3038" s="227" t="s">
        <v>5731</v>
      </c>
      <c r="D3038" s="227"/>
      <c r="E3038" s="227"/>
      <c r="F3038" s="227"/>
      <c r="G3038" s="47" t="s">
        <v>1155</v>
      </c>
      <c r="H3038" s="230">
        <v>600.16999999999996</v>
      </c>
      <c r="I3038" s="229"/>
    </row>
    <row r="3039" spans="1:9">
      <c r="A3039" s="226" t="s">
        <v>5732</v>
      </c>
      <c r="B3039" s="226"/>
      <c r="C3039" s="227" t="s">
        <v>5733</v>
      </c>
      <c r="D3039" s="227"/>
      <c r="E3039" s="227"/>
      <c r="F3039" s="227"/>
      <c r="G3039" s="47" t="s">
        <v>1155</v>
      </c>
      <c r="H3039" s="230">
        <v>339.39</v>
      </c>
      <c r="I3039" s="229"/>
    </row>
    <row r="3040" spans="1:9">
      <c r="A3040" s="226" t="s">
        <v>5734</v>
      </c>
      <c r="B3040" s="226"/>
      <c r="C3040" s="227" t="s">
        <v>5735</v>
      </c>
      <c r="D3040" s="227"/>
      <c r="E3040" s="227"/>
      <c r="F3040" s="227"/>
      <c r="G3040" s="47" t="s">
        <v>1155</v>
      </c>
      <c r="H3040" s="232">
        <v>2430.4699999999998</v>
      </c>
      <c r="I3040" s="229"/>
    </row>
    <row r="3041" spans="1:9">
      <c r="A3041" s="226" t="s">
        <v>5736</v>
      </c>
      <c r="B3041" s="226"/>
      <c r="C3041" s="227" t="s">
        <v>5737</v>
      </c>
      <c r="D3041" s="227"/>
      <c r="E3041" s="227"/>
      <c r="F3041" s="227"/>
      <c r="G3041" s="47" t="s">
        <v>1155</v>
      </c>
      <c r="H3041" s="232">
        <v>1755.14</v>
      </c>
      <c r="I3041" s="229"/>
    </row>
    <row r="3042" spans="1:9">
      <c r="A3042" s="226" t="s">
        <v>5738</v>
      </c>
      <c r="B3042" s="226"/>
      <c r="C3042" s="227" t="s">
        <v>5739</v>
      </c>
      <c r="D3042" s="227"/>
      <c r="E3042" s="227"/>
      <c r="F3042" s="227"/>
      <c r="G3042" s="47" t="s">
        <v>1155</v>
      </c>
      <c r="H3042" s="232">
        <v>1264.74</v>
      </c>
      <c r="I3042" s="229"/>
    </row>
    <row r="3043" spans="1:9">
      <c r="A3043" s="226" t="s">
        <v>5740</v>
      </c>
      <c r="B3043" s="226"/>
      <c r="C3043" s="227" t="s">
        <v>5741</v>
      </c>
      <c r="D3043" s="227"/>
      <c r="E3043" s="227"/>
      <c r="F3043" s="227"/>
      <c r="G3043" s="47" t="s">
        <v>1155</v>
      </c>
      <c r="H3043" s="232">
        <v>1941.83</v>
      </c>
      <c r="I3043" s="229"/>
    </row>
    <row r="3044" spans="1:9">
      <c r="A3044" s="226" t="s">
        <v>5742</v>
      </c>
      <c r="B3044" s="226"/>
      <c r="C3044" s="227" t="s">
        <v>5743</v>
      </c>
      <c r="D3044" s="227"/>
      <c r="E3044" s="227"/>
      <c r="F3044" s="227"/>
      <c r="G3044" s="47" t="s">
        <v>1155</v>
      </c>
      <c r="H3044" s="232">
        <v>1264.67</v>
      </c>
      <c r="I3044" s="229"/>
    </row>
    <row r="3045" spans="1:9">
      <c r="A3045" s="222">
        <v>9099</v>
      </c>
      <c r="B3045" s="223"/>
      <c r="C3045" s="224" t="s">
        <v>5744</v>
      </c>
      <c r="D3045" s="224"/>
      <c r="E3045" s="224"/>
      <c r="F3045" s="224"/>
      <c r="G3045" s="46"/>
      <c r="H3045" s="225"/>
      <c r="I3045" s="225"/>
    </row>
    <row r="3046" spans="1:9">
      <c r="A3046" s="226" t="s">
        <v>5745</v>
      </c>
      <c r="B3046" s="226"/>
      <c r="C3046" s="227" t="s">
        <v>5746</v>
      </c>
      <c r="D3046" s="227"/>
      <c r="E3046" s="227"/>
      <c r="F3046" s="227"/>
      <c r="G3046" s="47" t="s">
        <v>129</v>
      </c>
      <c r="H3046" s="231">
        <v>20.239999999999998</v>
      </c>
      <c r="I3046" s="229"/>
    </row>
    <row r="3047" spans="1:9">
      <c r="A3047" s="226" t="s">
        <v>5747</v>
      </c>
      <c r="B3047" s="226"/>
      <c r="C3047" s="227" t="s">
        <v>5748</v>
      </c>
      <c r="D3047" s="227"/>
      <c r="E3047" s="227"/>
      <c r="F3047" s="227"/>
      <c r="G3047" s="47" t="s">
        <v>129</v>
      </c>
      <c r="H3047" s="231">
        <v>32.07</v>
      </c>
      <c r="I3047" s="229"/>
    </row>
    <row r="3048" spans="1:9">
      <c r="A3048" s="222">
        <v>8699</v>
      </c>
      <c r="B3048" s="223"/>
      <c r="C3048" s="224" t="s">
        <v>5749</v>
      </c>
      <c r="D3048" s="224"/>
      <c r="E3048" s="224"/>
      <c r="F3048" s="224"/>
      <c r="G3048" s="46"/>
      <c r="H3048" s="225"/>
      <c r="I3048" s="225"/>
    </row>
    <row r="3049" spans="1:9">
      <c r="A3049" s="222">
        <v>9100</v>
      </c>
      <c r="B3049" s="223"/>
      <c r="C3049" s="224" t="s">
        <v>5557</v>
      </c>
      <c r="D3049" s="224"/>
      <c r="E3049" s="224"/>
      <c r="F3049" s="224"/>
      <c r="G3049" s="46"/>
      <c r="H3049" s="225"/>
      <c r="I3049" s="225"/>
    </row>
    <row r="3050" spans="1:9">
      <c r="A3050" s="226" t="s">
        <v>5750</v>
      </c>
      <c r="B3050" s="226"/>
      <c r="C3050" s="227" t="s">
        <v>5751</v>
      </c>
      <c r="D3050" s="227"/>
      <c r="E3050" s="227"/>
      <c r="F3050" s="227"/>
      <c r="G3050" s="47" t="s">
        <v>129</v>
      </c>
      <c r="H3050" s="230">
        <v>760.33</v>
      </c>
      <c r="I3050" s="229"/>
    </row>
    <row r="3051" spans="1:9">
      <c r="A3051" s="226" t="s">
        <v>5752</v>
      </c>
      <c r="B3051" s="226"/>
      <c r="C3051" s="227" t="s">
        <v>5753</v>
      </c>
      <c r="D3051" s="227"/>
      <c r="E3051" s="227"/>
      <c r="F3051" s="227"/>
      <c r="G3051" s="47" t="s">
        <v>129</v>
      </c>
      <c r="H3051" s="232">
        <v>2030.65</v>
      </c>
      <c r="I3051" s="229"/>
    </row>
    <row r="3052" spans="1:9">
      <c r="A3052" s="222">
        <v>9101</v>
      </c>
      <c r="B3052" s="223"/>
      <c r="C3052" s="224" t="s">
        <v>5564</v>
      </c>
      <c r="D3052" s="224"/>
      <c r="E3052" s="224"/>
      <c r="F3052" s="224"/>
      <c r="G3052" s="46"/>
      <c r="H3052" s="225"/>
      <c r="I3052" s="225"/>
    </row>
    <row r="3053" spans="1:9">
      <c r="A3053" s="226" t="s">
        <v>5754</v>
      </c>
      <c r="B3053" s="226"/>
      <c r="C3053" s="227" t="s">
        <v>5755</v>
      </c>
      <c r="D3053" s="227"/>
      <c r="E3053" s="227"/>
      <c r="F3053" s="227"/>
      <c r="G3053" s="47" t="s">
        <v>1155</v>
      </c>
      <c r="H3053" s="230">
        <v>200.79</v>
      </c>
      <c r="I3053" s="229"/>
    </row>
    <row r="3054" spans="1:9">
      <c r="A3054" s="226" t="s">
        <v>5756</v>
      </c>
      <c r="B3054" s="226"/>
      <c r="C3054" s="227" t="s">
        <v>5757</v>
      </c>
      <c r="D3054" s="227"/>
      <c r="E3054" s="227"/>
      <c r="F3054" s="227"/>
      <c r="G3054" s="47" t="s">
        <v>1155</v>
      </c>
      <c r="H3054" s="230">
        <v>628.39</v>
      </c>
      <c r="I3054" s="229"/>
    </row>
    <row r="3055" spans="1:9">
      <c r="A3055" s="226" t="s">
        <v>5758</v>
      </c>
      <c r="B3055" s="226"/>
      <c r="C3055" s="227" t="s">
        <v>5759</v>
      </c>
      <c r="D3055" s="227"/>
      <c r="E3055" s="227"/>
      <c r="F3055" s="227"/>
      <c r="G3055" s="47" t="s">
        <v>108</v>
      </c>
      <c r="H3055" s="232">
        <v>1107.72</v>
      </c>
      <c r="I3055" s="229"/>
    </row>
    <row r="3056" spans="1:9">
      <c r="A3056" s="226" t="s">
        <v>5760</v>
      </c>
      <c r="B3056" s="226"/>
      <c r="C3056" s="227" t="s">
        <v>5761</v>
      </c>
      <c r="D3056" s="227"/>
      <c r="E3056" s="227"/>
      <c r="F3056" s="227"/>
      <c r="G3056" s="47" t="s">
        <v>108</v>
      </c>
      <c r="H3056" s="232">
        <v>1086.17</v>
      </c>
      <c r="I3056" s="229"/>
    </row>
    <row r="3057" spans="1:9">
      <c r="A3057" s="226" t="s">
        <v>5762</v>
      </c>
      <c r="B3057" s="226"/>
      <c r="C3057" s="227" t="s">
        <v>5763</v>
      </c>
      <c r="D3057" s="227"/>
      <c r="E3057" s="227"/>
      <c r="F3057" s="227"/>
      <c r="G3057" s="47" t="s">
        <v>108</v>
      </c>
      <c r="H3057" s="230">
        <v>872.14</v>
      </c>
      <c r="I3057" s="229"/>
    </row>
    <row r="3058" spans="1:9">
      <c r="A3058" s="226" t="s">
        <v>5764</v>
      </c>
      <c r="B3058" s="226"/>
      <c r="C3058" s="227" t="s">
        <v>5765</v>
      </c>
      <c r="D3058" s="227"/>
      <c r="E3058" s="227"/>
      <c r="F3058" s="227"/>
      <c r="G3058" s="47" t="s">
        <v>108</v>
      </c>
      <c r="H3058" s="232">
        <v>1570.59</v>
      </c>
      <c r="I3058" s="229"/>
    </row>
    <row r="3059" spans="1:9">
      <c r="A3059" s="226" t="s">
        <v>5766</v>
      </c>
      <c r="B3059" s="226"/>
      <c r="C3059" s="227" t="s">
        <v>5767</v>
      </c>
      <c r="D3059" s="227"/>
      <c r="E3059" s="227"/>
      <c r="F3059" s="227"/>
      <c r="G3059" s="47" t="s">
        <v>108</v>
      </c>
      <c r="H3059" s="232">
        <v>1676.86</v>
      </c>
      <c r="I3059" s="229"/>
    </row>
    <row r="3060" spans="1:9">
      <c r="A3060" s="226" t="s">
        <v>5768</v>
      </c>
      <c r="B3060" s="226"/>
      <c r="C3060" s="227" t="s">
        <v>5769</v>
      </c>
      <c r="D3060" s="227"/>
      <c r="E3060" s="227"/>
      <c r="F3060" s="227"/>
      <c r="G3060" s="47" t="s">
        <v>108</v>
      </c>
      <c r="H3060" s="232">
        <v>1352.53</v>
      </c>
      <c r="I3060" s="229"/>
    </row>
    <row r="3061" spans="1:9">
      <c r="A3061" s="226" t="s">
        <v>5770</v>
      </c>
      <c r="B3061" s="226"/>
      <c r="C3061" s="227" t="s">
        <v>5771</v>
      </c>
      <c r="D3061" s="227"/>
      <c r="E3061" s="227"/>
      <c r="F3061" s="227"/>
      <c r="G3061" s="47" t="s">
        <v>111</v>
      </c>
      <c r="H3061" s="232">
        <v>2369.4899999999998</v>
      </c>
      <c r="I3061" s="229"/>
    </row>
    <row r="3062" spans="1:9">
      <c r="A3062" s="226" t="s">
        <v>5772</v>
      </c>
      <c r="B3062" s="226"/>
      <c r="C3062" s="227" t="s">
        <v>5773</v>
      </c>
      <c r="D3062" s="227"/>
      <c r="E3062" s="227"/>
      <c r="F3062" s="227"/>
      <c r="G3062" s="47" t="s">
        <v>111</v>
      </c>
      <c r="H3062" s="230">
        <v>872.67</v>
      </c>
      <c r="I3062" s="229"/>
    </row>
    <row r="3063" spans="1:9">
      <c r="A3063" s="226" t="s">
        <v>5774</v>
      </c>
      <c r="B3063" s="226"/>
      <c r="C3063" s="227" t="s">
        <v>5775</v>
      </c>
      <c r="D3063" s="227"/>
      <c r="E3063" s="227"/>
      <c r="F3063" s="227"/>
      <c r="G3063" s="47" t="s">
        <v>108</v>
      </c>
      <c r="H3063" s="232">
        <v>1419.91</v>
      </c>
      <c r="I3063" s="229"/>
    </row>
    <row r="3064" spans="1:9">
      <c r="A3064" s="226" t="s">
        <v>5776</v>
      </c>
      <c r="B3064" s="226"/>
      <c r="C3064" s="227" t="s">
        <v>5777</v>
      </c>
      <c r="D3064" s="227"/>
      <c r="E3064" s="227"/>
      <c r="F3064" s="227"/>
      <c r="G3064" s="47" t="s">
        <v>108</v>
      </c>
      <c r="H3064" s="232">
        <v>1095.58</v>
      </c>
      <c r="I3064" s="229"/>
    </row>
    <row r="3065" spans="1:9">
      <c r="A3065" s="226" t="s">
        <v>5778</v>
      </c>
      <c r="B3065" s="226"/>
      <c r="C3065" s="227" t="s">
        <v>5779</v>
      </c>
      <c r="D3065" s="227"/>
      <c r="E3065" s="227"/>
      <c r="F3065" s="227"/>
      <c r="G3065" s="47" t="s">
        <v>108</v>
      </c>
      <c r="H3065" s="230">
        <v>489.28</v>
      </c>
      <c r="I3065" s="229"/>
    </row>
    <row r="3066" spans="1:9">
      <c r="A3066" s="226" t="s">
        <v>5780</v>
      </c>
      <c r="B3066" s="226"/>
      <c r="C3066" s="227" t="s">
        <v>5781</v>
      </c>
      <c r="D3066" s="227"/>
      <c r="E3066" s="227"/>
      <c r="F3066" s="227"/>
      <c r="G3066" s="47" t="s">
        <v>108</v>
      </c>
      <c r="H3066" s="232">
        <v>1285.24</v>
      </c>
      <c r="I3066" s="229"/>
    </row>
    <row r="3067" spans="1:9">
      <c r="A3067" s="226" t="s">
        <v>5782</v>
      </c>
      <c r="B3067" s="226"/>
      <c r="C3067" s="227" t="s">
        <v>5783</v>
      </c>
      <c r="D3067" s="227"/>
      <c r="E3067" s="227"/>
      <c r="F3067" s="227"/>
      <c r="G3067" s="47" t="s">
        <v>111</v>
      </c>
      <c r="H3067" s="232">
        <v>1033.5899999999999</v>
      </c>
      <c r="I3067" s="229"/>
    </row>
    <row r="3068" spans="1:9">
      <c r="A3068" s="226" t="s">
        <v>5784</v>
      </c>
      <c r="B3068" s="226"/>
      <c r="C3068" s="227" t="s">
        <v>5785</v>
      </c>
      <c r="D3068" s="227"/>
      <c r="E3068" s="227"/>
      <c r="F3068" s="227"/>
      <c r="G3068" s="47" t="s">
        <v>111</v>
      </c>
      <c r="H3068" s="230">
        <v>788.83</v>
      </c>
      <c r="I3068" s="229"/>
    </row>
    <row r="3069" spans="1:9">
      <c r="A3069" s="226" t="s">
        <v>5786</v>
      </c>
      <c r="B3069" s="226"/>
      <c r="C3069" s="227" t="s">
        <v>5787</v>
      </c>
      <c r="D3069" s="227"/>
      <c r="E3069" s="227"/>
      <c r="F3069" s="227"/>
      <c r="G3069" s="47" t="s">
        <v>111</v>
      </c>
      <c r="H3069" s="230">
        <v>288.47000000000003</v>
      </c>
      <c r="I3069" s="229"/>
    </row>
    <row r="3070" spans="1:9">
      <c r="A3070" s="226" t="s">
        <v>5788</v>
      </c>
      <c r="B3070" s="226"/>
      <c r="C3070" s="227" t="s">
        <v>5789</v>
      </c>
      <c r="D3070" s="227"/>
      <c r="E3070" s="227"/>
      <c r="F3070" s="227"/>
      <c r="G3070" s="47" t="s">
        <v>111</v>
      </c>
      <c r="H3070" s="230">
        <v>365.35</v>
      </c>
      <c r="I3070" s="229"/>
    </row>
    <row r="3071" spans="1:9">
      <c r="A3071" s="226" t="s">
        <v>5790</v>
      </c>
      <c r="B3071" s="226"/>
      <c r="C3071" s="227" t="s">
        <v>5791</v>
      </c>
      <c r="D3071" s="227"/>
      <c r="E3071" s="227"/>
      <c r="F3071" s="227"/>
      <c r="G3071" s="47" t="s">
        <v>108</v>
      </c>
      <c r="H3071" s="232">
        <v>1280.28</v>
      </c>
      <c r="I3071" s="229"/>
    </row>
    <row r="3072" spans="1:9">
      <c r="A3072" s="226" t="s">
        <v>5792</v>
      </c>
      <c r="B3072" s="226"/>
      <c r="C3072" s="227" t="s">
        <v>5793</v>
      </c>
      <c r="D3072" s="227"/>
      <c r="E3072" s="227"/>
      <c r="F3072" s="227"/>
      <c r="G3072" s="47" t="s">
        <v>108</v>
      </c>
      <c r="H3072" s="230">
        <v>353.22</v>
      </c>
      <c r="I3072" s="229"/>
    </row>
    <row r="3073" spans="1:9">
      <c r="A3073" s="226" t="s">
        <v>5794</v>
      </c>
      <c r="B3073" s="226"/>
      <c r="C3073" s="227" t="s">
        <v>5795</v>
      </c>
      <c r="D3073" s="227"/>
      <c r="E3073" s="227"/>
      <c r="F3073" s="227"/>
      <c r="G3073" s="47" t="s">
        <v>108</v>
      </c>
      <c r="H3073" s="232">
        <v>1049.3800000000001</v>
      </c>
      <c r="I3073" s="229"/>
    </row>
    <row r="3074" spans="1:9">
      <c r="A3074" s="226" t="s">
        <v>5796</v>
      </c>
      <c r="B3074" s="226"/>
      <c r="C3074" s="227" t="s">
        <v>5797</v>
      </c>
      <c r="D3074" s="227"/>
      <c r="E3074" s="227"/>
      <c r="F3074" s="227"/>
      <c r="G3074" s="47" t="s">
        <v>108</v>
      </c>
      <c r="H3074" s="230">
        <v>783.32</v>
      </c>
      <c r="I3074" s="229"/>
    </row>
    <row r="3075" spans="1:9">
      <c r="A3075" s="226" t="s">
        <v>5798</v>
      </c>
      <c r="B3075" s="226"/>
      <c r="C3075" s="227" t="s">
        <v>5799</v>
      </c>
      <c r="D3075" s="227"/>
      <c r="E3075" s="227"/>
      <c r="F3075" s="227"/>
      <c r="G3075" s="47" t="s">
        <v>108</v>
      </c>
      <c r="H3075" s="230">
        <v>783.32</v>
      </c>
      <c r="I3075" s="229"/>
    </row>
    <row r="3076" spans="1:9">
      <c r="A3076" s="226" t="s">
        <v>5800</v>
      </c>
      <c r="B3076" s="226"/>
      <c r="C3076" s="227" t="s">
        <v>5801</v>
      </c>
      <c r="D3076" s="227"/>
      <c r="E3076" s="227"/>
      <c r="F3076" s="227"/>
      <c r="G3076" s="47" t="s">
        <v>111</v>
      </c>
      <c r="H3076" s="232">
        <v>3045.79</v>
      </c>
      <c r="I3076" s="229"/>
    </row>
    <row r="3077" spans="1:9">
      <c r="A3077" s="226" t="s">
        <v>5802</v>
      </c>
      <c r="B3077" s="226"/>
      <c r="C3077" s="227" t="s">
        <v>5803</v>
      </c>
      <c r="D3077" s="227"/>
      <c r="E3077" s="227"/>
      <c r="F3077" s="227"/>
      <c r="G3077" s="47" t="s">
        <v>111</v>
      </c>
      <c r="H3077" s="232">
        <v>3330.06</v>
      </c>
      <c r="I3077" s="229"/>
    </row>
    <row r="3078" spans="1:9">
      <c r="A3078" s="226" t="s">
        <v>5804</v>
      </c>
      <c r="B3078" s="226"/>
      <c r="C3078" s="227" t="s">
        <v>5805</v>
      </c>
      <c r="D3078" s="227"/>
      <c r="E3078" s="227"/>
      <c r="F3078" s="227"/>
      <c r="G3078" s="47" t="s">
        <v>111</v>
      </c>
      <c r="H3078" s="232">
        <v>3614.37</v>
      </c>
      <c r="I3078" s="229"/>
    </row>
    <row r="3079" spans="1:9">
      <c r="A3079" s="226" t="s">
        <v>5806</v>
      </c>
      <c r="B3079" s="226"/>
      <c r="C3079" s="227" t="s">
        <v>5807</v>
      </c>
      <c r="D3079" s="227"/>
      <c r="E3079" s="227"/>
      <c r="F3079" s="227"/>
      <c r="G3079" s="47" t="s">
        <v>108</v>
      </c>
      <c r="H3079" s="232">
        <v>1327.12</v>
      </c>
      <c r="I3079" s="229"/>
    </row>
    <row r="3080" spans="1:9">
      <c r="A3080" s="226" t="s">
        <v>5808</v>
      </c>
      <c r="B3080" s="226"/>
      <c r="C3080" s="227" t="s">
        <v>5809</v>
      </c>
      <c r="D3080" s="227"/>
      <c r="E3080" s="227"/>
      <c r="F3080" s="227"/>
      <c r="G3080" s="47" t="s">
        <v>111</v>
      </c>
      <c r="H3080" s="232">
        <v>2923.06</v>
      </c>
      <c r="I3080" s="229"/>
    </row>
    <row r="3081" spans="1:9">
      <c r="A3081" s="226" t="s">
        <v>5810</v>
      </c>
      <c r="B3081" s="226"/>
      <c r="C3081" s="227" t="s">
        <v>5811</v>
      </c>
      <c r="D3081" s="227"/>
      <c r="E3081" s="227"/>
      <c r="F3081" s="227"/>
      <c r="G3081" s="47" t="s">
        <v>108</v>
      </c>
      <c r="H3081" s="230">
        <v>494.14</v>
      </c>
      <c r="I3081" s="229"/>
    </row>
    <row r="3082" spans="1:9">
      <c r="A3082" s="226" t="s">
        <v>5812</v>
      </c>
      <c r="B3082" s="226"/>
      <c r="C3082" s="227" t="s">
        <v>5813</v>
      </c>
      <c r="D3082" s="227"/>
      <c r="E3082" s="227"/>
      <c r="F3082" s="227"/>
      <c r="G3082" s="47" t="s">
        <v>111</v>
      </c>
      <c r="H3082" s="232">
        <v>3073.29</v>
      </c>
      <c r="I3082" s="229"/>
    </row>
    <row r="3083" spans="1:9">
      <c r="A3083" s="226" t="s">
        <v>5814</v>
      </c>
      <c r="B3083" s="226"/>
      <c r="C3083" s="227" t="s">
        <v>5815</v>
      </c>
      <c r="D3083" s="227"/>
      <c r="E3083" s="227"/>
      <c r="F3083" s="227"/>
      <c r="G3083" s="47" t="s">
        <v>111</v>
      </c>
      <c r="H3083" s="230">
        <v>494.2</v>
      </c>
      <c r="I3083" s="229"/>
    </row>
    <row r="3084" spans="1:9">
      <c r="A3084" s="226" t="s">
        <v>5816</v>
      </c>
      <c r="B3084" s="226"/>
      <c r="C3084" s="227" t="s">
        <v>5817</v>
      </c>
      <c r="D3084" s="227"/>
      <c r="E3084" s="227"/>
      <c r="F3084" s="227"/>
      <c r="G3084" s="47" t="s">
        <v>111</v>
      </c>
      <c r="H3084" s="231">
        <v>48.2</v>
      </c>
      <c r="I3084" s="229"/>
    </row>
    <row r="3085" spans="1:9">
      <c r="A3085" s="226" t="s">
        <v>5818</v>
      </c>
      <c r="B3085" s="226"/>
      <c r="C3085" s="227" t="s">
        <v>5819</v>
      </c>
      <c r="D3085" s="227"/>
      <c r="E3085" s="227"/>
      <c r="F3085" s="227"/>
      <c r="G3085" s="47" t="s">
        <v>129</v>
      </c>
      <c r="H3085" s="230">
        <v>416.79</v>
      </c>
      <c r="I3085" s="229"/>
    </row>
    <row r="3086" spans="1:9">
      <c r="A3086" s="226" t="s">
        <v>5820</v>
      </c>
      <c r="B3086" s="226"/>
      <c r="C3086" s="227" t="s">
        <v>5821</v>
      </c>
      <c r="D3086" s="227"/>
      <c r="E3086" s="227"/>
      <c r="F3086" s="227"/>
      <c r="G3086" s="47" t="s">
        <v>129</v>
      </c>
      <c r="H3086" s="230">
        <v>370.94</v>
      </c>
      <c r="I3086" s="229"/>
    </row>
    <row r="3087" spans="1:9">
      <c r="A3087" s="226" t="s">
        <v>5822</v>
      </c>
      <c r="B3087" s="226"/>
      <c r="C3087" s="227" t="s">
        <v>5823</v>
      </c>
      <c r="D3087" s="227"/>
      <c r="E3087" s="227"/>
      <c r="F3087" s="227"/>
      <c r="G3087" s="47" t="s">
        <v>111</v>
      </c>
      <c r="H3087" s="230">
        <v>767.39</v>
      </c>
      <c r="I3087" s="229"/>
    </row>
    <row r="3088" spans="1:9">
      <c r="A3088" s="226" t="s">
        <v>5824</v>
      </c>
      <c r="B3088" s="226"/>
      <c r="C3088" s="227" t="s">
        <v>5825</v>
      </c>
      <c r="D3088" s="227"/>
      <c r="E3088" s="227"/>
      <c r="F3088" s="227"/>
      <c r="G3088" s="47" t="s">
        <v>111</v>
      </c>
      <c r="H3088" s="230">
        <v>168.71</v>
      </c>
      <c r="I3088" s="229"/>
    </row>
    <row r="3089" spans="1:9">
      <c r="A3089" s="222">
        <v>9102</v>
      </c>
      <c r="B3089" s="223"/>
      <c r="C3089" s="224" t="s">
        <v>1955</v>
      </c>
      <c r="D3089" s="224"/>
      <c r="E3089" s="224"/>
      <c r="F3089" s="224"/>
      <c r="G3089" s="46"/>
      <c r="H3089" s="225"/>
      <c r="I3089" s="225"/>
    </row>
    <row r="3090" spans="1:9">
      <c r="A3090" s="226" t="s">
        <v>5826</v>
      </c>
      <c r="B3090" s="226"/>
      <c r="C3090" s="227" t="s">
        <v>5827</v>
      </c>
      <c r="D3090" s="227"/>
      <c r="E3090" s="227"/>
      <c r="F3090" s="227"/>
      <c r="G3090" s="47" t="s">
        <v>129</v>
      </c>
      <c r="H3090" s="230">
        <v>940.51</v>
      </c>
      <c r="I3090" s="229"/>
    </row>
    <row r="3091" spans="1:9">
      <c r="A3091" s="226" t="s">
        <v>5828</v>
      </c>
      <c r="B3091" s="226"/>
      <c r="C3091" s="227" t="s">
        <v>5829</v>
      </c>
      <c r="D3091" s="227"/>
      <c r="E3091" s="227"/>
      <c r="F3091" s="227"/>
      <c r="G3091" s="47" t="s">
        <v>129</v>
      </c>
      <c r="H3091" s="232">
        <v>1066.7</v>
      </c>
      <c r="I3091" s="229"/>
    </row>
    <row r="3092" spans="1:9">
      <c r="A3092" s="222">
        <v>9103</v>
      </c>
      <c r="B3092" s="223"/>
      <c r="C3092" s="224" t="s">
        <v>5657</v>
      </c>
      <c r="D3092" s="224"/>
      <c r="E3092" s="224"/>
      <c r="F3092" s="224"/>
      <c r="G3092" s="46"/>
      <c r="H3092" s="225"/>
      <c r="I3092" s="225"/>
    </row>
    <row r="3093" spans="1:9">
      <c r="A3093" s="226" t="s">
        <v>5830</v>
      </c>
      <c r="B3093" s="226"/>
      <c r="C3093" s="227" t="s">
        <v>5831</v>
      </c>
      <c r="D3093" s="227"/>
      <c r="E3093" s="227"/>
      <c r="F3093" s="227"/>
      <c r="G3093" s="47" t="s">
        <v>1155</v>
      </c>
      <c r="H3093" s="232">
        <v>2764.5</v>
      </c>
      <c r="I3093" s="229"/>
    </row>
    <row r="3094" spans="1:9">
      <c r="A3094" s="226" t="s">
        <v>5832</v>
      </c>
      <c r="B3094" s="226"/>
      <c r="C3094" s="227" t="s">
        <v>5833</v>
      </c>
      <c r="D3094" s="227"/>
      <c r="E3094" s="227"/>
      <c r="F3094" s="227"/>
      <c r="G3094" s="47" t="s">
        <v>1155</v>
      </c>
      <c r="H3094" s="230">
        <v>997.27</v>
      </c>
      <c r="I3094" s="229"/>
    </row>
    <row r="3095" spans="1:9">
      <c r="A3095" s="226" t="s">
        <v>5834</v>
      </c>
      <c r="B3095" s="226"/>
      <c r="C3095" s="227" t="s">
        <v>5835</v>
      </c>
      <c r="D3095" s="227"/>
      <c r="E3095" s="227"/>
      <c r="F3095" s="227"/>
      <c r="G3095" s="47" t="s">
        <v>1155</v>
      </c>
      <c r="H3095" s="230">
        <v>263.88</v>
      </c>
      <c r="I3095" s="229"/>
    </row>
    <row r="3096" spans="1:9">
      <c r="A3096" s="226" t="s">
        <v>5836</v>
      </c>
      <c r="B3096" s="226"/>
      <c r="C3096" s="227" t="s">
        <v>5837</v>
      </c>
      <c r="D3096" s="227"/>
      <c r="E3096" s="227"/>
      <c r="F3096" s="227"/>
      <c r="G3096" s="47" t="s">
        <v>129</v>
      </c>
      <c r="H3096" s="230">
        <v>145.32</v>
      </c>
      <c r="I3096" s="229"/>
    </row>
    <row r="3097" spans="1:9">
      <c r="A3097" s="226" t="s">
        <v>5838</v>
      </c>
      <c r="B3097" s="226"/>
      <c r="C3097" s="227" t="s">
        <v>5839</v>
      </c>
      <c r="D3097" s="227"/>
      <c r="E3097" s="227"/>
      <c r="F3097" s="227"/>
      <c r="G3097" s="47" t="s">
        <v>129</v>
      </c>
      <c r="H3097" s="230">
        <v>359.22</v>
      </c>
      <c r="I3097" s="229"/>
    </row>
    <row r="3098" spans="1:9">
      <c r="A3098" s="226" t="s">
        <v>5840</v>
      </c>
      <c r="B3098" s="226"/>
      <c r="C3098" s="227" t="s">
        <v>5841</v>
      </c>
      <c r="D3098" s="227"/>
      <c r="E3098" s="227"/>
      <c r="F3098" s="227"/>
      <c r="G3098" s="47" t="s">
        <v>129</v>
      </c>
      <c r="H3098" s="230">
        <v>222.16</v>
      </c>
      <c r="I3098" s="229"/>
    </row>
    <row r="3099" spans="1:9">
      <c r="A3099" s="226" t="s">
        <v>5842</v>
      </c>
      <c r="B3099" s="226"/>
      <c r="C3099" s="227" t="s">
        <v>5843</v>
      </c>
      <c r="D3099" s="227"/>
      <c r="E3099" s="227"/>
      <c r="F3099" s="227"/>
      <c r="G3099" s="47" t="s">
        <v>129</v>
      </c>
      <c r="H3099" s="230">
        <v>210.92</v>
      </c>
      <c r="I3099" s="229"/>
    </row>
    <row r="3100" spans="1:9">
      <c r="A3100" s="222">
        <v>9104</v>
      </c>
      <c r="B3100" s="223"/>
      <c r="C3100" s="224" t="s">
        <v>699</v>
      </c>
      <c r="D3100" s="224"/>
      <c r="E3100" s="224"/>
      <c r="F3100" s="224"/>
      <c r="G3100" s="46"/>
      <c r="H3100" s="225"/>
      <c r="I3100" s="225"/>
    </row>
    <row r="3101" spans="1:9">
      <c r="A3101" s="226" t="s">
        <v>5844</v>
      </c>
      <c r="B3101" s="226"/>
      <c r="C3101" s="227" t="s">
        <v>5845</v>
      </c>
      <c r="D3101" s="227"/>
      <c r="E3101" s="227"/>
      <c r="F3101" s="227"/>
      <c r="G3101" s="47" t="s">
        <v>211</v>
      </c>
      <c r="H3101" s="232">
        <v>2194.37</v>
      </c>
      <c r="I3101" s="229"/>
    </row>
    <row r="3102" spans="1:9">
      <c r="A3102" s="222">
        <v>9105</v>
      </c>
      <c r="B3102" s="223"/>
      <c r="C3102" s="224" t="s">
        <v>5702</v>
      </c>
      <c r="D3102" s="224"/>
      <c r="E3102" s="224"/>
      <c r="F3102" s="224"/>
      <c r="G3102" s="46"/>
      <c r="H3102" s="225"/>
      <c r="I3102" s="225"/>
    </row>
    <row r="3103" spans="1:9">
      <c r="A3103" s="226" t="s">
        <v>5846</v>
      </c>
      <c r="B3103" s="226"/>
      <c r="C3103" s="227" t="s">
        <v>5847</v>
      </c>
      <c r="D3103" s="227"/>
      <c r="E3103" s="227"/>
      <c r="F3103" s="227"/>
      <c r="G3103" s="47" t="s">
        <v>1155</v>
      </c>
      <c r="H3103" s="232">
        <v>1531.29</v>
      </c>
      <c r="I3103" s="229"/>
    </row>
    <row r="3104" spans="1:9">
      <c r="A3104" s="226" t="s">
        <v>5848</v>
      </c>
      <c r="B3104" s="226"/>
      <c r="C3104" s="227" t="s">
        <v>5849</v>
      </c>
      <c r="D3104" s="227"/>
      <c r="E3104" s="227"/>
      <c r="F3104" s="227"/>
      <c r="G3104" s="47" t="s">
        <v>1155</v>
      </c>
      <c r="H3104" s="230">
        <v>455.79</v>
      </c>
      <c r="I3104" s="229"/>
    </row>
    <row r="3105" spans="1:9">
      <c r="A3105" s="222">
        <v>9106</v>
      </c>
      <c r="B3105" s="223"/>
      <c r="C3105" s="224" t="s">
        <v>5850</v>
      </c>
      <c r="D3105" s="224"/>
      <c r="E3105" s="224"/>
      <c r="F3105" s="224"/>
      <c r="G3105" s="46"/>
      <c r="H3105" s="225"/>
      <c r="I3105" s="225"/>
    </row>
    <row r="3106" spans="1:9">
      <c r="A3106" s="226" t="s">
        <v>5851</v>
      </c>
      <c r="B3106" s="226"/>
      <c r="C3106" s="227" t="s">
        <v>5852</v>
      </c>
      <c r="D3106" s="227"/>
      <c r="E3106" s="227"/>
      <c r="F3106" s="227"/>
      <c r="G3106" s="47" t="s">
        <v>111</v>
      </c>
      <c r="H3106" s="230">
        <v>634.91999999999996</v>
      </c>
      <c r="I3106" s="229"/>
    </row>
    <row r="3107" spans="1:9">
      <c r="A3107" s="222">
        <v>9107</v>
      </c>
      <c r="B3107" s="223"/>
      <c r="C3107" s="224" t="s">
        <v>1428</v>
      </c>
      <c r="D3107" s="224"/>
      <c r="E3107" s="224"/>
      <c r="F3107" s="224"/>
      <c r="G3107" s="46"/>
      <c r="H3107" s="225"/>
      <c r="I3107" s="225"/>
    </row>
    <row r="3108" spans="1:9">
      <c r="A3108" s="226" t="s">
        <v>5853</v>
      </c>
      <c r="B3108" s="226"/>
      <c r="C3108" s="227" t="s">
        <v>5854</v>
      </c>
      <c r="D3108" s="227"/>
      <c r="E3108" s="227"/>
      <c r="F3108" s="227"/>
      <c r="G3108" s="47" t="s">
        <v>129</v>
      </c>
      <c r="H3108" s="230">
        <v>583.22</v>
      </c>
      <c r="I3108" s="229"/>
    </row>
    <row r="3109" spans="1:9">
      <c r="A3109" s="226" t="s">
        <v>5855</v>
      </c>
      <c r="B3109" s="226"/>
      <c r="C3109" s="227" t="s">
        <v>5856</v>
      </c>
      <c r="D3109" s="227"/>
      <c r="E3109" s="227"/>
      <c r="F3109" s="227"/>
      <c r="G3109" s="47" t="s">
        <v>1155</v>
      </c>
      <c r="H3109" s="231">
        <v>75.58</v>
      </c>
      <c r="I3109" s="229"/>
    </row>
    <row r="3110" spans="1:9">
      <c r="A3110" s="234">
        <v>10908</v>
      </c>
      <c r="B3110" s="223"/>
      <c r="C3110" s="224" t="s">
        <v>5857</v>
      </c>
      <c r="D3110" s="224"/>
      <c r="E3110" s="224"/>
      <c r="F3110" s="224"/>
      <c r="G3110" s="46"/>
      <c r="H3110" s="225"/>
      <c r="I3110" s="225"/>
    </row>
    <row r="3111" spans="1:9">
      <c r="A3111" s="226" t="s">
        <v>5858</v>
      </c>
      <c r="B3111" s="226"/>
      <c r="C3111" s="227" t="s">
        <v>5859</v>
      </c>
      <c r="D3111" s="227"/>
      <c r="E3111" s="227"/>
      <c r="F3111" s="227"/>
      <c r="G3111" s="47" t="s">
        <v>108</v>
      </c>
      <c r="H3111" s="230">
        <v>214.81</v>
      </c>
      <c r="I3111" s="229"/>
    </row>
    <row r="3112" spans="1:9">
      <c r="A3112" s="226" t="s">
        <v>5860</v>
      </c>
      <c r="B3112" s="226"/>
      <c r="C3112" s="227" t="s">
        <v>5861</v>
      </c>
      <c r="D3112" s="227"/>
      <c r="E3112" s="227"/>
      <c r="F3112" s="227"/>
      <c r="G3112" s="47" t="s">
        <v>108</v>
      </c>
      <c r="H3112" s="230">
        <v>258.27</v>
      </c>
      <c r="I3112" s="229"/>
    </row>
    <row r="3113" spans="1:9">
      <c r="A3113" s="226" t="s">
        <v>5862</v>
      </c>
      <c r="B3113" s="226"/>
      <c r="C3113" s="227" t="s">
        <v>5863</v>
      </c>
      <c r="D3113" s="227"/>
      <c r="E3113" s="227"/>
      <c r="F3113" s="227"/>
      <c r="G3113" s="47" t="s">
        <v>108</v>
      </c>
      <c r="H3113" s="230">
        <v>167.45</v>
      </c>
      <c r="I3113" s="229"/>
    </row>
    <row r="3114" spans="1:9">
      <c r="A3114" s="226" t="s">
        <v>5864</v>
      </c>
      <c r="B3114" s="226"/>
      <c r="C3114" s="227" t="s">
        <v>5865</v>
      </c>
      <c r="D3114" s="227"/>
      <c r="E3114" s="227"/>
      <c r="F3114" s="227"/>
      <c r="G3114" s="47" t="s">
        <v>108</v>
      </c>
      <c r="H3114" s="230">
        <v>144.74</v>
      </c>
      <c r="I3114" s="229"/>
    </row>
    <row r="3115" spans="1:9">
      <c r="A3115" s="226" t="s">
        <v>5866</v>
      </c>
      <c r="B3115" s="226"/>
      <c r="C3115" s="227" t="s">
        <v>5867</v>
      </c>
      <c r="D3115" s="227"/>
      <c r="E3115" s="227"/>
      <c r="F3115" s="227"/>
      <c r="G3115" s="47" t="s">
        <v>108</v>
      </c>
      <c r="H3115" s="230">
        <v>189.24</v>
      </c>
      <c r="I3115" s="229"/>
    </row>
    <row r="3116" spans="1:9">
      <c r="A3116" s="226" t="s">
        <v>5868</v>
      </c>
      <c r="B3116" s="226"/>
      <c r="C3116" s="227" t="s">
        <v>5869</v>
      </c>
      <c r="D3116" s="227"/>
      <c r="E3116" s="227"/>
      <c r="F3116" s="227"/>
      <c r="G3116" s="47" t="s">
        <v>108</v>
      </c>
      <c r="H3116" s="231">
        <v>96.35</v>
      </c>
      <c r="I3116" s="229"/>
    </row>
    <row r="3117" spans="1:9">
      <c r="A3117" s="226" t="s">
        <v>5870</v>
      </c>
      <c r="B3117" s="226"/>
      <c r="C3117" s="227" t="s">
        <v>5871</v>
      </c>
      <c r="D3117" s="227"/>
      <c r="E3117" s="227"/>
      <c r="F3117" s="227"/>
      <c r="G3117" s="47" t="s">
        <v>108</v>
      </c>
      <c r="H3117" s="230">
        <v>142.46</v>
      </c>
      <c r="I3117" s="229"/>
    </row>
    <row r="3118" spans="1:9">
      <c r="A3118" s="226" t="s">
        <v>5872</v>
      </c>
      <c r="B3118" s="226"/>
      <c r="C3118" s="227" t="s">
        <v>5873</v>
      </c>
      <c r="D3118" s="227"/>
      <c r="E3118" s="227"/>
      <c r="F3118" s="227"/>
      <c r="G3118" s="47" t="s">
        <v>108</v>
      </c>
      <c r="H3118" s="230">
        <v>185.92</v>
      </c>
      <c r="I3118" s="229"/>
    </row>
    <row r="3119" spans="1:9">
      <c r="A3119" s="226" t="s">
        <v>5874</v>
      </c>
      <c r="B3119" s="226"/>
      <c r="C3119" s="227" t="s">
        <v>5875</v>
      </c>
      <c r="D3119" s="227"/>
      <c r="E3119" s="227"/>
      <c r="F3119" s="227"/>
      <c r="G3119" s="47" t="s">
        <v>108</v>
      </c>
      <c r="H3119" s="231">
        <v>95.1</v>
      </c>
      <c r="I3119" s="229"/>
    </row>
    <row r="3120" spans="1:9">
      <c r="A3120" s="235">
        <v>14</v>
      </c>
      <c r="B3120" s="223"/>
      <c r="C3120" s="224" t="s">
        <v>5876</v>
      </c>
      <c r="D3120" s="224"/>
      <c r="E3120" s="224"/>
      <c r="F3120" s="224"/>
      <c r="G3120" s="46"/>
      <c r="H3120" s="225"/>
      <c r="I3120" s="225"/>
    </row>
    <row r="3121" spans="1:9">
      <c r="A3121" s="226" t="s">
        <v>5877</v>
      </c>
      <c r="B3121" s="226"/>
      <c r="C3121" s="227" t="s">
        <v>5878</v>
      </c>
      <c r="D3121" s="227"/>
      <c r="E3121" s="227"/>
      <c r="F3121" s="227"/>
      <c r="G3121" s="47" t="s">
        <v>211</v>
      </c>
      <c r="H3121" s="231">
        <v>42.01</v>
      </c>
      <c r="I3121" s="229"/>
    </row>
    <row r="3122" spans="1:9">
      <c r="A3122" s="226" t="s">
        <v>5879</v>
      </c>
      <c r="B3122" s="226"/>
      <c r="C3122" s="227" t="s">
        <v>5880</v>
      </c>
      <c r="D3122" s="227"/>
      <c r="E3122" s="227"/>
      <c r="F3122" s="227"/>
      <c r="G3122" s="47" t="s">
        <v>211</v>
      </c>
      <c r="H3122" s="231">
        <v>28.02</v>
      </c>
      <c r="I3122" s="229"/>
    </row>
    <row r="3123" spans="1:9">
      <c r="A3123" s="226" t="s">
        <v>5881</v>
      </c>
      <c r="B3123" s="226"/>
      <c r="C3123" s="227" t="s">
        <v>5882</v>
      </c>
      <c r="D3123" s="227"/>
      <c r="E3123" s="227"/>
      <c r="F3123" s="227"/>
      <c r="G3123" s="47" t="s">
        <v>211</v>
      </c>
      <c r="H3123" s="231">
        <v>29.64</v>
      </c>
      <c r="I3123" s="229"/>
    </row>
    <row r="3124" spans="1:9">
      <c r="A3124" s="226" t="s">
        <v>5883</v>
      </c>
      <c r="B3124" s="226"/>
      <c r="C3124" s="227" t="s">
        <v>5884</v>
      </c>
      <c r="D3124" s="227"/>
      <c r="E3124" s="227"/>
      <c r="F3124" s="227"/>
      <c r="G3124" s="47" t="s">
        <v>211</v>
      </c>
      <c r="H3124" s="230">
        <v>998.45</v>
      </c>
      <c r="I3124" s="229"/>
    </row>
    <row r="3125" spans="1:9">
      <c r="A3125" s="226" t="s">
        <v>5885</v>
      </c>
      <c r="B3125" s="226"/>
      <c r="C3125" s="227" t="s">
        <v>5886</v>
      </c>
      <c r="D3125" s="227"/>
      <c r="E3125" s="227"/>
      <c r="F3125" s="227"/>
      <c r="G3125" s="47" t="s">
        <v>211</v>
      </c>
      <c r="H3125" s="230">
        <v>569.16999999999996</v>
      </c>
      <c r="I3125" s="229"/>
    </row>
    <row r="3126" spans="1:9">
      <c r="A3126" s="226" t="s">
        <v>5887</v>
      </c>
      <c r="B3126" s="226"/>
      <c r="C3126" s="227" t="s">
        <v>5888</v>
      </c>
      <c r="D3126" s="227"/>
      <c r="E3126" s="227"/>
      <c r="F3126" s="227"/>
      <c r="G3126" s="47" t="s">
        <v>211</v>
      </c>
      <c r="H3126" s="230">
        <v>606.21</v>
      </c>
      <c r="I3126" s="229"/>
    </row>
    <row r="3127" spans="1:9">
      <c r="A3127" s="226" t="s">
        <v>5889</v>
      </c>
      <c r="B3127" s="226"/>
      <c r="C3127" s="227" t="s">
        <v>5890</v>
      </c>
      <c r="D3127" s="227"/>
      <c r="E3127" s="227"/>
      <c r="F3127" s="227"/>
      <c r="G3127" s="47" t="s">
        <v>211</v>
      </c>
      <c r="H3127" s="230">
        <v>569.36</v>
      </c>
      <c r="I3127" s="229"/>
    </row>
    <row r="3128" spans="1:9">
      <c r="A3128" s="226" t="s">
        <v>5891</v>
      </c>
      <c r="B3128" s="226"/>
      <c r="C3128" s="227" t="s">
        <v>5892</v>
      </c>
      <c r="D3128" s="227"/>
      <c r="E3128" s="227"/>
      <c r="F3128" s="227"/>
      <c r="G3128" s="47" t="s">
        <v>211</v>
      </c>
      <c r="H3128" s="230">
        <v>648.74</v>
      </c>
      <c r="I3128" s="229"/>
    </row>
    <row r="3129" spans="1:9">
      <c r="A3129" s="226" t="s">
        <v>5893</v>
      </c>
      <c r="B3129" s="226"/>
      <c r="C3129" s="227" t="s">
        <v>5894</v>
      </c>
      <c r="D3129" s="227"/>
      <c r="E3129" s="227"/>
      <c r="F3129" s="227"/>
      <c r="G3129" s="47" t="s">
        <v>211</v>
      </c>
      <c r="H3129" s="230">
        <v>554.36</v>
      </c>
      <c r="I3129" s="229"/>
    </row>
    <row r="3130" spans="1:9">
      <c r="A3130" s="226" t="s">
        <v>5895</v>
      </c>
      <c r="B3130" s="226"/>
      <c r="C3130" s="227" t="s">
        <v>5896</v>
      </c>
      <c r="D3130" s="227"/>
      <c r="E3130" s="227"/>
      <c r="F3130" s="227"/>
      <c r="G3130" s="47" t="s">
        <v>211</v>
      </c>
      <c r="H3130" s="230">
        <v>497.42</v>
      </c>
      <c r="I3130" s="229"/>
    </row>
    <row r="3131" spans="1:9">
      <c r="A3131" s="226" t="s">
        <v>5897</v>
      </c>
      <c r="B3131" s="226"/>
      <c r="C3131" s="227" t="s">
        <v>5898</v>
      </c>
      <c r="D3131" s="227"/>
      <c r="E3131" s="227"/>
      <c r="F3131" s="227"/>
      <c r="G3131" s="47" t="s">
        <v>211</v>
      </c>
      <c r="H3131" s="230">
        <v>459.2</v>
      </c>
      <c r="I3131" s="229"/>
    </row>
    <row r="3132" spans="1:9">
      <c r="A3132" s="226" t="s">
        <v>5899</v>
      </c>
      <c r="B3132" s="226"/>
      <c r="C3132" s="227" t="s">
        <v>5900</v>
      </c>
      <c r="D3132" s="227"/>
      <c r="E3132" s="227"/>
      <c r="F3132" s="227"/>
      <c r="G3132" s="47" t="s">
        <v>211</v>
      </c>
      <c r="H3132" s="230">
        <v>431.9</v>
      </c>
      <c r="I3132" s="229"/>
    </row>
    <row r="3133" spans="1:9">
      <c r="A3133" s="226" t="s">
        <v>5901</v>
      </c>
      <c r="B3133" s="226"/>
      <c r="C3133" s="227" t="s">
        <v>5902</v>
      </c>
      <c r="D3133" s="227"/>
      <c r="E3133" s="227"/>
      <c r="F3133" s="227"/>
      <c r="G3133" s="47" t="s">
        <v>108</v>
      </c>
      <c r="H3133" s="230">
        <v>360.91</v>
      </c>
      <c r="I3133" s="229"/>
    </row>
    <row r="3134" spans="1:9">
      <c r="A3134" s="226" t="s">
        <v>5903</v>
      </c>
      <c r="B3134" s="226"/>
      <c r="C3134" s="227" t="s">
        <v>5904</v>
      </c>
      <c r="D3134" s="227"/>
      <c r="E3134" s="227"/>
      <c r="F3134" s="227"/>
      <c r="G3134" s="47" t="s">
        <v>211</v>
      </c>
      <c r="H3134" s="230">
        <v>511.34</v>
      </c>
      <c r="I3134" s="229"/>
    </row>
    <row r="3135" spans="1:9">
      <c r="A3135" s="226" t="s">
        <v>5905</v>
      </c>
      <c r="B3135" s="226"/>
      <c r="C3135" s="227" t="s">
        <v>5906</v>
      </c>
      <c r="D3135" s="227"/>
      <c r="E3135" s="227"/>
      <c r="F3135" s="227"/>
      <c r="G3135" s="47" t="s">
        <v>211</v>
      </c>
      <c r="H3135" s="230">
        <v>565.32000000000005</v>
      </c>
      <c r="I3135" s="229"/>
    </row>
    <row r="3136" spans="1:9">
      <c r="A3136" s="226" t="s">
        <v>5907</v>
      </c>
      <c r="B3136" s="226"/>
      <c r="C3136" s="227" t="s">
        <v>5908</v>
      </c>
      <c r="D3136" s="227"/>
      <c r="E3136" s="227"/>
      <c r="F3136" s="227"/>
      <c r="G3136" s="47" t="s">
        <v>211</v>
      </c>
      <c r="H3136" s="230">
        <v>543.91999999999996</v>
      </c>
      <c r="I3136" s="229"/>
    </row>
    <row r="3137" spans="1:9">
      <c r="A3137" s="226" t="s">
        <v>5909</v>
      </c>
      <c r="B3137" s="226"/>
      <c r="C3137" s="227" t="s">
        <v>5910</v>
      </c>
      <c r="D3137" s="227"/>
      <c r="E3137" s="227"/>
      <c r="F3137" s="227"/>
      <c r="G3137" s="47" t="s">
        <v>211</v>
      </c>
      <c r="H3137" s="230">
        <v>594.63</v>
      </c>
      <c r="I3137" s="229"/>
    </row>
    <row r="3138" spans="1:9">
      <c r="A3138" s="226" t="s">
        <v>5911</v>
      </c>
      <c r="B3138" s="226"/>
      <c r="C3138" s="227" t="s">
        <v>5912</v>
      </c>
      <c r="D3138" s="227"/>
      <c r="E3138" s="227"/>
      <c r="F3138" s="227"/>
      <c r="G3138" s="47" t="s">
        <v>211</v>
      </c>
      <c r="H3138" s="230">
        <v>580.88</v>
      </c>
      <c r="I3138" s="229"/>
    </row>
    <row r="3139" spans="1:9">
      <c r="A3139" s="226" t="s">
        <v>5913</v>
      </c>
      <c r="B3139" s="226"/>
      <c r="C3139" s="227" t="s">
        <v>5914</v>
      </c>
      <c r="D3139" s="227"/>
      <c r="E3139" s="227"/>
      <c r="F3139" s="227"/>
      <c r="G3139" s="47" t="s">
        <v>211</v>
      </c>
      <c r="H3139" s="230">
        <v>639</v>
      </c>
      <c r="I3139" s="229"/>
    </row>
    <row r="3140" spans="1:9">
      <c r="A3140" s="226" t="s">
        <v>5915</v>
      </c>
      <c r="B3140" s="226"/>
      <c r="C3140" s="227" t="s">
        <v>5916</v>
      </c>
      <c r="D3140" s="227"/>
      <c r="E3140" s="227"/>
      <c r="F3140" s="227"/>
      <c r="G3140" s="47" t="s">
        <v>211</v>
      </c>
      <c r="H3140" s="230">
        <v>624.36</v>
      </c>
      <c r="I3140" s="229"/>
    </row>
    <row r="3141" spans="1:9">
      <c r="A3141" s="226" t="s">
        <v>5917</v>
      </c>
      <c r="B3141" s="226"/>
      <c r="C3141" s="227" t="s">
        <v>5918</v>
      </c>
      <c r="D3141" s="227"/>
      <c r="E3141" s="227"/>
      <c r="F3141" s="227"/>
      <c r="G3141" s="47" t="s">
        <v>211</v>
      </c>
      <c r="H3141" s="230">
        <v>661.91</v>
      </c>
      <c r="I3141" s="229"/>
    </row>
    <row r="3142" spans="1:9">
      <c r="A3142" s="226" t="s">
        <v>5919</v>
      </c>
      <c r="B3142" s="226"/>
      <c r="C3142" s="227" t="s">
        <v>5920</v>
      </c>
      <c r="D3142" s="227"/>
      <c r="E3142" s="227"/>
      <c r="F3142" s="227"/>
      <c r="G3142" s="47" t="s">
        <v>211</v>
      </c>
      <c r="H3142" s="230">
        <v>716.94</v>
      </c>
      <c r="I3142" s="229"/>
    </row>
    <row r="3143" spans="1:9">
      <c r="A3143" s="226" t="s">
        <v>5921</v>
      </c>
      <c r="B3143" s="226"/>
      <c r="C3143" s="227" t="s">
        <v>5922</v>
      </c>
      <c r="D3143" s="227"/>
      <c r="E3143" s="227"/>
      <c r="F3143" s="227"/>
      <c r="G3143" s="47" t="s">
        <v>211</v>
      </c>
      <c r="H3143" s="230">
        <v>701.96</v>
      </c>
      <c r="I3143" s="229"/>
    </row>
    <row r="3144" spans="1:9">
      <c r="A3144" s="226" t="s">
        <v>5923</v>
      </c>
      <c r="B3144" s="226"/>
      <c r="C3144" s="227" t="s">
        <v>5924</v>
      </c>
      <c r="D3144" s="227"/>
      <c r="E3144" s="227"/>
      <c r="F3144" s="227"/>
      <c r="G3144" s="47" t="s">
        <v>211</v>
      </c>
      <c r="H3144" s="230">
        <v>575.38</v>
      </c>
      <c r="I3144" s="229"/>
    </row>
    <row r="3145" spans="1:9">
      <c r="A3145" s="226" t="s">
        <v>5925</v>
      </c>
      <c r="B3145" s="226"/>
      <c r="C3145" s="227" t="s">
        <v>5926</v>
      </c>
      <c r="D3145" s="227"/>
      <c r="E3145" s="227"/>
      <c r="F3145" s="227"/>
      <c r="G3145" s="47" t="s">
        <v>211</v>
      </c>
      <c r="H3145" s="230">
        <v>595.52</v>
      </c>
      <c r="I3145" s="229"/>
    </row>
    <row r="3146" spans="1:9">
      <c r="A3146" s="226" t="s">
        <v>5927</v>
      </c>
      <c r="B3146" s="226"/>
      <c r="C3146" s="227" t="s">
        <v>5928</v>
      </c>
      <c r="D3146" s="227"/>
      <c r="E3146" s="227"/>
      <c r="F3146" s="227"/>
      <c r="G3146" s="47" t="s">
        <v>211</v>
      </c>
      <c r="H3146" s="230">
        <v>394.42</v>
      </c>
      <c r="I3146" s="229"/>
    </row>
    <row r="3147" spans="1:9">
      <c r="A3147" s="226" t="s">
        <v>5929</v>
      </c>
      <c r="B3147" s="226"/>
      <c r="C3147" s="227" t="s">
        <v>5930</v>
      </c>
      <c r="D3147" s="227"/>
      <c r="E3147" s="227"/>
      <c r="F3147" s="227"/>
      <c r="G3147" s="47" t="s">
        <v>211</v>
      </c>
      <c r="H3147" s="230">
        <v>418.7</v>
      </c>
      <c r="I3147" s="229"/>
    </row>
    <row r="3148" spans="1:9">
      <c r="A3148" s="226" t="s">
        <v>5931</v>
      </c>
      <c r="B3148" s="226"/>
      <c r="C3148" s="227" t="s">
        <v>5932</v>
      </c>
      <c r="D3148" s="227"/>
      <c r="E3148" s="227"/>
      <c r="F3148" s="227"/>
      <c r="G3148" s="47" t="s">
        <v>211</v>
      </c>
      <c r="H3148" s="230">
        <v>544.96</v>
      </c>
      <c r="I3148" s="229"/>
    </row>
    <row r="3149" spans="1:9">
      <c r="A3149" s="226" t="s">
        <v>5933</v>
      </c>
      <c r="B3149" s="226"/>
      <c r="C3149" s="227" t="s">
        <v>5934</v>
      </c>
      <c r="D3149" s="227"/>
      <c r="E3149" s="227"/>
      <c r="F3149" s="227"/>
      <c r="G3149" s="47" t="s">
        <v>211</v>
      </c>
      <c r="H3149" s="230">
        <v>539</v>
      </c>
      <c r="I3149" s="229"/>
    </row>
    <row r="3150" spans="1:9">
      <c r="A3150" s="226" t="s">
        <v>5935</v>
      </c>
      <c r="B3150" s="226"/>
      <c r="C3150" s="227" t="s">
        <v>5936</v>
      </c>
      <c r="D3150" s="227"/>
      <c r="E3150" s="227"/>
      <c r="F3150" s="227"/>
      <c r="G3150" s="47" t="s">
        <v>211</v>
      </c>
      <c r="H3150" s="230">
        <v>518.73</v>
      </c>
      <c r="I3150" s="229"/>
    </row>
    <row r="3151" spans="1:9">
      <c r="A3151" s="226" t="s">
        <v>5937</v>
      </c>
      <c r="B3151" s="226"/>
      <c r="C3151" s="227" t="s">
        <v>5938</v>
      </c>
      <c r="D3151" s="227"/>
      <c r="E3151" s="227"/>
      <c r="F3151" s="227"/>
      <c r="G3151" s="47" t="s">
        <v>211</v>
      </c>
      <c r="H3151" s="230">
        <v>539.79</v>
      </c>
      <c r="I3151" s="229"/>
    </row>
    <row r="3152" spans="1:9">
      <c r="A3152" s="226" t="s">
        <v>5939</v>
      </c>
      <c r="B3152" s="226"/>
      <c r="C3152" s="227" t="s">
        <v>5940</v>
      </c>
      <c r="D3152" s="227"/>
      <c r="E3152" s="227"/>
      <c r="F3152" s="227"/>
      <c r="G3152" s="47" t="s">
        <v>211</v>
      </c>
      <c r="H3152" s="230">
        <v>547.77</v>
      </c>
      <c r="I3152" s="229"/>
    </row>
    <row r="3153" spans="1:9">
      <c r="A3153" s="226" t="s">
        <v>5941</v>
      </c>
      <c r="B3153" s="226"/>
      <c r="C3153" s="227" t="s">
        <v>5942</v>
      </c>
      <c r="D3153" s="227"/>
      <c r="E3153" s="227"/>
      <c r="F3153" s="227"/>
      <c r="G3153" s="47" t="s">
        <v>211</v>
      </c>
      <c r="H3153" s="230">
        <v>564.15</v>
      </c>
      <c r="I3153" s="229"/>
    </row>
    <row r="3154" spans="1:9">
      <c r="A3154" s="226" t="s">
        <v>5943</v>
      </c>
      <c r="B3154" s="226"/>
      <c r="C3154" s="227" t="s">
        <v>5944</v>
      </c>
      <c r="D3154" s="227"/>
      <c r="E3154" s="227"/>
      <c r="F3154" s="227"/>
      <c r="G3154" s="47" t="s">
        <v>211</v>
      </c>
      <c r="H3154" s="230">
        <v>513.1</v>
      </c>
      <c r="I3154" s="229"/>
    </row>
    <row r="3155" spans="1:9">
      <c r="A3155" s="226" t="s">
        <v>5945</v>
      </c>
      <c r="B3155" s="226"/>
      <c r="C3155" s="227" t="s">
        <v>5946</v>
      </c>
      <c r="D3155" s="227"/>
      <c r="E3155" s="227"/>
      <c r="F3155" s="227"/>
      <c r="G3155" s="47" t="s">
        <v>108</v>
      </c>
      <c r="H3155" s="228">
        <v>7.43</v>
      </c>
      <c r="I3155" s="229"/>
    </row>
    <row r="3156" spans="1:9">
      <c r="A3156" s="226" t="s">
        <v>5947</v>
      </c>
      <c r="B3156" s="226"/>
      <c r="C3156" s="227" t="s">
        <v>5948</v>
      </c>
      <c r="D3156" s="227"/>
      <c r="E3156" s="227"/>
      <c r="F3156" s="227"/>
      <c r="G3156" s="47" t="s">
        <v>108</v>
      </c>
      <c r="H3156" s="230">
        <v>133.03</v>
      </c>
      <c r="I3156" s="229"/>
    </row>
    <row r="3157" spans="1:9">
      <c r="A3157" s="226" t="s">
        <v>5949</v>
      </c>
      <c r="B3157" s="226"/>
      <c r="C3157" s="227" t="s">
        <v>5950</v>
      </c>
      <c r="D3157" s="227"/>
      <c r="E3157" s="227"/>
      <c r="F3157" s="227"/>
      <c r="G3157" s="47" t="s">
        <v>108</v>
      </c>
      <c r="H3157" s="231">
        <v>20.21</v>
      </c>
      <c r="I3157" s="229"/>
    </row>
    <row r="3158" spans="1:9">
      <c r="A3158" s="226" t="s">
        <v>5951</v>
      </c>
      <c r="B3158" s="226"/>
      <c r="C3158" s="227" t="s">
        <v>5952</v>
      </c>
      <c r="D3158" s="227"/>
      <c r="E3158" s="227"/>
      <c r="F3158" s="227"/>
      <c r="G3158" s="47" t="s">
        <v>108</v>
      </c>
      <c r="H3158" s="228">
        <v>7.43</v>
      </c>
      <c r="I3158" s="229"/>
    </row>
    <row r="3159" spans="1:9">
      <c r="A3159" s="226" t="s">
        <v>5953</v>
      </c>
      <c r="B3159" s="226"/>
      <c r="C3159" s="227" t="s">
        <v>5954</v>
      </c>
      <c r="D3159" s="227"/>
      <c r="E3159" s="227"/>
      <c r="F3159" s="227"/>
      <c r="G3159" s="47" t="s">
        <v>108</v>
      </c>
      <c r="H3159" s="230">
        <v>109.78</v>
      </c>
      <c r="I3159" s="229"/>
    </row>
    <row r="3160" spans="1:9">
      <c r="A3160" s="226" t="s">
        <v>5955</v>
      </c>
      <c r="B3160" s="226"/>
      <c r="C3160" s="227" t="s">
        <v>5956</v>
      </c>
      <c r="D3160" s="227"/>
      <c r="E3160" s="227"/>
      <c r="F3160" s="227"/>
      <c r="G3160" s="47" t="s">
        <v>108</v>
      </c>
      <c r="H3160" s="231">
        <v>20.21</v>
      </c>
      <c r="I3160" s="229"/>
    </row>
    <row r="3161" spans="1:9">
      <c r="A3161" s="226" t="s">
        <v>5957</v>
      </c>
      <c r="B3161" s="226"/>
      <c r="C3161" s="227" t="s">
        <v>5958</v>
      </c>
      <c r="D3161" s="227"/>
      <c r="E3161" s="227"/>
      <c r="F3161" s="227"/>
      <c r="G3161" s="47" t="s">
        <v>108</v>
      </c>
      <c r="H3161" s="228">
        <v>8.2100000000000009</v>
      </c>
      <c r="I3161" s="229"/>
    </row>
    <row r="3162" spans="1:9">
      <c r="A3162" s="226" t="s">
        <v>5959</v>
      </c>
      <c r="B3162" s="226"/>
      <c r="C3162" s="227" t="s">
        <v>5960</v>
      </c>
      <c r="D3162" s="227"/>
      <c r="E3162" s="227"/>
      <c r="F3162" s="227"/>
      <c r="G3162" s="47" t="s">
        <v>108</v>
      </c>
      <c r="H3162" s="231">
        <v>80.989999999999995</v>
      </c>
      <c r="I3162" s="229"/>
    </row>
    <row r="3163" spans="1:9">
      <c r="A3163" s="226" t="s">
        <v>5961</v>
      </c>
      <c r="B3163" s="226"/>
      <c r="C3163" s="227" t="s">
        <v>5962</v>
      </c>
      <c r="D3163" s="227"/>
      <c r="E3163" s="227"/>
      <c r="F3163" s="227"/>
      <c r="G3163" s="47" t="s">
        <v>108</v>
      </c>
      <c r="H3163" s="231">
        <v>25.67</v>
      </c>
      <c r="I3163" s="229"/>
    </row>
    <row r="3164" spans="1:9">
      <c r="A3164" s="226" t="s">
        <v>5963</v>
      </c>
      <c r="B3164" s="226"/>
      <c r="C3164" s="227" t="s">
        <v>5964</v>
      </c>
      <c r="D3164" s="227"/>
      <c r="E3164" s="227"/>
      <c r="F3164" s="227"/>
      <c r="G3164" s="47" t="s">
        <v>108</v>
      </c>
      <c r="H3164" s="230">
        <v>180.61</v>
      </c>
      <c r="I3164" s="229"/>
    </row>
    <row r="3165" spans="1:9">
      <c r="A3165" s="226" t="s">
        <v>5965</v>
      </c>
      <c r="B3165" s="226"/>
      <c r="C3165" s="227" t="s">
        <v>5966</v>
      </c>
      <c r="D3165" s="227"/>
      <c r="E3165" s="227"/>
      <c r="F3165" s="227"/>
      <c r="G3165" s="47" t="s">
        <v>108</v>
      </c>
      <c r="H3165" s="231">
        <v>57.75</v>
      </c>
      <c r="I3165" s="229"/>
    </row>
    <row r="3166" spans="1:9">
      <c r="A3166" s="226" t="s">
        <v>5967</v>
      </c>
      <c r="B3166" s="226"/>
      <c r="C3166" s="227" t="s">
        <v>5968</v>
      </c>
      <c r="D3166" s="227"/>
      <c r="E3166" s="227"/>
      <c r="F3166" s="227"/>
      <c r="G3166" s="47" t="s">
        <v>211</v>
      </c>
      <c r="H3166" s="231">
        <v>89.28</v>
      </c>
      <c r="I3166" s="229"/>
    </row>
    <row r="3167" spans="1:9">
      <c r="A3167" s="226" t="s">
        <v>5969</v>
      </c>
      <c r="B3167" s="226"/>
      <c r="C3167" s="227" t="s">
        <v>5970</v>
      </c>
      <c r="D3167" s="227"/>
      <c r="E3167" s="227"/>
      <c r="F3167" s="227"/>
      <c r="G3167" s="47" t="s">
        <v>211</v>
      </c>
      <c r="H3167" s="231">
        <v>70.150000000000006</v>
      </c>
      <c r="I3167" s="229"/>
    </row>
    <row r="3168" spans="1:9">
      <c r="A3168" s="226" t="s">
        <v>5971</v>
      </c>
      <c r="B3168" s="226"/>
      <c r="C3168" s="227" t="s">
        <v>5972</v>
      </c>
      <c r="D3168" s="227"/>
      <c r="E3168" s="227"/>
      <c r="F3168" s="227"/>
      <c r="G3168" s="47" t="s">
        <v>108</v>
      </c>
      <c r="H3168" s="231">
        <v>11.33</v>
      </c>
      <c r="I3168" s="229"/>
    </row>
    <row r="3169" spans="1:9">
      <c r="A3169" s="226" t="s">
        <v>5973</v>
      </c>
      <c r="B3169" s="226"/>
      <c r="C3169" s="227" t="s">
        <v>5974</v>
      </c>
      <c r="D3169" s="227"/>
      <c r="E3169" s="227"/>
      <c r="F3169" s="227"/>
      <c r="G3169" s="47" t="s">
        <v>129</v>
      </c>
      <c r="H3169" s="231">
        <v>19.329999999999998</v>
      </c>
      <c r="I3169" s="229"/>
    </row>
    <row r="3170" spans="1:9">
      <c r="A3170" s="226" t="s">
        <v>5975</v>
      </c>
      <c r="B3170" s="226"/>
      <c r="C3170" s="227" t="s">
        <v>5976</v>
      </c>
      <c r="D3170" s="227"/>
      <c r="E3170" s="227"/>
      <c r="F3170" s="227"/>
      <c r="G3170" s="47" t="s">
        <v>129</v>
      </c>
      <c r="H3170" s="228">
        <v>8.34</v>
      </c>
      <c r="I3170" s="229"/>
    </row>
    <row r="3171" spans="1:9">
      <c r="A3171" s="226" t="s">
        <v>5977</v>
      </c>
      <c r="B3171" s="226"/>
      <c r="C3171" s="227" t="s">
        <v>5978</v>
      </c>
      <c r="D3171" s="227"/>
      <c r="E3171" s="227"/>
      <c r="F3171" s="227"/>
      <c r="G3171" s="47" t="s">
        <v>108</v>
      </c>
      <c r="H3171" s="230">
        <v>206.53</v>
      </c>
      <c r="I3171" s="229"/>
    </row>
    <row r="3172" spans="1:9">
      <c r="A3172" s="226" t="s">
        <v>5979</v>
      </c>
      <c r="B3172" s="226"/>
      <c r="C3172" s="227" t="s">
        <v>5980</v>
      </c>
      <c r="D3172" s="227"/>
      <c r="E3172" s="227"/>
      <c r="F3172" s="227"/>
      <c r="G3172" s="47" t="s">
        <v>108</v>
      </c>
      <c r="H3172" s="230">
        <v>246.99</v>
      </c>
      <c r="I3172" s="229"/>
    </row>
    <row r="3173" spans="1:9">
      <c r="A3173" s="226" t="s">
        <v>78</v>
      </c>
      <c r="B3173" s="226"/>
      <c r="C3173" s="227" t="s">
        <v>79</v>
      </c>
      <c r="D3173" s="227"/>
      <c r="E3173" s="227"/>
      <c r="F3173" s="227"/>
      <c r="G3173" s="47" t="s">
        <v>108</v>
      </c>
      <c r="H3173" s="230">
        <v>180.61</v>
      </c>
      <c r="I3173" s="229"/>
    </row>
    <row r="3174" spans="1:9">
      <c r="A3174" s="226" t="s">
        <v>5981</v>
      </c>
      <c r="B3174" s="226"/>
      <c r="C3174" s="227" t="s">
        <v>5982</v>
      </c>
      <c r="D3174" s="227"/>
      <c r="E3174" s="227"/>
      <c r="F3174" s="227"/>
      <c r="G3174" s="47" t="s">
        <v>129</v>
      </c>
      <c r="H3174" s="231">
        <v>45.47</v>
      </c>
      <c r="I3174" s="229"/>
    </row>
    <row r="3175" spans="1:9">
      <c r="A3175" s="226" t="s">
        <v>5983</v>
      </c>
      <c r="B3175" s="226"/>
      <c r="C3175" s="227" t="s">
        <v>5984</v>
      </c>
      <c r="D3175" s="227"/>
      <c r="E3175" s="227"/>
      <c r="F3175" s="227"/>
      <c r="G3175" s="47" t="s">
        <v>211</v>
      </c>
      <c r="H3175" s="230">
        <v>105.51</v>
      </c>
      <c r="I3175" s="229"/>
    </row>
    <row r="3176" spans="1:9">
      <c r="A3176" s="226" t="s">
        <v>5985</v>
      </c>
      <c r="B3176" s="226"/>
      <c r="C3176" s="227" t="s">
        <v>5986</v>
      </c>
      <c r="D3176" s="227"/>
      <c r="E3176" s="227"/>
      <c r="F3176" s="227"/>
      <c r="G3176" s="47" t="s">
        <v>211</v>
      </c>
      <c r="H3176" s="232">
        <v>2316.9699999999998</v>
      </c>
      <c r="I3176" s="229"/>
    </row>
    <row r="3177" spans="1:9">
      <c r="A3177" s="235">
        <v>50</v>
      </c>
      <c r="B3177" s="223"/>
      <c r="C3177" s="224" t="s">
        <v>5987</v>
      </c>
      <c r="D3177" s="224"/>
      <c r="E3177" s="224"/>
      <c r="F3177" s="224"/>
      <c r="G3177" s="46"/>
      <c r="H3177" s="225"/>
      <c r="I3177" s="225"/>
    </row>
    <row r="3178" spans="1:9">
      <c r="A3178" s="222">
        <v>9111</v>
      </c>
      <c r="B3178" s="223"/>
      <c r="C3178" s="224" t="s">
        <v>5988</v>
      </c>
      <c r="D3178" s="224"/>
      <c r="E3178" s="224"/>
      <c r="F3178" s="224"/>
      <c r="G3178" s="46"/>
      <c r="H3178" s="225"/>
      <c r="I3178" s="225"/>
    </row>
    <row r="3179" spans="1:9">
      <c r="A3179" s="226" t="s">
        <v>5989</v>
      </c>
      <c r="B3179" s="226"/>
      <c r="C3179" s="227" t="s">
        <v>5990</v>
      </c>
      <c r="D3179" s="227"/>
      <c r="E3179" s="227"/>
      <c r="F3179" s="227"/>
      <c r="G3179" s="47" t="s">
        <v>5991</v>
      </c>
      <c r="H3179" s="231">
        <v>20.18</v>
      </c>
      <c r="I3179" s="229"/>
    </row>
    <row r="3180" spans="1:9">
      <c r="A3180" s="226" t="s">
        <v>5992</v>
      </c>
      <c r="B3180" s="226"/>
      <c r="C3180" s="227" t="s">
        <v>5993</v>
      </c>
      <c r="D3180" s="227"/>
      <c r="E3180" s="227"/>
      <c r="F3180" s="227"/>
      <c r="G3180" s="47" t="s">
        <v>5991</v>
      </c>
      <c r="H3180" s="231">
        <v>21.34</v>
      </c>
      <c r="I3180" s="229"/>
    </row>
    <row r="3181" spans="1:9">
      <c r="A3181" s="226" t="s">
        <v>5994</v>
      </c>
      <c r="B3181" s="226"/>
      <c r="C3181" s="227" t="s">
        <v>5995</v>
      </c>
      <c r="D3181" s="227"/>
      <c r="E3181" s="227"/>
      <c r="F3181" s="227"/>
      <c r="G3181" s="47" t="s">
        <v>5991</v>
      </c>
      <c r="H3181" s="231">
        <v>21.78</v>
      </c>
      <c r="I3181" s="229"/>
    </row>
    <row r="3182" spans="1:9">
      <c r="A3182" s="226" t="s">
        <v>5996</v>
      </c>
      <c r="B3182" s="226"/>
      <c r="C3182" s="227" t="s">
        <v>5997</v>
      </c>
      <c r="D3182" s="227"/>
      <c r="E3182" s="227"/>
      <c r="F3182" s="227"/>
      <c r="G3182" s="47" t="s">
        <v>5991</v>
      </c>
      <c r="H3182" s="231">
        <v>22.34</v>
      </c>
      <c r="I3182" s="229"/>
    </row>
    <row r="3183" spans="1:9">
      <c r="A3183" s="226" t="s">
        <v>5998</v>
      </c>
      <c r="B3183" s="226"/>
      <c r="C3183" s="227" t="s">
        <v>5999</v>
      </c>
      <c r="D3183" s="227"/>
      <c r="E3183" s="227"/>
      <c r="F3183" s="227"/>
      <c r="G3183" s="47" t="s">
        <v>5991</v>
      </c>
      <c r="H3183" s="231">
        <v>23.31</v>
      </c>
      <c r="I3183" s="229"/>
    </row>
    <row r="3184" spans="1:9">
      <c r="A3184" s="226" t="s">
        <v>6000</v>
      </c>
      <c r="B3184" s="226"/>
      <c r="C3184" s="227" t="s">
        <v>6001</v>
      </c>
      <c r="D3184" s="227"/>
      <c r="E3184" s="227"/>
      <c r="F3184" s="227"/>
      <c r="G3184" s="47" t="s">
        <v>5991</v>
      </c>
      <c r="H3184" s="231">
        <v>21.78</v>
      </c>
      <c r="I3184" s="229"/>
    </row>
    <row r="3185" spans="1:9">
      <c r="A3185" s="226" t="s">
        <v>6002</v>
      </c>
      <c r="B3185" s="226"/>
      <c r="C3185" s="227" t="s">
        <v>6003</v>
      </c>
      <c r="D3185" s="227"/>
      <c r="E3185" s="227"/>
      <c r="F3185" s="227"/>
      <c r="G3185" s="47" t="s">
        <v>5991</v>
      </c>
      <c r="H3185" s="231">
        <v>21.76</v>
      </c>
      <c r="I3185" s="229"/>
    </row>
    <row r="3186" spans="1:9">
      <c r="A3186" s="226" t="s">
        <v>6004</v>
      </c>
      <c r="B3186" s="226"/>
      <c r="C3186" s="227" t="s">
        <v>6005</v>
      </c>
      <c r="D3186" s="227"/>
      <c r="E3186" s="227"/>
      <c r="F3186" s="227"/>
      <c r="G3186" s="47" t="s">
        <v>5991</v>
      </c>
      <c r="H3186" s="231">
        <v>19.760000000000002</v>
      </c>
      <c r="I3186" s="229"/>
    </row>
    <row r="3187" spans="1:9">
      <c r="A3187" s="226" t="s">
        <v>6006</v>
      </c>
      <c r="B3187" s="226"/>
      <c r="C3187" s="227" t="s">
        <v>6007</v>
      </c>
      <c r="D3187" s="227"/>
      <c r="E3187" s="227"/>
      <c r="F3187" s="227"/>
      <c r="G3187" s="47" t="s">
        <v>369</v>
      </c>
      <c r="H3187" s="232">
        <v>4193.0200000000004</v>
      </c>
      <c r="I3187" s="229"/>
    </row>
    <row r="3188" spans="1:9">
      <c r="A3188" s="226" t="s">
        <v>6008</v>
      </c>
      <c r="B3188" s="226"/>
      <c r="C3188" s="227" t="s">
        <v>6009</v>
      </c>
      <c r="D3188" s="227"/>
      <c r="E3188" s="227"/>
      <c r="F3188" s="227"/>
      <c r="G3188" s="47" t="s">
        <v>369</v>
      </c>
      <c r="H3188" s="232">
        <v>3736.63</v>
      </c>
      <c r="I3188" s="229"/>
    </row>
    <row r="3189" spans="1:9">
      <c r="A3189" s="226" t="s">
        <v>6010</v>
      </c>
      <c r="B3189" s="226"/>
      <c r="C3189" s="227" t="s">
        <v>6011</v>
      </c>
      <c r="D3189" s="227"/>
      <c r="E3189" s="227"/>
      <c r="F3189" s="227"/>
      <c r="G3189" s="47" t="s">
        <v>5991</v>
      </c>
      <c r="H3189" s="231">
        <v>27.23</v>
      </c>
      <c r="I3189" s="229"/>
    </row>
    <row r="3190" spans="1:9">
      <c r="A3190" s="226" t="s">
        <v>6012</v>
      </c>
      <c r="B3190" s="226"/>
      <c r="C3190" s="227" t="s">
        <v>6013</v>
      </c>
      <c r="D3190" s="227"/>
      <c r="E3190" s="227"/>
      <c r="F3190" s="227"/>
      <c r="G3190" s="47" t="s">
        <v>369</v>
      </c>
      <c r="H3190" s="232">
        <v>3254.6</v>
      </c>
      <c r="I3190" s="229"/>
    </row>
    <row r="3191" spans="1:9">
      <c r="A3191" s="226" t="s">
        <v>6014</v>
      </c>
      <c r="B3191" s="226"/>
      <c r="C3191" s="227" t="s">
        <v>6015</v>
      </c>
      <c r="D3191" s="227"/>
      <c r="E3191" s="227"/>
      <c r="F3191" s="227"/>
      <c r="G3191" s="47" t="s">
        <v>5991</v>
      </c>
      <c r="H3191" s="231">
        <v>20.32</v>
      </c>
      <c r="I3191" s="229"/>
    </row>
    <row r="3192" spans="1:9">
      <c r="A3192" s="226" t="s">
        <v>6016</v>
      </c>
      <c r="B3192" s="226"/>
      <c r="C3192" s="227" t="s">
        <v>6017</v>
      </c>
      <c r="D3192" s="227"/>
      <c r="E3192" s="227"/>
      <c r="F3192" s="227"/>
      <c r="G3192" s="47" t="s">
        <v>5991</v>
      </c>
      <c r="H3192" s="231">
        <v>29.13</v>
      </c>
      <c r="I3192" s="229"/>
    </row>
    <row r="3193" spans="1:9">
      <c r="A3193" s="226" t="s">
        <v>6018</v>
      </c>
      <c r="B3193" s="226"/>
      <c r="C3193" s="227" t="s">
        <v>6019</v>
      </c>
      <c r="D3193" s="227"/>
      <c r="E3193" s="227"/>
      <c r="F3193" s="227"/>
      <c r="G3193" s="47" t="s">
        <v>5991</v>
      </c>
      <c r="H3193" s="231">
        <v>26.7</v>
      </c>
      <c r="I3193" s="229"/>
    </row>
    <row r="3194" spans="1:9">
      <c r="A3194" s="226" t="s">
        <v>6020</v>
      </c>
      <c r="B3194" s="226"/>
      <c r="C3194" s="227" t="s">
        <v>6021</v>
      </c>
      <c r="D3194" s="227"/>
      <c r="E3194" s="227"/>
      <c r="F3194" s="227"/>
      <c r="G3194" s="47" t="s">
        <v>5991</v>
      </c>
      <c r="H3194" s="231">
        <v>21.06</v>
      </c>
      <c r="I3194" s="229"/>
    </row>
    <row r="3195" spans="1:9">
      <c r="A3195" s="226" t="s">
        <v>6022</v>
      </c>
      <c r="B3195" s="226"/>
      <c r="C3195" s="227" t="s">
        <v>6023</v>
      </c>
      <c r="D3195" s="227"/>
      <c r="E3195" s="227"/>
      <c r="F3195" s="227"/>
      <c r="G3195" s="47" t="s">
        <v>5991</v>
      </c>
      <c r="H3195" s="231">
        <v>30.59</v>
      </c>
      <c r="I3195" s="229"/>
    </row>
    <row r="3196" spans="1:9">
      <c r="A3196" s="226" t="s">
        <v>6024</v>
      </c>
      <c r="B3196" s="226"/>
      <c r="C3196" s="227" t="s">
        <v>6025</v>
      </c>
      <c r="D3196" s="227"/>
      <c r="E3196" s="227"/>
      <c r="F3196" s="227"/>
      <c r="G3196" s="47" t="s">
        <v>5991</v>
      </c>
      <c r="H3196" s="231">
        <v>27.05</v>
      </c>
      <c r="I3196" s="229"/>
    </row>
    <row r="3197" spans="1:9">
      <c r="A3197" s="226" t="s">
        <v>6026</v>
      </c>
      <c r="B3197" s="226"/>
      <c r="C3197" s="227" t="s">
        <v>6027</v>
      </c>
      <c r="D3197" s="227"/>
      <c r="E3197" s="227"/>
      <c r="F3197" s="227"/>
      <c r="G3197" s="47" t="s">
        <v>5991</v>
      </c>
      <c r="H3197" s="231">
        <v>27.8</v>
      </c>
      <c r="I3197" s="229"/>
    </row>
    <row r="3198" spans="1:9">
      <c r="A3198" s="226" t="s">
        <v>6028</v>
      </c>
      <c r="B3198" s="226"/>
      <c r="C3198" s="227" t="s">
        <v>6029</v>
      </c>
      <c r="D3198" s="227"/>
      <c r="E3198" s="227"/>
      <c r="F3198" s="227"/>
      <c r="G3198" s="47" t="s">
        <v>369</v>
      </c>
      <c r="H3198" s="232">
        <v>8843.51</v>
      </c>
      <c r="I3198" s="229"/>
    </row>
    <row r="3199" spans="1:9">
      <c r="A3199" s="226" t="s">
        <v>6030</v>
      </c>
      <c r="B3199" s="226"/>
      <c r="C3199" s="227" t="s">
        <v>6031</v>
      </c>
      <c r="D3199" s="227"/>
      <c r="E3199" s="227"/>
      <c r="F3199" s="227"/>
      <c r="G3199" s="47" t="s">
        <v>369</v>
      </c>
      <c r="H3199" s="233">
        <v>19811.82</v>
      </c>
      <c r="I3199" s="229"/>
    </row>
    <row r="3200" spans="1:9">
      <c r="A3200" s="226" t="s">
        <v>6032</v>
      </c>
      <c r="B3200" s="226"/>
      <c r="C3200" s="227" t="s">
        <v>6033</v>
      </c>
      <c r="D3200" s="227"/>
      <c r="E3200" s="227"/>
      <c r="F3200" s="227"/>
      <c r="G3200" s="47" t="s">
        <v>369</v>
      </c>
      <c r="H3200" s="233">
        <v>22499.57</v>
      </c>
      <c r="I3200" s="229"/>
    </row>
    <row r="3201" spans="1:9">
      <c r="A3201" s="226" t="s">
        <v>6034</v>
      </c>
      <c r="B3201" s="226"/>
      <c r="C3201" s="227" t="s">
        <v>6035</v>
      </c>
      <c r="D3201" s="227"/>
      <c r="E3201" s="227"/>
      <c r="F3201" s="227"/>
      <c r="G3201" s="47" t="s">
        <v>369</v>
      </c>
      <c r="H3201" s="233">
        <v>30622.560000000001</v>
      </c>
      <c r="I3201" s="229"/>
    </row>
    <row r="3202" spans="1:9">
      <c r="A3202" s="226" t="s">
        <v>6036</v>
      </c>
      <c r="B3202" s="226"/>
      <c r="C3202" s="227" t="s">
        <v>6037</v>
      </c>
      <c r="D3202" s="227"/>
      <c r="E3202" s="227"/>
      <c r="F3202" s="227"/>
      <c r="G3202" s="47" t="s">
        <v>369</v>
      </c>
      <c r="H3202" s="233">
        <v>20131.75</v>
      </c>
      <c r="I3202" s="229"/>
    </row>
    <row r="3203" spans="1:9">
      <c r="A3203" s="226" t="s">
        <v>6038</v>
      </c>
      <c r="B3203" s="226"/>
      <c r="C3203" s="227" t="s">
        <v>6039</v>
      </c>
      <c r="D3203" s="227"/>
      <c r="E3203" s="227"/>
      <c r="F3203" s="227"/>
      <c r="G3203" s="47" t="s">
        <v>369</v>
      </c>
      <c r="H3203" s="233">
        <v>15484.88</v>
      </c>
      <c r="I3203" s="229"/>
    </row>
    <row r="3204" spans="1:9">
      <c r="A3204" s="226" t="s">
        <v>6040</v>
      </c>
      <c r="B3204" s="226"/>
      <c r="C3204" s="227" t="s">
        <v>6041</v>
      </c>
      <c r="D3204" s="227"/>
      <c r="E3204" s="227"/>
      <c r="F3204" s="227"/>
      <c r="G3204" s="47" t="s">
        <v>5991</v>
      </c>
      <c r="H3204" s="231">
        <v>27.45</v>
      </c>
      <c r="I3204" s="229"/>
    </row>
    <row r="3205" spans="1:9">
      <c r="A3205" s="226" t="s">
        <v>6042</v>
      </c>
      <c r="B3205" s="226"/>
      <c r="C3205" s="227" t="s">
        <v>6043</v>
      </c>
      <c r="D3205" s="227"/>
      <c r="E3205" s="227"/>
      <c r="F3205" s="227"/>
      <c r="G3205" s="47" t="s">
        <v>5991</v>
      </c>
      <c r="H3205" s="231">
        <v>27.87</v>
      </c>
      <c r="I3205" s="229"/>
    </row>
    <row r="3206" spans="1:9">
      <c r="A3206" s="226" t="s">
        <v>6044</v>
      </c>
      <c r="B3206" s="226"/>
      <c r="C3206" s="227" t="s">
        <v>6045</v>
      </c>
      <c r="D3206" s="227"/>
      <c r="E3206" s="227"/>
      <c r="F3206" s="227"/>
      <c r="G3206" s="47" t="s">
        <v>5991</v>
      </c>
      <c r="H3206" s="231">
        <v>28.59</v>
      </c>
      <c r="I3206" s="229"/>
    </row>
    <row r="3207" spans="1:9">
      <c r="A3207" s="226" t="s">
        <v>6046</v>
      </c>
      <c r="B3207" s="226"/>
      <c r="C3207" s="227" t="s">
        <v>6047</v>
      </c>
      <c r="D3207" s="227"/>
      <c r="E3207" s="227"/>
      <c r="F3207" s="227"/>
      <c r="G3207" s="47" t="s">
        <v>5991</v>
      </c>
      <c r="H3207" s="231">
        <v>27.45</v>
      </c>
      <c r="I3207" s="229"/>
    </row>
    <row r="3208" spans="1:9">
      <c r="A3208" s="226" t="s">
        <v>6048</v>
      </c>
      <c r="B3208" s="226"/>
      <c r="C3208" s="227" t="s">
        <v>6049</v>
      </c>
      <c r="D3208" s="227"/>
      <c r="E3208" s="227"/>
      <c r="F3208" s="227"/>
      <c r="G3208" s="47" t="s">
        <v>5991</v>
      </c>
      <c r="H3208" s="231">
        <v>24.24</v>
      </c>
      <c r="I3208" s="229"/>
    </row>
    <row r="3209" spans="1:9">
      <c r="A3209" s="226" t="s">
        <v>6050</v>
      </c>
      <c r="B3209" s="226"/>
      <c r="C3209" s="227" t="s">
        <v>6051</v>
      </c>
      <c r="D3209" s="227"/>
      <c r="E3209" s="227"/>
      <c r="F3209" s="227"/>
      <c r="G3209" s="47" t="s">
        <v>5991</v>
      </c>
      <c r="H3209" s="231">
        <v>29.13</v>
      </c>
      <c r="I3209" s="229"/>
    </row>
    <row r="3210" spans="1:9">
      <c r="A3210" s="226" t="s">
        <v>6052</v>
      </c>
      <c r="B3210" s="226"/>
      <c r="C3210" s="227" t="s">
        <v>6053</v>
      </c>
      <c r="D3210" s="227"/>
      <c r="E3210" s="227"/>
      <c r="F3210" s="227"/>
      <c r="G3210" s="47" t="s">
        <v>5991</v>
      </c>
      <c r="H3210" s="231">
        <v>27.16</v>
      </c>
      <c r="I3210" s="229"/>
    </row>
    <row r="3211" spans="1:9">
      <c r="A3211" s="226" t="s">
        <v>6054</v>
      </c>
      <c r="B3211" s="226"/>
      <c r="C3211" s="227" t="s">
        <v>6055</v>
      </c>
      <c r="D3211" s="227"/>
      <c r="E3211" s="227"/>
      <c r="F3211" s="227"/>
      <c r="G3211" s="47" t="s">
        <v>369</v>
      </c>
      <c r="H3211" s="233">
        <v>14128.35</v>
      </c>
      <c r="I3211" s="229"/>
    </row>
    <row r="3212" spans="1:9">
      <c r="A3212" s="226" t="s">
        <v>6056</v>
      </c>
      <c r="B3212" s="226"/>
      <c r="C3212" s="227" t="s">
        <v>6057</v>
      </c>
      <c r="D3212" s="227"/>
      <c r="E3212" s="227"/>
      <c r="F3212" s="227"/>
      <c r="G3212" s="47" t="s">
        <v>5991</v>
      </c>
      <c r="H3212" s="231">
        <v>27.68</v>
      </c>
      <c r="I3212" s="229"/>
    </row>
    <row r="3213" spans="1:9">
      <c r="A3213" s="226" t="s">
        <v>6058</v>
      </c>
      <c r="B3213" s="226"/>
      <c r="C3213" s="227" t="s">
        <v>6059</v>
      </c>
      <c r="D3213" s="227"/>
      <c r="E3213" s="227"/>
      <c r="F3213" s="227"/>
      <c r="G3213" s="47" t="s">
        <v>5991</v>
      </c>
      <c r="H3213" s="231">
        <v>24.98</v>
      </c>
      <c r="I3213" s="229"/>
    </row>
    <row r="3214" spans="1:9">
      <c r="A3214" s="226" t="s">
        <v>6060</v>
      </c>
      <c r="B3214" s="226"/>
      <c r="C3214" s="227" t="s">
        <v>6061</v>
      </c>
      <c r="D3214" s="227"/>
      <c r="E3214" s="227"/>
      <c r="F3214" s="227"/>
      <c r="G3214" s="47" t="s">
        <v>5991</v>
      </c>
      <c r="H3214" s="231">
        <v>27.45</v>
      </c>
      <c r="I3214" s="229"/>
    </row>
    <row r="3215" spans="1:9">
      <c r="A3215" s="226" t="s">
        <v>6062</v>
      </c>
      <c r="B3215" s="226"/>
      <c r="C3215" s="227" t="s">
        <v>6063</v>
      </c>
      <c r="D3215" s="227"/>
      <c r="E3215" s="227"/>
      <c r="F3215" s="227"/>
      <c r="G3215" s="47" t="s">
        <v>5991</v>
      </c>
      <c r="H3215" s="231">
        <v>28.66</v>
      </c>
      <c r="I3215" s="229"/>
    </row>
    <row r="3216" spans="1:9">
      <c r="A3216" s="226" t="s">
        <v>6064</v>
      </c>
      <c r="B3216" s="226"/>
      <c r="C3216" s="227" t="s">
        <v>6065</v>
      </c>
      <c r="D3216" s="227"/>
      <c r="E3216" s="227"/>
      <c r="F3216" s="227"/>
      <c r="G3216" s="47" t="s">
        <v>5991</v>
      </c>
      <c r="H3216" s="231">
        <v>26.34</v>
      </c>
      <c r="I3216" s="229"/>
    </row>
    <row r="3217" spans="1:9">
      <c r="A3217" s="226" t="s">
        <v>6066</v>
      </c>
      <c r="B3217" s="226"/>
      <c r="C3217" s="227" t="s">
        <v>6067</v>
      </c>
      <c r="D3217" s="227"/>
      <c r="E3217" s="227"/>
      <c r="F3217" s="227"/>
      <c r="G3217" s="47" t="s">
        <v>5991</v>
      </c>
      <c r="H3217" s="231">
        <v>27.05</v>
      </c>
      <c r="I3217" s="229"/>
    </row>
    <row r="3218" spans="1:9">
      <c r="A3218" s="226" t="s">
        <v>6068</v>
      </c>
      <c r="B3218" s="226"/>
      <c r="C3218" s="227" t="s">
        <v>6069</v>
      </c>
      <c r="D3218" s="227"/>
      <c r="E3218" s="227"/>
      <c r="F3218" s="227"/>
      <c r="G3218" s="47" t="s">
        <v>5991</v>
      </c>
      <c r="H3218" s="231">
        <v>22.97</v>
      </c>
      <c r="I3218" s="229"/>
    </row>
    <row r="3219" spans="1:9">
      <c r="A3219" s="226" t="s">
        <v>6070</v>
      </c>
      <c r="B3219" s="226"/>
      <c r="C3219" s="227" t="s">
        <v>6071</v>
      </c>
      <c r="D3219" s="227"/>
      <c r="E3219" s="227"/>
      <c r="F3219" s="227"/>
      <c r="G3219" s="47" t="s">
        <v>5991</v>
      </c>
      <c r="H3219" s="231">
        <v>19.760000000000002</v>
      </c>
      <c r="I3219" s="229"/>
    </row>
    <row r="3220" spans="1:9">
      <c r="A3220" s="226" t="s">
        <v>6072</v>
      </c>
      <c r="B3220" s="226"/>
      <c r="C3220" s="227" t="s">
        <v>6073</v>
      </c>
      <c r="D3220" s="227"/>
      <c r="E3220" s="227"/>
      <c r="F3220" s="227"/>
      <c r="G3220" s="47" t="s">
        <v>5991</v>
      </c>
      <c r="H3220" s="231">
        <v>27.23</v>
      </c>
      <c r="I3220" s="229"/>
    </row>
    <row r="3221" spans="1:9">
      <c r="A3221" s="226" t="s">
        <v>6074</v>
      </c>
      <c r="B3221" s="226"/>
      <c r="C3221" s="227" t="s">
        <v>6075</v>
      </c>
      <c r="D3221" s="227"/>
      <c r="E3221" s="227"/>
      <c r="F3221" s="227"/>
      <c r="G3221" s="47" t="s">
        <v>5991</v>
      </c>
      <c r="H3221" s="231">
        <v>19.760000000000002</v>
      </c>
      <c r="I3221" s="229"/>
    </row>
    <row r="3222" spans="1:9">
      <c r="A3222" s="226" t="s">
        <v>6076</v>
      </c>
      <c r="B3222" s="226"/>
      <c r="C3222" s="227" t="s">
        <v>6077</v>
      </c>
      <c r="D3222" s="227"/>
      <c r="E3222" s="227"/>
      <c r="F3222" s="227"/>
      <c r="G3222" s="47" t="s">
        <v>5991</v>
      </c>
      <c r="H3222" s="231">
        <v>27.05</v>
      </c>
      <c r="I3222" s="229"/>
    </row>
    <row r="3223" spans="1:9">
      <c r="A3223" s="226" t="s">
        <v>6078</v>
      </c>
      <c r="B3223" s="226"/>
      <c r="C3223" s="227" t="s">
        <v>6079</v>
      </c>
      <c r="D3223" s="227"/>
      <c r="E3223" s="227"/>
      <c r="F3223" s="227"/>
      <c r="G3223" s="47" t="s">
        <v>369</v>
      </c>
      <c r="H3223" s="232">
        <v>6684.48</v>
      </c>
      <c r="I3223" s="229"/>
    </row>
    <row r="3224" spans="1:9">
      <c r="A3224" s="226" t="s">
        <v>6080</v>
      </c>
      <c r="B3224" s="226"/>
      <c r="C3224" s="227" t="s">
        <v>6081</v>
      </c>
      <c r="D3224" s="227"/>
      <c r="E3224" s="227"/>
      <c r="F3224" s="227"/>
      <c r="G3224" s="47" t="s">
        <v>5991</v>
      </c>
      <c r="H3224" s="231">
        <v>26.79</v>
      </c>
      <c r="I3224" s="229"/>
    </row>
    <row r="3225" spans="1:9">
      <c r="A3225" s="226" t="s">
        <v>6082</v>
      </c>
      <c r="B3225" s="226"/>
      <c r="C3225" s="227" t="s">
        <v>6083</v>
      </c>
      <c r="D3225" s="227"/>
      <c r="E3225" s="227"/>
      <c r="F3225" s="227"/>
      <c r="G3225" s="47" t="s">
        <v>5991</v>
      </c>
      <c r="H3225" s="231">
        <v>42.81</v>
      </c>
      <c r="I3225" s="229"/>
    </row>
    <row r="3226" spans="1:9">
      <c r="A3226" s="226" t="s">
        <v>6084</v>
      </c>
      <c r="B3226" s="226"/>
      <c r="C3226" s="227" t="s">
        <v>6085</v>
      </c>
      <c r="D3226" s="227"/>
      <c r="E3226" s="227"/>
      <c r="F3226" s="227"/>
      <c r="G3226" s="47" t="s">
        <v>5991</v>
      </c>
      <c r="H3226" s="231">
        <v>21.98</v>
      </c>
      <c r="I3226" s="229"/>
    </row>
    <row r="3227" spans="1:9">
      <c r="A3227" s="226" t="s">
        <v>6086</v>
      </c>
      <c r="B3227" s="226"/>
      <c r="C3227" s="227" t="s">
        <v>6087</v>
      </c>
      <c r="D3227" s="227"/>
      <c r="E3227" s="227"/>
      <c r="F3227" s="227"/>
      <c r="G3227" s="47" t="s">
        <v>369</v>
      </c>
      <c r="H3227" s="232">
        <v>3517.12</v>
      </c>
      <c r="I3227" s="229"/>
    </row>
    <row r="3228" spans="1:9">
      <c r="A3228" s="226" t="s">
        <v>6088</v>
      </c>
      <c r="B3228" s="226"/>
      <c r="C3228" s="227" t="s">
        <v>6089</v>
      </c>
      <c r="D3228" s="227"/>
      <c r="E3228" s="227"/>
      <c r="F3228" s="227"/>
      <c r="G3228" s="47" t="s">
        <v>369</v>
      </c>
      <c r="H3228" s="232">
        <v>4466.88</v>
      </c>
      <c r="I3228" s="229"/>
    </row>
    <row r="3229" spans="1:9">
      <c r="A3229" s="236" t="s">
        <v>6090</v>
      </c>
      <c r="B3229" s="236"/>
      <c r="C3229" s="236"/>
      <c r="D3229" s="236"/>
      <c r="E3229" s="236"/>
      <c r="F3229" s="236"/>
      <c r="G3229" s="236"/>
      <c r="H3229" s="236"/>
      <c r="I3229" s="236"/>
    </row>
    <row r="3230" spans="1:9">
      <c r="A3230" s="237" t="s">
        <v>84</v>
      </c>
      <c r="B3230" s="237"/>
      <c r="C3230" s="237"/>
      <c r="D3230" s="237"/>
      <c r="E3230" s="237"/>
      <c r="F3230" s="237"/>
      <c r="G3230" s="237"/>
      <c r="H3230" s="237"/>
      <c r="I3230" s="237"/>
    </row>
    <row r="3231" spans="1:9">
      <c r="A3231" s="237" t="s">
        <v>85</v>
      </c>
      <c r="B3231" s="237"/>
      <c r="C3231" s="237"/>
      <c r="D3231" s="237"/>
      <c r="E3231" s="237"/>
      <c r="F3231" s="237"/>
      <c r="G3231" s="237"/>
      <c r="H3231" s="237"/>
      <c r="I3231" s="237"/>
    </row>
    <row r="3232" spans="1:9">
      <c r="A3232" s="217"/>
      <c r="B3232" s="217"/>
      <c r="C3232" s="217"/>
      <c r="D3232" s="217"/>
      <c r="E3232" s="217"/>
      <c r="F3232" s="217"/>
      <c r="G3232" s="217"/>
      <c r="H3232" s="217"/>
      <c r="I3232" s="217"/>
    </row>
    <row r="3233" spans="1:9">
      <c r="A3233" s="218"/>
      <c r="B3233" s="218"/>
      <c r="C3233" s="218"/>
      <c r="D3233" s="218"/>
      <c r="E3233" s="218"/>
      <c r="F3233" s="218"/>
      <c r="G3233" s="218"/>
      <c r="H3233" s="218"/>
      <c r="I3233" s="218"/>
    </row>
    <row r="3234" spans="1:9">
      <c r="A3234" s="219" t="s">
        <v>4</v>
      </c>
      <c r="B3234" s="219"/>
      <c r="C3234" s="220" t="s">
        <v>86</v>
      </c>
      <c r="D3234" s="220"/>
      <c r="E3234" s="220"/>
      <c r="F3234" s="220"/>
      <c r="G3234" s="48" t="s">
        <v>87</v>
      </c>
      <c r="H3234" s="221" t="s">
        <v>88</v>
      </c>
      <c r="I3234" s="221"/>
    </row>
    <row r="3235" spans="1:9">
      <c r="A3235" s="238">
        <v>248</v>
      </c>
      <c r="B3235" s="223"/>
      <c r="C3235" s="224" t="s">
        <v>6091</v>
      </c>
      <c r="D3235" s="224"/>
      <c r="E3235" s="224"/>
      <c r="F3235" s="224"/>
      <c r="G3235" s="49"/>
      <c r="H3235" s="225"/>
      <c r="I3235" s="225"/>
    </row>
    <row r="3236" spans="1:9">
      <c r="A3236" s="226" t="s">
        <v>6092</v>
      </c>
      <c r="B3236" s="226"/>
      <c r="C3236" s="227" t="s">
        <v>6093</v>
      </c>
      <c r="D3236" s="227"/>
      <c r="E3236" s="227"/>
      <c r="F3236" s="227"/>
      <c r="G3236" s="50" t="s">
        <v>607</v>
      </c>
      <c r="H3236" s="228">
        <v>2.73</v>
      </c>
      <c r="I3236" s="229"/>
    </row>
    <row r="3237" spans="1:9">
      <c r="A3237" s="226" t="s">
        <v>6094</v>
      </c>
      <c r="B3237" s="226"/>
      <c r="C3237" s="227" t="s">
        <v>6095</v>
      </c>
      <c r="D3237" s="227"/>
      <c r="E3237" s="227"/>
      <c r="F3237" s="227"/>
      <c r="G3237" s="50" t="s">
        <v>607</v>
      </c>
      <c r="H3237" s="228">
        <v>1.45</v>
      </c>
      <c r="I3237" s="229"/>
    </row>
    <row r="3238" spans="1:9">
      <c r="A3238" s="238">
        <v>249</v>
      </c>
      <c r="B3238" s="223"/>
      <c r="C3238" s="224" t="s">
        <v>6096</v>
      </c>
      <c r="D3238" s="224"/>
      <c r="E3238" s="224"/>
      <c r="F3238" s="224"/>
      <c r="G3238" s="49"/>
      <c r="H3238" s="225"/>
      <c r="I3238" s="225"/>
    </row>
    <row r="3239" spans="1:9">
      <c r="A3239" s="226" t="s">
        <v>6097</v>
      </c>
      <c r="B3239" s="226"/>
      <c r="C3239" s="227" t="s">
        <v>6098</v>
      </c>
      <c r="D3239" s="227"/>
      <c r="E3239" s="227"/>
      <c r="F3239" s="227"/>
      <c r="G3239" s="50" t="s">
        <v>108</v>
      </c>
      <c r="H3239" s="228">
        <v>4.24</v>
      </c>
      <c r="I3239" s="229"/>
    </row>
    <row r="3240" spans="1:9">
      <c r="A3240" s="226" t="s">
        <v>6099</v>
      </c>
      <c r="B3240" s="226"/>
      <c r="C3240" s="227" t="s">
        <v>6100</v>
      </c>
      <c r="D3240" s="227"/>
      <c r="E3240" s="227"/>
      <c r="F3240" s="227"/>
      <c r="G3240" s="50" t="s">
        <v>211</v>
      </c>
      <c r="H3240" s="228">
        <v>5.41</v>
      </c>
      <c r="I3240" s="229"/>
    </row>
    <row r="3241" spans="1:9">
      <c r="A3241" s="226" t="s">
        <v>6101</v>
      </c>
      <c r="B3241" s="226"/>
      <c r="C3241" s="227" t="s">
        <v>6102</v>
      </c>
      <c r="D3241" s="227"/>
      <c r="E3241" s="227"/>
      <c r="F3241" s="227"/>
      <c r="G3241" s="50" t="s">
        <v>211</v>
      </c>
      <c r="H3241" s="228">
        <v>6.12</v>
      </c>
      <c r="I3241" s="229"/>
    </row>
    <row r="3242" spans="1:9">
      <c r="A3242" s="226" t="s">
        <v>6103</v>
      </c>
      <c r="B3242" s="226"/>
      <c r="C3242" s="227" t="s">
        <v>6104</v>
      </c>
      <c r="D3242" s="227"/>
      <c r="E3242" s="227"/>
      <c r="F3242" s="227"/>
      <c r="G3242" s="50" t="s">
        <v>211</v>
      </c>
      <c r="H3242" s="228">
        <v>4.72</v>
      </c>
      <c r="I3242" s="229"/>
    </row>
    <row r="3243" spans="1:9">
      <c r="A3243" s="226" t="s">
        <v>6105</v>
      </c>
      <c r="B3243" s="226"/>
      <c r="C3243" s="227" t="s">
        <v>6106</v>
      </c>
      <c r="D3243" s="227"/>
      <c r="E3243" s="227"/>
      <c r="F3243" s="227"/>
      <c r="G3243" s="50" t="s">
        <v>211</v>
      </c>
      <c r="H3243" s="228">
        <v>8.43</v>
      </c>
      <c r="I3243" s="229"/>
    </row>
    <row r="3244" spans="1:9">
      <c r="A3244" s="226" t="s">
        <v>6107</v>
      </c>
      <c r="B3244" s="226"/>
      <c r="C3244" s="227" t="s">
        <v>6108</v>
      </c>
      <c r="D3244" s="227"/>
      <c r="E3244" s="227"/>
      <c r="F3244" s="227"/>
      <c r="G3244" s="50" t="s">
        <v>211</v>
      </c>
      <c r="H3244" s="228">
        <v>6.66</v>
      </c>
      <c r="I3244" s="229"/>
    </row>
    <row r="3245" spans="1:9">
      <c r="A3245" s="226" t="s">
        <v>6109</v>
      </c>
      <c r="B3245" s="226"/>
      <c r="C3245" s="227" t="s">
        <v>6110</v>
      </c>
      <c r="D3245" s="227"/>
      <c r="E3245" s="227"/>
      <c r="F3245" s="227"/>
      <c r="G3245" s="50" t="s">
        <v>211</v>
      </c>
      <c r="H3245" s="228">
        <v>5.75</v>
      </c>
      <c r="I3245" s="229"/>
    </row>
    <row r="3246" spans="1:9">
      <c r="A3246" s="226" t="s">
        <v>6111</v>
      </c>
      <c r="B3246" s="226"/>
      <c r="C3246" s="227" t="s">
        <v>6112</v>
      </c>
      <c r="D3246" s="227"/>
      <c r="E3246" s="227"/>
      <c r="F3246" s="227"/>
      <c r="G3246" s="50" t="s">
        <v>211</v>
      </c>
      <c r="H3246" s="228">
        <v>7.15</v>
      </c>
      <c r="I3246" s="229"/>
    </row>
    <row r="3247" spans="1:9">
      <c r="A3247" s="226" t="s">
        <v>6113</v>
      </c>
      <c r="B3247" s="226"/>
      <c r="C3247" s="227" t="s">
        <v>6114</v>
      </c>
      <c r="D3247" s="227"/>
      <c r="E3247" s="227"/>
      <c r="F3247" s="227"/>
      <c r="G3247" s="50" t="s">
        <v>211</v>
      </c>
      <c r="H3247" s="228">
        <v>7.36</v>
      </c>
      <c r="I3247" s="229"/>
    </row>
    <row r="3248" spans="1:9">
      <c r="A3248" s="226" t="s">
        <v>6115</v>
      </c>
      <c r="B3248" s="226"/>
      <c r="C3248" s="227" t="s">
        <v>6116</v>
      </c>
      <c r="D3248" s="227"/>
      <c r="E3248" s="227"/>
      <c r="F3248" s="227"/>
      <c r="G3248" s="50" t="s">
        <v>211</v>
      </c>
      <c r="H3248" s="228">
        <v>7.88</v>
      </c>
      <c r="I3248" s="229"/>
    </row>
    <row r="3249" spans="1:9">
      <c r="A3249" s="226" t="s">
        <v>6117</v>
      </c>
      <c r="B3249" s="226"/>
      <c r="C3249" s="227" t="s">
        <v>6118</v>
      </c>
      <c r="D3249" s="227"/>
      <c r="E3249" s="227"/>
      <c r="F3249" s="227"/>
      <c r="G3249" s="50" t="s">
        <v>211</v>
      </c>
      <c r="H3249" s="228">
        <v>8.06</v>
      </c>
      <c r="I3249" s="229"/>
    </row>
    <row r="3250" spans="1:9">
      <c r="A3250" s="226" t="s">
        <v>6119</v>
      </c>
      <c r="B3250" s="226"/>
      <c r="C3250" s="227" t="s">
        <v>6120</v>
      </c>
      <c r="D3250" s="227"/>
      <c r="E3250" s="227"/>
      <c r="F3250" s="227"/>
      <c r="G3250" s="50" t="s">
        <v>211</v>
      </c>
      <c r="H3250" s="228">
        <v>9.06</v>
      </c>
      <c r="I3250" s="229"/>
    </row>
    <row r="3251" spans="1:9">
      <c r="A3251" s="226" t="s">
        <v>6121</v>
      </c>
      <c r="B3251" s="226"/>
      <c r="C3251" s="227" t="s">
        <v>6122</v>
      </c>
      <c r="D3251" s="227"/>
      <c r="E3251" s="227"/>
      <c r="F3251" s="227"/>
      <c r="G3251" s="50" t="s">
        <v>211</v>
      </c>
      <c r="H3251" s="228">
        <v>6.91</v>
      </c>
      <c r="I3251" s="229"/>
    </row>
    <row r="3252" spans="1:9">
      <c r="A3252" s="226" t="s">
        <v>6123</v>
      </c>
      <c r="B3252" s="226"/>
      <c r="C3252" s="227" t="s">
        <v>6124</v>
      </c>
      <c r="D3252" s="227"/>
      <c r="E3252" s="227"/>
      <c r="F3252" s="227"/>
      <c r="G3252" s="50" t="s">
        <v>211</v>
      </c>
      <c r="H3252" s="228">
        <v>4.8499999999999996</v>
      </c>
      <c r="I3252" s="229"/>
    </row>
    <row r="3253" spans="1:9">
      <c r="A3253" s="226" t="s">
        <v>6125</v>
      </c>
      <c r="B3253" s="226"/>
      <c r="C3253" s="227" t="s">
        <v>6126</v>
      </c>
      <c r="D3253" s="227"/>
      <c r="E3253" s="227"/>
      <c r="F3253" s="227"/>
      <c r="G3253" s="50" t="s">
        <v>211</v>
      </c>
      <c r="H3253" s="228">
        <v>4.71</v>
      </c>
      <c r="I3253" s="229"/>
    </row>
    <row r="3254" spans="1:9">
      <c r="A3254" s="226" t="s">
        <v>6127</v>
      </c>
      <c r="B3254" s="226"/>
      <c r="C3254" s="227" t="s">
        <v>6128</v>
      </c>
      <c r="D3254" s="227"/>
      <c r="E3254" s="227"/>
      <c r="F3254" s="227"/>
      <c r="G3254" s="50" t="s">
        <v>211</v>
      </c>
      <c r="H3254" s="228">
        <v>4.5599999999999996</v>
      </c>
      <c r="I3254" s="229"/>
    </row>
    <row r="3255" spans="1:9">
      <c r="A3255" s="226" t="s">
        <v>6129</v>
      </c>
      <c r="B3255" s="226"/>
      <c r="C3255" s="227" t="s">
        <v>6130</v>
      </c>
      <c r="D3255" s="227"/>
      <c r="E3255" s="227"/>
      <c r="F3255" s="227"/>
      <c r="G3255" s="50" t="s">
        <v>211</v>
      </c>
      <c r="H3255" s="228">
        <v>6.6</v>
      </c>
      <c r="I3255" s="229"/>
    </row>
    <row r="3256" spans="1:9">
      <c r="A3256" s="226" t="s">
        <v>6131</v>
      </c>
      <c r="B3256" s="226"/>
      <c r="C3256" s="227" t="s">
        <v>6132</v>
      </c>
      <c r="D3256" s="227"/>
      <c r="E3256" s="227"/>
      <c r="F3256" s="227"/>
      <c r="G3256" s="50" t="s">
        <v>211</v>
      </c>
      <c r="H3256" s="228">
        <v>5.44</v>
      </c>
      <c r="I3256" s="229"/>
    </row>
    <row r="3257" spans="1:9">
      <c r="A3257" s="226" t="s">
        <v>6133</v>
      </c>
      <c r="B3257" s="226"/>
      <c r="C3257" s="227" t="s">
        <v>6134</v>
      </c>
      <c r="D3257" s="227"/>
      <c r="E3257" s="227"/>
      <c r="F3257" s="227"/>
      <c r="G3257" s="50" t="s">
        <v>211</v>
      </c>
      <c r="H3257" s="228">
        <v>3.94</v>
      </c>
      <c r="I3257" s="229"/>
    </row>
    <row r="3258" spans="1:9">
      <c r="A3258" s="226" t="s">
        <v>6135</v>
      </c>
      <c r="B3258" s="226"/>
      <c r="C3258" s="227" t="s">
        <v>6136</v>
      </c>
      <c r="D3258" s="227"/>
      <c r="E3258" s="227"/>
      <c r="F3258" s="227"/>
      <c r="G3258" s="50" t="s">
        <v>211</v>
      </c>
      <c r="H3258" s="228">
        <v>3.2</v>
      </c>
      <c r="I3258" s="229"/>
    </row>
    <row r="3259" spans="1:9">
      <c r="A3259" s="226" t="s">
        <v>6137</v>
      </c>
      <c r="B3259" s="226"/>
      <c r="C3259" s="227" t="s">
        <v>6138</v>
      </c>
      <c r="D3259" s="227"/>
      <c r="E3259" s="227"/>
      <c r="F3259" s="227"/>
      <c r="G3259" s="50" t="s">
        <v>211</v>
      </c>
      <c r="H3259" s="231">
        <v>27.59</v>
      </c>
      <c r="I3259" s="229"/>
    </row>
    <row r="3260" spans="1:9">
      <c r="A3260" s="226" t="s">
        <v>6139</v>
      </c>
      <c r="B3260" s="226"/>
      <c r="C3260" s="227" t="s">
        <v>6140</v>
      </c>
      <c r="D3260" s="227"/>
      <c r="E3260" s="227"/>
      <c r="F3260" s="227"/>
      <c r="G3260" s="50" t="s">
        <v>1155</v>
      </c>
      <c r="H3260" s="231">
        <v>37.93</v>
      </c>
      <c r="I3260" s="229"/>
    </row>
    <row r="3261" spans="1:9">
      <c r="A3261" s="226" t="s">
        <v>6141</v>
      </c>
      <c r="B3261" s="226"/>
      <c r="C3261" s="227" t="s">
        <v>6142</v>
      </c>
      <c r="D3261" s="227"/>
      <c r="E3261" s="227"/>
      <c r="F3261" s="227"/>
      <c r="G3261" s="50" t="s">
        <v>1155</v>
      </c>
      <c r="H3261" s="231">
        <v>26.55</v>
      </c>
      <c r="I3261" s="229"/>
    </row>
    <row r="3262" spans="1:9">
      <c r="A3262" s="226" t="s">
        <v>6143</v>
      </c>
      <c r="B3262" s="226"/>
      <c r="C3262" s="227" t="s">
        <v>6144</v>
      </c>
      <c r="D3262" s="227"/>
      <c r="E3262" s="227"/>
      <c r="F3262" s="227"/>
      <c r="G3262" s="50" t="s">
        <v>1155</v>
      </c>
      <c r="H3262" s="231">
        <v>35.450000000000003</v>
      </c>
      <c r="I3262" s="229"/>
    </row>
    <row r="3263" spans="1:9">
      <c r="A3263" s="226" t="s">
        <v>6145</v>
      </c>
      <c r="B3263" s="226"/>
      <c r="C3263" s="227" t="s">
        <v>6146</v>
      </c>
      <c r="D3263" s="227"/>
      <c r="E3263" s="227"/>
      <c r="F3263" s="227"/>
      <c r="G3263" s="50" t="s">
        <v>1155</v>
      </c>
      <c r="H3263" s="231">
        <v>50.63</v>
      </c>
      <c r="I3263" s="229"/>
    </row>
    <row r="3264" spans="1:9">
      <c r="A3264" s="226" t="s">
        <v>6147</v>
      </c>
      <c r="B3264" s="226"/>
      <c r="C3264" s="227" t="s">
        <v>6148</v>
      </c>
      <c r="D3264" s="227"/>
      <c r="E3264" s="227"/>
      <c r="F3264" s="227"/>
      <c r="G3264" s="50" t="s">
        <v>211</v>
      </c>
      <c r="H3264" s="231">
        <v>78.98</v>
      </c>
      <c r="I3264" s="229"/>
    </row>
    <row r="3265" spans="1:9">
      <c r="A3265" s="226" t="s">
        <v>6149</v>
      </c>
      <c r="B3265" s="226"/>
      <c r="C3265" s="227" t="s">
        <v>6150</v>
      </c>
      <c r="D3265" s="227"/>
      <c r="E3265" s="227"/>
      <c r="F3265" s="227"/>
      <c r="G3265" s="50" t="s">
        <v>108</v>
      </c>
      <c r="H3265" s="228">
        <v>0.46</v>
      </c>
      <c r="I3265" s="229"/>
    </row>
    <row r="3266" spans="1:9">
      <c r="A3266" s="226" t="s">
        <v>6151</v>
      </c>
      <c r="B3266" s="226"/>
      <c r="C3266" s="227" t="s">
        <v>6152</v>
      </c>
      <c r="D3266" s="227"/>
      <c r="E3266" s="227"/>
      <c r="F3266" s="227"/>
      <c r="G3266" s="50" t="s">
        <v>211</v>
      </c>
      <c r="H3266" s="230">
        <v>140.91</v>
      </c>
      <c r="I3266" s="229"/>
    </row>
    <row r="3267" spans="1:9">
      <c r="A3267" s="226" t="s">
        <v>6153</v>
      </c>
      <c r="B3267" s="226"/>
      <c r="C3267" s="227" t="s">
        <v>6154</v>
      </c>
      <c r="D3267" s="227"/>
      <c r="E3267" s="227"/>
      <c r="F3267" s="227"/>
      <c r="G3267" s="50" t="s">
        <v>211</v>
      </c>
      <c r="H3267" s="228">
        <v>6.53</v>
      </c>
      <c r="I3267" s="229"/>
    </row>
    <row r="3268" spans="1:9">
      <c r="A3268" s="226" t="s">
        <v>6155</v>
      </c>
      <c r="B3268" s="226"/>
      <c r="C3268" s="227" t="s">
        <v>6156</v>
      </c>
      <c r="D3268" s="227"/>
      <c r="E3268" s="227"/>
      <c r="F3268" s="227"/>
      <c r="G3268" s="50" t="s">
        <v>211</v>
      </c>
      <c r="H3268" s="228">
        <v>9.44</v>
      </c>
      <c r="I3268" s="229"/>
    </row>
    <row r="3269" spans="1:9">
      <c r="A3269" s="226" t="s">
        <v>6157</v>
      </c>
      <c r="B3269" s="226"/>
      <c r="C3269" s="227" t="s">
        <v>6158</v>
      </c>
      <c r="D3269" s="227"/>
      <c r="E3269" s="227"/>
      <c r="F3269" s="227"/>
      <c r="G3269" s="50" t="s">
        <v>211</v>
      </c>
      <c r="H3269" s="231">
        <v>10.63</v>
      </c>
      <c r="I3269" s="229"/>
    </row>
    <row r="3270" spans="1:9">
      <c r="A3270" s="226" t="s">
        <v>6159</v>
      </c>
      <c r="B3270" s="226"/>
      <c r="C3270" s="227" t="s">
        <v>6160</v>
      </c>
      <c r="D3270" s="227"/>
      <c r="E3270" s="227"/>
      <c r="F3270" s="227"/>
      <c r="G3270" s="50" t="s">
        <v>211</v>
      </c>
      <c r="H3270" s="231">
        <v>11.37</v>
      </c>
      <c r="I3270" s="229"/>
    </row>
    <row r="3271" spans="1:9">
      <c r="A3271" s="226" t="s">
        <v>6161</v>
      </c>
      <c r="B3271" s="226"/>
      <c r="C3271" s="227" t="s">
        <v>6162</v>
      </c>
      <c r="D3271" s="227"/>
      <c r="E3271" s="227"/>
      <c r="F3271" s="227"/>
      <c r="G3271" s="50" t="s">
        <v>211</v>
      </c>
      <c r="H3271" s="231">
        <v>12.49</v>
      </c>
      <c r="I3271" s="229"/>
    </row>
    <row r="3272" spans="1:9">
      <c r="A3272" s="226" t="s">
        <v>6163</v>
      </c>
      <c r="B3272" s="226"/>
      <c r="C3272" s="227" t="s">
        <v>6164</v>
      </c>
      <c r="D3272" s="227"/>
      <c r="E3272" s="227"/>
      <c r="F3272" s="227"/>
      <c r="G3272" s="50" t="s">
        <v>211</v>
      </c>
      <c r="H3272" s="231">
        <v>13.06</v>
      </c>
      <c r="I3272" s="229"/>
    </row>
    <row r="3273" spans="1:9">
      <c r="A3273" s="226" t="s">
        <v>6165</v>
      </c>
      <c r="B3273" s="226"/>
      <c r="C3273" s="227" t="s">
        <v>6166</v>
      </c>
      <c r="D3273" s="227"/>
      <c r="E3273" s="227"/>
      <c r="F3273" s="227"/>
      <c r="G3273" s="50" t="s">
        <v>211</v>
      </c>
      <c r="H3273" s="228">
        <v>6.2</v>
      </c>
      <c r="I3273" s="229"/>
    </row>
    <row r="3274" spans="1:9">
      <c r="A3274" s="226" t="s">
        <v>6167</v>
      </c>
      <c r="B3274" s="226"/>
      <c r="C3274" s="227" t="s">
        <v>6168</v>
      </c>
      <c r="D3274" s="227"/>
      <c r="E3274" s="227"/>
      <c r="F3274" s="227"/>
      <c r="G3274" s="50" t="s">
        <v>211</v>
      </c>
      <c r="H3274" s="228">
        <v>8.4499999999999993</v>
      </c>
      <c r="I3274" s="229"/>
    </row>
    <row r="3275" spans="1:9">
      <c r="A3275" s="226" t="s">
        <v>6169</v>
      </c>
      <c r="B3275" s="226"/>
      <c r="C3275" s="227" t="s">
        <v>6170</v>
      </c>
      <c r="D3275" s="227"/>
      <c r="E3275" s="227"/>
      <c r="F3275" s="227"/>
      <c r="G3275" s="50" t="s">
        <v>211</v>
      </c>
      <c r="H3275" s="228">
        <v>9.14</v>
      </c>
      <c r="I3275" s="229"/>
    </row>
    <row r="3276" spans="1:9">
      <c r="A3276" s="226" t="s">
        <v>6171</v>
      </c>
      <c r="B3276" s="226"/>
      <c r="C3276" s="227" t="s">
        <v>6172</v>
      </c>
      <c r="D3276" s="227"/>
      <c r="E3276" s="227"/>
      <c r="F3276" s="227"/>
      <c r="G3276" s="50" t="s">
        <v>211</v>
      </c>
      <c r="H3276" s="228">
        <v>9.43</v>
      </c>
      <c r="I3276" s="229"/>
    </row>
    <row r="3277" spans="1:9">
      <c r="A3277" s="226" t="s">
        <v>6173</v>
      </c>
      <c r="B3277" s="226"/>
      <c r="C3277" s="227" t="s">
        <v>6174</v>
      </c>
      <c r="D3277" s="227"/>
      <c r="E3277" s="227"/>
      <c r="F3277" s="227"/>
      <c r="G3277" s="50" t="s">
        <v>211</v>
      </c>
      <c r="H3277" s="228">
        <v>9.7100000000000009</v>
      </c>
      <c r="I3277" s="229"/>
    </row>
    <row r="3278" spans="1:9">
      <c r="A3278" s="226" t="s">
        <v>6175</v>
      </c>
      <c r="B3278" s="226"/>
      <c r="C3278" s="227" t="s">
        <v>6176</v>
      </c>
      <c r="D3278" s="227"/>
      <c r="E3278" s="227"/>
      <c r="F3278" s="227"/>
      <c r="G3278" s="50" t="s">
        <v>211</v>
      </c>
      <c r="H3278" s="231">
        <v>10.4</v>
      </c>
      <c r="I3278" s="229"/>
    </row>
    <row r="3279" spans="1:9">
      <c r="A3279" s="226" t="s">
        <v>6177</v>
      </c>
      <c r="B3279" s="226"/>
      <c r="C3279" s="227" t="s">
        <v>6178</v>
      </c>
      <c r="D3279" s="227"/>
      <c r="E3279" s="227"/>
      <c r="F3279" s="227"/>
      <c r="G3279" s="50" t="s">
        <v>211</v>
      </c>
      <c r="H3279" s="231">
        <v>10.93</v>
      </c>
      <c r="I3279" s="229"/>
    </row>
    <row r="3280" spans="1:9">
      <c r="A3280" s="226" t="s">
        <v>6179</v>
      </c>
      <c r="B3280" s="226"/>
      <c r="C3280" s="227" t="s">
        <v>6180</v>
      </c>
      <c r="D3280" s="227"/>
      <c r="E3280" s="227"/>
      <c r="F3280" s="227"/>
      <c r="G3280" s="50" t="s">
        <v>211</v>
      </c>
      <c r="H3280" s="228">
        <v>6.68</v>
      </c>
      <c r="I3280" s="229"/>
    </row>
    <row r="3281" spans="1:9">
      <c r="A3281" s="226" t="s">
        <v>6181</v>
      </c>
      <c r="B3281" s="226"/>
      <c r="C3281" s="227" t="s">
        <v>6182</v>
      </c>
      <c r="D3281" s="227"/>
      <c r="E3281" s="227"/>
      <c r="F3281" s="227"/>
      <c r="G3281" s="50" t="s">
        <v>211</v>
      </c>
      <c r="H3281" s="231">
        <v>12.15</v>
      </c>
      <c r="I3281" s="229"/>
    </row>
    <row r="3282" spans="1:9">
      <c r="A3282" s="226" t="s">
        <v>6183</v>
      </c>
      <c r="B3282" s="226"/>
      <c r="C3282" s="227" t="s">
        <v>6184</v>
      </c>
      <c r="D3282" s="227"/>
      <c r="E3282" s="227"/>
      <c r="F3282" s="227"/>
      <c r="G3282" s="50" t="s">
        <v>211</v>
      </c>
      <c r="H3282" s="231">
        <v>12.99</v>
      </c>
      <c r="I3282" s="229"/>
    </row>
    <row r="3283" spans="1:9">
      <c r="A3283" s="226" t="s">
        <v>6185</v>
      </c>
      <c r="B3283" s="226"/>
      <c r="C3283" s="227" t="s">
        <v>6186</v>
      </c>
      <c r="D3283" s="227"/>
      <c r="E3283" s="227"/>
      <c r="F3283" s="227"/>
      <c r="G3283" s="50" t="s">
        <v>211</v>
      </c>
      <c r="H3283" s="228">
        <v>7.08</v>
      </c>
      <c r="I3283" s="229"/>
    </row>
    <row r="3284" spans="1:9">
      <c r="A3284" s="226" t="s">
        <v>6187</v>
      </c>
      <c r="B3284" s="226"/>
      <c r="C3284" s="227" t="s">
        <v>6188</v>
      </c>
      <c r="D3284" s="227"/>
      <c r="E3284" s="227"/>
      <c r="F3284" s="227"/>
      <c r="G3284" s="50" t="s">
        <v>211</v>
      </c>
      <c r="H3284" s="228">
        <v>7.83</v>
      </c>
      <c r="I3284" s="229"/>
    </row>
    <row r="3285" spans="1:9">
      <c r="A3285" s="226" t="s">
        <v>6189</v>
      </c>
      <c r="B3285" s="226"/>
      <c r="C3285" s="227" t="s">
        <v>6190</v>
      </c>
      <c r="D3285" s="227"/>
      <c r="E3285" s="227"/>
      <c r="F3285" s="227"/>
      <c r="G3285" s="50" t="s">
        <v>211</v>
      </c>
      <c r="H3285" s="228">
        <v>8.14</v>
      </c>
      <c r="I3285" s="229"/>
    </row>
    <row r="3286" spans="1:9">
      <c r="A3286" s="226" t="s">
        <v>6191</v>
      </c>
      <c r="B3286" s="226"/>
      <c r="C3286" s="227" t="s">
        <v>6192</v>
      </c>
      <c r="D3286" s="227"/>
      <c r="E3286" s="227"/>
      <c r="F3286" s="227"/>
      <c r="G3286" s="50" t="s">
        <v>211</v>
      </c>
      <c r="H3286" s="228">
        <v>6.71</v>
      </c>
      <c r="I3286" s="229"/>
    </row>
    <row r="3287" spans="1:9">
      <c r="A3287" s="226" t="s">
        <v>6193</v>
      </c>
      <c r="B3287" s="226"/>
      <c r="C3287" s="227" t="s">
        <v>6194</v>
      </c>
      <c r="D3287" s="227"/>
      <c r="E3287" s="227"/>
      <c r="F3287" s="227"/>
      <c r="G3287" s="50" t="s">
        <v>211</v>
      </c>
      <c r="H3287" s="228">
        <v>7.39</v>
      </c>
      <c r="I3287" s="229"/>
    </row>
    <row r="3288" spans="1:9">
      <c r="A3288" s="226" t="s">
        <v>6195</v>
      </c>
      <c r="B3288" s="226"/>
      <c r="C3288" s="227" t="s">
        <v>6196</v>
      </c>
      <c r="D3288" s="227"/>
      <c r="E3288" s="227"/>
      <c r="F3288" s="227"/>
      <c r="G3288" s="50" t="s">
        <v>211</v>
      </c>
      <c r="H3288" s="228">
        <v>8.65</v>
      </c>
      <c r="I3288" s="229"/>
    </row>
    <row r="3289" spans="1:9">
      <c r="A3289" s="226" t="s">
        <v>6197</v>
      </c>
      <c r="B3289" s="226"/>
      <c r="C3289" s="227" t="s">
        <v>6198</v>
      </c>
      <c r="D3289" s="227"/>
      <c r="E3289" s="227"/>
      <c r="F3289" s="227"/>
      <c r="G3289" s="50" t="s">
        <v>211</v>
      </c>
      <c r="H3289" s="228">
        <v>9.1199999999999992</v>
      </c>
      <c r="I3289" s="229"/>
    </row>
    <row r="3290" spans="1:9">
      <c r="A3290" s="226" t="s">
        <v>6199</v>
      </c>
      <c r="B3290" s="226"/>
      <c r="C3290" s="227" t="s">
        <v>6200</v>
      </c>
      <c r="D3290" s="227"/>
      <c r="E3290" s="227"/>
      <c r="F3290" s="227"/>
      <c r="G3290" s="50" t="s">
        <v>211</v>
      </c>
      <c r="H3290" s="231">
        <v>10.119999999999999</v>
      </c>
      <c r="I3290" s="229"/>
    </row>
    <row r="3291" spans="1:9">
      <c r="A3291" s="226" t="s">
        <v>6201</v>
      </c>
      <c r="B3291" s="226"/>
      <c r="C3291" s="227" t="s">
        <v>6202</v>
      </c>
      <c r="D3291" s="227"/>
      <c r="E3291" s="227"/>
      <c r="F3291" s="227"/>
      <c r="G3291" s="50" t="s">
        <v>211</v>
      </c>
      <c r="H3291" s="228">
        <v>8.8800000000000008</v>
      </c>
      <c r="I3291" s="229"/>
    </row>
    <row r="3292" spans="1:9">
      <c r="A3292" s="226" t="s">
        <v>6203</v>
      </c>
      <c r="B3292" s="226"/>
      <c r="C3292" s="227" t="s">
        <v>6204</v>
      </c>
      <c r="D3292" s="227"/>
      <c r="E3292" s="227"/>
      <c r="F3292" s="227"/>
      <c r="G3292" s="50" t="s">
        <v>211</v>
      </c>
      <c r="H3292" s="231">
        <v>11.62</v>
      </c>
      <c r="I3292" s="229"/>
    </row>
    <row r="3293" spans="1:9">
      <c r="A3293" s="226" t="s">
        <v>6205</v>
      </c>
      <c r="B3293" s="226"/>
      <c r="C3293" s="227" t="s">
        <v>6206</v>
      </c>
      <c r="D3293" s="227"/>
      <c r="E3293" s="227"/>
      <c r="F3293" s="227"/>
      <c r="G3293" s="50" t="s">
        <v>211</v>
      </c>
      <c r="H3293" s="231">
        <v>11.95</v>
      </c>
      <c r="I3293" s="229"/>
    </row>
    <row r="3294" spans="1:9">
      <c r="A3294" s="226" t="s">
        <v>6207</v>
      </c>
      <c r="B3294" s="226"/>
      <c r="C3294" s="227" t="s">
        <v>6208</v>
      </c>
      <c r="D3294" s="227"/>
      <c r="E3294" s="227"/>
      <c r="F3294" s="227"/>
      <c r="G3294" s="50" t="s">
        <v>211</v>
      </c>
      <c r="H3294" s="231">
        <v>12.27</v>
      </c>
      <c r="I3294" s="229"/>
    </row>
    <row r="3295" spans="1:9">
      <c r="A3295" s="226" t="s">
        <v>6209</v>
      </c>
      <c r="B3295" s="226"/>
      <c r="C3295" s="227" t="s">
        <v>6210</v>
      </c>
      <c r="D3295" s="227"/>
      <c r="E3295" s="227"/>
      <c r="F3295" s="227"/>
      <c r="G3295" s="50" t="s">
        <v>211</v>
      </c>
      <c r="H3295" s="231">
        <v>13.29</v>
      </c>
      <c r="I3295" s="229"/>
    </row>
    <row r="3296" spans="1:9">
      <c r="A3296" s="226" t="s">
        <v>6211</v>
      </c>
      <c r="B3296" s="226"/>
      <c r="C3296" s="227" t="s">
        <v>6212</v>
      </c>
      <c r="D3296" s="227"/>
      <c r="E3296" s="227"/>
      <c r="F3296" s="227"/>
      <c r="G3296" s="50" t="s">
        <v>211</v>
      </c>
      <c r="H3296" s="231">
        <v>13.61</v>
      </c>
      <c r="I3296" s="229"/>
    </row>
    <row r="3297" spans="1:9">
      <c r="A3297" s="226" t="s">
        <v>6213</v>
      </c>
      <c r="B3297" s="226"/>
      <c r="C3297" s="227" t="s">
        <v>6214</v>
      </c>
      <c r="D3297" s="227"/>
      <c r="E3297" s="227"/>
      <c r="F3297" s="227"/>
      <c r="G3297" s="50" t="s">
        <v>211</v>
      </c>
      <c r="H3297" s="231">
        <v>14.2</v>
      </c>
      <c r="I3297" s="229"/>
    </row>
    <row r="3298" spans="1:9">
      <c r="A3298" s="226" t="s">
        <v>6215</v>
      </c>
      <c r="B3298" s="226"/>
      <c r="C3298" s="227" t="s">
        <v>6216</v>
      </c>
      <c r="D3298" s="227"/>
      <c r="E3298" s="227"/>
      <c r="F3298" s="227"/>
      <c r="G3298" s="50" t="s">
        <v>211</v>
      </c>
      <c r="H3298" s="228">
        <v>9.4</v>
      </c>
      <c r="I3298" s="229"/>
    </row>
    <row r="3299" spans="1:9">
      <c r="A3299" s="226" t="s">
        <v>6217</v>
      </c>
      <c r="B3299" s="226"/>
      <c r="C3299" s="227" t="s">
        <v>6218</v>
      </c>
      <c r="D3299" s="227"/>
      <c r="E3299" s="227"/>
      <c r="F3299" s="227"/>
      <c r="G3299" s="50" t="s">
        <v>211</v>
      </c>
      <c r="H3299" s="231">
        <v>15.8</v>
      </c>
      <c r="I3299" s="229"/>
    </row>
    <row r="3300" spans="1:9">
      <c r="A3300" s="226" t="s">
        <v>6219</v>
      </c>
      <c r="B3300" s="226"/>
      <c r="C3300" s="227" t="s">
        <v>6220</v>
      </c>
      <c r="D3300" s="227"/>
      <c r="E3300" s="227"/>
      <c r="F3300" s="227"/>
      <c r="G3300" s="50" t="s">
        <v>211</v>
      </c>
      <c r="H3300" s="231">
        <v>16.7</v>
      </c>
      <c r="I3300" s="229"/>
    </row>
    <row r="3301" spans="1:9">
      <c r="A3301" s="226" t="s">
        <v>6221</v>
      </c>
      <c r="B3301" s="226"/>
      <c r="C3301" s="227" t="s">
        <v>6222</v>
      </c>
      <c r="D3301" s="227"/>
      <c r="E3301" s="227"/>
      <c r="F3301" s="227"/>
      <c r="G3301" s="50" t="s">
        <v>211</v>
      </c>
      <c r="H3301" s="228">
        <v>9.85</v>
      </c>
      <c r="I3301" s="229"/>
    </row>
    <row r="3302" spans="1:9">
      <c r="A3302" s="226" t="s">
        <v>6223</v>
      </c>
      <c r="B3302" s="226"/>
      <c r="C3302" s="227" t="s">
        <v>6224</v>
      </c>
      <c r="D3302" s="227"/>
      <c r="E3302" s="227"/>
      <c r="F3302" s="227"/>
      <c r="G3302" s="50" t="s">
        <v>211</v>
      </c>
      <c r="H3302" s="231">
        <v>10.94</v>
      </c>
      <c r="I3302" s="229"/>
    </row>
    <row r="3303" spans="1:9">
      <c r="A3303" s="226" t="s">
        <v>6225</v>
      </c>
      <c r="B3303" s="226"/>
      <c r="C3303" s="227" t="s">
        <v>6226</v>
      </c>
      <c r="D3303" s="227"/>
      <c r="E3303" s="227"/>
      <c r="F3303" s="227"/>
      <c r="G3303" s="50" t="s">
        <v>211</v>
      </c>
      <c r="H3303" s="231">
        <v>11.29</v>
      </c>
      <c r="I3303" s="229"/>
    </row>
    <row r="3304" spans="1:9">
      <c r="A3304" s="226" t="s">
        <v>6227</v>
      </c>
      <c r="B3304" s="226"/>
      <c r="C3304" s="227" t="s">
        <v>6228</v>
      </c>
      <c r="D3304" s="227"/>
      <c r="E3304" s="227"/>
      <c r="F3304" s="227"/>
      <c r="G3304" s="50" t="s">
        <v>211</v>
      </c>
      <c r="H3304" s="231">
        <v>50.95</v>
      </c>
      <c r="I3304" s="229"/>
    </row>
    <row r="3305" spans="1:9">
      <c r="A3305" s="226" t="s">
        <v>6229</v>
      </c>
      <c r="B3305" s="226"/>
      <c r="C3305" s="227" t="s">
        <v>6230</v>
      </c>
      <c r="D3305" s="227"/>
      <c r="E3305" s="227"/>
      <c r="F3305" s="227"/>
      <c r="G3305" s="50" t="s">
        <v>211</v>
      </c>
      <c r="H3305" s="231">
        <v>41.43</v>
      </c>
      <c r="I3305" s="229"/>
    </row>
    <row r="3306" spans="1:9">
      <c r="A3306" s="226" t="s">
        <v>6231</v>
      </c>
      <c r="B3306" s="226"/>
      <c r="C3306" s="227" t="s">
        <v>6232</v>
      </c>
      <c r="D3306" s="227"/>
      <c r="E3306" s="227"/>
      <c r="F3306" s="227"/>
      <c r="G3306" s="50" t="s">
        <v>211</v>
      </c>
      <c r="H3306" s="231">
        <v>46.1</v>
      </c>
      <c r="I3306" s="229"/>
    </row>
    <row r="3307" spans="1:9">
      <c r="A3307" s="226" t="s">
        <v>6233</v>
      </c>
      <c r="B3307" s="226"/>
      <c r="C3307" s="227" t="s">
        <v>6234</v>
      </c>
      <c r="D3307" s="227"/>
      <c r="E3307" s="227"/>
      <c r="F3307" s="227"/>
      <c r="G3307" s="50" t="s">
        <v>211</v>
      </c>
      <c r="H3307" s="231">
        <v>42.19</v>
      </c>
      <c r="I3307" s="229"/>
    </row>
    <row r="3308" spans="1:9">
      <c r="A3308" s="226" t="s">
        <v>6235</v>
      </c>
      <c r="B3308" s="226"/>
      <c r="C3308" s="227" t="s">
        <v>6236</v>
      </c>
      <c r="D3308" s="227"/>
      <c r="E3308" s="227"/>
      <c r="F3308" s="227"/>
      <c r="G3308" s="50" t="s">
        <v>211</v>
      </c>
      <c r="H3308" s="231">
        <v>51.95</v>
      </c>
      <c r="I3308" s="229"/>
    </row>
    <row r="3309" spans="1:9">
      <c r="A3309" s="226" t="s">
        <v>6237</v>
      </c>
      <c r="B3309" s="226"/>
      <c r="C3309" s="227" t="s">
        <v>6238</v>
      </c>
      <c r="D3309" s="227"/>
      <c r="E3309" s="227"/>
      <c r="F3309" s="227"/>
      <c r="G3309" s="50" t="s">
        <v>211</v>
      </c>
      <c r="H3309" s="231">
        <v>43.69</v>
      </c>
      <c r="I3309" s="229"/>
    </row>
    <row r="3310" spans="1:9">
      <c r="A3310" s="226" t="s">
        <v>6239</v>
      </c>
      <c r="B3310" s="226"/>
      <c r="C3310" s="227" t="s">
        <v>6240</v>
      </c>
      <c r="D3310" s="227"/>
      <c r="E3310" s="227"/>
      <c r="F3310" s="227"/>
      <c r="G3310" s="50" t="s">
        <v>211</v>
      </c>
      <c r="H3310" s="231">
        <v>44.26</v>
      </c>
      <c r="I3310" s="229"/>
    </row>
    <row r="3311" spans="1:9">
      <c r="A3311" s="226" t="s">
        <v>6241</v>
      </c>
      <c r="B3311" s="226"/>
      <c r="C3311" s="227" t="s">
        <v>6242</v>
      </c>
      <c r="D3311" s="227"/>
      <c r="E3311" s="227"/>
      <c r="F3311" s="227"/>
      <c r="G3311" s="50" t="s">
        <v>211</v>
      </c>
      <c r="H3311" s="231">
        <v>46.58</v>
      </c>
      <c r="I3311" s="229"/>
    </row>
    <row r="3312" spans="1:9">
      <c r="A3312" s="226" t="s">
        <v>6243</v>
      </c>
      <c r="B3312" s="226"/>
      <c r="C3312" s="227" t="s">
        <v>6244</v>
      </c>
      <c r="D3312" s="227"/>
      <c r="E3312" s="227"/>
      <c r="F3312" s="227"/>
      <c r="G3312" s="50" t="s">
        <v>211</v>
      </c>
      <c r="H3312" s="231">
        <v>47.04</v>
      </c>
      <c r="I3312" s="229"/>
    </row>
    <row r="3313" spans="1:9">
      <c r="A3313" s="226" t="s">
        <v>6245</v>
      </c>
      <c r="B3313" s="226"/>
      <c r="C3313" s="227" t="s">
        <v>6246</v>
      </c>
      <c r="D3313" s="227"/>
      <c r="E3313" s="227"/>
      <c r="F3313" s="227"/>
      <c r="G3313" s="50" t="s">
        <v>211</v>
      </c>
      <c r="H3313" s="231">
        <v>47.5</v>
      </c>
      <c r="I3313" s="229"/>
    </row>
    <row r="3314" spans="1:9">
      <c r="A3314" s="226" t="s">
        <v>6247</v>
      </c>
      <c r="B3314" s="226"/>
      <c r="C3314" s="227" t="s">
        <v>6248</v>
      </c>
      <c r="D3314" s="227"/>
      <c r="E3314" s="227"/>
      <c r="F3314" s="227"/>
      <c r="G3314" s="50" t="s">
        <v>211</v>
      </c>
      <c r="H3314" s="231">
        <v>47.96</v>
      </c>
      <c r="I3314" s="229"/>
    </row>
    <row r="3315" spans="1:9">
      <c r="A3315" s="226" t="s">
        <v>6249</v>
      </c>
      <c r="B3315" s="226"/>
      <c r="C3315" s="227" t="s">
        <v>6250</v>
      </c>
      <c r="D3315" s="227"/>
      <c r="E3315" s="227"/>
      <c r="F3315" s="227"/>
      <c r="G3315" s="50" t="s">
        <v>211</v>
      </c>
      <c r="H3315" s="231">
        <v>49.67</v>
      </c>
      <c r="I3315" s="229"/>
    </row>
    <row r="3316" spans="1:9">
      <c r="A3316" s="226" t="s">
        <v>6251</v>
      </c>
      <c r="B3316" s="226"/>
      <c r="C3316" s="227" t="s">
        <v>6252</v>
      </c>
      <c r="D3316" s="227"/>
      <c r="E3316" s="227"/>
      <c r="F3316" s="227"/>
      <c r="G3316" s="50" t="s">
        <v>211</v>
      </c>
      <c r="H3316" s="231">
        <v>44.76</v>
      </c>
      <c r="I3316" s="229"/>
    </row>
    <row r="3317" spans="1:9">
      <c r="A3317" s="226" t="s">
        <v>6253</v>
      </c>
      <c r="B3317" s="226"/>
      <c r="C3317" s="227" t="s">
        <v>6254</v>
      </c>
      <c r="D3317" s="227"/>
      <c r="E3317" s="227"/>
      <c r="F3317" s="227"/>
      <c r="G3317" s="50" t="s">
        <v>211</v>
      </c>
      <c r="H3317" s="228">
        <v>4.43</v>
      </c>
      <c r="I3317" s="229"/>
    </row>
    <row r="3318" spans="1:9">
      <c r="A3318" s="226" t="s">
        <v>6255</v>
      </c>
      <c r="B3318" s="226"/>
      <c r="C3318" s="227" t="s">
        <v>6256</v>
      </c>
      <c r="D3318" s="227"/>
      <c r="E3318" s="227"/>
      <c r="F3318" s="227"/>
      <c r="G3318" s="50" t="s">
        <v>211</v>
      </c>
      <c r="H3318" s="228">
        <v>6.32</v>
      </c>
      <c r="I3318" s="229"/>
    </row>
    <row r="3319" spans="1:9">
      <c r="A3319" s="226" t="s">
        <v>6257</v>
      </c>
      <c r="B3319" s="226"/>
      <c r="C3319" s="227" t="s">
        <v>6258</v>
      </c>
      <c r="D3319" s="227"/>
      <c r="E3319" s="227"/>
      <c r="F3319" s="227"/>
      <c r="G3319" s="50" t="s">
        <v>211</v>
      </c>
      <c r="H3319" s="228">
        <v>3.04</v>
      </c>
      <c r="I3319" s="229"/>
    </row>
    <row r="3320" spans="1:9">
      <c r="A3320" s="226" t="s">
        <v>6259</v>
      </c>
      <c r="B3320" s="226"/>
      <c r="C3320" s="227" t="s">
        <v>6260</v>
      </c>
      <c r="D3320" s="227"/>
      <c r="E3320" s="227"/>
      <c r="F3320" s="227"/>
      <c r="G3320" s="50" t="s">
        <v>211</v>
      </c>
      <c r="H3320" s="230">
        <v>121.46</v>
      </c>
      <c r="I3320" s="229"/>
    </row>
    <row r="3321" spans="1:9">
      <c r="A3321" s="226" t="s">
        <v>6261</v>
      </c>
      <c r="B3321" s="226"/>
      <c r="C3321" s="227" t="s">
        <v>6262</v>
      </c>
      <c r="D3321" s="227"/>
      <c r="E3321" s="227"/>
      <c r="F3321" s="227"/>
      <c r="G3321" s="50" t="s">
        <v>211</v>
      </c>
      <c r="H3321" s="231">
        <v>68.27</v>
      </c>
      <c r="I3321" s="229"/>
    </row>
    <row r="3322" spans="1:9">
      <c r="A3322" s="226" t="s">
        <v>6263</v>
      </c>
      <c r="B3322" s="226"/>
      <c r="C3322" s="227" t="s">
        <v>6264</v>
      </c>
      <c r="D3322" s="227"/>
      <c r="E3322" s="227"/>
      <c r="F3322" s="227"/>
      <c r="G3322" s="50" t="s">
        <v>211</v>
      </c>
      <c r="H3322" s="231">
        <v>86.22</v>
      </c>
      <c r="I3322" s="229"/>
    </row>
    <row r="3323" spans="1:9">
      <c r="A3323" s="226" t="s">
        <v>6265</v>
      </c>
      <c r="B3323" s="226"/>
      <c r="C3323" s="227" t="s">
        <v>6266</v>
      </c>
      <c r="D3323" s="227"/>
      <c r="E3323" s="227"/>
      <c r="F3323" s="227"/>
      <c r="G3323" s="50" t="s">
        <v>211</v>
      </c>
      <c r="H3323" s="231">
        <v>83.1</v>
      </c>
      <c r="I3323" s="229"/>
    </row>
    <row r="3324" spans="1:9">
      <c r="A3324" s="226" t="s">
        <v>6267</v>
      </c>
      <c r="B3324" s="226"/>
      <c r="C3324" s="227" t="s">
        <v>6268</v>
      </c>
      <c r="D3324" s="227"/>
      <c r="E3324" s="227"/>
      <c r="F3324" s="227"/>
      <c r="G3324" s="50" t="s">
        <v>211</v>
      </c>
      <c r="H3324" s="228">
        <v>9.99</v>
      </c>
      <c r="I3324" s="229"/>
    </row>
    <row r="3325" spans="1:9">
      <c r="A3325" s="226" t="s">
        <v>6269</v>
      </c>
      <c r="B3325" s="226"/>
      <c r="C3325" s="227" t="s">
        <v>6270</v>
      </c>
      <c r="D3325" s="227"/>
      <c r="E3325" s="227"/>
      <c r="F3325" s="227"/>
      <c r="G3325" s="50" t="s">
        <v>211</v>
      </c>
      <c r="H3325" s="231">
        <v>11.49</v>
      </c>
      <c r="I3325" s="229"/>
    </row>
    <row r="3326" spans="1:9">
      <c r="A3326" s="226" t="s">
        <v>6271</v>
      </c>
      <c r="B3326" s="226"/>
      <c r="C3326" s="227" t="s">
        <v>6272</v>
      </c>
      <c r="D3326" s="227"/>
      <c r="E3326" s="227"/>
      <c r="F3326" s="227"/>
      <c r="G3326" s="50" t="s">
        <v>211</v>
      </c>
      <c r="H3326" s="231">
        <v>12.72</v>
      </c>
      <c r="I3326" s="229"/>
    </row>
    <row r="3327" spans="1:9">
      <c r="A3327" s="226" t="s">
        <v>6273</v>
      </c>
      <c r="B3327" s="226"/>
      <c r="C3327" s="227" t="s">
        <v>6274</v>
      </c>
      <c r="D3327" s="227"/>
      <c r="E3327" s="227"/>
      <c r="F3327" s="227"/>
      <c r="G3327" s="50" t="s">
        <v>211</v>
      </c>
      <c r="H3327" s="230">
        <v>108.58</v>
      </c>
      <c r="I3327" s="229"/>
    </row>
    <row r="3328" spans="1:9">
      <c r="A3328" s="226" t="s">
        <v>6275</v>
      </c>
      <c r="B3328" s="226"/>
      <c r="C3328" s="227" t="s">
        <v>6276</v>
      </c>
      <c r="D3328" s="227"/>
      <c r="E3328" s="227"/>
      <c r="F3328" s="227"/>
      <c r="G3328" s="50" t="s">
        <v>211</v>
      </c>
      <c r="H3328" s="228">
        <v>0.27</v>
      </c>
      <c r="I3328" s="229"/>
    </row>
    <row r="3329" spans="1:9">
      <c r="A3329" s="226" t="s">
        <v>6277</v>
      </c>
      <c r="B3329" s="226"/>
      <c r="C3329" s="227" t="s">
        <v>6278</v>
      </c>
      <c r="D3329" s="227"/>
      <c r="E3329" s="227"/>
      <c r="F3329" s="227"/>
      <c r="G3329" s="50" t="s">
        <v>108</v>
      </c>
      <c r="H3329" s="230">
        <v>298.91000000000003</v>
      </c>
      <c r="I3329" s="229"/>
    </row>
    <row r="3330" spans="1:9">
      <c r="A3330" s="226" t="s">
        <v>6279</v>
      </c>
      <c r="B3330" s="226"/>
      <c r="C3330" s="227" t="s">
        <v>6280</v>
      </c>
      <c r="D3330" s="227"/>
      <c r="E3330" s="227"/>
      <c r="F3330" s="227"/>
      <c r="G3330" s="50" t="s">
        <v>211</v>
      </c>
      <c r="H3330" s="230">
        <v>869.78</v>
      </c>
      <c r="I3330" s="229"/>
    </row>
    <row r="3331" spans="1:9">
      <c r="A3331" s="226" t="s">
        <v>6281</v>
      </c>
      <c r="B3331" s="226"/>
      <c r="C3331" s="227" t="s">
        <v>6282</v>
      </c>
      <c r="D3331" s="227"/>
      <c r="E3331" s="227"/>
      <c r="F3331" s="227"/>
      <c r="G3331" s="50" t="s">
        <v>211</v>
      </c>
      <c r="H3331" s="232">
        <v>1056.3800000000001</v>
      </c>
      <c r="I3331" s="229"/>
    </row>
    <row r="3332" spans="1:9">
      <c r="A3332" s="226" t="s">
        <v>6283</v>
      </c>
      <c r="B3332" s="226"/>
      <c r="C3332" s="227" t="s">
        <v>6284</v>
      </c>
      <c r="D3332" s="227"/>
      <c r="E3332" s="227"/>
      <c r="F3332" s="227"/>
      <c r="G3332" s="50" t="s">
        <v>211</v>
      </c>
      <c r="H3332" s="230">
        <v>292.3</v>
      </c>
      <c r="I3332" s="229"/>
    </row>
    <row r="3333" spans="1:9">
      <c r="A3333" s="226" t="s">
        <v>6285</v>
      </c>
      <c r="B3333" s="226"/>
      <c r="C3333" s="227" t="s">
        <v>6286</v>
      </c>
      <c r="D3333" s="227"/>
      <c r="E3333" s="227"/>
      <c r="F3333" s="227"/>
      <c r="G3333" s="50" t="s">
        <v>211</v>
      </c>
      <c r="H3333" s="230">
        <v>245.63</v>
      </c>
      <c r="I3333" s="229"/>
    </row>
    <row r="3334" spans="1:9">
      <c r="A3334" s="226" t="s">
        <v>6287</v>
      </c>
      <c r="B3334" s="226"/>
      <c r="C3334" s="227" t="s">
        <v>6288</v>
      </c>
      <c r="D3334" s="227"/>
      <c r="E3334" s="227"/>
      <c r="F3334" s="227"/>
      <c r="G3334" s="50" t="s">
        <v>108</v>
      </c>
      <c r="H3334" s="228">
        <v>0.06</v>
      </c>
      <c r="I3334" s="229"/>
    </row>
    <row r="3335" spans="1:9">
      <c r="A3335" s="226" t="s">
        <v>6289</v>
      </c>
      <c r="B3335" s="226"/>
      <c r="C3335" s="227" t="s">
        <v>6290</v>
      </c>
      <c r="D3335" s="227"/>
      <c r="E3335" s="227"/>
      <c r="F3335" s="227"/>
      <c r="G3335" s="50" t="s">
        <v>108</v>
      </c>
      <c r="H3335" s="228">
        <v>0.15</v>
      </c>
      <c r="I3335" s="229"/>
    </row>
    <row r="3336" spans="1:9">
      <c r="A3336" s="226" t="s">
        <v>6291</v>
      </c>
      <c r="B3336" s="226"/>
      <c r="C3336" s="227" t="s">
        <v>6292</v>
      </c>
      <c r="D3336" s="227"/>
      <c r="E3336" s="227"/>
      <c r="F3336" s="227"/>
      <c r="G3336" s="50" t="s">
        <v>211</v>
      </c>
      <c r="H3336" s="231">
        <v>39.119999999999997</v>
      </c>
      <c r="I3336" s="229"/>
    </row>
    <row r="3337" spans="1:9">
      <c r="A3337" s="226" t="s">
        <v>6293</v>
      </c>
      <c r="B3337" s="226"/>
      <c r="C3337" s="227" t="s">
        <v>6294</v>
      </c>
      <c r="D3337" s="227"/>
      <c r="E3337" s="227"/>
      <c r="F3337" s="227"/>
      <c r="G3337" s="50" t="s">
        <v>211</v>
      </c>
      <c r="H3337" s="231">
        <v>20.03</v>
      </c>
      <c r="I3337" s="229"/>
    </row>
    <row r="3338" spans="1:9">
      <c r="A3338" s="226" t="s">
        <v>6295</v>
      </c>
      <c r="B3338" s="226"/>
      <c r="C3338" s="227" t="s">
        <v>6296</v>
      </c>
      <c r="D3338" s="227"/>
      <c r="E3338" s="227"/>
      <c r="F3338" s="227"/>
      <c r="G3338" s="50" t="s">
        <v>211</v>
      </c>
      <c r="H3338" s="231">
        <v>25.11</v>
      </c>
      <c r="I3338" s="229"/>
    </row>
    <row r="3339" spans="1:9">
      <c r="A3339" s="226" t="s">
        <v>6297</v>
      </c>
      <c r="B3339" s="226"/>
      <c r="C3339" s="227" t="s">
        <v>6298</v>
      </c>
      <c r="D3339" s="227"/>
      <c r="E3339" s="227"/>
      <c r="F3339" s="227"/>
      <c r="G3339" s="50" t="s">
        <v>211</v>
      </c>
      <c r="H3339" s="231">
        <v>25.83</v>
      </c>
      <c r="I3339" s="229"/>
    </row>
    <row r="3340" spans="1:9">
      <c r="A3340" s="226" t="s">
        <v>6299</v>
      </c>
      <c r="B3340" s="226"/>
      <c r="C3340" s="227" t="s">
        <v>6300</v>
      </c>
      <c r="D3340" s="227"/>
      <c r="E3340" s="227"/>
      <c r="F3340" s="227"/>
      <c r="G3340" s="50" t="s">
        <v>211</v>
      </c>
      <c r="H3340" s="231">
        <v>27.51</v>
      </c>
      <c r="I3340" s="229"/>
    </row>
    <row r="3341" spans="1:9">
      <c r="A3341" s="226" t="s">
        <v>6301</v>
      </c>
      <c r="B3341" s="226"/>
      <c r="C3341" s="227" t="s">
        <v>6302</v>
      </c>
      <c r="D3341" s="227"/>
      <c r="E3341" s="227"/>
      <c r="F3341" s="227"/>
      <c r="G3341" s="50" t="s">
        <v>211</v>
      </c>
      <c r="H3341" s="231">
        <v>20.62</v>
      </c>
      <c r="I3341" s="229"/>
    </row>
    <row r="3342" spans="1:9">
      <c r="A3342" s="226" t="s">
        <v>6303</v>
      </c>
      <c r="B3342" s="226"/>
      <c r="C3342" s="227" t="s">
        <v>6304</v>
      </c>
      <c r="D3342" s="227"/>
      <c r="E3342" s="227"/>
      <c r="F3342" s="227"/>
      <c r="G3342" s="50" t="s">
        <v>211</v>
      </c>
      <c r="H3342" s="231">
        <v>21.12</v>
      </c>
      <c r="I3342" s="229"/>
    </row>
    <row r="3343" spans="1:9">
      <c r="A3343" s="226" t="s">
        <v>6305</v>
      </c>
      <c r="B3343" s="226"/>
      <c r="C3343" s="227" t="s">
        <v>6306</v>
      </c>
      <c r="D3343" s="227"/>
      <c r="E3343" s="227"/>
      <c r="F3343" s="227"/>
      <c r="G3343" s="50" t="s">
        <v>211</v>
      </c>
      <c r="H3343" s="231">
        <v>21.56</v>
      </c>
      <c r="I3343" s="229"/>
    </row>
    <row r="3344" spans="1:9">
      <c r="A3344" s="226" t="s">
        <v>6307</v>
      </c>
      <c r="B3344" s="226"/>
      <c r="C3344" s="227" t="s">
        <v>6308</v>
      </c>
      <c r="D3344" s="227"/>
      <c r="E3344" s="227"/>
      <c r="F3344" s="227"/>
      <c r="G3344" s="50" t="s">
        <v>211</v>
      </c>
      <c r="H3344" s="231">
        <v>21.95</v>
      </c>
      <c r="I3344" s="229"/>
    </row>
    <row r="3345" spans="1:9">
      <c r="A3345" s="226" t="s">
        <v>6309</v>
      </c>
      <c r="B3345" s="226"/>
      <c r="C3345" s="227" t="s">
        <v>6310</v>
      </c>
      <c r="D3345" s="227"/>
      <c r="E3345" s="227"/>
      <c r="F3345" s="227"/>
      <c r="G3345" s="50" t="s">
        <v>211</v>
      </c>
      <c r="H3345" s="231">
        <v>25.78</v>
      </c>
      <c r="I3345" s="229"/>
    </row>
    <row r="3346" spans="1:9">
      <c r="A3346" s="226" t="s">
        <v>6311</v>
      </c>
      <c r="B3346" s="226"/>
      <c r="C3346" s="227" t="s">
        <v>6312</v>
      </c>
      <c r="D3346" s="227"/>
      <c r="E3346" s="227"/>
      <c r="F3346" s="227"/>
      <c r="G3346" s="50" t="s">
        <v>211</v>
      </c>
      <c r="H3346" s="231">
        <v>14.69</v>
      </c>
      <c r="I3346" s="229"/>
    </row>
    <row r="3347" spans="1:9">
      <c r="A3347" s="238">
        <v>250</v>
      </c>
      <c r="B3347" s="223"/>
      <c r="C3347" s="224" t="s">
        <v>6313</v>
      </c>
      <c r="D3347" s="224"/>
      <c r="E3347" s="224"/>
      <c r="F3347" s="224"/>
      <c r="G3347" s="49"/>
      <c r="H3347" s="225"/>
      <c r="I3347" s="225"/>
    </row>
    <row r="3348" spans="1:9">
      <c r="A3348" s="226" t="s">
        <v>6314</v>
      </c>
      <c r="B3348" s="226"/>
      <c r="C3348" s="227" t="s">
        <v>6315</v>
      </c>
      <c r="D3348" s="227"/>
      <c r="E3348" s="227"/>
      <c r="F3348" s="227"/>
      <c r="G3348" s="50" t="s">
        <v>1155</v>
      </c>
      <c r="H3348" s="230">
        <v>779.25</v>
      </c>
      <c r="I3348" s="229"/>
    </row>
    <row r="3349" spans="1:9">
      <c r="A3349" s="226" t="s">
        <v>6316</v>
      </c>
      <c r="B3349" s="226"/>
      <c r="C3349" s="227" t="s">
        <v>6317</v>
      </c>
      <c r="D3349" s="227"/>
      <c r="E3349" s="227"/>
      <c r="F3349" s="227"/>
      <c r="G3349" s="50" t="s">
        <v>1155</v>
      </c>
      <c r="H3349" s="230">
        <v>800.89</v>
      </c>
      <c r="I3349" s="229"/>
    </row>
    <row r="3350" spans="1:9">
      <c r="A3350" s="226" t="s">
        <v>6318</v>
      </c>
      <c r="B3350" s="226"/>
      <c r="C3350" s="227" t="s">
        <v>6319</v>
      </c>
      <c r="D3350" s="227"/>
      <c r="E3350" s="227"/>
      <c r="F3350" s="227"/>
      <c r="G3350" s="50" t="s">
        <v>1155</v>
      </c>
      <c r="H3350" s="232">
        <v>1125.58</v>
      </c>
      <c r="I3350" s="229"/>
    </row>
    <row r="3351" spans="1:9">
      <c r="A3351" s="226" t="s">
        <v>6320</v>
      </c>
      <c r="B3351" s="226"/>
      <c r="C3351" s="227" t="s">
        <v>6321</v>
      </c>
      <c r="D3351" s="227"/>
      <c r="E3351" s="227"/>
      <c r="F3351" s="227"/>
      <c r="G3351" s="50" t="s">
        <v>1155</v>
      </c>
      <c r="H3351" s="232">
        <v>1212.17</v>
      </c>
      <c r="I3351" s="229"/>
    </row>
    <row r="3352" spans="1:9">
      <c r="A3352" s="226" t="s">
        <v>6322</v>
      </c>
      <c r="B3352" s="226"/>
      <c r="C3352" s="227" t="s">
        <v>6323</v>
      </c>
      <c r="D3352" s="227"/>
      <c r="E3352" s="227"/>
      <c r="F3352" s="227"/>
      <c r="G3352" s="50" t="s">
        <v>1155</v>
      </c>
      <c r="H3352" s="232">
        <v>9960.94</v>
      </c>
      <c r="I3352" s="229"/>
    </row>
    <row r="3353" spans="1:9">
      <c r="A3353" s="226" t="s">
        <v>6324</v>
      </c>
      <c r="B3353" s="226"/>
      <c r="C3353" s="227" t="s">
        <v>6325</v>
      </c>
      <c r="D3353" s="227"/>
      <c r="E3353" s="227"/>
      <c r="F3353" s="227"/>
      <c r="G3353" s="50" t="s">
        <v>129</v>
      </c>
      <c r="H3353" s="233">
        <v>10430.219999999999</v>
      </c>
      <c r="I3353" s="229"/>
    </row>
    <row r="3354" spans="1:9">
      <c r="A3354" s="226" t="s">
        <v>6326</v>
      </c>
      <c r="B3354" s="226"/>
      <c r="C3354" s="227" t="s">
        <v>6327</v>
      </c>
      <c r="D3354" s="227"/>
      <c r="E3354" s="227"/>
      <c r="F3354" s="227"/>
      <c r="G3354" s="50" t="s">
        <v>1155</v>
      </c>
      <c r="H3354" s="233">
        <v>11124.63</v>
      </c>
      <c r="I3354" s="229"/>
    </row>
    <row r="3355" spans="1:9">
      <c r="A3355" s="226" t="s">
        <v>6328</v>
      </c>
      <c r="B3355" s="226"/>
      <c r="C3355" s="227" t="s">
        <v>6329</v>
      </c>
      <c r="D3355" s="227"/>
      <c r="E3355" s="227"/>
      <c r="F3355" s="227"/>
      <c r="G3355" s="50" t="s">
        <v>129</v>
      </c>
      <c r="H3355" s="233">
        <v>12890.23</v>
      </c>
      <c r="I3355" s="229"/>
    </row>
    <row r="3356" spans="1:9">
      <c r="A3356" s="226" t="s">
        <v>6330</v>
      </c>
      <c r="B3356" s="226"/>
      <c r="C3356" s="227" t="s">
        <v>6331</v>
      </c>
      <c r="D3356" s="227"/>
      <c r="E3356" s="227"/>
      <c r="F3356" s="227"/>
      <c r="G3356" s="50" t="s">
        <v>1155</v>
      </c>
      <c r="H3356" s="233">
        <v>21422.58</v>
      </c>
      <c r="I3356" s="229"/>
    </row>
    <row r="3357" spans="1:9">
      <c r="A3357" s="226" t="s">
        <v>6332</v>
      </c>
      <c r="B3357" s="226"/>
      <c r="C3357" s="227" t="s">
        <v>6333</v>
      </c>
      <c r="D3357" s="227"/>
      <c r="E3357" s="227"/>
      <c r="F3357" s="227"/>
      <c r="G3357" s="50" t="s">
        <v>129</v>
      </c>
      <c r="H3357" s="233">
        <v>15626.66</v>
      </c>
      <c r="I3357" s="229"/>
    </row>
    <row r="3358" spans="1:9">
      <c r="A3358" s="226" t="s">
        <v>6334</v>
      </c>
      <c r="B3358" s="226"/>
      <c r="C3358" s="227" t="s">
        <v>6335</v>
      </c>
      <c r="D3358" s="227"/>
      <c r="E3358" s="227"/>
      <c r="F3358" s="227"/>
      <c r="G3358" s="50" t="s">
        <v>1155</v>
      </c>
      <c r="H3358" s="233">
        <v>30342.16</v>
      </c>
      <c r="I3358" s="229"/>
    </row>
    <row r="3359" spans="1:9">
      <c r="A3359" s="226" t="s">
        <v>6336</v>
      </c>
      <c r="B3359" s="226"/>
      <c r="C3359" s="227" t="s">
        <v>6337</v>
      </c>
      <c r="D3359" s="227"/>
      <c r="E3359" s="227"/>
      <c r="F3359" s="227"/>
      <c r="G3359" s="50" t="s">
        <v>129</v>
      </c>
      <c r="H3359" s="233">
        <v>20051.87</v>
      </c>
      <c r="I3359" s="229"/>
    </row>
    <row r="3360" spans="1:9">
      <c r="A3360" s="226" t="s">
        <v>6338</v>
      </c>
      <c r="B3360" s="226"/>
      <c r="C3360" s="227" t="s">
        <v>6339</v>
      </c>
      <c r="D3360" s="227"/>
      <c r="E3360" s="227"/>
      <c r="F3360" s="227"/>
      <c r="G3360" s="50" t="s">
        <v>1155</v>
      </c>
      <c r="H3360" s="232">
        <v>1967.25</v>
      </c>
      <c r="I3360" s="229"/>
    </row>
    <row r="3361" spans="1:9">
      <c r="A3361" s="226" t="s">
        <v>6340</v>
      </c>
      <c r="B3361" s="226"/>
      <c r="C3361" s="227" t="s">
        <v>6341</v>
      </c>
      <c r="D3361" s="227"/>
      <c r="E3361" s="227"/>
      <c r="F3361" s="227"/>
      <c r="G3361" s="50" t="s">
        <v>129</v>
      </c>
      <c r="H3361" s="232">
        <v>2608.41</v>
      </c>
      <c r="I3361" s="229"/>
    </row>
    <row r="3362" spans="1:9">
      <c r="A3362" s="226" t="s">
        <v>6342</v>
      </c>
      <c r="B3362" s="226"/>
      <c r="C3362" s="227" t="s">
        <v>6343</v>
      </c>
      <c r="D3362" s="227"/>
      <c r="E3362" s="227"/>
      <c r="F3362" s="227"/>
      <c r="G3362" s="50" t="s">
        <v>1155</v>
      </c>
      <c r="H3362" s="232">
        <v>6795.89</v>
      </c>
      <c r="I3362" s="229"/>
    </row>
    <row r="3363" spans="1:9">
      <c r="A3363" s="226" t="s">
        <v>6344</v>
      </c>
      <c r="B3363" s="226"/>
      <c r="C3363" s="227" t="s">
        <v>6345</v>
      </c>
      <c r="D3363" s="227"/>
      <c r="E3363" s="227"/>
      <c r="F3363" s="227"/>
      <c r="G3363" s="50" t="s">
        <v>129</v>
      </c>
      <c r="H3363" s="232">
        <v>5444.56</v>
      </c>
      <c r="I3363" s="229"/>
    </row>
    <row r="3364" spans="1:9">
      <c r="A3364" s="226" t="s">
        <v>6346</v>
      </c>
      <c r="B3364" s="226"/>
      <c r="C3364" s="227" t="s">
        <v>6347</v>
      </c>
      <c r="D3364" s="227"/>
      <c r="E3364" s="227"/>
      <c r="F3364" s="227"/>
      <c r="G3364" s="50" t="s">
        <v>1155</v>
      </c>
      <c r="H3364" s="232">
        <v>4636.62</v>
      </c>
      <c r="I3364" s="229"/>
    </row>
    <row r="3365" spans="1:9">
      <c r="A3365" s="226" t="s">
        <v>6348</v>
      </c>
      <c r="B3365" s="226"/>
      <c r="C3365" s="227" t="s">
        <v>6349</v>
      </c>
      <c r="D3365" s="227"/>
      <c r="E3365" s="227"/>
      <c r="F3365" s="227"/>
      <c r="G3365" s="50" t="s">
        <v>129</v>
      </c>
      <c r="H3365" s="232">
        <v>5842.43</v>
      </c>
      <c r="I3365" s="229"/>
    </row>
    <row r="3366" spans="1:9">
      <c r="A3366" s="226" t="s">
        <v>6350</v>
      </c>
      <c r="B3366" s="226"/>
      <c r="C3366" s="227" t="s">
        <v>6351</v>
      </c>
      <c r="D3366" s="227"/>
      <c r="E3366" s="227"/>
      <c r="F3366" s="227"/>
      <c r="G3366" s="50" t="s">
        <v>1155</v>
      </c>
      <c r="H3366" s="232">
        <v>7451.78</v>
      </c>
      <c r="I3366" s="229"/>
    </row>
    <row r="3367" spans="1:9">
      <c r="A3367" s="226" t="s">
        <v>6352</v>
      </c>
      <c r="B3367" s="226"/>
      <c r="C3367" s="227" t="s">
        <v>6353</v>
      </c>
      <c r="D3367" s="227"/>
      <c r="E3367" s="227"/>
      <c r="F3367" s="227"/>
      <c r="G3367" s="50" t="s">
        <v>129</v>
      </c>
      <c r="H3367" s="232">
        <v>6856.65</v>
      </c>
      <c r="I3367" s="229"/>
    </row>
    <row r="3368" spans="1:9">
      <c r="A3368" s="226" t="s">
        <v>6354</v>
      </c>
      <c r="B3368" s="226"/>
      <c r="C3368" s="227" t="s">
        <v>6355</v>
      </c>
      <c r="D3368" s="227"/>
      <c r="E3368" s="227"/>
      <c r="F3368" s="227"/>
      <c r="G3368" s="50" t="s">
        <v>1155</v>
      </c>
      <c r="H3368" s="233">
        <v>10978.51</v>
      </c>
      <c r="I3368" s="229"/>
    </row>
    <row r="3369" spans="1:9">
      <c r="A3369" s="226" t="s">
        <v>6356</v>
      </c>
      <c r="B3369" s="226"/>
      <c r="C3369" s="227" t="s">
        <v>6357</v>
      </c>
      <c r="D3369" s="227"/>
      <c r="E3369" s="227"/>
      <c r="F3369" s="227"/>
      <c r="G3369" s="50" t="s">
        <v>129</v>
      </c>
      <c r="H3369" s="232">
        <v>7948.76</v>
      </c>
      <c r="I3369" s="229"/>
    </row>
    <row r="3370" spans="1:9">
      <c r="A3370" s="226" t="s">
        <v>6358</v>
      </c>
      <c r="B3370" s="226"/>
      <c r="C3370" s="227" t="s">
        <v>6359</v>
      </c>
      <c r="D3370" s="227"/>
      <c r="E3370" s="227"/>
      <c r="F3370" s="227"/>
      <c r="G3370" s="50" t="s">
        <v>1155</v>
      </c>
      <c r="H3370" s="233">
        <v>15556.2</v>
      </c>
      <c r="I3370" s="229"/>
    </row>
    <row r="3371" spans="1:9">
      <c r="A3371" s="226" t="s">
        <v>6360</v>
      </c>
      <c r="B3371" s="226"/>
      <c r="C3371" s="227" t="s">
        <v>6361</v>
      </c>
      <c r="D3371" s="227"/>
      <c r="E3371" s="227"/>
      <c r="F3371" s="227"/>
      <c r="G3371" s="50" t="s">
        <v>129</v>
      </c>
      <c r="H3371" s="232">
        <v>9215.68</v>
      </c>
      <c r="I3371" s="229"/>
    </row>
    <row r="3372" spans="1:9">
      <c r="A3372" s="226" t="s">
        <v>6362</v>
      </c>
      <c r="B3372" s="226"/>
      <c r="C3372" s="227" t="s">
        <v>6363</v>
      </c>
      <c r="D3372" s="227"/>
      <c r="E3372" s="227"/>
      <c r="F3372" s="227"/>
      <c r="G3372" s="50" t="s">
        <v>1155</v>
      </c>
      <c r="H3372" s="232">
        <v>5137.3</v>
      </c>
      <c r="I3372" s="229"/>
    </row>
    <row r="3373" spans="1:9">
      <c r="A3373" s="226" t="s">
        <v>6364</v>
      </c>
      <c r="B3373" s="226"/>
      <c r="C3373" s="227" t="s">
        <v>6365</v>
      </c>
      <c r="D3373" s="227"/>
      <c r="E3373" s="227"/>
      <c r="F3373" s="227"/>
      <c r="G3373" s="50" t="s">
        <v>129</v>
      </c>
      <c r="H3373" s="232">
        <v>7359.8</v>
      </c>
      <c r="I3373" s="229"/>
    </row>
    <row r="3374" spans="1:9">
      <c r="A3374" s="226" t="s">
        <v>6366</v>
      </c>
      <c r="B3374" s="226"/>
      <c r="C3374" s="227" t="s">
        <v>6367</v>
      </c>
      <c r="D3374" s="227"/>
      <c r="E3374" s="227"/>
      <c r="F3374" s="227"/>
      <c r="G3374" s="50" t="s">
        <v>1155</v>
      </c>
      <c r="H3374" s="232">
        <v>7988.93</v>
      </c>
      <c r="I3374" s="229"/>
    </row>
    <row r="3375" spans="1:9">
      <c r="A3375" s="226" t="s">
        <v>6368</v>
      </c>
      <c r="B3375" s="226"/>
      <c r="C3375" s="227" t="s">
        <v>6369</v>
      </c>
      <c r="D3375" s="227"/>
      <c r="E3375" s="227"/>
      <c r="F3375" s="227"/>
      <c r="G3375" s="50" t="s">
        <v>129</v>
      </c>
      <c r="H3375" s="232">
        <v>8333.9699999999993</v>
      </c>
      <c r="I3375" s="229"/>
    </row>
    <row r="3376" spans="1:9">
      <c r="A3376" s="226" t="s">
        <v>6370</v>
      </c>
      <c r="B3376" s="226"/>
      <c r="C3376" s="227" t="s">
        <v>6371</v>
      </c>
      <c r="D3376" s="227"/>
      <c r="E3376" s="227"/>
      <c r="F3376" s="227"/>
      <c r="G3376" s="50" t="s">
        <v>1155</v>
      </c>
      <c r="H3376" s="233">
        <v>11846.15</v>
      </c>
      <c r="I3376" s="229"/>
    </row>
    <row r="3377" spans="1:9">
      <c r="A3377" s="226" t="s">
        <v>6372</v>
      </c>
      <c r="B3377" s="226"/>
      <c r="C3377" s="227" t="s">
        <v>6373</v>
      </c>
      <c r="D3377" s="227"/>
      <c r="E3377" s="227"/>
      <c r="F3377" s="227"/>
      <c r="G3377" s="50" t="s">
        <v>129</v>
      </c>
      <c r="H3377" s="232">
        <v>9518.94</v>
      </c>
      <c r="I3377" s="229"/>
    </row>
    <row r="3378" spans="1:9">
      <c r="A3378" s="226" t="s">
        <v>6374</v>
      </c>
      <c r="B3378" s="226"/>
      <c r="C3378" s="227" t="s">
        <v>6375</v>
      </c>
      <c r="D3378" s="227"/>
      <c r="E3378" s="227"/>
      <c r="F3378" s="227"/>
      <c r="G3378" s="50" t="s">
        <v>1155</v>
      </c>
      <c r="H3378" s="233">
        <v>16483.39</v>
      </c>
      <c r="I3378" s="229"/>
    </row>
    <row r="3379" spans="1:9">
      <c r="A3379" s="226" t="s">
        <v>6376</v>
      </c>
      <c r="B3379" s="226"/>
      <c r="C3379" s="227" t="s">
        <v>6377</v>
      </c>
      <c r="D3379" s="227"/>
      <c r="E3379" s="227"/>
      <c r="F3379" s="227"/>
      <c r="G3379" s="50" t="s">
        <v>129</v>
      </c>
      <c r="H3379" s="233">
        <v>10716.34</v>
      </c>
      <c r="I3379" s="229"/>
    </row>
    <row r="3380" spans="1:9">
      <c r="A3380" s="226" t="s">
        <v>6378</v>
      </c>
      <c r="B3380" s="226"/>
      <c r="C3380" s="227" t="s">
        <v>6379</v>
      </c>
      <c r="D3380" s="227"/>
      <c r="E3380" s="227"/>
      <c r="F3380" s="227"/>
      <c r="G3380" s="50" t="s">
        <v>1155</v>
      </c>
      <c r="H3380" s="232">
        <v>8723.7000000000007</v>
      </c>
      <c r="I3380" s="229"/>
    </row>
    <row r="3381" spans="1:9">
      <c r="A3381" s="226" t="s">
        <v>6380</v>
      </c>
      <c r="B3381" s="226"/>
      <c r="C3381" s="227" t="s">
        <v>6381</v>
      </c>
      <c r="D3381" s="227"/>
      <c r="E3381" s="227"/>
      <c r="F3381" s="227"/>
      <c r="G3381" s="50" t="s">
        <v>129</v>
      </c>
      <c r="H3381" s="233">
        <v>10134.84</v>
      </c>
      <c r="I3381" s="229"/>
    </row>
    <row r="3382" spans="1:9">
      <c r="A3382" s="226" t="s">
        <v>6382</v>
      </c>
      <c r="B3382" s="226"/>
      <c r="C3382" s="227" t="s">
        <v>6383</v>
      </c>
      <c r="D3382" s="227"/>
      <c r="E3382" s="227"/>
      <c r="F3382" s="227"/>
      <c r="G3382" s="50" t="s">
        <v>1155</v>
      </c>
      <c r="H3382" s="233">
        <v>12607.04</v>
      </c>
      <c r="I3382" s="229"/>
    </row>
    <row r="3383" spans="1:9">
      <c r="A3383" s="226" t="s">
        <v>6384</v>
      </c>
      <c r="B3383" s="226"/>
      <c r="C3383" s="227" t="s">
        <v>6385</v>
      </c>
      <c r="D3383" s="227"/>
      <c r="E3383" s="227"/>
      <c r="F3383" s="227"/>
      <c r="G3383" s="50" t="s">
        <v>129</v>
      </c>
      <c r="H3383" s="233">
        <v>11216.36</v>
      </c>
      <c r="I3383" s="229"/>
    </row>
    <row r="3384" spans="1:9">
      <c r="A3384" s="226" t="s">
        <v>6386</v>
      </c>
      <c r="B3384" s="226"/>
      <c r="C3384" s="227" t="s">
        <v>6387</v>
      </c>
      <c r="D3384" s="227"/>
      <c r="E3384" s="227"/>
      <c r="F3384" s="227"/>
      <c r="G3384" s="50" t="s">
        <v>1155</v>
      </c>
      <c r="H3384" s="233">
        <v>17396.259999999998</v>
      </c>
      <c r="I3384" s="229"/>
    </row>
    <row r="3385" spans="1:9">
      <c r="A3385" s="226" t="s">
        <v>6388</v>
      </c>
      <c r="B3385" s="226"/>
      <c r="C3385" s="227" t="s">
        <v>6389</v>
      </c>
      <c r="D3385" s="227"/>
      <c r="E3385" s="227"/>
      <c r="F3385" s="227"/>
      <c r="G3385" s="50" t="s">
        <v>129</v>
      </c>
      <c r="H3385" s="233">
        <v>12427.86</v>
      </c>
      <c r="I3385" s="229"/>
    </row>
    <row r="3386" spans="1:9">
      <c r="A3386" s="226" t="s">
        <v>6390</v>
      </c>
      <c r="B3386" s="226"/>
      <c r="C3386" s="227" t="s">
        <v>6391</v>
      </c>
      <c r="D3386" s="227"/>
      <c r="E3386" s="227"/>
      <c r="F3386" s="227"/>
      <c r="G3386" s="50" t="s">
        <v>1155</v>
      </c>
      <c r="H3386" s="233">
        <v>23199.62</v>
      </c>
      <c r="I3386" s="229"/>
    </row>
    <row r="3387" spans="1:9">
      <c r="A3387" s="226" t="s">
        <v>6392</v>
      </c>
      <c r="B3387" s="226"/>
      <c r="C3387" s="227" t="s">
        <v>6393</v>
      </c>
      <c r="D3387" s="227"/>
      <c r="E3387" s="227"/>
      <c r="F3387" s="227"/>
      <c r="G3387" s="50" t="s">
        <v>129</v>
      </c>
      <c r="H3387" s="233">
        <v>13792.3</v>
      </c>
      <c r="I3387" s="229"/>
    </row>
    <row r="3388" spans="1:9">
      <c r="A3388" s="226" t="s">
        <v>6394</v>
      </c>
      <c r="B3388" s="226"/>
      <c r="C3388" s="227" t="s">
        <v>6395</v>
      </c>
      <c r="D3388" s="227"/>
      <c r="E3388" s="227"/>
      <c r="F3388" s="227"/>
      <c r="G3388" s="50" t="s">
        <v>1155</v>
      </c>
      <c r="H3388" s="233">
        <v>18367.16</v>
      </c>
      <c r="I3388" s="229"/>
    </row>
    <row r="3389" spans="1:9">
      <c r="A3389" s="226" t="s">
        <v>6396</v>
      </c>
      <c r="B3389" s="226"/>
      <c r="C3389" s="227" t="s">
        <v>6397</v>
      </c>
      <c r="D3389" s="227"/>
      <c r="E3389" s="227"/>
      <c r="F3389" s="227"/>
      <c r="G3389" s="50" t="s">
        <v>129</v>
      </c>
      <c r="H3389" s="233">
        <v>14338.88</v>
      </c>
      <c r="I3389" s="229"/>
    </row>
    <row r="3390" spans="1:9">
      <c r="A3390" s="226" t="s">
        <v>6398</v>
      </c>
      <c r="B3390" s="226"/>
      <c r="C3390" s="227" t="s">
        <v>6399</v>
      </c>
      <c r="D3390" s="227"/>
      <c r="E3390" s="227"/>
      <c r="F3390" s="227"/>
      <c r="G3390" s="50" t="s">
        <v>1155</v>
      </c>
      <c r="H3390" s="233">
        <v>24339.24</v>
      </c>
      <c r="I3390" s="229"/>
    </row>
    <row r="3391" spans="1:9">
      <c r="A3391" s="226" t="s">
        <v>6400</v>
      </c>
      <c r="B3391" s="226"/>
      <c r="C3391" s="227" t="s">
        <v>6401</v>
      </c>
      <c r="D3391" s="227"/>
      <c r="E3391" s="227"/>
      <c r="F3391" s="227"/>
      <c r="G3391" s="50" t="s">
        <v>129</v>
      </c>
      <c r="H3391" s="233">
        <v>15694.51</v>
      </c>
      <c r="I3391" s="229"/>
    </row>
    <row r="3392" spans="1:9">
      <c r="A3392" s="226" t="s">
        <v>6402</v>
      </c>
      <c r="B3392" s="226"/>
      <c r="C3392" s="227" t="s">
        <v>6403</v>
      </c>
      <c r="D3392" s="227"/>
      <c r="E3392" s="227"/>
      <c r="F3392" s="227"/>
      <c r="G3392" s="50" t="s">
        <v>1155</v>
      </c>
      <c r="H3392" s="233">
        <v>32213.91</v>
      </c>
      <c r="I3392" s="229"/>
    </row>
    <row r="3393" spans="1:9">
      <c r="A3393" s="226" t="s">
        <v>6404</v>
      </c>
      <c r="B3393" s="226"/>
      <c r="C3393" s="227" t="s">
        <v>6405</v>
      </c>
      <c r="D3393" s="227"/>
      <c r="E3393" s="227"/>
      <c r="F3393" s="227"/>
      <c r="G3393" s="50" t="s">
        <v>129</v>
      </c>
      <c r="H3393" s="233">
        <v>19457</v>
      </c>
      <c r="I3393" s="229"/>
    </row>
    <row r="3394" spans="1:9">
      <c r="A3394" s="226" t="s">
        <v>6406</v>
      </c>
      <c r="B3394" s="226"/>
      <c r="C3394" s="227" t="s">
        <v>6407</v>
      </c>
      <c r="D3394" s="227"/>
      <c r="E3394" s="227"/>
      <c r="F3394" s="227"/>
      <c r="G3394" s="50" t="s">
        <v>129</v>
      </c>
      <c r="H3394" s="230">
        <v>941.61</v>
      </c>
      <c r="I3394" s="229"/>
    </row>
    <row r="3395" spans="1:9">
      <c r="A3395" s="226" t="s">
        <v>6408</v>
      </c>
      <c r="B3395" s="226"/>
      <c r="C3395" s="227" t="s">
        <v>6409</v>
      </c>
      <c r="D3395" s="227"/>
      <c r="E3395" s="227"/>
      <c r="F3395" s="227"/>
      <c r="G3395" s="50" t="s">
        <v>129</v>
      </c>
      <c r="H3395" s="232">
        <v>1600.52</v>
      </c>
      <c r="I3395" s="229"/>
    </row>
    <row r="3396" spans="1:9">
      <c r="A3396" s="226" t="s">
        <v>6410</v>
      </c>
      <c r="B3396" s="226"/>
      <c r="C3396" s="227" t="s">
        <v>6411</v>
      </c>
      <c r="D3396" s="227"/>
      <c r="E3396" s="227"/>
      <c r="F3396" s="227"/>
      <c r="G3396" s="50" t="s">
        <v>129</v>
      </c>
      <c r="H3396" s="232">
        <v>2242.5300000000002</v>
      </c>
      <c r="I3396" s="229"/>
    </row>
    <row r="3397" spans="1:9">
      <c r="A3397" s="226" t="s">
        <v>6412</v>
      </c>
      <c r="B3397" s="226"/>
      <c r="C3397" s="227" t="s">
        <v>6413</v>
      </c>
      <c r="D3397" s="227"/>
      <c r="E3397" s="227"/>
      <c r="F3397" s="227"/>
      <c r="G3397" s="50" t="s">
        <v>129</v>
      </c>
      <c r="H3397" s="232">
        <v>3065.75</v>
      </c>
      <c r="I3397" s="229"/>
    </row>
    <row r="3398" spans="1:9">
      <c r="A3398" s="226" t="s">
        <v>6414</v>
      </c>
      <c r="B3398" s="226"/>
      <c r="C3398" s="227" t="s">
        <v>6415</v>
      </c>
      <c r="D3398" s="227"/>
      <c r="E3398" s="227"/>
      <c r="F3398" s="227"/>
      <c r="G3398" s="50" t="s">
        <v>129</v>
      </c>
      <c r="H3398" s="232">
        <v>4732.0200000000004</v>
      </c>
      <c r="I3398" s="229"/>
    </row>
    <row r="3399" spans="1:9">
      <c r="A3399" s="226" t="s">
        <v>6416</v>
      </c>
      <c r="B3399" s="226"/>
      <c r="C3399" s="227" t="s">
        <v>6417</v>
      </c>
      <c r="D3399" s="227"/>
      <c r="E3399" s="227"/>
      <c r="F3399" s="227"/>
      <c r="G3399" s="50" t="s">
        <v>1155</v>
      </c>
      <c r="H3399" s="232">
        <v>2039.75</v>
      </c>
      <c r="I3399" s="229"/>
    </row>
    <row r="3400" spans="1:9">
      <c r="A3400" s="226" t="s">
        <v>6418</v>
      </c>
      <c r="B3400" s="226"/>
      <c r="C3400" s="227" t="s">
        <v>6419</v>
      </c>
      <c r="D3400" s="227"/>
      <c r="E3400" s="227"/>
      <c r="F3400" s="227"/>
      <c r="G3400" s="50" t="s">
        <v>1155</v>
      </c>
      <c r="H3400" s="232">
        <v>3314.03</v>
      </c>
      <c r="I3400" s="229"/>
    </row>
    <row r="3401" spans="1:9">
      <c r="A3401" s="226" t="s">
        <v>6420</v>
      </c>
      <c r="B3401" s="226"/>
      <c r="C3401" s="227" t="s">
        <v>6421</v>
      </c>
      <c r="D3401" s="227"/>
      <c r="E3401" s="227"/>
      <c r="F3401" s="227"/>
      <c r="G3401" s="50" t="s">
        <v>1155</v>
      </c>
      <c r="H3401" s="232">
        <v>4982.55</v>
      </c>
      <c r="I3401" s="229"/>
    </row>
    <row r="3402" spans="1:9">
      <c r="A3402" s="226" t="s">
        <v>6422</v>
      </c>
      <c r="B3402" s="226"/>
      <c r="C3402" s="227" t="s">
        <v>6423</v>
      </c>
      <c r="D3402" s="227"/>
      <c r="E3402" s="227"/>
      <c r="F3402" s="227"/>
      <c r="G3402" s="50" t="s">
        <v>1155</v>
      </c>
      <c r="H3402" s="232">
        <v>7245.29</v>
      </c>
      <c r="I3402" s="229"/>
    </row>
    <row r="3403" spans="1:9">
      <c r="A3403" s="226" t="s">
        <v>6424</v>
      </c>
      <c r="B3403" s="226"/>
      <c r="C3403" s="227" t="s">
        <v>6425</v>
      </c>
      <c r="D3403" s="227"/>
      <c r="E3403" s="227"/>
      <c r="F3403" s="227"/>
      <c r="G3403" s="50" t="s">
        <v>1155</v>
      </c>
      <c r="H3403" s="233">
        <v>12858.68</v>
      </c>
      <c r="I3403" s="229"/>
    </row>
    <row r="3404" spans="1:9">
      <c r="A3404" s="226" t="s">
        <v>6426</v>
      </c>
      <c r="B3404" s="226"/>
      <c r="C3404" s="227" t="s">
        <v>6427</v>
      </c>
      <c r="D3404" s="227"/>
      <c r="E3404" s="227"/>
      <c r="F3404" s="227"/>
      <c r="G3404" s="50" t="s">
        <v>129</v>
      </c>
      <c r="H3404" s="230">
        <v>885.69</v>
      </c>
      <c r="I3404" s="229"/>
    </row>
    <row r="3405" spans="1:9">
      <c r="A3405" s="226" t="s">
        <v>6428</v>
      </c>
      <c r="B3405" s="226"/>
      <c r="C3405" s="227" t="s">
        <v>6429</v>
      </c>
      <c r="D3405" s="227"/>
      <c r="E3405" s="227"/>
      <c r="F3405" s="227"/>
      <c r="G3405" s="50" t="s">
        <v>129</v>
      </c>
      <c r="H3405" s="232">
        <v>1397.6</v>
      </c>
      <c r="I3405" s="229"/>
    </row>
    <row r="3406" spans="1:9">
      <c r="A3406" s="226" t="s">
        <v>6430</v>
      </c>
      <c r="B3406" s="226"/>
      <c r="C3406" s="227" t="s">
        <v>6431</v>
      </c>
      <c r="D3406" s="227"/>
      <c r="E3406" s="227"/>
      <c r="F3406" s="227"/>
      <c r="G3406" s="50" t="s">
        <v>129</v>
      </c>
      <c r="H3406" s="232">
        <v>2049.23</v>
      </c>
      <c r="I3406" s="229"/>
    </row>
    <row r="3407" spans="1:9">
      <c r="A3407" s="226" t="s">
        <v>6432</v>
      </c>
      <c r="B3407" s="226"/>
      <c r="C3407" s="227" t="s">
        <v>6433</v>
      </c>
      <c r="D3407" s="227"/>
      <c r="E3407" s="227"/>
      <c r="F3407" s="227"/>
      <c r="G3407" s="50" t="s">
        <v>129</v>
      </c>
      <c r="H3407" s="232">
        <v>2962.77</v>
      </c>
      <c r="I3407" s="229"/>
    </row>
    <row r="3408" spans="1:9">
      <c r="A3408" s="226" t="s">
        <v>6434</v>
      </c>
      <c r="B3408" s="226"/>
      <c r="C3408" s="227" t="s">
        <v>6435</v>
      </c>
      <c r="D3408" s="227"/>
      <c r="E3408" s="227"/>
      <c r="F3408" s="227"/>
      <c r="G3408" s="50" t="s">
        <v>129</v>
      </c>
      <c r="H3408" s="232">
        <v>4437.8999999999996</v>
      </c>
      <c r="I3408" s="229"/>
    </row>
    <row r="3409" spans="1:9">
      <c r="A3409" s="226" t="s">
        <v>6436</v>
      </c>
      <c r="B3409" s="226"/>
      <c r="C3409" s="227" t="s">
        <v>6437</v>
      </c>
      <c r="D3409" s="227"/>
      <c r="E3409" s="227"/>
      <c r="F3409" s="227"/>
      <c r="G3409" s="50" t="s">
        <v>129</v>
      </c>
      <c r="H3409" s="232">
        <v>1011.75</v>
      </c>
      <c r="I3409" s="229"/>
    </row>
    <row r="3410" spans="1:9">
      <c r="A3410" s="226" t="s">
        <v>6438</v>
      </c>
      <c r="B3410" s="226"/>
      <c r="C3410" s="227" t="s">
        <v>6439</v>
      </c>
      <c r="D3410" s="227"/>
      <c r="E3410" s="227"/>
      <c r="F3410" s="227"/>
      <c r="G3410" s="50" t="s">
        <v>129</v>
      </c>
      <c r="H3410" s="232">
        <v>1662.7</v>
      </c>
      <c r="I3410" s="229"/>
    </row>
    <row r="3411" spans="1:9">
      <c r="A3411" s="226" t="s">
        <v>6440</v>
      </c>
      <c r="B3411" s="226"/>
      <c r="C3411" s="227" t="s">
        <v>6441</v>
      </c>
      <c r="D3411" s="227"/>
      <c r="E3411" s="227"/>
      <c r="F3411" s="227"/>
      <c r="G3411" s="50" t="s">
        <v>129</v>
      </c>
      <c r="H3411" s="232">
        <v>2369.87</v>
      </c>
      <c r="I3411" s="229"/>
    </row>
    <row r="3412" spans="1:9">
      <c r="A3412" s="226" t="s">
        <v>6442</v>
      </c>
      <c r="B3412" s="226"/>
      <c r="C3412" s="227" t="s">
        <v>6443</v>
      </c>
      <c r="D3412" s="227"/>
      <c r="E3412" s="227"/>
      <c r="F3412" s="227"/>
      <c r="G3412" s="50" t="s">
        <v>129</v>
      </c>
      <c r="H3412" s="232">
        <v>3253.73</v>
      </c>
      <c r="I3412" s="229"/>
    </row>
    <row r="3413" spans="1:9">
      <c r="A3413" s="226" t="s">
        <v>6444</v>
      </c>
      <c r="B3413" s="226"/>
      <c r="C3413" s="227" t="s">
        <v>6445</v>
      </c>
      <c r="D3413" s="227"/>
      <c r="E3413" s="227"/>
      <c r="F3413" s="227"/>
      <c r="G3413" s="50" t="s">
        <v>129</v>
      </c>
      <c r="H3413" s="232">
        <v>4841.42</v>
      </c>
      <c r="I3413" s="229"/>
    </row>
    <row r="3414" spans="1:9">
      <c r="A3414" s="226" t="s">
        <v>6446</v>
      </c>
      <c r="B3414" s="226"/>
      <c r="C3414" s="227" t="s">
        <v>6447</v>
      </c>
      <c r="D3414" s="227"/>
      <c r="E3414" s="227"/>
      <c r="F3414" s="227"/>
      <c r="G3414" s="50" t="s">
        <v>1155</v>
      </c>
      <c r="H3414" s="232">
        <v>4843.2299999999996</v>
      </c>
      <c r="I3414" s="229"/>
    </row>
    <row r="3415" spans="1:9">
      <c r="A3415" s="226" t="s">
        <v>6448</v>
      </c>
      <c r="B3415" s="226"/>
      <c r="C3415" s="227" t="s">
        <v>6449</v>
      </c>
      <c r="D3415" s="227"/>
      <c r="E3415" s="227"/>
      <c r="F3415" s="227"/>
      <c r="G3415" s="50" t="s">
        <v>129</v>
      </c>
      <c r="H3415" s="232">
        <v>3427.56</v>
      </c>
      <c r="I3415" s="229"/>
    </row>
    <row r="3416" spans="1:9">
      <c r="A3416" s="226" t="s">
        <v>6450</v>
      </c>
      <c r="B3416" s="226"/>
      <c r="C3416" s="227" t="s">
        <v>6451</v>
      </c>
      <c r="D3416" s="227"/>
      <c r="E3416" s="227"/>
      <c r="F3416" s="227"/>
      <c r="G3416" s="50" t="s">
        <v>1155</v>
      </c>
      <c r="H3416" s="232">
        <v>5677.52</v>
      </c>
      <c r="I3416" s="229"/>
    </row>
    <row r="3417" spans="1:9">
      <c r="A3417" s="226" t="s">
        <v>6452</v>
      </c>
      <c r="B3417" s="226"/>
      <c r="C3417" s="227" t="s">
        <v>6453</v>
      </c>
      <c r="D3417" s="227"/>
      <c r="E3417" s="227"/>
      <c r="F3417" s="227"/>
      <c r="G3417" s="50" t="s">
        <v>129</v>
      </c>
      <c r="H3417" s="232">
        <v>4480.6099999999997</v>
      </c>
      <c r="I3417" s="229"/>
    </row>
    <row r="3418" spans="1:9">
      <c r="A3418" s="226" t="s">
        <v>6454</v>
      </c>
      <c r="B3418" s="226"/>
      <c r="C3418" s="227" t="s">
        <v>6455</v>
      </c>
      <c r="D3418" s="227"/>
      <c r="E3418" s="227"/>
      <c r="F3418" s="227"/>
      <c r="G3418" s="50" t="s">
        <v>1155</v>
      </c>
      <c r="H3418" s="232">
        <v>8863.36</v>
      </c>
      <c r="I3418" s="229"/>
    </row>
    <row r="3419" spans="1:9">
      <c r="A3419" s="226" t="s">
        <v>6456</v>
      </c>
      <c r="B3419" s="226"/>
      <c r="C3419" s="227" t="s">
        <v>6457</v>
      </c>
      <c r="D3419" s="227"/>
      <c r="E3419" s="227"/>
      <c r="F3419" s="227"/>
      <c r="G3419" s="50" t="s">
        <v>129</v>
      </c>
      <c r="H3419" s="232">
        <v>5294.63</v>
      </c>
      <c r="I3419" s="229"/>
    </row>
    <row r="3420" spans="1:9">
      <c r="A3420" s="226" t="s">
        <v>6458</v>
      </c>
      <c r="B3420" s="226"/>
      <c r="C3420" s="227" t="s">
        <v>6459</v>
      </c>
      <c r="D3420" s="227"/>
      <c r="E3420" s="227"/>
      <c r="F3420" s="227"/>
      <c r="G3420" s="50" t="s">
        <v>1155</v>
      </c>
      <c r="H3420" s="233">
        <v>12991.3</v>
      </c>
      <c r="I3420" s="229"/>
    </row>
    <row r="3421" spans="1:9">
      <c r="A3421" s="226" t="s">
        <v>6460</v>
      </c>
      <c r="B3421" s="226"/>
      <c r="C3421" s="227" t="s">
        <v>6461</v>
      </c>
      <c r="D3421" s="227"/>
      <c r="E3421" s="227"/>
      <c r="F3421" s="227"/>
      <c r="G3421" s="50" t="s">
        <v>129</v>
      </c>
      <c r="H3421" s="232">
        <v>6187.95</v>
      </c>
      <c r="I3421" s="229"/>
    </row>
    <row r="3422" spans="1:9">
      <c r="A3422" s="226" t="s">
        <v>6462</v>
      </c>
      <c r="B3422" s="226"/>
      <c r="C3422" s="227" t="s">
        <v>6463</v>
      </c>
      <c r="D3422" s="227"/>
      <c r="E3422" s="227"/>
      <c r="F3422" s="227"/>
      <c r="G3422" s="50" t="s">
        <v>1155</v>
      </c>
      <c r="H3422" s="233">
        <v>18067.22</v>
      </c>
      <c r="I3422" s="229"/>
    </row>
    <row r="3423" spans="1:9">
      <c r="A3423" s="226" t="s">
        <v>6464</v>
      </c>
      <c r="B3423" s="226"/>
      <c r="C3423" s="227" t="s">
        <v>6465</v>
      </c>
      <c r="D3423" s="227"/>
      <c r="E3423" s="227"/>
      <c r="F3423" s="227"/>
      <c r="G3423" s="50" t="s">
        <v>129</v>
      </c>
      <c r="H3423" s="232">
        <v>7187.47</v>
      </c>
      <c r="I3423" s="229"/>
    </row>
    <row r="3424" spans="1:9">
      <c r="A3424" s="226" t="s">
        <v>6466</v>
      </c>
      <c r="B3424" s="226"/>
      <c r="C3424" s="227" t="s">
        <v>6467</v>
      </c>
      <c r="D3424" s="227"/>
      <c r="E3424" s="227"/>
      <c r="F3424" s="227"/>
      <c r="G3424" s="50" t="s">
        <v>1155</v>
      </c>
      <c r="H3424" s="232">
        <v>9960.94</v>
      </c>
      <c r="I3424" s="229"/>
    </row>
    <row r="3425" spans="1:9">
      <c r="A3425" s="226" t="s">
        <v>6468</v>
      </c>
      <c r="B3425" s="226"/>
      <c r="C3425" s="227" t="s">
        <v>6469</v>
      </c>
      <c r="D3425" s="227"/>
      <c r="E3425" s="227"/>
      <c r="F3425" s="227"/>
      <c r="G3425" s="50" t="s">
        <v>129</v>
      </c>
      <c r="H3425" s="232">
        <v>6517.05</v>
      </c>
      <c r="I3425" s="229"/>
    </row>
    <row r="3426" spans="1:9">
      <c r="A3426" s="226" t="s">
        <v>6470</v>
      </c>
      <c r="B3426" s="226"/>
      <c r="C3426" s="227" t="s">
        <v>6471</v>
      </c>
      <c r="D3426" s="227"/>
      <c r="E3426" s="227"/>
      <c r="F3426" s="227"/>
      <c r="G3426" s="50" t="s">
        <v>129</v>
      </c>
      <c r="H3426" s="232">
        <v>7467.44</v>
      </c>
      <c r="I3426" s="229"/>
    </row>
    <row r="3427" spans="1:9">
      <c r="A3427" s="226" t="s">
        <v>6472</v>
      </c>
      <c r="B3427" s="226"/>
      <c r="C3427" s="227" t="s">
        <v>6473</v>
      </c>
      <c r="D3427" s="227"/>
      <c r="E3427" s="227"/>
      <c r="F3427" s="227"/>
      <c r="G3427" s="50" t="s">
        <v>1155</v>
      </c>
      <c r="H3427" s="233">
        <v>15613.2</v>
      </c>
      <c r="I3427" s="229"/>
    </row>
    <row r="3428" spans="1:9">
      <c r="A3428" s="226" t="s">
        <v>6474</v>
      </c>
      <c r="B3428" s="226"/>
      <c r="C3428" s="227" t="s">
        <v>6475</v>
      </c>
      <c r="D3428" s="227"/>
      <c r="E3428" s="227"/>
      <c r="F3428" s="227"/>
      <c r="G3428" s="50" t="s">
        <v>129</v>
      </c>
      <c r="H3428" s="232">
        <v>8897.2000000000007</v>
      </c>
      <c r="I3428" s="229"/>
    </row>
    <row r="3429" spans="1:9">
      <c r="A3429" s="226" t="s">
        <v>6476</v>
      </c>
      <c r="B3429" s="226"/>
      <c r="C3429" s="227" t="s">
        <v>6477</v>
      </c>
      <c r="D3429" s="227"/>
      <c r="E3429" s="227"/>
      <c r="F3429" s="227"/>
      <c r="G3429" s="50" t="s">
        <v>1155</v>
      </c>
      <c r="H3429" s="233">
        <v>21422.58</v>
      </c>
      <c r="I3429" s="229"/>
    </row>
    <row r="3430" spans="1:9">
      <c r="A3430" s="226" t="s">
        <v>6478</v>
      </c>
      <c r="B3430" s="226"/>
      <c r="C3430" s="227" t="s">
        <v>6479</v>
      </c>
      <c r="D3430" s="227"/>
      <c r="E3430" s="227"/>
      <c r="F3430" s="227"/>
      <c r="G3430" s="50" t="s">
        <v>129</v>
      </c>
      <c r="H3430" s="232">
        <v>9984.4</v>
      </c>
      <c r="I3430" s="229"/>
    </row>
    <row r="3431" spans="1:9">
      <c r="A3431" s="226" t="s">
        <v>6480</v>
      </c>
      <c r="B3431" s="226"/>
      <c r="C3431" s="227" t="s">
        <v>6481</v>
      </c>
      <c r="D3431" s="227"/>
      <c r="E3431" s="227"/>
      <c r="F3431" s="227"/>
      <c r="G3431" s="50" t="s">
        <v>1155</v>
      </c>
      <c r="H3431" s="232">
        <v>1967.25</v>
      </c>
      <c r="I3431" s="229"/>
    </row>
    <row r="3432" spans="1:9">
      <c r="A3432" s="226" t="s">
        <v>6482</v>
      </c>
      <c r="B3432" s="226"/>
      <c r="C3432" s="227" t="s">
        <v>6483</v>
      </c>
      <c r="D3432" s="227"/>
      <c r="E3432" s="227"/>
      <c r="F3432" s="227"/>
      <c r="G3432" s="50" t="s">
        <v>129</v>
      </c>
      <c r="H3432" s="232">
        <v>1652.9</v>
      </c>
      <c r="I3432" s="229"/>
    </row>
    <row r="3433" spans="1:9">
      <c r="A3433" s="226" t="s">
        <v>6484</v>
      </c>
      <c r="B3433" s="226"/>
      <c r="C3433" s="227" t="s">
        <v>6485</v>
      </c>
      <c r="D3433" s="227"/>
      <c r="E3433" s="227"/>
      <c r="F3433" s="227"/>
      <c r="G3433" s="50" t="s">
        <v>1155</v>
      </c>
      <c r="H3433" s="232">
        <v>3714.39</v>
      </c>
      <c r="I3433" s="229"/>
    </row>
    <row r="3434" spans="1:9">
      <c r="A3434" s="226" t="s">
        <v>6486</v>
      </c>
      <c r="B3434" s="226"/>
      <c r="C3434" s="227" t="s">
        <v>6487</v>
      </c>
      <c r="D3434" s="227"/>
      <c r="E3434" s="227"/>
      <c r="F3434" s="227"/>
      <c r="G3434" s="50" t="s">
        <v>129</v>
      </c>
      <c r="H3434" s="232">
        <v>2227.63</v>
      </c>
      <c r="I3434" s="229"/>
    </row>
    <row r="3435" spans="1:9">
      <c r="A3435" s="226" t="s">
        <v>6488</v>
      </c>
      <c r="B3435" s="226"/>
      <c r="C3435" s="227" t="s">
        <v>6489</v>
      </c>
      <c r="D3435" s="227"/>
      <c r="E3435" s="227"/>
      <c r="F3435" s="227"/>
      <c r="G3435" s="50" t="s">
        <v>1155</v>
      </c>
      <c r="H3435" s="232">
        <v>6314.3</v>
      </c>
      <c r="I3435" s="229"/>
    </row>
    <row r="3436" spans="1:9">
      <c r="A3436" s="226" t="s">
        <v>6490</v>
      </c>
      <c r="B3436" s="226"/>
      <c r="C3436" s="227" t="s">
        <v>6491</v>
      </c>
      <c r="D3436" s="227"/>
      <c r="E3436" s="227"/>
      <c r="F3436" s="227"/>
      <c r="G3436" s="50" t="s">
        <v>129</v>
      </c>
      <c r="H3436" s="232">
        <v>2929.77</v>
      </c>
      <c r="I3436" s="229"/>
    </row>
    <row r="3437" spans="1:9">
      <c r="A3437" s="226" t="s">
        <v>6492</v>
      </c>
      <c r="B3437" s="226"/>
      <c r="C3437" s="227" t="s">
        <v>6493</v>
      </c>
      <c r="D3437" s="227"/>
      <c r="E3437" s="227"/>
      <c r="F3437" s="227"/>
      <c r="G3437" s="50" t="s">
        <v>1155</v>
      </c>
      <c r="H3437" s="232">
        <v>2261.9</v>
      </c>
      <c r="I3437" s="229"/>
    </row>
    <row r="3438" spans="1:9">
      <c r="A3438" s="226" t="s">
        <v>6494</v>
      </c>
      <c r="B3438" s="226"/>
      <c r="C3438" s="227" t="s">
        <v>6495</v>
      </c>
      <c r="D3438" s="227"/>
      <c r="E3438" s="227"/>
      <c r="F3438" s="227"/>
      <c r="G3438" s="50" t="s">
        <v>129</v>
      </c>
      <c r="H3438" s="232">
        <v>2260.8000000000002</v>
      </c>
      <c r="I3438" s="229"/>
    </row>
    <row r="3439" spans="1:9">
      <c r="A3439" s="226" t="s">
        <v>6496</v>
      </c>
      <c r="B3439" s="226"/>
      <c r="C3439" s="227" t="s">
        <v>6497</v>
      </c>
      <c r="D3439" s="227"/>
      <c r="E3439" s="227"/>
      <c r="F3439" s="227"/>
      <c r="G3439" s="50" t="s">
        <v>1155</v>
      </c>
      <c r="H3439" s="232">
        <v>4166</v>
      </c>
      <c r="I3439" s="229"/>
    </row>
    <row r="3440" spans="1:9">
      <c r="A3440" s="226" t="s">
        <v>6498</v>
      </c>
      <c r="B3440" s="226"/>
      <c r="C3440" s="227" t="s">
        <v>6499</v>
      </c>
      <c r="D3440" s="227"/>
      <c r="E3440" s="227"/>
      <c r="F3440" s="227"/>
      <c r="G3440" s="50" t="s">
        <v>129</v>
      </c>
      <c r="H3440" s="232">
        <v>2861.5</v>
      </c>
      <c r="I3440" s="229"/>
    </row>
    <row r="3441" spans="1:9">
      <c r="A3441" s="226" t="s">
        <v>6500</v>
      </c>
      <c r="B3441" s="226"/>
      <c r="C3441" s="227" t="s">
        <v>6501</v>
      </c>
      <c r="D3441" s="227"/>
      <c r="E3441" s="227"/>
      <c r="F3441" s="227"/>
      <c r="G3441" s="50" t="s">
        <v>1155</v>
      </c>
      <c r="H3441" s="232">
        <v>6795.89</v>
      </c>
      <c r="I3441" s="229"/>
    </row>
    <row r="3442" spans="1:9">
      <c r="A3442" s="226" t="s">
        <v>6502</v>
      </c>
      <c r="B3442" s="226"/>
      <c r="C3442" s="227" t="s">
        <v>6503</v>
      </c>
      <c r="D3442" s="227"/>
      <c r="E3442" s="227"/>
      <c r="F3442" s="227"/>
      <c r="G3442" s="50" t="s">
        <v>129</v>
      </c>
      <c r="H3442" s="232">
        <v>3565.95</v>
      </c>
      <c r="I3442" s="229"/>
    </row>
    <row r="3443" spans="1:9">
      <c r="A3443" s="226" t="s">
        <v>6504</v>
      </c>
      <c r="B3443" s="226"/>
      <c r="C3443" s="227" t="s">
        <v>6505</v>
      </c>
      <c r="D3443" s="227"/>
      <c r="E3443" s="227"/>
      <c r="F3443" s="227"/>
      <c r="G3443" s="50" t="s">
        <v>1155</v>
      </c>
      <c r="H3443" s="232">
        <v>2576.77</v>
      </c>
      <c r="I3443" s="229"/>
    </row>
    <row r="3444" spans="1:9">
      <c r="A3444" s="226" t="s">
        <v>6506</v>
      </c>
      <c r="B3444" s="226"/>
      <c r="C3444" s="227" t="s">
        <v>6507</v>
      </c>
      <c r="D3444" s="227"/>
      <c r="E3444" s="227"/>
      <c r="F3444" s="227"/>
      <c r="G3444" s="50" t="s">
        <v>129</v>
      </c>
      <c r="H3444" s="232">
        <v>2969.93</v>
      </c>
      <c r="I3444" s="229"/>
    </row>
    <row r="3445" spans="1:9">
      <c r="A3445" s="226" t="s">
        <v>6508</v>
      </c>
      <c r="B3445" s="226"/>
      <c r="C3445" s="227" t="s">
        <v>6509</v>
      </c>
      <c r="D3445" s="227"/>
      <c r="E3445" s="227"/>
      <c r="F3445" s="227"/>
      <c r="G3445" s="50" t="s">
        <v>1155</v>
      </c>
      <c r="H3445" s="232">
        <v>4636.62</v>
      </c>
      <c r="I3445" s="229"/>
    </row>
    <row r="3446" spans="1:9">
      <c r="A3446" s="226" t="s">
        <v>6510</v>
      </c>
      <c r="B3446" s="226"/>
      <c r="C3446" s="227" t="s">
        <v>6511</v>
      </c>
      <c r="D3446" s="227"/>
      <c r="E3446" s="227"/>
      <c r="F3446" s="227"/>
      <c r="G3446" s="50" t="s">
        <v>129</v>
      </c>
      <c r="H3446" s="232">
        <v>3602.68</v>
      </c>
      <c r="I3446" s="229"/>
    </row>
    <row r="3447" spans="1:9">
      <c r="A3447" s="226" t="s">
        <v>6512</v>
      </c>
      <c r="B3447" s="226"/>
      <c r="C3447" s="227" t="s">
        <v>6513</v>
      </c>
      <c r="D3447" s="227"/>
      <c r="E3447" s="227"/>
      <c r="F3447" s="227"/>
      <c r="G3447" s="50" t="s">
        <v>1155</v>
      </c>
      <c r="H3447" s="232">
        <v>7451.78</v>
      </c>
      <c r="I3447" s="229"/>
    </row>
    <row r="3448" spans="1:9">
      <c r="A3448" s="226" t="s">
        <v>6514</v>
      </c>
      <c r="B3448" s="226"/>
      <c r="C3448" s="227" t="s">
        <v>6515</v>
      </c>
      <c r="D3448" s="227"/>
      <c r="E3448" s="227"/>
      <c r="F3448" s="227"/>
      <c r="G3448" s="50" t="s">
        <v>129</v>
      </c>
      <c r="H3448" s="232">
        <v>4321.1899999999996</v>
      </c>
      <c r="I3448" s="229"/>
    </row>
    <row r="3449" spans="1:9">
      <c r="A3449" s="226" t="s">
        <v>6516</v>
      </c>
      <c r="B3449" s="226"/>
      <c r="C3449" s="227" t="s">
        <v>6517</v>
      </c>
      <c r="D3449" s="227"/>
      <c r="E3449" s="227"/>
      <c r="F3449" s="227"/>
      <c r="G3449" s="50" t="s">
        <v>1155</v>
      </c>
      <c r="H3449" s="233">
        <v>10978.51</v>
      </c>
      <c r="I3449" s="229"/>
    </row>
    <row r="3450" spans="1:9">
      <c r="A3450" s="226" t="s">
        <v>6518</v>
      </c>
      <c r="B3450" s="226"/>
      <c r="C3450" s="227" t="s">
        <v>6519</v>
      </c>
      <c r="D3450" s="227"/>
      <c r="E3450" s="227"/>
      <c r="F3450" s="227"/>
      <c r="G3450" s="50" t="s">
        <v>129</v>
      </c>
      <c r="H3450" s="232">
        <v>5101.83</v>
      </c>
      <c r="I3450" s="229"/>
    </row>
    <row r="3451" spans="1:9">
      <c r="A3451" s="226" t="s">
        <v>6520</v>
      </c>
      <c r="B3451" s="226"/>
      <c r="C3451" s="227" t="s">
        <v>6521</v>
      </c>
      <c r="D3451" s="227"/>
      <c r="E3451" s="227"/>
      <c r="F3451" s="227"/>
      <c r="G3451" s="50" t="s">
        <v>1155</v>
      </c>
      <c r="H3451" s="233">
        <v>15556.2</v>
      </c>
      <c r="I3451" s="229"/>
    </row>
    <row r="3452" spans="1:9">
      <c r="A3452" s="226" t="s">
        <v>6522</v>
      </c>
      <c r="B3452" s="226"/>
      <c r="C3452" s="227" t="s">
        <v>6523</v>
      </c>
      <c r="D3452" s="227"/>
      <c r="E3452" s="227"/>
      <c r="F3452" s="227"/>
      <c r="G3452" s="50" t="s">
        <v>129</v>
      </c>
      <c r="H3452" s="232">
        <v>6004.57</v>
      </c>
      <c r="I3452" s="229"/>
    </row>
    <row r="3453" spans="1:9">
      <c r="A3453" s="226" t="s">
        <v>6524</v>
      </c>
      <c r="B3453" s="226"/>
      <c r="C3453" s="227" t="s">
        <v>6525</v>
      </c>
      <c r="D3453" s="227"/>
      <c r="E3453" s="227"/>
      <c r="F3453" s="227"/>
      <c r="G3453" s="50" t="s">
        <v>1155</v>
      </c>
      <c r="H3453" s="232">
        <v>7988.93</v>
      </c>
      <c r="I3453" s="229"/>
    </row>
    <row r="3454" spans="1:9">
      <c r="A3454" s="226" t="s">
        <v>6526</v>
      </c>
      <c r="B3454" s="226"/>
      <c r="C3454" s="227" t="s">
        <v>6527</v>
      </c>
      <c r="D3454" s="227"/>
      <c r="E3454" s="227"/>
      <c r="F3454" s="227"/>
      <c r="G3454" s="50" t="s">
        <v>129</v>
      </c>
      <c r="H3454" s="232">
        <v>5157.6499999999996</v>
      </c>
      <c r="I3454" s="229"/>
    </row>
    <row r="3455" spans="1:9">
      <c r="A3455" s="226" t="s">
        <v>6528</v>
      </c>
      <c r="B3455" s="226"/>
      <c r="C3455" s="227" t="s">
        <v>6529</v>
      </c>
      <c r="D3455" s="227"/>
      <c r="E3455" s="227"/>
      <c r="F3455" s="227"/>
      <c r="G3455" s="50" t="s">
        <v>1155</v>
      </c>
      <c r="H3455" s="233">
        <v>11846.15</v>
      </c>
      <c r="I3455" s="229"/>
    </row>
    <row r="3456" spans="1:9">
      <c r="A3456" s="226" t="s">
        <v>6530</v>
      </c>
      <c r="B3456" s="226"/>
      <c r="C3456" s="227" t="s">
        <v>6531</v>
      </c>
      <c r="D3456" s="227"/>
      <c r="E3456" s="227"/>
      <c r="F3456" s="227"/>
      <c r="G3456" s="50" t="s">
        <v>129</v>
      </c>
      <c r="H3456" s="232">
        <v>6009.71</v>
      </c>
      <c r="I3456" s="229"/>
    </row>
    <row r="3457" spans="1:9">
      <c r="A3457" s="226" t="s">
        <v>6532</v>
      </c>
      <c r="B3457" s="226"/>
      <c r="C3457" s="227" t="s">
        <v>6533</v>
      </c>
      <c r="D3457" s="227"/>
      <c r="E3457" s="227"/>
      <c r="F3457" s="227"/>
      <c r="G3457" s="50" t="s">
        <v>1155</v>
      </c>
      <c r="H3457" s="233">
        <v>16483.39</v>
      </c>
      <c r="I3457" s="229"/>
    </row>
    <row r="3458" spans="1:9">
      <c r="A3458" s="226" t="s">
        <v>6534</v>
      </c>
      <c r="B3458" s="226"/>
      <c r="C3458" s="227" t="s">
        <v>6535</v>
      </c>
      <c r="D3458" s="227"/>
      <c r="E3458" s="227"/>
      <c r="F3458" s="227"/>
      <c r="G3458" s="50" t="s">
        <v>129</v>
      </c>
      <c r="H3458" s="232">
        <v>6878.41</v>
      </c>
      <c r="I3458" s="229"/>
    </row>
    <row r="3459" spans="1:9">
      <c r="A3459" s="226" t="s">
        <v>6536</v>
      </c>
      <c r="B3459" s="226"/>
      <c r="C3459" s="227" t="s">
        <v>6537</v>
      </c>
      <c r="D3459" s="227"/>
      <c r="E3459" s="227"/>
      <c r="F3459" s="227"/>
      <c r="G3459" s="50" t="s">
        <v>1155</v>
      </c>
      <c r="H3459" s="232">
        <v>5559.57</v>
      </c>
      <c r="I3459" s="229"/>
    </row>
    <row r="3460" spans="1:9">
      <c r="A3460" s="226" t="s">
        <v>6538</v>
      </c>
      <c r="B3460" s="226"/>
      <c r="C3460" s="227" t="s">
        <v>6539</v>
      </c>
      <c r="D3460" s="227"/>
      <c r="E3460" s="227"/>
      <c r="F3460" s="227"/>
      <c r="G3460" s="50" t="s">
        <v>129</v>
      </c>
      <c r="H3460" s="232">
        <v>5442.15</v>
      </c>
      <c r="I3460" s="229"/>
    </row>
    <row r="3461" spans="1:9">
      <c r="A3461" s="226" t="s">
        <v>6540</v>
      </c>
      <c r="B3461" s="226"/>
      <c r="C3461" s="227" t="s">
        <v>6541</v>
      </c>
      <c r="D3461" s="227"/>
      <c r="E3461" s="227"/>
      <c r="F3461" s="227"/>
      <c r="G3461" s="50" t="s">
        <v>1155</v>
      </c>
      <c r="H3461" s="232">
        <v>8723.7000000000007</v>
      </c>
      <c r="I3461" s="229"/>
    </row>
    <row r="3462" spans="1:9">
      <c r="A3462" s="226" t="s">
        <v>6542</v>
      </c>
      <c r="B3462" s="226"/>
      <c r="C3462" s="227" t="s">
        <v>6543</v>
      </c>
      <c r="D3462" s="227"/>
      <c r="E3462" s="227"/>
      <c r="F3462" s="227"/>
      <c r="G3462" s="50" t="s">
        <v>129</v>
      </c>
      <c r="H3462" s="232">
        <v>6214.78</v>
      </c>
      <c r="I3462" s="229"/>
    </row>
    <row r="3463" spans="1:9">
      <c r="A3463" s="226" t="s">
        <v>6544</v>
      </c>
      <c r="B3463" s="226"/>
      <c r="C3463" s="227" t="s">
        <v>6545</v>
      </c>
      <c r="D3463" s="227"/>
      <c r="E3463" s="227"/>
      <c r="F3463" s="227"/>
      <c r="G3463" s="50" t="s">
        <v>1155</v>
      </c>
      <c r="H3463" s="233">
        <v>12607.04</v>
      </c>
      <c r="I3463" s="229"/>
    </row>
    <row r="3464" spans="1:9">
      <c r="A3464" s="226" t="s">
        <v>6546</v>
      </c>
      <c r="B3464" s="226"/>
      <c r="C3464" s="227" t="s">
        <v>6547</v>
      </c>
      <c r="D3464" s="227"/>
      <c r="E3464" s="227"/>
      <c r="F3464" s="227"/>
      <c r="G3464" s="50" t="s">
        <v>129</v>
      </c>
      <c r="H3464" s="232">
        <v>7006.29</v>
      </c>
      <c r="I3464" s="229"/>
    </row>
    <row r="3465" spans="1:9">
      <c r="A3465" s="226" t="s">
        <v>6548</v>
      </c>
      <c r="B3465" s="226"/>
      <c r="C3465" s="227" t="s">
        <v>6549</v>
      </c>
      <c r="D3465" s="227"/>
      <c r="E3465" s="227"/>
      <c r="F3465" s="227"/>
      <c r="G3465" s="50" t="s">
        <v>1155</v>
      </c>
      <c r="H3465" s="233">
        <v>17396.259999999998</v>
      </c>
      <c r="I3465" s="229"/>
    </row>
    <row r="3466" spans="1:9">
      <c r="A3466" s="226" t="s">
        <v>6550</v>
      </c>
      <c r="B3466" s="226"/>
      <c r="C3466" s="227" t="s">
        <v>6551</v>
      </c>
      <c r="D3466" s="227"/>
      <c r="E3466" s="227"/>
      <c r="F3466" s="227"/>
      <c r="G3466" s="50" t="s">
        <v>129</v>
      </c>
      <c r="H3466" s="232">
        <v>7901.68</v>
      </c>
      <c r="I3466" s="229"/>
    </row>
    <row r="3467" spans="1:9">
      <c r="A3467" s="226" t="s">
        <v>6552</v>
      </c>
      <c r="B3467" s="226"/>
      <c r="C3467" s="227" t="s">
        <v>6553</v>
      </c>
      <c r="D3467" s="227"/>
      <c r="E3467" s="227"/>
      <c r="F3467" s="227"/>
      <c r="G3467" s="50" t="s">
        <v>1155</v>
      </c>
      <c r="H3467" s="233">
        <v>23199.62</v>
      </c>
      <c r="I3467" s="229"/>
    </row>
    <row r="3468" spans="1:9">
      <c r="A3468" s="226" t="s">
        <v>6554</v>
      </c>
      <c r="B3468" s="226"/>
      <c r="C3468" s="227" t="s">
        <v>6555</v>
      </c>
      <c r="D3468" s="227"/>
      <c r="E3468" s="227"/>
      <c r="F3468" s="227"/>
      <c r="G3468" s="50" t="s">
        <v>129</v>
      </c>
      <c r="H3468" s="232">
        <v>8875.6</v>
      </c>
      <c r="I3468" s="229"/>
    </row>
    <row r="3469" spans="1:9">
      <c r="A3469" s="226" t="s">
        <v>6556</v>
      </c>
      <c r="B3469" s="226"/>
      <c r="C3469" s="227" t="s">
        <v>6557</v>
      </c>
      <c r="D3469" s="227"/>
      <c r="E3469" s="227"/>
      <c r="F3469" s="227"/>
      <c r="G3469" s="50" t="s">
        <v>1155</v>
      </c>
      <c r="H3469" s="233">
        <v>13363.42</v>
      </c>
      <c r="I3469" s="229"/>
    </row>
    <row r="3470" spans="1:9">
      <c r="A3470" s="226" t="s">
        <v>6558</v>
      </c>
      <c r="B3470" s="226"/>
      <c r="C3470" s="227" t="s">
        <v>6559</v>
      </c>
      <c r="D3470" s="227"/>
      <c r="E3470" s="227"/>
      <c r="F3470" s="227"/>
      <c r="G3470" s="50" t="s">
        <v>129</v>
      </c>
      <c r="H3470" s="232">
        <v>8125.28</v>
      </c>
      <c r="I3470" s="229"/>
    </row>
    <row r="3471" spans="1:9">
      <c r="A3471" s="226" t="s">
        <v>6560</v>
      </c>
      <c r="B3471" s="226"/>
      <c r="C3471" s="227" t="s">
        <v>6561</v>
      </c>
      <c r="D3471" s="227"/>
      <c r="E3471" s="227"/>
      <c r="F3471" s="227"/>
      <c r="G3471" s="50" t="s">
        <v>1155</v>
      </c>
      <c r="H3471" s="233">
        <v>18367.16</v>
      </c>
      <c r="I3471" s="229"/>
    </row>
    <row r="3472" spans="1:9">
      <c r="A3472" s="226" t="s">
        <v>6562</v>
      </c>
      <c r="B3472" s="226"/>
      <c r="C3472" s="227" t="s">
        <v>6563</v>
      </c>
      <c r="D3472" s="227"/>
      <c r="E3472" s="227"/>
      <c r="F3472" s="227"/>
      <c r="G3472" s="50" t="s">
        <v>129</v>
      </c>
      <c r="H3472" s="232">
        <v>9020.26</v>
      </c>
      <c r="I3472" s="229"/>
    </row>
    <row r="3473" spans="1:9">
      <c r="A3473" s="226" t="s">
        <v>6564</v>
      </c>
      <c r="B3473" s="226"/>
      <c r="C3473" s="227" t="s">
        <v>6565</v>
      </c>
      <c r="D3473" s="227"/>
      <c r="E3473" s="227"/>
      <c r="F3473" s="227"/>
      <c r="G3473" s="50" t="s">
        <v>1155</v>
      </c>
      <c r="H3473" s="233">
        <v>24339.24</v>
      </c>
      <c r="I3473" s="229"/>
    </row>
    <row r="3474" spans="1:9">
      <c r="A3474" s="226" t="s">
        <v>6566</v>
      </c>
      <c r="B3474" s="226"/>
      <c r="C3474" s="227" t="s">
        <v>6567</v>
      </c>
      <c r="D3474" s="227"/>
      <c r="E3474" s="227"/>
      <c r="F3474" s="227"/>
      <c r="G3474" s="50" t="s">
        <v>129</v>
      </c>
      <c r="H3474" s="233">
        <v>10009.81</v>
      </c>
      <c r="I3474" s="229"/>
    </row>
    <row r="3475" spans="1:9">
      <c r="A3475" s="226" t="s">
        <v>6568</v>
      </c>
      <c r="B3475" s="226"/>
      <c r="C3475" s="227" t="s">
        <v>6569</v>
      </c>
      <c r="D3475" s="227"/>
      <c r="E3475" s="227"/>
      <c r="F3475" s="227"/>
      <c r="G3475" s="50" t="s">
        <v>1155</v>
      </c>
      <c r="H3475" s="233">
        <v>31814.720000000001</v>
      </c>
      <c r="I3475" s="229"/>
    </row>
    <row r="3476" spans="1:9">
      <c r="A3476" s="226" t="s">
        <v>6570</v>
      </c>
      <c r="B3476" s="226"/>
      <c r="C3476" s="227" t="s">
        <v>6571</v>
      </c>
      <c r="D3476" s="227"/>
      <c r="E3476" s="227"/>
      <c r="F3476" s="227"/>
      <c r="G3476" s="50" t="s">
        <v>129</v>
      </c>
      <c r="H3476" s="233">
        <v>11217.21</v>
      </c>
      <c r="I3476" s="229"/>
    </row>
    <row r="3477" spans="1:9">
      <c r="A3477" s="226" t="s">
        <v>6572</v>
      </c>
      <c r="B3477" s="226"/>
      <c r="C3477" s="227" t="s">
        <v>6573</v>
      </c>
      <c r="D3477" s="227"/>
      <c r="E3477" s="227"/>
      <c r="F3477" s="227"/>
      <c r="G3477" s="50" t="s">
        <v>1155</v>
      </c>
      <c r="H3477" s="233">
        <v>14385.88</v>
      </c>
      <c r="I3477" s="229"/>
    </row>
    <row r="3478" spans="1:9">
      <c r="A3478" s="226" t="s">
        <v>6574</v>
      </c>
      <c r="B3478" s="226"/>
      <c r="C3478" s="227" t="s">
        <v>6575</v>
      </c>
      <c r="D3478" s="227"/>
      <c r="E3478" s="227"/>
      <c r="F3478" s="227"/>
      <c r="G3478" s="50" t="s">
        <v>129</v>
      </c>
      <c r="H3478" s="230">
        <v>298.02</v>
      </c>
      <c r="I3478" s="229"/>
    </row>
    <row r="3479" spans="1:9">
      <c r="A3479" s="226" t="s">
        <v>6576</v>
      </c>
      <c r="B3479" s="226"/>
      <c r="C3479" s="227" t="s">
        <v>6577</v>
      </c>
      <c r="D3479" s="227"/>
      <c r="E3479" s="227"/>
      <c r="F3479" s="227"/>
      <c r="G3479" s="50" t="s">
        <v>129</v>
      </c>
      <c r="H3479" s="230">
        <v>501.81</v>
      </c>
      <c r="I3479" s="229"/>
    </row>
    <row r="3480" spans="1:9">
      <c r="A3480" s="226" t="s">
        <v>6578</v>
      </c>
      <c r="B3480" s="226"/>
      <c r="C3480" s="227" t="s">
        <v>6579</v>
      </c>
      <c r="D3480" s="227"/>
      <c r="E3480" s="227"/>
      <c r="F3480" s="227"/>
      <c r="G3480" s="50" t="s">
        <v>129</v>
      </c>
      <c r="H3480" s="230">
        <v>840.67</v>
      </c>
      <c r="I3480" s="229"/>
    </row>
    <row r="3481" spans="1:9">
      <c r="A3481" s="226" t="s">
        <v>6580</v>
      </c>
      <c r="B3481" s="226"/>
      <c r="C3481" s="227" t="s">
        <v>6581</v>
      </c>
      <c r="D3481" s="227"/>
      <c r="E3481" s="227"/>
      <c r="F3481" s="227"/>
      <c r="G3481" s="50" t="s">
        <v>129</v>
      </c>
      <c r="H3481" s="232">
        <v>1172.95</v>
      </c>
      <c r="I3481" s="229"/>
    </row>
    <row r="3482" spans="1:9">
      <c r="A3482" s="226" t="s">
        <v>6582</v>
      </c>
      <c r="B3482" s="226"/>
      <c r="C3482" s="227" t="s">
        <v>6583</v>
      </c>
      <c r="D3482" s="227"/>
      <c r="E3482" s="227"/>
      <c r="F3482" s="227"/>
      <c r="G3482" s="50" t="s">
        <v>129</v>
      </c>
      <c r="H3482" s="232">
        <v>1594.9</v>
      </c>
      <c r="I3482" s="229"/>
    </row>
    <row r="3483" spans="1:9">
      <c r="A3483" s="226" t="s">
        <v>6584</v>
      </c>
      <c r="B3483" s="226"/>
      <c r="C3483" s="227" t="s">
        <v>6585</v>
      </c>
      <c r="D3483" s="227"/>
      <c r="E3483" s="227"/>
      <c r="F3483" s="227"/>
      <c r="G3483" s="50" t="s">
        <v>129</v>
      </c>
      <c r="H3483" s="232">
        <v>2444.0100000000002</v>
      </c>
      <c r="I3483" s="229"/>
    </row>
    <row r="3484" spans="1:9">
      <c r="A3484" s="226" t="s">
        <v>6586</v>
      </c>
      <c r="B3484" s="226"/>
      <c r="C3484" s="227" t="s">
        <v>6587</v>
      </c>
      <c r="D3484" s="227"/>
      <c r="E3484" s="227"/>
      <c r="F3484" s="227"/>
      <c r="G3484" s="50" t="s">
        <v>1155</v>
      </c>
      <c r="H3484" s="230">
        <v>489.91</v>
      </c>
      <c r="I3484" s="229"/>
    </row>
    <row r="3485" spans="1:9">
      <c r="A3485" s="226" t="s">
        <v>6588</v>
      </c>
      <c r="B3485" s="226"/>
      <c r="C3485" s="227" t="s">
        <v>6589</v>
      </c>
      <c r="D3485" s="227"/>
      <c r="E3485" s="227"/>
      <c r="F3485" s="227"/>
      <c r="G3485" s="50" t="s">
        <v>1155</v>
      </c>
      <c r="H3485" s="232">
        <v>1377.93</v>
      </c>
      <c r="I3485" s="229"/>
    </row>
    <row r="3486" spans="1:9">
      <c r="A3486" s="226" t="s">
        <v>6590</v>
      </c>
      <c r="B3486" s="226"/>
      <c r="C3486" s="227" t="s">
        <v>6591</v>
      </c>
      <c r="D3486" s="227"/>
      <c r="E3486" s="227"/>
      <c r="F3486" s="227"/>
      <c r="G3486" s="50" t="s">
        <v>1155</v>
      </c>
      <c r="H3486" s="232">
        <v>2307.7199999999998</v>
      </c>
      <c r="I3486" s="229"/>
    </row>
    <row r="3487" spans="1:9">
      <c r="A3487" s="226" t="s">
        <v>6592</v>
      </c>
      <c r="B3487" s="226"/>
      <c r="C3487" s="227" t="s">
        <v>6593</v>
      </c>
      <c r="D3487" s="227"/>
      <c r="E3487" s="227"/>
      <c r="F3487" s="227"/>
      <c r="G3487" s="50" t="s">
        <v>1155</v>
      </c>
      <c r="H3487" s="232">
        <v>3570.4</v>
      </c>
      <c r="I3487" s="229"/>
    </row>
    <row r="3488" spans="1:9">
      <c r="A3488" s="226" t="s">
        <v>6594</v>
      </c>
      <c r="B3488" s="226"/>
      <c r="C3488" s="227" t="s">
        <v>6595</v>
      </c>
      <c r="D3488" s="227"/>
      <c r="E3488" s="227"/>
      <c r="F3488" s="227"/>
      <c r="G3488" s="50" t="s">
        <v>1155</v>
      </c>
      <c r="H3488" s="232">
        <v>5177.25</v>
      </c>
      <c r="I3488" s="229"/>
    </row>
    <row r="3489" spans="1:9">
      <c r="A3489" s="226" t="s">
        <v>6596</v>
      </c>
      <c r="B3489" s="226"/>
      <c r="C3489" s="227" t="s">
        <v>6597</v>
      </c>
      <c r="D3489" s="227"/>
      <c r="E3489" s="227"/>
      <c r="F3489" s="227"/>
      <c r="G3489" s="50" t="s">
        <v>1155</v>
      </c>
      <c r="H3489" s="232">
        <v>9412.43</v>
      </c>
      <c r="I3489" s="229"/>
    </row>
    <row r="3490" spans="1:9">
      <c r="A3490" s="226" t="s">
        <v>6598</v>
      </c>
      <c r="B3490" s="226"/>
      <c r="C3490" s="227" t="s">
        <v>6599</v>
      </c>
      <c r="D3490" s="227"/>
      <c r="E3490" s="227"/>
      <c r="F3490" s="227"/>
      <c r="G3490" s="50" t="s">
        <v>129</v>
      </c>
      <c r="H3490" s="230">
        <v>292.98</v>
      </c>
      <c r="I3490" s="229"/>
    </row>
    <row r="3491" spans="1:9">
      <c r="A3491" s="226" t="s">
        <v>6600</v>
      </c>
      <c r="B3491" s="226"/>
      <c r="C3491" s="227" t="s">
        <v>6601</v>
      </c>
      <c r="D3491" s="227"/>
      <c r="E3491" s="227"/>
      <c r="F3491" s="227"/>
      <c r="G3491" s="50" t="s">
        <v>129</v>
      </c>
      <c r="H3491" s="230">
        <v>473.85</v>
      </c>
      <c r="I3491" s="229"/>
    </row>
    <row r="3492" spans="1:9">
      <c r="A3492" s="226" t="s">
        <v>6602</v>
      </c>
      <c r="B3492" s="226"/>
      <c r="C3492" s="227" t="s">
        <v>6603</v>
      </c>
      <c r="D3492" s="227"/>
      <c r="E3492" s="227"/>
      <c r="F3492" s="227"/>
      <c r="G3492" s="50" t="s">
        <v>129</v>
      </c>
      <c r="H3492" s="230">
        <v>739.21</v>
      </c>
      <c r="I3492" s="229"/>
    </row>
    <row r="3493" spans="1:9">
      <c r="A3493" s="226" t="s">
        <v>6604</v>
      </c>
      <c r="B3493" s="226"/>
      <c r="C3493" s="227" t="s">
        <v>6605</v>
      </c>
      <c r="D3493" s="227"/>
      <c r="E3493" s="227"/>
      <c r="F3493" s="227"/>
      <c r="G3493" s="50" t="s">
        <v>129</v>
      </c>
      <c r="H3493" s="232">
        <v>1076.3</v>
      </c>
      <c r="I3493" s="229"/>
    </row>
    <row r="3494" spans="1:9">
      <c r="A3494" s="226" t="s">
        <v>6606</v>
      </c>
      <c r="B3494" s="226"/>
      <c r="C3494" s="227" t="s">
        <v>6607</v>
      </c>
      <c r="D3494" s="227"/>
      <c r="E3494" s="227"/>
      <c r="F3494" s="227"/>
      <c r="G3494" s="50" t="s">
        <v>129</v>
      </c>
      <c r="H3494" s="232">
        <v>1543.41</v>
      </c>
      <c r="I3494" s="229"/>
    </row>
    <row r="3495" spans="1:9">
      <c r="A3495" s="226" t="s">
        <v>6608</v>
      </c>
      <c r="B3495" s="226"/>
      <c r="C3495" s="227" t="s">
        <v>6609</v>
      </c>
      <c r="D3495" s="227"/>
      <c r="E3495" s="227"/>
      <c r="F3495" s="227"/>
      <c r="G3495" s="50" t="s">
        <v>129</v>
      </c>
      <c r="H3495" s="232">
        <v>2296.9499999999998</v>
      </c>
      <c r="I3495" s="229"/>
    </row>
    <row r="3496" spans="1:9">
      <c r="A3496" s="226" t="s">
        <v>6610</v>
      </c>
      <c r="B3496" s="226"/>
      <c r="C3496" s="227" t="s">
        <v>6611</v>
      </c>
      <c r="D3496" s="227"/>
      <c r="E3496" s="227"/>
      <c r="F3496" s="227"/>
      <c r="G3496" s="50" t="s">
        <v>129</v>
      </c>
      <c r="H3496" s="230">
        <v>536.88</v>
      </c>
      <c r="I3496" s="229"/>
    </row>
    <row r="3497" spans="1:9">
      <c r="A3497" s="226" t="s">
        <v>6612</v>
      </c>
      <c r="B3497" s="226"/>
      <c r="C3497" s="227" t="s">
        <v>6613</v>
      </c>
      <c r="D3497" s="227"/>
      <c r="E3497" s="227"/>
      <c r="F3497" s="227"/>
      <c r="G3497" s="50" t="s">
        <v>129</v>
      </c>
      <c r="H3497" s="230">
        <v>871.76</v>
      </c>
      <c r="I3497" s="229"/>
    </row>
    <row r="3498" spans="1:9">
      <c r="A3498" s="226" t="s">
        <v>6614</v>
      </c>
      <c r="B3498" s="226"/>
      <c r="C3498" s="227" t="s">
        <v>6615</v>
      </c>
      <c r="D3498" s="227"/>
      <c r="E3498" s="227"/>
      <c r="F3498" s="227"/>
      <c r="G3498" s="50" t="s">
        <v>129</v>
      </c>
      <c r="H3498" s="232">
        <v>1236.6199999999999</v>
      </c>
      <c r="I3498" s="229"/>
    </row>
    <row r="3499" spans="1:9">
      <c r="A3499" s="226" t="s">
        <v>6616</v>
      </c>
      <c r="B3499" s="226"/>
      <c r="C3499" s="227" t="s">
        <v>6617</v>
      </c>
      <c r="D3499" s="227"/>
      <c r="E3499" s="227"/>
      <c r="F3499" s="227"/>
      <c r="G3499" s="50" t="s">
        <v>129</v>
      </c>
      <c r="H3499" s="232">
        <v>1688.89</v>
      </c>
      <c r="I3499" s="229"/>
    </row>
    <row r="3500" spans="1:9">
      <c r="A3500" s="226" t="s">
        <v>6618</v>
      </c>
      <c r="B3500" s="226"/>
      <c r="C3500" s="227" t="s">
        <v>6619</v>
      </c>
      <c r="D3500" s="227"/>
      <c r="E3500" s="227"/>
      <c r="F3500" s="227"/>
      <c r="G3500" s="50" t="s">
        <v>129</v>
      </c>
      <c r="H3500" s="232">
        <v>2498.71</v>
      </c>
      <c r="I3500" s="229"/>
    </row>
    <row r="3501" spans="1:9">
      <c r="A3501" s="226" t="s">
        <v>6620</v>
      </c>
      <c r="B3501" s="226"/>
      <c r="C3501" s="227" t="s">
        <v>6621</v>
      </c>
      <c r="D3501" s="227"/>
      <c r="E3501" s="227"/>
      <c r="F3501" s="227"/>
      <c r="G3501" s="50" t="s">
        <v>1155</v>
      </c>
      <c r="H3501" s="232">
        <v>5677.52</v>
      </c>
      <c r="I3501" s="229"/>
    </row>
    <row r="3502" spans="1:9">
      <c r="A3502" s="226" t="s">
        <v>6622</v>
      </c>
      <c r="B3502" s="226"/>
      <c r="C3502" s="227" t="s">
        <v>6623</v>
      </c>
      <c r="D3502" s="227"/>
      <c r="E3502" s="227"/>
      <c r="F3502" s="227"/>
      <c r="G3502" s="50" t="s">
        <v>129</v>
      </c>
      <c r="H3502" s="233">
        <v>10097.719999999999</v>
      </c>
      <c r="I3502" s="229"/>
    </row>
    <row r="3503" spans="1:9">
      <c r="A3503" s="226" t="s">
        <v>6624</v>
      </c>
      <c r="B3503" s="226"/>
      <c r="C3503" s="227" t="s">
        <v>6625</v>
      </c>
      <c r="D3503" s="227"/>
      <c r="E3503" s="227"/>
      <c r="F3503" s="227"/>
      <c r="G3503" s="50" t="s">
        <v>1155</v>
      </c>
      <c r="H3503" s="233">
        <v>30342.16</v>
      </c>
      <c r="I3503" s="229"/>
    </row>
    <row r="3504" spans="1:9">
      <c r="A3504" s="226" t="s">
        <v>6626</v>
      </c>
      <c r="B3504" s="226"/>
      <c r="C3504" s="227" t="s">
        <v>6627</v>
      </c>
      <c r="D3504" s="227"/>
      <c r="E3504" s="227"/>
      <c r="F3504" s="227"/>
      <c r="G3504" s="50" t="s">
        <v>129</v>
      </c>
      <c r="H3504" s="233">
        <v>27835.59</v>
      </c>
      <c r="I3504" s="229"/>
    </row>
    <row r="3505" spans="1:9">
      <c r="A3505" s="226" t="s">
        <v>6628</v>
      </c>
      <c r="B3505" s="226"/>
      <c r="C3505" s="227" t="s">
        <v>6629</v>
      </c>
      <c r="D3505" s="227"/>
      <c r="E3505" s="227"/>
      <c r="F3505" s="227"/>
      <c r="G3505" s="50" t="s">
        <v>1155</v>
      </c>
      <c r="H3505" s="232">
        <v>7451.78</v>
      </c>
      <c r="I3505" s="229"/>
    </row>
    <row r="3506" spans="1:9">
      <c r="A3506" s="226" t="s">
        <v>6630</v>
      </c>
      <c r="B3506" s="226"/>
      <c r="C3506" s="227" t="s">
        <v>6631</v>
      </c>
      <c r="D3506" s="227"/>
      <c r="E3506" s="227"/>
      <c r="F3506" s="227"/>
      <c r="G3506" s="50" t="s">
        <v>129</v>
      </c>
      <c r="H3506" s="232">
        <v>9527.18</v>
      </c>
      <c r="I3506" s="229"/>
    </row>
    <row r="3507" spans="1:9">
      <c r="A3507" s="226" t="s">
        <v>6632</v>
      </c>
      <c r="B3507" s="226"/>
      <c r="C3507" s="227" t="s">
        <v>6633</v>
      </c>
      <c r="D3507" s="227"/>
      <c r="E3507" s="227"/>
      <c r="F3507" s="227"/>
      <c r="G3507" s="50" t="s">
        <v>1155</v>
      </c>
      <c r="H3507" s="232">
        <v>5137.3</v>
      </c>
      <c r="I3507" s="229"/>
    </row>
    <row r="3508" spans="1:9">
      <c r="A3508" s="226" t="s">
        <v>6634</v>
      </c>
      <c r="B3508" s="226"/>
      <c r="C3508" s="227" t="s">
        <v>6635</v>
      </c>
      <c r="D3508" s="227"/>
      <c r="E3508" s="227"/>
      <c r="F3508" s="227"/>
      <c r="G3508" s="50" t="s">
        <v>129</v>
      </c>
      <c r="H3508" s="233">
        <v>10452.39</v>
      </c>
      <c r="I3508" s="229"/>
    </row>
    <row r="3509" spans="1:9">
      <c r="A3509" s="226" t="s">
        <v>6636</v>
      </c>
      <c r="B3509" s="226"/>
      <c r="C3509" s="227" t="s">
        <v>6637</v>
      </c>
      <c r="D3509" s="227"/>
      <c r="E3509" s="227"/>
      <c r="F3509" s="227"/>
      <c r="G3509" s="50" t="s">
        <v>1155</v>
      </c>
      <c r="H3509" s="233">
        <v>11846.15</v>
      </c>
      <c r="I3509" s="229"/>
    </row>
    <row r="3510" spans="1:9">
      <c r="A3510" s="226" t="s">
        <v>6638</v>
      </c>
      <c r="B3510" s="226"/>
      <c r="C3510" s="227" t="s">
        <v>6639</v>
      </c>
      <c r="D3510" s="227"/>
      <c r="E3510" s="227"/>
      <c r="F3510" s="227"/>
      <c r="G3510" s="50" t="s">
        <v>129</v>
      </c>
      <c r="H3510" s="233">
        <v>13213.86</v>
      </c>
      <c r="I3510" s="229"/>
    </row>
    <row r="3511" spans="1:9">
      <c r="A3511" s="226" t="s">
        <v>6640</v>
      </c>
      <c r="B3511" s="226"/>
      <c r="C3511" s="227" t="s">
        <v>6641</v>
      </c>
      <c r="D3511" s="227"/>
      <c r="E3511" s="227"/>
      <c r="F3511" s="227"/>
      <c r="G3511" s="50" t="s">
        <v>1155</v>
      </c>
      <c r="H3511" s="233">
        <v>12607.04</v>
      </c>
      <c r="I3511" s="229"/>
    </row>
    <row r="3512" spans="1:9">
      <c r="A3512" s="226" t="s">
        <v>6642</v>
      </c>
      <c r="B3512" s="226"/>
      <c r="C3512" s="227" t="s">
        <v>6643</v>
      </c>
      <c r="D3512" s="227"/>
      <c r="E3512" s="227"/>
      <c r="F3512" s="227"/>
      <c r="G3512" s="50" t="s">
        <v>129</v>
      </c>
      <c r="H3512" s="233">
        <v>15677</v>
      </c>
      <c r="I3512" s="229"/>
    </row>
    <row r="3513" spans="1:9">
      <c r="A3513" s="226" t="s">
        <v>6644</v>
      </c>
      <c r="B3513" s="226"/>
      <c r="C3513" s="227" t="s">
        <v>6645</v>
      </c>
      <c r="D3513" s="227"/>
      <c r="E3513" s="227"/>
      <c r="F3513" s="227"/>
      <c r="G3513" s="50" t="s">
        <v>1155</v>
      </c>
      <c r="H3513" s="233">
        <v>17396.259999999998</v>
      </c>
      <c r="I3513" s="229"/>
    </row>
    <row r="3514" spans="1:9">
      <c r="A3514" s="226" t="s">
        <v>6646</v>
      </c>
      <c r="B3514" s="226"/>
      <c r="C3514" s="227" t="s">
        <v>6647</v>
      </c>
      <c r="D3514" s="227"/>
      <c r="E3514" s="227"/>
      <c r="F3514" s="227"/>
      <c r="G3514" s="50" t="s">
        <v>129</v>
      </c>
      <c r="H3514" s="233">
        <v>17203.990000000002</v>
      </c>
      <c r="I3514" s="229"/>
    </row>
    <row r="3515" spans="1:9">
      <c r="A3515" s="226" t="s">
        <v>6648</v>
      </c>
      <c r="B3515" s="226"/>
      <c r="C3515" s="227" t="s">
        <v>6649</v>
      </c>
      <c r="D3515" s="227"/>
      <c r="E3515" s="227"/>
      <c r="F3515" s="227"/>
      <c r="G3515" s="50" t="s">
        <v>1155</v>
      </c>
      <c r="H3515" s="233">
        <v>23199.62</v>
      </c>
      <c r="I3515" s="229"/>
    </row>
    <row r="3516" spans="1:9">
      <c r="A3516" s="226" t="s">
        <v>6650</v>
      </c>
      <c r="B3516" s="226"/>
      <c r="C3516" s="227" t="s">
        <v>6651</v>
      </c>
      <c r="D3516" s="227"/>
      <c r="E3516" s="227"/>
      <c r="F3516" s="227"/>
      <c r="G3516" s="50" t="s">
        <v>129</v>
      </c>
      <c r="H3516" s="233">
        <v>18942.490000000002</v>
      </c>
      <c r="I3516" s="229"/>
    </row>
    <row r="3517" spans="1:9">
      <c r="A3517" s="226" t="s">
        <v>6652</v>
      </c>
      <c r="B3517" s="226"/>
      <c r="C3517" s="227" t="s">
        <v>6653</v>
      </c>
      <c r="D3517" s="227"/>
      <c r="E3517" s="227"/>
      <c r="F3517" s="227"/>
      <c r="G3517" s="50" t="s">
        <v>129</v>
      </c>
      <c r="H3517" s="233">
        <v>14295.89</v>
      </c>
      <c r="I3517" s="229"/>
    </row>
    <row r="3518" spans="1:9">
      <c r="A3518" s="226" t="s">
        <v>6654</v>
      </c>
      <c r="B3518" s="226"/>
      <c r="C3518" s="227" t="s">
        <v>6655</v>
      </c>
      <c r="D3518" s="227"/>
      <c r="E3518" s="227"/>
      <c r="F3518" s="227"/>
      <c r="G3518" s="50" t="s">
        <v>1155</v>
      </c>
      <c r="H3518" s="233">
        <v>24339.24</v>
      </c>
      <c r="I3518" s="229"/>
    </row>
    <row r="3519" spans="1:9">
      <c r="A3519" s="226" t="s">
        <v>6656</v>
      </c>
      <c r="B3519" s="226"/>
      <c r="C3519" s="227" t="s">
        <v>6657</v>
      </c>
      <c r="D3519" s="227"/>
      <c r="E3519" s="227"/>
      <c r="F3519" s="227"/>
      <c r="G3519" s="50" t="s">
        <v>129</v>
      </c>
      <c r="H3519" s="233">
        <v>21685.65</v>
      </c>
      <c r="I3519" s="229"/>
    </row>
    <row r="3520" spans="1:9">
      <c r="A3520" s="226" t="s">
        <v>6658</v>
      </c>
      <c r="B3520" s="226"/>
      <c r="C3520" s="227" t="s">
        <v>6659</v>
      </c>
      <c r="D3520" s="227"/>
      <c r="E3520" s="227"/>
      <c r="F3520" s="227"/>
      <c r="G3520" s="50" t="s">
        <v>129</v>
      </c>
      <c r="H3520" s="233">
        <v>27068.06</v>
      </c>
      <c r="I3520" s="229"/>
    </row>
    <row r="3521" spans="1:9">
      <c r="A3521" s="226" t="s">
        <v>6660</v>
      </c>
      <c r="B3521" s="226"/>
      <c r="C3521" s="227" t="s">
        <v>6661</v>
      </c>
      <c r="D3521" s="227"/>
      <c r="E3521" s="227"/>
      <c r="F3521" s="227"/>
      <c r="G3521" s="50" t="s">
        <v>1155</v>
      </c>
      <c r="H3521" s="233">
        <v>32213.91</v>
      </c>
      <c r="I3521" s="229"/>
    </row>
    <row r="3522" spans="1:9">
      <c r="A3522" s="226" t="s">
        <v>6662</v>
      </c>
      <c r="B3522" s="226"/>
      <c r="C3522" s="227" t="s">
        <v>6663</v>
      </c>
      <c r="D3522" s="227"/>
      <c r="E3522" s="227"/>
      <c r="F3522" s="227"/>
      <c r="G3522" s="50" t="s">
        <v>1155</v>
      </c>
      <c r="H3522" s="232">
        <v>8723.7000000000007</v>
      </c>
      <c r="I3522" s="229"/>
    </row>
    <row r="3523" spans="1:9">
      <c r="A3523" s="226" t="s">
        <v>6664</v>
      </c>
      <c r="B3523" s="226"/>
      <c r="C3523" s="227" t="s">
        <v>6665</v>
      </c>
      <c r="D3523" s="227"/>
      <c r="E3523" s="227"/>
      <c r="F3523" s="227"/>
      <c r="G3523" s="50" t="s">
        <v>1155</v>
      </c>
      <c r="H3523" s="233">
        <v>17204.86</v>
      </c>
      <c r="I3523" s="229"/>
    </row>
    <row r="3524" spans="1:9">
      <c r="A3524" s="226" t="s">
        <v>6666</v>
      </c>
      <c r="B3524" s="226"/>
      <c r="C3524" s="227" t="s">
        <v>6667</v>
      </c>
      <c r="D3524" s="227"/>
      <c r="E3524" s="227"/>
      <c r="F3524" s="227"/>
      <c r="G3524" s="50" t="s">
        <v>129</v>
      </c>
      <c r="H3524" s="233">
        <v>23948.89</v>
      </c>
      <c r="I3524" s="229"/>
    </row>
    <row r="3525" spans="1:9">
      <c r="A3525" s="226" t="s">
        <v>6668</v>
      </c>
      <c r="B3525" s="226"/>
      <c r="C3525" s="227" t="s">
        <v>6669</v>
      </c>
      <c r="D3525" s="227"/>
      <c r="E3525" s="227"/>
      <c r="F3525" s="227"/>
      <c r="G3525" s="50" t="s">
        <v>129</v>
      </c>
      <c r="H3525" s="232">
        <v>1381.17</v>
      </c>
      <c r="I3525" s="229"/>
    </row>
    <row r="3526" spans="1:9">
      <c r="A3526" s="226" t="s">
        <v>6670</v>
      </c>
      <c r="B3526" s="226"/>
      <c r="C3526" s="227" t="s">
        <v>6671</v>
      </c>
      <c r="D3526" s="227"/>
      <c r="E3526" s="227"/>
      <c r="F3526" s="227"/>
      <c r="G3526" s="50" t="s">
        <v>129</v>
      </c>
      <c r="H3526" s="232">
        <v>2360.37</v>
      </c>
      <c r="I3526" s="229"/>
    </row>
    <row r="3527" spans="1:9">
      <c r="A3527" s="226" t="s">
        <v>6672</v>
      </c>
      <c r="B3527" s="226"/>
      <c r="C3527" s="227" t="s">
        <v>6673</v>
      </c>
      <c r="D3527" s="227"/>
      <c r="E3527" s="227"/>
      <c r="F3527" s="227"/>
      <c r="G3527" s="50" t="s">
        <v>129</v>
      </c>
      <c r="H3527" s="232">
        <v>3312.46</v>
      </c>
      <c r="I3527" s="229"/>
    </row>
    <row r="3528" spans="1:9">
      <c r="A3528" s="226" t="s">
        <v>6674</v>
      </c>
      <c r="B3528" s="226"/>
      <c r="C3528" s="227" t="s">
        <v>6675</v>
      </c>
      <c r="D3528" s="227"/>
      <c r="E3528" s="227"/>
      <c r="F3528" s="227"/>
      <c r="G3528" s="50" t="s">
        <v>129</v>
      </c>
      <c r="H3528" s="232">
        <v>4536.55</v>
      </c>
      <c r="I3528" s="229"/>
    </row>
    <row r="3529" spans="1:9">
      <c r="A3529" s="226" t="s">
        <v>6676</v>
      </c>
      <c r="B3529" s="226"/>
      <c r="C3529" s="227" t="s">
        <v>6677</v>
      </c>
      <c r="D3529" s="227"/>
      <c r="E3529" s="227"/>
      <c r="F3529" s="227"/>
      <c r="G3529" s="50" t="s">
        <v>129</v>
      </c>
      <c r="H3529" s="232">
        <v>7020.02</v>
      </c>
      <c r="I3529" s="229"/>
    </row>
    <row r="3530" spans="1:9">
      <c r="A3530" s="226" t="s">
        <v>6678</v>
      </c>
      <c r="B3530" s="226"/>
      <c r="C3530" s="227" t="s">
        <v>6679</v>
      </c>
      <c r="D3530" s="227"/>
      <c r="E3530" s="227"/>
      <c r="F3530" s="227"/>
      <c r="G3530" s="50" t="s">
        <v>1155</v>
      </c>
      <c r="H3530" s="232">
        <v>2650.68</v>
      </c>
      <c r="I3530" s="229"/>
    </row>
    <row r="3531" spans="1:9">
      <c r="A3531" s="226" t="s">
        <v>6680</v>
      </c>
      <c r="B3531" s="226"/>
      <c r="C3531" s="227" t="s">
        <v>6681</v>
      </c>
      <c r="D3531" s="227"/>
      <c r="E3531" s="227"/>
      <c r="F3531" s="227"/>
      <c r="G3531" s="50" t="s">
        <v>1155</v>
      </c>
      <c r="H3531" s="232">
        <v>4267.22</v>
      </c>
      <c r="I3531" s="229"/>
    </row>
    <row r="3532" spans="1:9">
      <c r="A3532" s="226" t="s">
        <v>6682</v>
      </c>
      <c r="B3532" s="226"/>
      <c r="C3532" s="227" t="s">
        <v>6683</v>
      </c>
      <c r="D3532" s="227"/>
      <c r="E3532" s="227"/>
      <c r="F3532" s="227"/>
      <c r="G3532" s="50" t="s">
        <v>1155</v>
      </c>
      <c r="H3532" s="232">
        <v>6394.71</v>
      </c>
      <c r="I3532" s="229"/>
    </row>
    <row r="3533" spans="1:9">
      <c r="A3533" s="226" t="s">
        <v>6684</v>
      </c>
      <c r="B3533" s="226"/>
      <c r="C3533" s="227" t="s">
        <v>6685</v>
      </c>
      <c r="D3533" s="227"/>
      <c r="E3533" s="227"/>
      <c r="F3533" s="227"/>
      <c r="G3533" s="50" t="s">
        <v>1155</v>
      </c>
      <c r="H3533" s="232">
        <v>9312.3799999999992</v>
      </c>
      <c r="I3533" s="229"/>
    </row>
    <row r="3534" spans="1:9">
      <c r="A3534" s="226" t="s">
        <v>6686</v>
      </c>
      <c r="B3534" s="226"/>
      <c r="C3534" s="227" t="s">
        <v>6687</v>
      </c>
      <c r="D3534" s="227"/>
      <c r="E3534" s="227"/>
      <c r="F3534" s="227"/>
      <c r="G3534" s="50" t="s">
        <v>1155</v>
      </c>
      <c r="H3534" s="233">
        <v>16365.35</v>
      </c>
      <c r="I3534" s="229"/>
    </row>
    <row r="3535" spans="1:9">
      <c r="A3535" s="226" t="s">
        <v>6688</v>
      </c>
      <c r="B3535" s="226"/>
      <c r="C3535" s="227" t="s">
        <v>6689</v>
      </c>
      <c r="D3535" s="227"/>
      <c r="E3535" s="227"/>
      <c r="F3535" s="227"/>
      <c r="G3535" s="50" t="s">
        <v>129</v>
      </c>
      <c r="H3535" s="232">
        <v>1297.29</v>
      </c>
      <c r="I3535" s="229"/>
    </row>
    <row r="3536" spans="1:9">
      <c r="A3536" s="226" t="s">
        <v>6690</v>
      </c>
      <c r="B3536" s="226"/>
      <c r="C3536" s="227" t="s">
        <v>6691</v>
      </c>
      <c r="D3536" s="227"/>
      <c r="E3536" s="227"/>
      <c r="F3536" s="227"/>
      <c r="G3536" s="50" t="s">
        <v>129</v>
      </c>
      <c r="H3536" s="232">
        <v>2055.9899999999998</v>
      </c>
      <c r="I3536" s="229"/>
    </row>
    <row r="3537" spans="1:9">
      <c r="A3537" s="226" t="s">
        <v>6692</v>
      </c>
      <c r="B3537" s="226"/>
      <c r="C3537" s="227" t="s">
        <v>6693</v>
      </c>
      <c r="D3537" s="227"/>
      <c r="E3537" s="227"/>
      <c r="F3537" s="227"/>
      <c r="G3537" s="50" t="s">
        <v>129</v>
      </c>
      <c r="H3537" s="232">
        <v>3022.51</v>
      </c>
      <c r="I3537" s="229"/>
    </row>
    <row r="3538" spans="1:9">
      <c r="A3538" s="226" t="s">
        <v>6694</v>
      </c>
      <c r="B3538" s="226"/>
      <c r="C3538" s="227" t="s">
        <v>6695</v>
      </c>
      <c r="D3538" s="227"/>
      <c r="E3538" s="227"/>
      <c r="F3538" s="227"/>
      <c r="G3538" s="50" t="s">
        <v>129</v>
      </c>
      <c r="H3538" s="232">
        <v>4381.68</v>
      </c>
      <c r="I3538" s="229"/>
    </row>
    <row r="3539" spans="1:9">
      <c r="A3539" s="226" t="s">
        <v>6696</v>
      </c>
      <c r="B3539" s="226"/>
      <c r="C3539" s="227" t="s">
        <v>6697</v>
      </c>
      <c r="D3539" s="227"/>
      <c r="E3539" s="227"/>
      <c r="F3539" s="227"/>
      <c r="G3539" s="50" t="s">
        <v>129</v>
      </c>
      <c r="H3539" s="232">
        <v>6578.84</v>
      </c>
      <c r="I3539" s="229"/>
    </row>
    <row r="3540" spans="1:9">
      <c r="A3540" s="226" t="s">
        <v>6698</v>
      </c>
      <c r="B3540" s="226"/>
      <c r="C3540" s="227" t="s">
        <v>6699</v>
      </c>
      <c r="D3540" s="227"/>
      <c r="E3540" s="227"/>
      <c r="F3540" s="227"/>
      <c r="G3540" s="50" t="s">
        <v>129</v>
      </c>
      <c r="H3540" s="232">
        <v>2453.64</v>
      </c>
      <c r="I3540" s="229"/>
    </row>
    <row r="3541" spans="1:9">
      <c r="A3541" s="226" t="s">
        <v>6700</v>
      </c>
      <c r="B3541" s="226"/>
      <c r="C3541" s="227" t="s">
        <v>6701</v>
      </c>
      <c r="D3541" s="227"/>
      <c r="E3541" s="227"/>
      <c r="F3541" s="227"/>
      <c r="G3541" s="50" t="s">
        <v>129</v>
      </c>
      <c r="H3541" s="232">
        <v>3503.47</v>
      </c>
      <c r="I3541" s="229"/>
    </row>
    <row r="3542" spans="1:9">
      <c r="A3542" s="226" t="s">
        <v>6702</v>
      </c>
      <c r="B3542" s="226"/>
      <c r="C3542" s="227" t="s">
        <v>6703</v>
      </c>
      <c r="D3542" s="227"/>
      <c r="E3542" s="227"/>
      <c r="F3542" s="227"/>
      <c r="G3542" s="50" t="s">
        <v>129</v>
      </c>
      <c r="H3542" s="232">
        <v>4818.5200000000004</v>
      </c>
      <c r="I3542" s="229"/>
    </row>
    <row r="3543" spans="1:9">
      <c r="A3543" s="226" t="s">
        <v>6704</v>
      </c>
      <c r="B3543" s="226"/>
      <c r="C3543" s="227" t="s">
        <v>6705</v>
      </c>
      <c r="D3543" s="227"/>
      <c r="E3543" s="227"/>
      <c r="F3543" s="227"/>
      <c r="G3543" s="50" t="s">
        <v>129</v>
      </c>
      <c r="H3543" s="232">
        <v>7184.12</v>
      </c>
      <c r="I3543" s="229"/>
    </row>
    <row r="3544" spans="1:9">
      <c r="A3544" s="226" t="s">
        <v>6706</v>
      </c>
      <c r="B3544" s="226"/>
      <c r="C3544" s="227" t="s">
        <v>6707</v>
      </c>
      <c r="D3544" s="227"/>
      <c r="E3544" s="227"/>
      <c r="F3544" s="227"/>
      <c r="G3544" s="50" t="s">
        <v>211</v>
      </c>
      <c r="H3544" s="231">
        <v>81.2</v>
      </c>
      <c r="I3544" s="229"/>
    </row>
    <row r="3545" spans="1:9">
      <c r="A3545" s="226" t="s">
        <v>6708</v>
      </c>
      <c r="B3545" s="226"/>
      <c r="C3545" s="227" t="s">
        <v>6709</v>
      </c>
      <c r="D3545" s="227"/>
      <c r="E3545" s="227"/>
      <c r="F3545" s="227"/>
      <c r="G3545" s="50" t="s">
        <v>211</v>
      </c>
      <c r="H3545" s="230">
        <v>138.46</v>
      </c>
      <c r="I3545" s="229"/>
    </row>
    <row r="3546" spans="1:9">
      <c r="A3546" s="226" t="s">
        <v>6710</v>
      </c>
      <c r="B3546" s="226"/>
      <c r="C3546" s="227" t="s">
        <v>6711</v>
      </c>
      <c r="D3546" s="227"/>
      <c r="E3546" s="227"/>
      <c r="F3546" s="227"/>
      <c r="G3546" s="50" t="s">
        <v>129</v>
      </c>
      <c r="H3546" s="228">
        <v>8.8000000000000007</v>
      </c>
      <c r="I3546" s="229"/>
    </row>
    <row r="3547" spans="1:9">
      <c r="A3547" s="226" t="s">
        <v>6712</v>
      </c>
      <c r="B3547" s="226"/>
      <c r="C3547" s="227" t="s">
        <v>6713</v>
      </c>
      <c r="D3547" s="227"/>
      <c r="E3547" s="227"/>
      <c r="F3547" s="227"/>
      <c r="G3547" s="50" t="s">
        <v>211</v>
      </c>
      <c r="H3547" s="230">
        <v>158.88</v>
      </c>
      <c r="I3547" s="229"/>
    </row>
    <row r="3548" spans="1:9">
      <c r="A3548" s="226" t="s">
        <v>6714</v>
      </c>
      <c r="B3548" s="226"/>
      <c r="C3548" s="227" t="s">
        <v>6715</v>
      </c>
      <c r="D3548" s="227"/>
      <c r="E3548" s="227"/>
      <c r="F3548" s="227"/>
      <c r="G3548" s="50" t="s">
        <v>211</v>
      </c>
      <c r="H3548" s="230">
        <v>140.83000000000001</v>
      </c>
      <c r="I3548" s="229"/>
    </row>
    <row r="3549" spans="1:9">
      <c r="A3549" s="226" t="s">
        <v>6716</v>
      </c>
      <c r="B3549" s="226"/>
      <c r="C3549" s="227" t="s">
        <v>6717</v>
      </c>
      <c r="D3549" s="227"/>
      <c r="E3549" s="227"/>
      <c r="F3549" s="227"/>
      <c r="G3549" s="50" t="s">
        <v>129</v>
      </c>
      <c r="H3549" s="231">
        <v>17.03</v>
      </c>
      <c r="I3549" s="229"/>
    </row>
    <row r="3550" spans="1:9">
      <c r="A3550" s="226" t="s">
        <v>6718</v>
      </c>
      <c r="B3550" s="226"/>
      <c r="C3550" s="227" t="s">
        <v>6719</v>
      </c>
      <c r="D3550" s="227"/>
      <c r="E3550" s="227"/>
      <c r="F3550" s="227"/>
      <c r="G3550" s="50" t="s">
        <v>129</v>
      </c>
      <c r="H3550" s="231">
        <v>19.84</v>
      </c>
      <c r="I3550" s="229"/>
    </row>
    <row r="3551" spans="1:9">
      <c r="A3551" s="226" t="s">
        <v>6720</v>
      </c>
      <c r="B3551" s="226"/>
      <c r="C3551" s="227" t="s">
        <v>6721</v>
      </c>
      <c r="D3551" s="227"/>
      <c r="E3551" s="227"/>
      <c r="F3551" s="227"/>
      <c r="G3551" s="50" t="s">
        <v>129</v>
      </c>
      <c r="H3551" s="231">
        <v>95.61</v>
      </c>
      <c r="I3551" s="229"/>
    </row>
    <row r="3552" spans="1:9">
      <c r="A3552" s="226" t="s">
        <v>6722</v>
      </c>
      <c r="B3552" s="226"/>
      <c r="C3552" s="227" t="s">
        <v>6723</v>
      </c>
      <c r="D3552" s="227"/>
      <c r="E3552" s="227"/>
      <c r="F3552" s="227"/>
      <c r="G3552" s="50" t="s">
        <v>129</v>
      </c>
      <c r="H3552" s="230">
        <v>116.36</v>
      </c>
      <c r="I3552" s="229"/>
    </row>
    <row r="3553" spans="1:9">
      <c r="A3553" s="226" t="s">
        <v>6724</v>
      </c>
      <c r="B3553" s="226"/>
      <c r="C3553" s="227" t="s">
        <v>6725</v>
      </c>
      <c r="D3553" s="227"/>
      <c r="E3553" s="227"/>
      <c r="F3553" s="227"/>
      <c r="G3553" s="50" t="s">
        <v>129</v>
      </c>
      <c r="H3553" s="230">
        <v>127.16</v>
      </c>
      <c r="I3553" s="229"/>
    </row>
    <row r="3554" spans="1:9">
      <c r="A3554" s="226" t="s">
        <v>6726</v>
      </c>
      <c r="B3554" s="226"/>
      <c r="C3554" s="227" t="s">
        <v>6727</v>
      </c>
      <c r="D3554" s="227"/>
      <c r="E3554" s="227"/>
      <c r="F3554" s="227"/>
      <c r="G3554" s="50" t="s">
        <v>129</v>
      </c>
      <c r="H3554" s="230">
        <v>178.69</v>
      </c>
      <c r="I3554" s="229"/>
    </row>
    <row r="3555" spans="1:9">
      <c r="A3555" s="226" t="s">
        <v>6728</v>
      </c>
      <c r="B3555" s="226"/>
      <c r="C3555" s="227" t="s">
        <v>6729</v>
      </c>
      <c r="D3555" s="227"/>
      <c r="E3555" s="227"/>
      <c r="F3555" s="227"/>
      <c r="G3555" s="50" t="s">
        <v>129</v>
      </c>
      <c r="H3555" s="231">
        <v>84.7</v>
      </c>
      <c r="I3555" s="229"/>
    </row>
    <row r="3556" spans="1:9">
      <c r="A3556" s="226" t="s">
        <v>6730</v>
      </c>
      <c r="B3556" s="226"/>
      <c r="C3556" s="227" t="s">
        <v>6731</v>
      </c>
      <c r="D3556" s="227"/>
      <c r="E3556" s="227"/>
      <c r="F3556" s="227"/>
      <c r="G3556" s="50" t="s">
        <v>129</v>
      </c>
      <c r="H3556" s="231">
        <v>49.72</v>
      </c>
      <c r="I3556" s="229"/>
    </row>
    <row r="3557" spans="1:9">
      <c r="A3557" s="226" t="s">
        <v>6732</v>
      </c>
      <c r="B3557" s="226"/>
      <c r="C3557" s="227" t="s">
        <v>6733</v>
      </c>
      <c r="D3557" s="227"/>
      <c r="E3557" s="227"/>
      <c r="F3557" s="227"/>
      <c r="G3557" s="50" t="s">
        <v>211</v>
      </c>
      <c r="H3557" s="230">
        <v>116.16</v>
      </c>
      <c r="I3557" s="229"/>
    </row>
    <row r="3558" spans="1:9">
      <c r="A3558" s="226" t="s">
        <v>6734</v>
      </c>
      <c r="B3558" s="226"/>
      <c r="C3558" s="227" t="s">
        <v>6735</v>
      </c>
      <c r="D3558" s="227"/>
      <c r="E3558" s="227"/>
      <c r="F3558" s="227"/>
      <c r="G3558" s="50" t="s">
        <v>211</v>
      </c>
      <c r="H3558" s="230">
        <v>162.88999999999999</v>
      </c>
      <c r="I3558" s="229"/>
    </row>
    <row r="3559" spans="1:9">
      <c r="A3559" s="226" t="s">
        <v>6736</v>
      </c>
      <c r="B3559" s="226"/>
      <c r="C3559" s="227" t="s">
        <v>6737</v>
      </c>
      <c r="D3559" s="227"/>
      <c r="E3559" s="227"/>
      <c r="F3559" s="227"/>
      <c r="G3559" s="50" t="s">
        <v>211</v>
      </c>
      <c r="H3559" s="230">
        <v>212.71</v>
      </c>
      <c r="I3559" s="229"/>
    </row>
    <row r="3560" spans="1:9">
      <c r="A3560" s="226" t="s">
        <v>6738</v>
      </c>
      <c r="B3560" s="226"/>
      <c r="C3560" s="227" t="s">
        <v>6739</v>
      </c>
      <c r="D3560" s="227"/>
      <c r="E3560" s="227"/>
      <c r="F3560" s="227"/>
      <c r="G3560" s="50" t="s">
        <v>1155</v>
      </c>
      <c r="H3560" s="232">
        <v>1421.77</v>
      </c>
      <c r="I3560" s="229"/>
    </row>
    <row r="3561" spans="1:9">
      <c r="A3561" s="226" t="s">
        <v>6740</v>
      </c>
      <c r="B3561" s="226"/>
      <c r="C3561" s="227" t="s">
        <v>6741</v>
      </c>
      <c r="D3561" s="227"/>
      <c r="E3561" s="227"/>
      <c r="F3561" s="227"/>
      <c r="G3561" s="50" t="s">
        <v>1155</v>
      </c>
      <c r="H3561" s="230">
        <v>701.17</v>
      </c>
      <c r="I3561" s="229"/>
    </row>
    <row r="3562" spans="1:9">
      <c r="A3562" s="226" t="s">
        <v>6742</v>
      </c>
      <c r="B3562" s="226"/>
      <c r="C3562" s="227" t="s">
        <v>6743</v>
      </c>
      <c r="D3562" s="227"/>
      <c r="E3562" s="227"/>
      <c r="F3562" s="227"/>
      <c r="G3562" s="50" t="s">
        <v>1155</v>
      </c>
      <c r="H3562" s="230">
        <v>756.67</v>
      </c>
      <c r="I3562" s="229"/>
    </row>
    <row r="3563" spans="1:9">
      <c r="A3563" s="226" t="s">
        <v>6744</v>
      </c>
      <c r="B3563" s="226"/>
      <c r="C3563" s="227" t="s">
        <v>6745</v>
      </c>
      <c r="D3563" s="227"/>
      <c r="E3563" s="227"/>
      <c r="F3563" s="227"/>
      <c r="G3563" s="50" t="s">
        <v>1155</v>
      </c>
      <c r="H3563" s="230">
        <v>913.58</v>
      </c>
      <c r="I3563" s="229"/>
    </row>
    <row r="3564" spans="1:9">
      <c r="A3564" s="226" t="s">
        <v>6746</v>
      </c>
      <c r="B3564" s="226"/>
      <c r="C3564" s="227" t="s">
        <v>6747</v>
      </c>
      <c r="D3564" s="227"/>
      <c r="E3564" s="227"/>
      <c r="F3564" s="227"/>
      <c r="G3564" s="50" t="s">
        <v>1155</v>
      </c>
      <c r="H3564" s="232">
        <v>1951.99</v>
      </c>
      <c r="I3564" s="229"/>
    </row>
    <row r="3565" spans="1:9">
      <c r="A3565" s="226" t="s">
        <v>6748</v>
      </c>
      <c r="B3565" s="226"/>
      <c r="C3565" s="227" t="s">
        <v>6749</v>
      </c>
      <c r="D3565" s="227"/>
      <c r="E3565" s="227"/>
      <c r="F3565" s="227"/>
      <c r="G3565" s="50" t="s">
        <v>129</v>
      </c>
      <c r="H3565" s="230">
        <v>474.55</v>
      </c>
      <c r="I3565" s="229"/>
    </row>
    <row r="3566" spans="1:9">
      <c r="A3566" s="226" t="s">
        <v>6750</v>
      </c>
      <c r="B3566" s="226"/>
      <c r="C3566" s="227" t="s">
        <v>6751</v>
      </c>
      <c r="D3566" s="227"/>
      <c r="E3566" s="227"/>
      <c r="F3566" s="227"/>
      <c r="G3566" s="50" t="s">
        <v>108</v>
      </c>
      <c r="H3566" s="228">
        <v>7.84</v>
      </c>
      <c r="I3566" s="229"/>
    </row>
    <row r="3567" spans="1:9">
      <c r="A3567" s="226" t="s">
        <v>6752</v>
      </c>
      <c r="B3567" s="226"/>
      <c r="C3567" s="227" t="s">
        <v>6753</v>
      </c>
      <c r="D3567" s="227"/>
      <c r="E3567" s="227"/>
      <c r="F3567" s="227"/>
      <c r="G3567" s="50" t="s">
        <v>108</v>
      </c>
      <c r="H3567" s="228">
        <v>4.92</v>
      </c>
      <c r="I3567" s="229"/>
    </row>
    <row r="3568" spans="1:9">
      <c r="A3568" s="226" t="s">
        <v>6754</v>
      </c>
      <c r="B3568" s="226"/>
      <c r="C3568" s="227" t="s">
        <v>6755</v>
      </c>
      <c r="D3568" s="227"/>
      <c r="E3568" s="227"/>
      <c r="F3568" s="227"/>
      <c r="G3568" s="50" t="s">
        <v>108</v>
      </c>
      <c r="H3568" s="228">
        <v>7.84</v>
      </c>
      <c r="I3568" s="229"/>
    </row>
    <row r="3569" spans="1:9">
      <c r="A3569" s="226" t="s">
        <v>6756</v>
      </c>
      <c r="B3569" s="226"/>
      <c r="C3569" s="227" t="s">
        <v>6757</v>
      </c>
      <c r="D3569" s="227"/>
      <c r="E3569" s="227"/>
      <c r="F3569" s="227"/>
      <c r="G3569" s="50" t="s">
        <v>108</v>
      </c>
      <c r="H3569" s="231">
        <v>15.23</v>
      </c>
      <c r="I3569" s="229"/>
    </row>
    <row r="3570" spans="1:9">
      <c r="A3570" s="226" t="s">
        <v>6758</v>
      </c>
      <c r="B3570" s="226"/>
      <c r="C3570" s="227" t="s">
        <v>6759</v>
      </c>
      <c r="D3570" s="227"/>
      <c r="E3570" s="227"/>
      <c r="F3570" s="227"/>
      <c r="G3570" s="50" t="s">
        <v>108</v>
      </c>
      <c r="H3570" s="231">
        <v>10.18</v>
      </c>
      <c r="I3570" s="229"/>
    </row>
    <row r="3571" spans="1:9">
      <c r="A3571" s="226" t="s">
        <v>6760</v>
      </c>
      <c r="B3571" s="226"/>
      <c r="C3571" s="227" t="s">
        <v>6761</v>
      </c>
      <c r="D3571" s="227"/>
      <c r="E3571" s="227"/>
      <c r="F3571" s="227"/>
      <c r="G3571" s="50" t="s">
        <v>108</v>
      </c>
      <c r="H3571" s="228">
        <v>3.94</v>
      </c>
      <c r="I3571" s="229"/>
    </row>
    <row r="3572" spans="1:9">
      <c r="A3572" s="226" t="s">
        <v>6762</v>
      </c>
      <c r="B3572" s="226"/>
      <c r="C3572" s="227" t="s">
        <v>6763</v>
      </c>
      <c r="D3572" s="227"/>
      <c r="E3572" s="227"/>
      <c r="F3572" s="227"/>
      <c r="G3572" s="50" t="s">
        <v>108</v>
      </c>
      <c r="H3572" s="228">
        <v>7.56</v>
      </c>
      <c r="I3572" s="229"/>
    </row>
    <row r="3573" spans="1:9">
      <c r="A3573" s="226" t="s">
        <v>6764</v>
      </c>
      <c r="B3573" s="226"/>
      <c r="C3573" s="227" t="s">
        <v>6765</v>
      </c>
      <c r="D3573" s="227"/>
      <c r="E3573" s="227"/>
      <c r="F3573" s="227"/>
      <c r="G3573" s="50" t="s">
        <v>108</v>
      </c>
      <c r="H3573" s="228">
        <v>8.4600000000000009</v>
      </c>
      <c r="I3573" s="229"/>
    </row>
    <row r="3574" spans="1:9">
      <c r="A3574" s="226" t="s">
        <v>6766</v>
      </c>
      <c r="B3574" s="226"/>
      <c r="C3574" s="227" t="s">
        <v>6767</v>
      </c>
      <c r="D3574" s="227"/>
      <c r="E3574" s="227"/>
      <c r="F3574" s="227"/>
      <c r="G3574" s="50" t="s">
        <v>129</v>
      </c>
      <c r="H3574" s="231">
        <v>58.72</v>
      </c>
      <c r="I3574" s="229"/>
    </row>
    <row r="3575" spans="1:9">
      <c r="A3575" s="226" t="s">
        <v>6768</v>
      </c>
      <c r="B3575" s="226"/>
      <c r="C3575" s="227" t="s">
        <v>6769</v>
      </c>
      <c r="D3575" s="227"/>
      <c r="E3575" s="227"/>
      <c r="F3575" s="227"/>
      <c r="G3575" s="50" t="s">
        <v>129</v>
      </c>
      <c r="H3575" s="231">
        <v>59.02</v>
      </c>
      <c r="I3575" s="229"/>
    </row>
    <row r="3576" spans="1:9">
      <c r="A3576" s="226" t="s">
        <v>6770</v>
      </c>
      <c r="B3576" s="226"/>
      <c r="C3576" s="227" t="s">
        <v>6771</v>
      </c>
      <c r="D3576" s="227"/>
      <c r="E3576" s="227"/>
      <c r="F3576" s="227"/>
      <c r="G3576" s="50" t="s">
        <v>1155</v>
      </c>
      <c r="H3576" s="232">
        <v>8626.77</v>
      </c>
      <c r="I3576" s="229"/>
    </row>
    <row r="3577" spans="1:9">
      <c r="A3577" s="226" t="s">
        <v>6772</v>
      </c>
      <c r="B3577" s="226"/>
      <c r="C3577" s="227" t="s">
        <v>6773</v>
      </c>
      <c r="D3577" s="227"/>
      <c r="E3577" s="227"/>
      <c r="F3577" s="227"/>
      <c r="G3577" s="50" t="s">
        <v>129</v>
      </c>
      <c r="H3577" s="232">
        <v>4767.91</v>
      </c>
      <c r="I3577" s="229"/>
    </row>
    <row r="3578" spans="1:9">
      <c r="A3578" s="226" t="s">
        <v>6774</v>
      </c>
      <c r="B3578" s="226"/>
      <c r="C3578" s="227" t="s">
        <v>6775</v>
      </c>
      <c r="D3578" s="227"/>
      <c r="E3578" s="227"/>
      <c r="F3578" s="227"/>
      <c r="G3578" s="50" t="s">
        <v>1155</v>
      </c>
      <c r="H3578" s="233">
        <v>13029.2</v>
      </c>
      <c r="I3578" s="229"/>
    </row>
    <row r="3579" spans="1:9">
      <c r="A3579" s="226" t="s">
        <v>6776</v>
      </c>
      <c r="B3579" s="226"/>
      <c r="C3579" s="227" t="s">
        <v>6777</v>
      </c>
      <c r="D3579" s="227"/>
      <c r="E3579" s="227"/>
      <c r="F3579" s="227"/>
      <c r="G3579" s="50" t="s">
        <v>129</v>
      </c>
      <c r="H3579" s="232">
        <v>7151.17</v>
      </c>
      <c r="I3579" s="229"/>
    </row>
    <row r="3580" spans="1:9">
      <c r="A3580" s="226" t="s">
        <v>6778</v>
      </c>
      <c r="B3580" s="226"/>
      <c r="C3580" s="227" t="s">
        <v>6779</v>
      </c>
      <c r="D3580" s="227"/>
      <c r="E3580" s="227"/>
      <c r="F3580" s="227"/>
      <c r="G3580" s="50" t="s">
        <v>1155</v>
      </c>
      <c r="H3580" s="232">
        <v>1715.37</v>
      </c>
      <c r="I3580" s="229"/>
    </row>
    <row r="3581" spans="1:9">
      <c r="A3581" s="226" t="s">
        <v>6780</v>
      </c>
      <c r="B3581" s="226"/>
      <c r="C3581" s="227" t="s">
        <v>6781</v>
      </c>
      <c r="D3581" s="227"/>
      <c r="E3581" s="227"/>
      <c r="F3581" s="227"/>
      <c r="G3581" s="50" t="s">
        <v>1155</v>
      </c>
      <c r="H3581" s="232">
        <v>2390.1</v>
      </c>
      <c r="I3581" s="229"/>
    </row>
    <row r="3582" spans="1:9">
      <c r="A3582" s="226" t="s">
        <v>6782</v>
      </c>
      <c r="B3582" s="226"/>
      <c r="C3582" s="227" t="s">
        <v>6783</v>
      </c>
      <c r="D3582" s="227"/>
      <c r="E3582" s="227"/>
      <c r="F3582" s="227"/>
      <c r="G3582" s="50" t="s">
        <v>1155</v>
      </c>
      <c r="H3582" s="230">
        <v>383.36</v>
      </c>
      <c r="I3582" s="229"/>
    </row>
    <row r="3583" spans="1:9">
      <c r="A3583" s="226" t="s">
        <v>6784</v>
      </c>
      <c r="B3583" s="226"/>
      <c r="C3583" s="227" t="s">
        <v>6785</v>
      </c>
      <c r="D3583" s="227"/>
      <c r="E3583" s="227"/>
      <c r="F3583" s="227"/>
      <c r="G3583" s="50" t="s">
        <v>129</v>
      </c>
      <c r="H3583" s="230">
        <v>163.19999999999999</v>
      </c>
      <c r="I3583" s="229"/>
    </row>
    <row r="3584" spans="1:9">
      <c r="A3584" s="226" t="s">
        <v>6786</v>
      </c>
      <c r="B3584" s="226"/>
      <c r="C3584" s="227" t="s">
        <v>6787</v>
      </c>
      <c r="D3584" s="227"/>
      <c r="E3584" s="227"/>
      <c r="F3584" s="227"/>
      <c r="G3584" s="50" t="s">
        <v>1155</v>
      </c>
      <c r="H3584" s="230">
        <v>612.83000000000004</v>
      </c>
      <c r="I3584" s="229"/>
    </row>
    <row r="3585" spans="1:9">
      <c r="A3585" s="226" t="s">
        <v>6788</v>
      </c>
      <c r="B3585" s="226"/>
      <c r="C3585" s="227" t="s">
        <v>6789</v>
      </c>
      <c r="D3585" s="227"/>
      <c r="E3585" s="227"/>
      <c r="F3585" s="227"/>
      <c r="G3585" s="50" t="s">
        <v>129</v>
      </c>
      <c r="H3585" s="230">
        <v>259.39999999999998</v>
      </c>
      <c r="I3585" s="229"/>
    </row>
    <row r="3586" spans="1:9">
      <c r="A3586" s="226" t="s">
        <v>6790</v>
      </c>
      <c r="B3586" s="226"/>
      <c r="C3586" s="227" t="s">
        <v>6791</v>
      </c>
      <c r="D3586" s="227"/>
      <c r="E3586" s="227"/>
      <c r="F3586" s="227"/>
      <c r="G3586" s="50" t="s">
        <v>1155</v>
      </c>
      <c r="H3586" s="230">
        <v>913.49</v>
      </c>
      <c r="I3586" s="229"/>
    </row>
    <row r="3587" spans="1:9">
      <c r="A3587" s="226" t="s">
        <v>6792</v>
      </c>
      <c r="B3587" s="226"/>
      <c r="C3587" s="227" t="s">
        <v>6793</v>
      </c>
      <c r="D3587" s="227"/>
      <c r="E3587" s="227"/>
      <c r="F3587" s="227"/>
      <c r="G3587" s="50" t="s">
        <v>129</v>
      </c>
      <c r="H3587" s="230">
        <v>380.1</v>
      </c>
      <c r="I3587" s="229"/>
    </row>
    <row r="3588" spans="1:9">
      <c r="A3588" s="226" t="s">
        <v>6794</v>
      </c>
      <c r="B3588" s="226"/>
      <c r="C3588" s="227" t="s">
        <v>6795</v>
      </c>
      <c r="D3588" s="227"/>
      <c r="E3588" s="227"/>
      <c r="F3588" s="227"/>
      <c r="G3588" s="50" t="s">
        <v>1155</v>
      </c>
      <c r="H3588" s="232">
        <v>1361.41</v>
      </c>
      <c r="I3588" s="229"/>
    </row>
    <row r="3589" spans="1:9">
      <c r="A3589" s="226" t="s">
        <v>6796</v>
      </c>
      <c r="B3589" s="226"/>
      <c r="C3589" s="227" t="s">
        <v>6797</v>
      </c>
      <c r="D3589" s="227"/>
      <c r="E3589" s="227"/>
      <c r="F3589" s="227"/>
      <c r="G3589" s="50" t="s">
        <v>129</v>
      </c>
      <c r="H3589" s="230">
        <v>507.57</v>
      </c>
      <c r="I3589" s="229"/>
    </row>
    <row r="3590" spans="1:9">
      <c r="A3590" s="226" t="s">
        <v>6798</v>
      </c>
      <c r="B3590" s="226"/>
      <c r="C3590" s="227" t="s">
        <v>6799</v>
      </c>
      <c r="D3590" s="227"/>
      <c r="E3590" s="227"/>
      <c r="F3590" s="227"/>
      <c r="G3590" s="50" t="s">
        <v>1155</v>
      </c>
      <c r="H3590" s="232">
        <v>2528.14</v>
      </c>
      <c r="I3590" s="229"/>
    </row>
    <row r="3591" spans="1:9">
      <c r="A3591" s="226" t="s">
        <v>6800</v>
      </c>
      <c r="B3591" s="226"/>
      <c r="C3591" s="227" t="s">
        <v>6801</v>
      </c>
      <c r="D3591" s="227"/>
      <c r="E3591" s="227"/>
      <c r="F3591" s="227"/>
      <c r="G3591" s="50" t="s">
        <v>129</v>
      </c>
      <c r="H3591" s="230">
        <v>704.92</v>
      </c>
      <c r="I3591" s="229"/>
    </row>
    <row r="3592" spans="1:9">
      <c r="A3592" s="226" t="s">
        <v>6802</v>
      </c>
      <c r="B3592" s="226"/>
      <c r="C3592" s="227" t="s">
        <v>6803</v>
      </c>
      <c r="D3592" s="227"/>
      <c r="E3592" s="227"/>
      <c r="F3592" s="227"/>
      <c r="G3592" s="50" t="s">
        <v>1155</v>
      </c>
      <c r="H3592" s="230">
        <v>131.72</v>
      </c>
      <c r="I3592" s="229"/>
    </row>
    <row r="3593" spans="1:9">
      <c r="A3593" s="226" t="s">
        <v>6804</v>
      </c>
      <c r="B3593" s="226"/>
      <c r="C3593" s="227" t="s">
        <v>6805</v>
      </c>
      <c r="D3593" s="227"/>
      <c r="E3593" s="227"/>
      <c r="F3593" s="227"/>
      <c r="G3593" s="50" t="s">
        <v>129</v>
      </c>
      <c r="H3593" s="231">
        <v>48.21</v>
      </c>
      <c r="I3593" s="229"/>
    </row>
    <row r="3594" spans="1:9">
      <c r="A3594" s="226" t="s">
        <v>6806</v>
      </c>
      <c r="B3594" s="226"/>
      <c r="C3594" s="227" t="s">
        <v>6807</v>
      </c>
      <c r="D3594" s="227"/>
      <c r="E3594" s="227"/>
      <c r="F3594" s="227"/>
      <c r="G3594" s="50" t="s">
        <v>1155</v>
      </c>
      <c r="H3594" s="230">
        <v>261.54000000000002</v>
      </c>
      <c r="I3594" s="229"/>
    </row>
    <row r="3595" spans="1:9">
      <c r="A3595" s="226" t="s">
        <v>6808</v>
      </c>
      <c r="B3595" s="226"/>
      <c r="C3595" s="227" t="s">
        <v>6809</v>
      </c>
      <c r="D3595" s="227"/>
      <c r="E3595" s="227"/>
      <c r="F3595" s="227"/>
      <c r="G3595" s="50" t="s">
        <v>129</v>
      </c>
      <c r="H3595" s="231">
        <v>92.06</v>
      </c>
      <c r="I3595" s="229"/>
    </row>
    <row r="3596" spans="1:9">
      <c r="A3596" s="226" t="s">
        <v>6810</v>
      </c>
      <c r="B3596" s="226"/>
      <c r="C3596" s="227" t="s">
        <v>6811</v>
      </c>
      <c r="D3596" s="227"/>
      <c r="E3596" s="227"/>
      <c r="F3596" s="227"/>
      <c r="G3596" s="50" t="s">
        <v>1155</v>
      </c>
      <c r="H3596" s="230">
        <v>429.37</v>
      </c>
      <c r="I3596" s="229"/>
    </row>
    <row r="3597" spans="1:9">
      <c r="A3597" s="226" t="s">
        <v>6812</v>
      </c>
      <c r="B3597" s="226"/>
      <c r="C3597" s="227" t="s">
        <v>6813</v>
      </c>
      <c r="D3597" s="227"/>
      <c r="E3597" s="227"/>
      <c r="F3597" s="227"/>
      <c r="G3597" s="50" t="s">
        <v>129</v>
      </c>
      <c r="H3597" s="230">
        <v>146.16</v>
      </c>
      <c r="I3597" s="229"/>
    </row>
    <row r="3598" spans="1:9">
      <c r="A3598" s="226" t="s">
        <v>6814</v>
      </c>
      <c r="B3598" s="226"/>
      <c r="C3598" s="227" t="s">
        <v>6815</v>
      </c>
      <c r="D3598" s="227"/>
      <c r="E3598" s="227"/>
      <c r="F3598" s="227"/>
      <c r="G3598" s="50" t="s">
        <v>1155</v>
      </c>
      <c r="H3598" s="230">
        <v>659.04</v>
      </c>
      <c r="I3598" s="229"/>
    </row>
    <row r="3599" spans="1:9">
      <c r="A3599" s="226" t="s">
        <v>6816</v>
      </c>
      <c r="B3599" s="226"/>
      <c r="C3599" s="227" t="s">
        <v>6817</v>
      </c>
      <c r="D3599" s="227"/>
      <c r="E3599" s="227"/>
      <c r="F3599" s="227"/>
      <c r="G3599" s="50" t="s">
        <v>129</v>
      </c>
      <c r="H3599" s="230">
        <v>209.45</v>
      </c>
      <c r="I3599" s="229"/>
    </row>
    <row r="3600" spans="1:9">
      <c r="A3600" s="226" t="s">
        <v>6818</v>
      </c>
      <c r="B3600" s="226"/>
      <c r="C3600" s="227" t="s">
        <v>6819</v>
      </c>
      <c r="D3600" s="227"/>
      <c r="E3600" s="227"/>
      <c r="F3600" s="227"/>
      <c r="G3600" s="50" t="s">
        <v>1155</v>
      </c>
      <c r="H3600" s="230">
        <v>971.13</v>
      </c>
      <c r="I3600" s="229"/>
    </row>
    <row r="3601" spans="1:9">
      <c r="A3601" s="226" t="s">
        <v>6820</v>
      </c>
      <c r="B3601" s="226"/>
      <c r="C3601" s="227" t="s">
        <v>6821</v>
      </c>
      <c r="D3601" s="227"/>
      <c r="E3601" s="227"/>
      <c r="F3601" s="227"/>
      <c r="G3601" s="50" t="s">
        <v>129</v>
      </c>
      <c r="H3601" s="230">
        <v>280.13</v>
      </c>
      <c r="I3601" s="229"/>
    </row>
    <row r="3602" spans="1:9">
      <c r="A3602" s="226" t="s">
        <v>6822</v>
      </c>
      <c r="B3602" s="226"/>
      <c r="C3602" s="227" t="s">
        <v>6823</v>
      </c>
      <c r="D3602" s="227"/>
      <c r="E3602" s="227"/>
      <c r="F3602" s="227"/>
      <c r="G3602" s="50" t="s">
        <v>1155</v>
      </c>
      <c r="H3602" s="232">
        <v>1824.8</v>
      </c>
      <c r="I3602" s="229"/>
    </row>
    <row r="3603" spans="1:9">
      <c r="A3603" s="226" t="s">
        <v>6824</v>
      </c>
      <c r="B3603" s="226"/>
      <c r="C3603" s="227" t="s">
        <v>6825</v>
      </c>
      <c r="D3603" s="227"/>
      <c r="E3603" s="227"/>
      <c r="F3603" s="227"/>
      <c r="G3603" s="50" t="s">
        <v>129</v>
      </c>
      <c r="H3603" s="230">
        <v>385.58</v>
      </c>
      <c r="I3603" s="229"/>
    </row>
    <row r="3604" spans="1:9">
      <c r="A3604" s="226" t="s">
        <v>6826</v>
      </c>
      <c r="B3604" s="226"/>
      <c r="C3604" s="227" t="s">
        <v>6827</v>
      </c>
      <c r="D3604" s="227"/>
      <c r="E3604" s="227"/>
      <c r="F3604" s="227"/>
      <c r="G3604" s="50" t="s">
        <v>1155</v>
      </c>
      <c r="H3604" s="230">
        <v>491.5</v>
      </c>
      <c r="I3604" s="229"/>
    </row>
    <row r="3605" spans="1:9">
      <c r="A3605" s="226" t="s">
        <v>6828</v>
      </c>
      <c r="B3605" s="226"/>
      <c r="C3605" s="227" t="s">
        <v>6829</v>
      </c>
      <c r="D3605" s="227"/>
      <c r="E3605" s="227"/>
      <c r="F3605" s="227"/>
      <c r="G3605" s="50" t="s">
        <v>129</v>
      </c>
      <c r="H3605" s="230">
        <v>244.72</v>
      </c>
      <c r="I3605" s="229"/>
    </row>
    <row r="3606" spans="1:9">
      <c r="A3606" s="226" t="s">
        <v>6830</v>
      </c>
      <c r="B3606" s="226"/>
      <c r="C3606" s="227" t="s">
        <v>6831</v>
      </c>
      <c r="D3606" s="227"/>
      <c r="E3606" s="227"/>
      <c r="F3606" s="227"/>
      <c r="G3606" s="50" t="s">
        <v>1155</v>
      </c>
      <c r="H3606" s="230">
        <v>781.49</v>
      </c>
      <c r="I3606" s="229"/>
    </row>
    <row r="3607" spans="1:9">
      <c r="A3607" s="226" t="s">
        <v>6832</v>
      </c>
      <c r="B3607" s="226"/>
      <c r="C3607" s="227" t="s">
        <v>6833</v>
      </c>
      <c r="D3607" s="227"/>
      <c r="E3607" s="227"/>
      <c r="F3607" s="227"/>
      <c r="G3607" s="50" t="s">
        <v>129</v>
      </c>
      <c r="H3607" s="230">
        <v>388.74</v>
      </c>
      <c r="I3607" s="229"/>
    </row>
    <row r="3608" spans="1:9">
      <c r="A3608" s="226" t="s">
        <v>6834</v>
      </c>
      <c r="B3608" s="226"/>
      <c r="C3608" s="227" t="s">
        <v>6835</v>
      </c>
      <c r="D3608" s="227"/>
      <c r="E3608" s="227"/>
      <c r="F3608" s="227"/>
      <c r="G3608" s="50" t="s">
        <v>1155</v>
      </c>
      <c r="H3608" s="232">
        <v>1167.93</v>
      </c>
      <c r="I3608" s="229"/>
    </row>
    <row r="3609" spans="1:9">
      <c r="A3609" s="226" t="s">
        <v>6836</v>
      </c>
      <c r="B3609" s="226"/>
      <c r="C3609" s="227" t="s">
        <v>6837</v>
      </c>
      <c r="D3609" s="227"/>
      <c r="E3609" s="227"/>
      <c r="F3609" s="227"/>
      <c r="G3609" s="50" t="s">
        <v>129</v>
      </c>
      <c r="H3609" s="230">
        <v>569.98</v>
      </c>
      <c r="I3609" s="229"/>
    </row>
    <row r="3610" spans="1:9">
      <c r="A3610" s="226" t="s">
        <v>6838</v>
      </c>
      <c r="B3610" s="226"/>
      <c r="C3610" s="227" t="s">
        <v>6839</v>
      </c>
      <c r="D3610" s="227"/>
      <c r="E3610" s="227"/>
      <c r="F3610" s="227"/>
      <c r="G3610" s="50" t="s">
        <v>1155</v>
      </c>
      <c r="H3610" s="232">
        <v>1751.69</v>
      </c>
      <c r="I3610" s="229"/>
    </row>
    <row r="3611" spans="1:9">
      <c r="A3611" s="226" t="s">
        <v>6840</v>
      </c>
      <c r="B3611" s="226"/>
      <c r="C3611" s="227" t="s">
        <v>6841</v>
      </c>
      <c r="D3611" s="227"/>
      <c r="E3611" s="227"/>
      <c r="F3611" s="227"/>
      <c r="G3611" s="50" t="s">
        <v>129</v>
      </c>
      <c r="H3611" s="230">
        <v>763.28</v>
      </c>
      <c r="I3611" s="229"/>
    </row>
    <row r="3612" spans="1:9">
      <c r="A3612" s="226" t="s">
        <v>6842</v>
      </c>
      <c r="B3612" s="226"/>
      <c r="C3612" s="227" t="s">
        <v>6843</v>
      </c>
      <c r="D3612" s="227"/>
      <c r="E3612" s="227"/>
      <c r="F3612" s="227"/>
      <c r="G3612" s="50" t="s">
        <v>1155</v>
      </c>
      <c r="H3612" s="232">
        <v>3239.52</v>
      </c>
      <c r="I3612" s="229"/>
    </row>
    <row r="3613" spans="1:9">
      <c r="A3613" s="226" t="s">
        <v>6844</v>
      </c>
      <c r="B3613" s="226"/>
      <c r="C3613" s="227" t="s">
        <v>6845</v>
      </c>
      <c r="D3613" s="227"/>
      <c r="E3613" s="227"/>
      <c r="F3613" s="227"/>
      <c r="G3613" s="50" t="s">
        <v>129</v>
      </c>
      <c r="H3613" s="232">
        <v>1058.3399999999999</v>
      </c>
      <c r="I3613" s="229"/>
    </row>
    <row r="3614" spans="1:9">
      <c r="A3614" s="226" t="s">
        <v>6846</v>
      </c>
      <c r="B3614" s="226"/>
      <c r="C3614" s="227" t="s">
        <v>6847</v>
      </c>
      <c r="D3614" s="227"/>
      <c r="E3614" s="227"/>
      <c r="F3614" s="227"/>
      <c r="G3614" s="50" t="s">
        <v>129</v>
      </c>
      <c r="H3614" s="231">
        <v>61.68</v>
      </c>
      <c r="I3614" s="229"/>
    </row>
    <row r="3615" spans="1:9">
      <c r="A3615" s="226" t="s">
        <v>6848</v>
      </c>
      <c r="B3615" s="226"/>
      <c r="C3615" s="227" t="s">
        <v>6849</v>
      </c>
      <c r="D3615" s="227"/>
      <c r="E3615" s="227"/>
      <c r="F3615" s="227"/>
      <c r="G3615" s="50" t="s">
        <v>129</v>
      </c>
      <c r="H3615" s="231">
        <v>68.739999999999995</v>
      </c>
      <c r="I3615" s="229"/>
    </row>
    <row r="3616" spans="1:9">
      <c r="A3616" s="226" t="s">
        <v>6850</v>
      </c>
      <c r="B3616" s="226"/>
      <c r="C3616" s="227" t="s">
        <v>6851</v>
      </c>
      <c r="D3616" s="227"/>
      <c r="E3616" s="227"/>
      <c r="F3616" s="227"/>
      <c r="G3616" s="50" t="s">
        <v>129</v>
      </c>
      <c r="H3616" s="231">
        <v>78.400000000000006</v>
      </c>
      <c r="I3616" s="229"/>
    </row>
    <row r="3617" spans="1:9">
      <c r="A3617" s="226" t="s">
        <v>6852</v>
      </c>
      <c r="B3617" s="226"/>
      <c r="C3617" s="227" t="s">
        <v>6853</v>
      </c>
      <c r="D3617" s="227"/>
      <c r="E3617" s="227"/>
      <c r="F3617" s="227"/>
      <c r="G3617" s="50" t="s">
        <v>129</v>
      </c>
      <c r="H3617" s="231">
        <v>86.73</v>
      </c>
      <c r="I3617" s="229"/>
    </row>
    <row r="3618" spans="1:9">
      <c r="A3618" s="226" t="s">
        <v>6854</v>
      </c>
      <c r="B3618" s="226"/>
      <c r="C3618" s="227" t="s">
        <v>6855</v>
      </c>
      <c r="D3618" s="227"/>
      <c r="E3618" s="227"/>
      <c r="F3618" s="227"/>
      <c r="G3618" s="50" t="s">
        <v>129</v>
      </c>
      <c r="H3618" s="231">
        <v>96.48</v>
      </c>
      <c r="I3618" s="229"/>
    </row>
    <row r="3619" spans="1:9">
      <c r="A3619" s="226" t="s">
        <v>6856</v>
      </c>
      <c r="B3619" s="226"/>
      <c r="C3619" s="227" t="s">
        <v>6857</v>
      </c>
      <c r="D3619" s="227"/>
      <c r="E3619" s="227"/>
      <c r="F3619" s="227"/>
      <c r="G3619" s="50" t="s">
        <v>129</v>
      </c>
      <c r="H3619" s="231">
        <v>43.91</v>
      </c>
      <c r="I3619" s="229"/>
    </row>
    <row r="3620" spans="1:9">
      <c r="A3620" s="226" t="s">
        <v>6858</v>
      </c>
      <c r="B3620" s="226"/>
      <c r="C3620" s="227" t="s">
        <v>6859</v>
      </c>
      <c r="D3620" s="227"/>
      <c r="E3620" s="227"/>
      <c r="F3620" s="227"/>
      <c r="G3620" s="50" t="s">
        <v>129</v>
      </c>
      <c r="H3620" s="231">
        <v>51.5</v>
      </c>
      <c r="I3620" s="229"/>
    </row>
    <row r="3621" spans="1:9">
      <c r="A3621" s="226" t="s">
        <v>6860</v>
      </c>
      <c r="B3621" s="226"/>
      <c r="C3621" s="227" t="s">
        <v>6861</v>
      </c>
      <c r="D3621" s="227"/>
      <c r="E3621" s="227"/>
      <c r="F3621" s="227"/>
      <c r="G3621" s="50" t="s">
        <v>129</v>
      </c>
      <c r="H3621" s="231">
        <v>59.88</v>
      </c>
      <c r="I3621" s="229"/>
    </row>
    <row r="3622" spans="1:9">
      <c r="A3622" s="226" t="s">
        <v>6862</v>
      </c>
      <c r="B3622" s="226"/>
      <c r="C3622" s="227" t="s">
        <v>6863</v>
      </c>
      <c r="D3622" s="227"/>
      <c r="E3622" s="227"/>
      <c r="F3622" s="227"/>
      <c r="G3622" s="50" t="s">
        <v>129</v>
      </c>
      <c r="H3622" s="231">
        <v>49.68</v>
      </c>
      <c r="I3622" s="229"/>
    </row>
    <row r="3623" spans="1:9">
      <c r="A3623" s="226" t="s">
        <v>6864</v>
      </c>
      <c r="B3623" s="226"/>
      <c r="C3623" s="227" t="s">
        <v>6865</v>
      </c>
      <c r="D3623" s="227"/>
      <c r="E3623" s="227"/>
      <c r="F3623" s="227"/>
      <c r="G3623" s="50" t="s">
        <v>129</v>
      </c>
      <c r="H3623" s="231">
        <v>57.91</v>
      </c>
      <c r="I3623" s="229"/>
    </row>
    <row r="3624" spans="1:9">
      <c r="A3624" s="226" t="s">
        <v>6866</v>
      </c>
      <c r="B3624" s="226"/>
      <c r="C3624" s="227" t="s">
        <v>6867</v>
      </c>
      <c r="D3624" s="227"/>
      <c r="E3624" s="227"/>
      <c r="F3624" s="227"/>
      <c r="G3624" s="50" t="s">
        <v>129</v>
      </c>
      <c r="H3624" s="231">
        <v>63.17</v>
      </c>
      <c r="I3624" s="229"/>
    </row>
    <row r="3625" spans="1:9">
      <c r="A3625" s="226" t="s">
        <v>6868</v>
      </c>
      <c r="B3625" s="226"/>
      <c r="C3625" s="227" t="s">
        <v>6869</v>
      </c>
      <c r="D3625" s="227"/>
      <c r="E3625" s="227"/>
      <c r="F3625" s="227"/>
      <c r="G3625" s="50" t="s">
        <v>129</v>
      </c>
      <c r="H3625" s="231">
        <v>72.959999999999994</v>
      </c>
      <c r="I3625" s="229"/>
    </row>
    <row r="3626" spans="1:9">
      <c r="A3626" s="226" t="s">
        <v>6870</v>
      </c>
      <c r="B3626" s="226"/>
      <c r="C3626" s="227" t="s">
        <v>6871</v>
      </c>
      <c r="D3626" s="227"/>
      <c r="E3626" s="227"/>
      <c r="F3626" s="227"/>
      <c r="G3626" s="50" t="s">
        <v>129</v>
      </c>
      <c r="H3626" s="231">
        <v>54.5</v>
      </c>
      <c r="I3626" s="229"/>
    </row>
    <row r="3627" spans="1:9">
      <c r="A3627" s="226" t="s">
        <v>6872</v>
      </c>
      <c r="B3627" s="226"/>
      <c r="C3627" s="227" t="s">
        <v>6873</v>
      </c>
      <c r="D3627" s="227"/>
      <c r="E3627" s="227"/>
      <c r="F3627" s="227"/>
      <c r="G3627" s="50" t="s">
        <v>129</v>
      </c>
      <c r="H3627" s="231">
        <v>61.15</v>
      </c>
      <c r="I3627" s="229"/>
    </row>
    <row r="3628" spans="1:9">
      <c r="A3628" s="226" t="s">
        <v>6874</v>
      </c>
      <c r="B3628" s="226"/>
      <c r="C3628" s="227" t="s">
        <v>6875</v>
      </c>
      <c r="D3628" s="227"/>
      <c r="E3628" s="227"/>
      <c r="F3628" s="227"/>
      <c r="G3628" s="50" t="s">
        <v>129</v>
      </c>
      <c r="H3628" s="231">
        <v>68.33</v>
      </c>
      <c r="I3628" s="229"/>
    </row>
    <row r="3629" spans="1:9">
      <c r="A3629" s="226" t="s">
        <v>6876</v>
      </c>
      <c r="B3629" s="226"/>
      <c r="C3629" s="227" t="s">
        <v>6877</v>
      </c>
      <c r="D3629" s="227"/>
      <c r="E3629" s="227"/>
      <c r="F3629" s="227"/>
      <c r="G3629" s="50" t="s">
        <v>129</v>
      </c>
      <c r="H3629" s="231">
        <v>76.92</v>
      </c>
      <c r="I3629" s="229"/>
    </row>
    <row r="3630" spans="1:9">
      <c r="A3630" s="226" t="s">
        <v>6878</v>
      </c>
      <c r="B3630" s="226"/>
      <c r="C3630" s="227" t="s">
        <v>6879</v>
      </c>
      <c r="D3630" s="227"/>
      <c r="E3630" s="227"/>
      <c r="F3630" s="227"/>
      <c r="G3630" s="50" t="s">
        <v>129</v>
      </c>
      <c r="H3630" s="231">
        <v>85.92</v>
      </c>
      <c r="I3630" s="229"/>
    </row>
    <row r="3631" spans="1:9">
      <c r="A3631" s="226" t="s">
        <v>6880</v>
      </c>
      <c r="B3631" s="226"/>
      <c r="C3631" s="227" t="s">
        <v>6881</v>
      </c>
      <c r="D3631" s="227"/>
      <c r="E3631" s="227"/>
      <c r="F3631" s="227"/>
      <c r="G3631" s="50" t="s">
        <v>129</v>
      </c>
      <c r="H3631" s="231">
        <v>59.34</v>
      </c>
      <c r="I3631" s="229"/>
    </row>
    <row r="3632" spans="1:9">
      <c r="A3632" s="226" t="s">
        <v>6882</v>
      </c>
      <c r="B3632" s="226"/>
      <c r="C3632" s="227" t="s">
        <v>6883</v>
      </c>
      <c r="D3632" s="227"/>
      <c r="E3632" s="227"/>
      <c r="F3632" s="227"/>
      <c r="G3632" s="50" t="s">
        <v>129</v>
      </c>
      <c r="H3632" s="231">
        <v>64.98</v>
      </c>
      <c r="I3632" s="229"/>
    </row>
    <row r="3633" spans="1:9">
      <c r="A3633" s="226" t="s">
        <v>6884</v>
      </c>
      <c r="B3633" s="226"/>
      <c r="C3633" s="227" t="s">
        <v>6885</v>
      </c>
      <c r="D3633" s="227"/>
      <c r="E3633" s="227"/>
      <c r="F3633" s="227"/>
      <c r="G3633" s="50" t="s">
        <v>129</v>
      </c>
      <c r="H3633" s="231">
        <v>73.58</v>
      </c>
      <c r="I3633" s="229"/>
    </row>
    <row r="3634" spans="1:9">
      <c r="A3634" s="226" t="s">
        <v>6886</v>
      </c>
      <c r="B3634" s="226"/>
      <c r="C3634" s="227" t="s">
        <v>6887</v>
      </c>
      <c r="D3634" s="227"/>
      <c r="E3634" s="227"/>
      <c r="F3634" s="227"/>
      <c r="G3634" s="50" t="s">
        <v>129</v>
      </c>
      <c r="H3634" s="231">
        <v>81.760000000000005</v>
      </c>
      <c r="I3634" s="229"/>
    </row>
    <row r="3635" spans="1:9">
      <c r="A3635" s="226" t="s">
        <v>6888</v>
      </c>
      <c r="B3635" s="226"/>
      <c r="C3635" s="227" t="s">
        <v>6889</v>
      </c>
      <c r="D3635" s="227"/>
      <c r="E3635" s="227"/>
      <c r="F3635" s="227"/>
      <c r="G3635" s="50" t="s">
        <v>129</v>
      </c>
      <c r="H3635" s="231">
        <v>90.75</v>
      </c>
      <c r="I3635" s="229"/>
    </row>
    <row r="3636" spans="1:9">
      <c r="A3636" s="226" t="s">
        <v>6890</v>
      </c>
      <c r="B3636" s="226"/>
      <c r="C3636" s="227" t="s">
        <v>6891</v>
      </c>
      <c r="D3636" s="227"/>
      <c r="E3636" s="227"/>
      <c r="F3636" s="227"/>
      <c r="G3636" s="50" t="s">
        <v>129</v>
      </c>
      <c r="H3636" s="231">
        <v>73.680000000000007</v>
      </c>
      <c r="I3636" s="229"/>
    </row>
    <row r="3637" spans="1:9">
      <c r="A3637" s="226" t="s">
        <v>6892</v>
      </c>
      <c r="B3637" s="226"/>
      <c r="C3637" s="227" t="s">
        <v>6893</v>
      </c>
      <c r="D3637" s="227"/>
      <c r="E3637" s="227"/>
      <c r="F3637" s="227"/>
      <c r="G3637" s="50" t="s">
        <v>129</v>
      </c>
      <c r="H3637" s="231">
        <v>77.33</v>
      </c>
      <c r="I3637" s="229"/>
    </row>
    <row r="3638" spans="1:9">
      <c r="A3638" s="226" t="s">
        <v>6894</v>
      </c>
      <c r="B3638" s="226"/>
      <c r="C3638" s="227" t="s">
        <v>6895</v>
      </c>
      <c r="D3638" s="227"/>
      <c r="E3638" s="227"/>
      <c r="F3638" s="227"/>
      <c r="G3638" s="50" t="s">
        <v>129</v>
      </c>
      <c r="H3638" s="231">
        <v>80.77</v>
      </c>
      <c r="I3638" s="229"/>
    </row>
    <row r="3639" spans="1:9">
      <c r="A3639" s="226" t="s">
        <v>6896</v>
      </c>
      <c r="B3639" s="226"/>
      <c r="C3639" s="227" t="s">
        <v>6897</v>
      </c>
      <c r="D3639" s="227"/>
      <c r="E3639" s="227"/>
      <c r="F3639" s="227"/>
      <c r="G3639" s="50" t="s">
        <v>129</v>
      </c>
      <c r="H3639" s="231">
        <v>84.89</v>
      </c>
      <c r="I3639" s="229"/>
    </row>
    <row r="3640" spans="1:9">
      <c r="A3640" s="226" t="s">
        <v>6898</v>
      </c>
      <c r="B3640" s="226"/>
      <c r="C3640" s="227" t="s">
        <v>6899</v>
      </c>
      <c r="D3640" s="227"/>
      <c r="E3640" s="227"/>
      <c r="F3640" s="227"/>
      <c r="G3640" s="50" t="s">
        <v>129</v>
      </c>
      <c r="H3640" s="231">
        <v>88.6</v>
      </c>
      <c r="I3640" s="229"/>
    </row>
    <row r="3641" spans="1:9">
      <c r="A3641" s="226" t="s">
        <v>6900</v>
      </c>
      <c r="B3641" s="226"/>
      <c r="C3641" s="227" t="s">
        <v>6901</v>
      </c>
      <c r="D3641" s="227"/>
      <c r="E3641" s="227"/>
      <c r="F3641" s="227"/>
      <c r="G3641" s="50" t="s">
        <v>129</v>
      </c>
      <c r="H3641" s="231">
        <v>45.03</v>
      </c>
      <c r="I3641" s="229"/>
    </row>
    <row r="3642" spans="1:9">
      <c r="A3642" s="226" t="s">
        <v>6902</v>
      </c>
      <c r="B3642" s="226"/>
      <c r="C3642" s="227" t="s">
        <v>6903</v>
      </c>
      <c r="D3642" s="227"/>
      <c r="E3642" s="227"/>
      <c r="F3642" s="227"/>
      <c r="G3642" s="50" t="s">
        <v>129</v>
      </c>
      <c r="H3642" s="231">
        <v>48.46</v>
      </c>
      <c r="I3642" s="229"/>
    </row>
    <row r="3643" spans="1:9">
      <c r="A3643" s="226" t="s">
        <v>6904</v>
      </c>
      <c r="B3643" s="226"/>
      <c r="C3643" s="227" t="s">
        <v>6905</v>
      </c>
      <c r="D3643" s="227"/>
      <c r="E3643" s="227"/>
      <c r="F3643" s="227"/>
      <c r="G3643" s="50" t="s">
        <v>129</v>
      </c>
      <c r="H3643" s="231">
        <v>50.87</v>
      </c>
      <c r="I3643" s="229"/>
    </row>
    <row r="3644" spans="1:9">
      <c r="A3644" s="226" t="s">
        <v>6906</v>
      </c>
      <c r="B3644" s="226"/>
      <c r="C3644" s="227" t="s">
        <v>6907</v>
      </c>
      <c r="D3644" s="227"/>
      <c r="E3644" s="227"/>
      <c r="F3644" s="227"/>
      <c r="G3644" s="50" t="s">
        <v>129</v>
      </c>
      <c r="H3644" s="231">
        <v>53.83</v>
      </c>
      <c r="I3644" s="229"/>
    </row>
    <row r="3645" spans="1:9">
      <c r="A3645" s="226" t="s">
        <v>6908</v>
      </c>
      <c r="B3645" s="226"/>
      <c r="C3645" s="227" t="s">
        <v>6909</v>
      </c>
      <c r="D3645" s="227"/>
      <c r="E3645" s="227"/>
      <c r="F3645" s="227"/>
      <c r="G3645" s="50" t="s">
        <v>129</v>
      </c>
      <c r="H3645" s="231">
        <v>57.4</v>
      </c>
      <c r="I3645" s="229"/>
    </row>
    <row r="3646" spans="1:9">
      <c r="A3646" s="226" t="s">
        <v>6910</v>
      </c>
      <c r="B3646" s="226"/>
      <c r="C3646" s="227" t="s">
        <v>6911</v>
      </c>
      <c r="D3646" s="227"/>
      <c r="E3646" s="227"/>
      <c r="F3646" s="227"/>
      <c r="G3646" s="50" t="s">
        <v>129</v>
      </c>
      <c r="H3646" s="231">
        <v>56.63</v>
      </c>
      <c r="I3646" s="229"/>
    </row>
    <row r="3647" spans="1:9">
      <c r="A3647" s="226" t="s">
        <v>6912</v>
      </c>
      <c r="B3647" s="226"/>
      <c r="C3647" s="227" t="s">
        <v>6913</v>
      </c>
      <c r="D3647" s="227"/>
      <c r="E3647" s="227"/>
      <c r="F3647" s="227"/>
      <c r="G3647" s="50" t="s">
        <v>129</v>
      </c>
      <c r="H3647" s="231">
        <v>59.14</v>
      </c>
      <c r="I3647" s="229"/>
    </row>
    <row r="3648" spans="1:9">
      <c r="A3648" s="226" t="s">
        <v>6914</v>
      </c>
      <c r="B3648" s="226"/>
      <c r="C3648" s="227" t="s">
        <v>6915</v>
      </c>
      <c r="D3648" s="227"/>
      <c r="E3648" s="227"/>
      <c r="F3648" s="227"/>
      <c r="G3648" s="50" t="s">
        <v>129</v>
      </c>
      <c r="H3648" s="231">
        <v>63.57</v>
      </c>
      <c r="I3648" s="229"/>
    </row>
    <row r="3649" spans="1:9">
      <c r="A3649" s="226" t="s">
        <v>6916</v>
      </c>
      <c r="B3649" s="226"/>
      <c r="C3649" s="227" t="s">
        <v>6917</v>
      </c>
      <c r="D3649" s="227"/>
      <c r="E3649" s="227"/>
      <c r="F3649" s="227"/>
      <c r="G3649" s="50" t="s">
        <v>129</v>
      </c>
      <c r="H3649" s="231">
        <v>67.349999999999994</v>
      </c>
      <c r="I3649" s="229"/>
    </row>
    <row r="3650" spans="1:9">
      <c r="A3650" s="226" t="s">
        <v>6918</v>
      </c>
      <c r="B3650" s="226"/>
      <c r="C3650" s="227" t="s">
        <v>6919</v>
      </c>
      <c r="D3650" s="227"/>
      <c r="E3650" s="227"/>
      <c r="F3650" s="227"/>
      <c r="G3650" s="50" t="s">
        <v>129</v>
      </c>
      <c r="H3650" s="231">
        <v>62.68</v>
      </c>
      <c r="I3650" s="229"/>
    </row>
    <row r="3651" spans="1:9">
      <c r="A3651" s="226" t="s">
        <v>6920</v>
      </c>
      <c r="B3651" s="226"/>
      <c r="C3651" s="227" t="s">
        <v>6921</v>
      </c>
      <c r="D3651" s="227"/>
      <c r="E3651" s="227"/>
      <c r="F3651" s="227"/>
      <c r="G3651" s="50" t="s">
        <v>129</v>
      </c>
      <c r="H3651" s="231">
        <v>63.98</v>
      </c>
      <c r="I3651" s="229"/>
    </row>
    <row r="3652" spans="1:9">
      <c r="A3652" s="226" t="s">
        <v>6922</v>
      </c>
      <c r="B3652" s="226"/>
      <c r="C3652" s="227" t="s">
        <v>6923</v>
      </c>
      <c r="D3652" s="227"/>
      <c r="E3652" s="227"/>
      <c r="F3652" s="227"/>
      <c r="G3652" s="50" t="s">
        <v>129</v>
      </c>
      <c r="H3652" s="231">
        <v>68.41</v>
      </c>
      <c r="I3652" s="229"/>
    </row>
    <row r="3653" spans="1:9">
      <c r="A3653" s="226" t="s">
        <v>6924</v>
      </c>
      <c r="B3653" s="226"/>
      <c r="C3653" s="227" t="s">
        <v>6925</v>
      </c>
      <c r="D3653" s="227"/>
      <c r="E3653" s="227"/>
      <c r="F3653" s="227"/>
      <c r="G3653" s="50" t="s">
        <v>129</v>
      </c>
      <c r="H3653" s="231">
        <v>72.989999999999995</v>
      </c>
      <c r="I3653" s="229"/>
    </row>
    <row r="3654" spans="1:9">
      <c r="A3654" s="226" t="s">
        <v>6926</v>
      </c>
      <c r="B3654" s="226"/>
      <c r="C3654" s="227" t="s">
        <v>6927</v>
      </c>
      <c r="D3654" s="227"/>
      <c r="E3654" s="227"/>
      <c r="F3654" s="227"/>
      <c r="G3654" s="50" t="s">
        <v>129</v>
      </c>
      <c r="H3654" s="231">
        <v>76.7</v>
      </c>
      <c r="I3654" s="229"/>
    </row>
    <row r="3655" spans="1:9">
      <c r="A3655" s="226" t="s">
        <v>6928</v>
      </c>
      <c r="B3655" s="226"/>
      <c r="C3655" s="227" t="s">
        <v>6929</v>
      </c>
      <c r="D3655" s="227"/>
      <c r="E3655" s="227"/>
      <c r="F3655" s="227"/>
      <c r="G3655" s="50" t="s">
        <v>129</v>
      </c>
      <c r="H3655" s="231">
        <v>67.849999999999994</v>
      </c>
      <c r="I3655" s="229"/>
    </row>
    <row r="3656" spans="1:9">
      <c r="A3656" s="226" t="s">
        <v>6930</v>
      </c>
      <c r="B3656" s="226"/>
      <c r="C3656" s="227" t="s">
        <v>6931</v>
      </c>
      <c r="D3656" s="227"/>
      <c r="E3656" s="227"/>
      <c r="F3656" s="227"/>
      <c r="G3656" s="50" t="s">
        <v>129</v>
      </c>
      <c r="H3656" s="231">
        <v>70.55</v>
      </c>
      <c r="I3656" s="229"/>
    </row>
    <row r="3657" spans="1:9">
      <c r="A3657" s="226" t="s">
        <v>6932</v>
      </c>
      <c r="B3657" s="226"/>
      <c r="C3657" s="227" t="s">
        <v>6933</v>
      </c>
      <c r="D3657" s="227"/>
      <c r="E3657" s="227"/>
      <c r="F3657" s="227"/>
      <c r="G3657" s="50" t="s">
        <v>129</v>
      </c>
      <c r="H3657" s="231">
        <v>74.66</v>
      </c>
      <c r="I3657" s="229"/>
    </row>
    <row r="3658" spans="1:9">
      <c r="A3658" s="226" t="s">
        <v>6934</v>
      </c>
      <c r="B3658" s="226"/>
      <c r="C3658" s="227" t="s">
        <v>6935</v>
      </c>
      <c r="D3658" s="227"/>
      <c r="E3658" s="227"/>
      <c r="F3658" s="227"/>
      <c r="G3658" s="50" t="s">
        <v>129</v>
      </c>
      <c r="H3658" s="231">
        <v>78.64</v>
      </c>
      <c r="I3658" s="229"/>
    </row>
    <row r="3659" spans="1:9">
      <c r="A3659" s="226" t="s">
        <v>6936</v>
      </c>
      <c r="B3659" s="226"/>
      <c r="C3659" s="227" t="s">
        <v>6937</v>
      </c>
      <c r="D3659" s="227"/>
      <c r="E3659" s="227"/>
      <c r="F3659" s="227"/>
      <c r="G3659" s="50" t="s">
        <v>129</v>
      </c>
      <c r="H3659" s="231">
        <v>82.75</v>
      </c>
      <c r="I3659" s="229"/>
    </row>
    <row r="3660" spans="1:9">
      <c r="A3660" s="226" t="s">
        <v>6938</v>
      </c>
      <c r="B3660" s="226"/>
      <c r="C3660" s="227" t="s">
        <v>6939</v>
      </c>
      <c r="D3660" s="227"/>
      <c r="E3660" s="227"/>
      <c r="F3660" s="227"/>
      <c r="G3660" s="50" t="s">
        <v>129</v>
      </c>
      <c r="H3660" s="231">
        <v>18.7</v>
      </c>
      <c r="I3660" s="229"/>
    </row>
    <row r="3661" spans="1:9">
      <c r="A3661" s="226" t="s">
        <v>6940</v>
      </c>
      <c r="B3661" s="226"/>
      <c r="C3661" s="227" t="s">
        <v>6941</v>
      </c>
      <c r="D3661" s="227"/>
      <c r="E3661" s="227"/>
      <c r="F3661" s="227"/>
      <c r="G3661" s="50" t="s">
        <v>129</v>
      </c>
      <c r="H3661" s="231">
        <v>21.15</v>
      </c>
      <c r="I3661" s="229"/>
    </row>
    <row r="3662" spans="1:9">
      <c r="A3662" s="226" t="s">
        <v>6942</v>
      </c>
      <c r="B3662" s="226"/>
      <c r="C3662" s="227" t="s">
        <v>6943</v>
      </c>
      <c r="D3662" s="227"/>
      <c r="E3662" s="227"/>
      <c r="F3662" s="227"/>
      <c r="G3662" s="50" t="s">
        <v>129</v>
      </c>
      <c r="H3662" s="231">
        <v>23.44</v>
      </c>
      <c r="I3662" s="229"/>
    </row>
    <row r="3663" spans="1:9">
      <c r="A3663" s="226" t="s">
        <v>6944</v>
      </c>
      <c r="B3663" s="226"/>
      <c r="C3663" s="227" t="s">
        <v>6945</v>
      </c>
      <c r="D3663" s="227"/>
      <c r="E3663" s="227"/>
      <c r="F3663" s="227"/>
      <c r="G3663" s="50" t="s">
        <v>129</v>
      </c>
      <c r="H3663" s="231">
        <v>25.74</v>
      </c>
      <c r="I3663" s="229"/>
    </row>
    <row r="3664" spans="1:9">
      <c r="A3664" s="226" t="s">
        <v>6946</v>
      </c>
      <c r="B3664" s="226"/>
      <c r="C3664" s="227" t="s">
        <v>6947</v>
      </c>
      <c r="D3664" s="227"/>
      <c r="E3664" s="227"/>
      <c r="F3664" s="227"/>
      <c r="G3664" s="50" t="s">
        <v>129</v>
      </c>
      <c r="H3664" s="231">
        <v>10.08</v>
      </c>
      <c r="I3664" s="229"/>
    </row>
    <row r="3665" spans="1:9">
      <c r="A3665" s="226" t="s">
        <v>6948</v>
      </c>
      <c r="B3665" s="226"/>
      <c r="C3665" s="227" t="s">
        <v>6949</v>
      </c>
      <c r="D3665" s="227"/>
      <c r="E3665" s="227"/>
      <c r="F3665" s="227"/>
      <c r="G3665" s="50" t="s">
        <v>129</v>
      </c>
      <c r="H3665" s="231">
        <v>11.71</v>
      </c>
      <c r="I3665" s="229"/>
    </row>
    <row r="3666" spans="1:9">
      <c r="A3666" s="226" t="s">
        <v>6950</v>
      </c>
      <c r="B3666" s="226"/>
      <c r="C3666" s="227" t="s">
        <v>6951</v>
      </c>
      <c r="D3666" s="227"/>
      <c r="E3666" s="227"/>
      <c r="F3666" s="227"/>
      <c r="G3666" s="50" t="s">
        <v>129</v>
      </c>
      <c r="H3666" s="231">
        <v>12.04</v>
      </c>
      <c r="I3666" s="229"/>
    </row>
    <row r="3667" spans="1:9">
      <c r="A3667" s="226" t="s">
        <v>6952</v>
      </c>
      <c r="B3667" s="226"/>
      <c r="C3667" s="227" t="s">
        <v>6953</v>
      </c>
      <c r="D3667" s="227"/>
      <c r="E3667" s="227"/>
      <c r="F3667" s="227"/>
      <c r="G3667" s="50" t="s">
        <v>129</v>
      </c>
      <c r="H3667" s="231">
        <v>13.51</v>
      </c>
      <c r="I3667" s="229"/>
    </row>
    <row r="3668" spans="1:9">
      <c r="A3668" s="226" t="s">
        <v>6954</v>
      </c>
      <c r="B3668" s="226"/>
      <c r="C3668" s="227" t="s">
        <v>6955</v>
      </c>
      <c r="D3668" s="227"/>
      <c r="E3668" s="227"/>
      <c r="F3668" s="227"/>
      <c r="G3668" s="50" t="s">
        <v>129</v>
      </c>
      <c r="H3668" s="231">
        <v>14.97</v>
      </c>
      <c r="I3668" s="229"/>
    </row>
    <row r="3669" spans="1:9">
      <c r="A3669" s="226" t="s">
        <v>6956</v>
      </c>
      <c r="B3669" s="226"/>
      <c r="C3669" s="227" t="s">
        <v>6957</v>
      </c>
      <c r="D3669" s="227"/>
      <c r="E3669" s="227"/>
      <c r="F3669" s="227"/>
      <c r="G3669" s="50" t="s">
        <v>129</v>
      </c>
      <c r="H3669" s="231">
        <v>13.85</v>
      </c>
      <c r="I3669" s="229"/>
    </row>
    <row r="3670" spans="1:9">
      <c r="A3670" s="226" t="s">
        <v>6958</v>
      </c>
      <c r="B3670" s="226"/>
      <c r="C3670" s="227" t="s">
        <v>6959</v>
      </c>
      <c r="D3670" s="227"/>
      <c r="E3670" s="227"/>
      <c r="F3670" s="227"/>
      <c r="G3670" s="50" t="s">
        <v>129</v>
      </c>
      <c r="H3670" s="231">
        <v>15.52</v>
      </c>
      <c r="I3670" s="229"/>
    </row>
    <row r="3671" spans="1:9">
      <c r="A3671" s="226" t="s">
        <v>6960</v>
      </c>
      <c r="B3671" s="226"/>
      <c r="C3671" s="227" t="s">
        <v>6961</v>
      </c>
      <c r="D3671" s="227"/>
      <c r="E3671" s="227"/>
      <c r="F3671" s="227"/>
      <c r="G3671" s="50" t="s">
        <v>129</v>
      </c>
      <c r="H3671" s="231">
        <v>17.420000000000002</v>
      </c>
      <c r="I3671" s="229"/>
    </row>
    <row r="3672" spans="1:9">
      <c r="A3672" s="226" t="s">
        <v>6962</v>
      </c>
      <c r="B3672" s="226"/>
      <c r="C3672" s="227" t="s">
        <v>6963</v>
      </c>
      <c r="D3672" s="227"/>
      <c r="E3672" s="227"/>
      <c r="F3672" s="227"/>
      <c r="G3672" s="50" t="s">
        <v>129</v>
      </c>
      <c r="H3672" s="231">
        <v>15.38</v>
      </c>
      <c r="I3672" s="229"/>
    </row>
    <row r="3673" spans="1:9">
      <c r="A3673" s="226" t="s">
        <v>6964</v>
      </c>
      <c r="B3673" s="226"/>
      <c r="C3673" s="227" t="s">
        <v>6965</v>
      </c>
      <c r="D3673" s="227"/>
      <c r="E3673" s="227"/>
      <c r="F3673" s="227"/>
      <c r="G3673" s="50" t="s">
        <v>129</v>
      </c>
      <c r="H3673" s="231">
        <v>17.32</v>
      </c>
      <c r="I3673" s="229"/>
    </row>
    <row r="3674" spans="1:9">
      <c r="A3674" s="226" t="s">
        <v>6966</v>
      </c>
      <c r="B3674" s="226"/>
      <c r="C3674" s="227" t="s">
        <v>6967</v>
      </c>
      <c r="D3674" s="227"/>
      <c r="E3674" s="227"/>
      <c r="F3674" s="227"/>
      <c r="G3674" s="50" t="s">
        <v>129</v>
      </c>
      <c r="H3674" s="231">
        <v>19.28</v>
      </c>
      <c r="I3674" s="229"/>
    </row>
    <row r="3675" spans="1:9">
      <c r="A3675" s="226" t="s">
        <v>6968</v>
      </c>
      <c r="B3675" s="226"/>
      <c r="C3675" s="227" t="s">
        <v>6969</v>
      </c>
      <c r="D3675" s="227"/>
      <c r="E3675" s="227"/>
      <c r="F3675" s="227"/>
      <c r="G3675" s="50" t="s">
        <v>129</v>
      </c>
      <c r="H3675" s="231">
        <v>21.38</v>
      </c>
      <c r="I3675" s="229"/>
    </row>
    <row r="3676" spans="1:9">
      <c r="A3676" s="226" t="s">
        <v>6970</v>
      </c>
      <c r="B3676" s="226"/>
      <c r="C3676" s="227" t="s">
        <v>6971</v>
      </c>
      <c r="D3676" s="227"/>
      <c r="E3676" s="227"/>
      <c r="F3676" s="227"/>
      <c r="G3676" s="50" t="s">
        <v>129</v>
      </c>
      <c r="H3676" s="231">
        <v>17.04</v>
      </c>
      <c r="I3676" s="229"/>
    </row>
    <row r="3677" spans="1:9">
      <c r="A3677" s="226" t="s">
        <v>6972</v>
      </c>
      <c r="B3677" s="226"/>
      <c r="C3677" s="227" t="s">
        <v>6973</v>
      </c>
      <c r="D3677" s="227"/>
      <c r="E3677" s="227"/>
      <c r="F3677" s="227"/>
      <c r="G3677" s="50" t="s">
        <v>129</v>
      </c>
      <c r="H3677" s="231">
        <v>19.489999999999998</v>
      </c>
      <c r="I3677" s="229"/>
    </row>
    <row r="3678" spans="1:9">
      <c r="A3678" s="226" t="s">
        <v>6974</v>
      </c>
      <c r="B3678" s="226"/>
      <c r="C3678" s="227" t="s">
        <v>6975</v>
      </c>
      <c r="D3678" s="227"/>
      <c r="E3678" s="227"/>
      <c r="F3678" s="227"/>
      <c r="G3678" s="50" t="s">
        <v>129</v>
      </c>
      <c r="H3678" s="231">
        <v>21.43</v>
      </c>
      <c r="I3678" s="229"/>
    </row>
    <row r="3679" spans="1:9">
      <c r="A3679" s="226" t="s">
        <v>6976</v>
      </c>
      <c r="B3679" s="226"/>
      <c r="C3679" s="227" t="s">
        <v>6977</v>
      </c>
      <c r="D3679" s="227"/>
      <c r="E3679" s="227"/>
      <c r="F3679" s="227"/>
      <c r="G3679" s="50" t="s">
        <v>129</v>
      </c>
      <c r="H3679" s="231">
        <v>23.3</v>
      </c>
      <c r="I3679" s="229"/>
    </row>
    <row r="3680" spans="1:9">
      <c r="A3680" s="226" t="s">
        <v>6978</v>
      </c>
      <c r="B3680" s="226"/>
      <c r="C3680" s="227" t="s">
        <v>6979</v>
      </c>
      <c r="D3680" s="227"/>
      <c r="E3680" s="227"/>
      <c r="F3680" s="227"/>
      <c r="G3680" s="50" t="s">
        <v>129</v>
      </c>
      <c r="H3680" s="228">
        <v>3.41</v>
      </c>
      <c r="I3680" s="229"/>
    </row>
    <row r="3681" spans="1:9">
      <c r="A3681" s="226" t="s">
        <v>6980</v>
      </c>
      <c r="B3681" s="226"/>
      <c r="C3681" s="227" t="s">
        <v>6981</v>
      </c>
      <c r="D3681" s="227"/>
      <c r="E3681" s="227"/>
      <c r="F3681" s="227"/>
      <c r="G3681" s="50" t="s">
        <v>129</v>
      </c>
      <c r="H3681" s="228">
        <v>5.12</v>
      </c>
      <c r="I3681" s="229"/>
    </row>
    <row r="3682" spans="1:9">
      <c r="A3682" s="226" t="s">
        <v>6982</v>
      </c>
      <c r="B3682" s="226"/>
      <c r="C3682" s="227" t="s">
        <v>6983</v>
      </c>
      <c r="D3682" s="227"/>
      <c r="E3682" s="227"/>
      <c r="F3682" s="227"/>
      <c r="G3682" s="50" t="s">
        <v>129</v>
      </c>
      <c r="H3682" s="228">
        <v>6.82</v>
      </c>
      <c r="I3682" s="229"/>
    </row>
    <row r="3683" spans="1:9">
      <c r="A3683" s="226" t="s">
        <v>6984</v>
      </c>
      <c r="B3683" s="226"/>
      <c r="C3683" s="227" t="s">
        <v>6985</v>
      </c>
      <c r="D3683" s="227"/>
      <c r="E3683" s="227"/>
      <c r="F3683" s="227"/>
      <c r="G3683" s="50" t="s">
        <v>129</v>
      </c>
      <c r="H3683" s="228">
        <v>8.5299999999999994</v>
      </c>
      <c r="I3683" s="229"/>
    </row>
    <row r="3684" spans="1:9">
      <c r="A3684" s="226" t="s">
        <v>6986</v>
      </c>
      <c r="B3684" s="226"/>
      <c r="C3684" s="227" t="s">
        <v>6987</v>
      </c>
      <c r="D3684" s="227"/>
      <c r="E3684" s="227"/>
      <c r="F3684" s="227"/>
      <c r="G3684" s="50" t="s">
        <v>129</v>
      </c>
      <c r="H3684" s="228">
        <v>1.7</v>
      </c>
      <c r="I3684" s="229"/>
    </row>
    <row r="3685" spans="1:9">
      <c r="A3685" s="226" t="s">
        <v>6988</v>
      </c>
      <c r="B3685" s="226"/>
      <c r="C3685" s="227" t="s">
        <v>6989</v>
      </c>
      <c r="D3685" s="227"/>
      <c r="E3685" s="227"/>
      <c r="F3685" s="227"/>
      <c r="G3685" s="50" t="s">
        <v>129</v>
      </c>
      <c r="H3685" s="228">
        <v>2.59</v>
      </c>
      <c r="I3685" s="229"/>
    </row>
    <row r="3686" spans="1:9">
      <c r="A3686" s="226" t="s">
        <v>6990</v>
      </c>
      <c r="B3686" s="226"/>
      <c r="C3686" s="227" t="s">
        <v>6991</v>
      </c>
      <c r="D3686" s="227"/>
      <c r="E3686" s="227"/>
      <c r="F3686" s="227"/>
      <c r="G3686" s="50" t="s">
        <v>129</v>
      </c>
      <c r="H3686" s="228">
        <v>2.04</v>
      </c>
      <c r="I3686" s="229"/>
    </row>
    <row r="3687" spans="1:9">
      <c r="A3687" s="226" t="s">
        <v>6992</v>
      </c>
      <c r="B3687" s="226"/>
      <c r="C3687" s="227" t="s">
        <v>6993</v>
      </c>
      <c r="D3687" s="227"/>
      <c r="E3687" s="227"/>
      <c r="F3687" s="227"/>
      <c r="G3687" s="50" t="s">
        <v>129</v>
      </c>
      <c r="H3687" s="228">
        <v>3.07</v>
      </c>
      <c r="I3687" s="229"/>
    </row>
    <row r="3688" spans="1:9">
      <c r="A3688" s="226" t="s">
        <v>6994</v>
      </c>
      <c r="B3688" s="226"/>
      <c r="C3688" s="227" t="s">
        <v>6995</v>
      </c>
      <c r="D3688" s="227"/>
      <c r="E3688" s="227"/>
      <c r="F3688" s="227"/>
      <c r="G3688" s="50" t="s">
        <v>129</v>
      </c>
      <c r="H3688" s="228">
        <v>4.09</v>
      </c>
      <c r="I3688" s="229"/>
    </row>
    <row r="3689" spans="1:9">
      <c r="A3689" s="226" t="s">
        <v>6996</v>
      </c>
      <c r="B3689" s="226"/>
      <c r="C3689" s="227" t="s">
        <v>6997</v>
      </c>
      <c r="D3689" s="227"/>
      <c r="E3689" s="227"/>
      <c r="F3689" s="227"/>
      <c r="G3689" s="50" t="s">
        <v>129</v>
      </c>
      <c r="H3689" s="228">
        <v>2.38</v>
      </c>
      <c r="I3689" s="229"/>
    </row>
    <row r="3690" spans="1:9">
      <c r="A3690" s="226" t="s">
        <v>6998</v>
      </c>
      <c r="B3690" s="226"/>
      <c r="C3690" s="227" t="s">
        <v>6999</v>
      </c>
      <c r="D3690" s="227"/>
      <c r="E3690" s="227"/>
      <c r="F3690" s="227"/>
      <c r="G3690" s="50" t="s">
        <v>129</v>
      </c>
      <c r="H3690" s="228">
        <v>3.61</v>
      </c>
      <c r="I3690" s="229"/>
    </row>
    <row r="3691" spans="1:9">
      <c r="A3691" s="226" t="s">
        <v>7000</v>
      </c>
      <c r="B3691" s="226"/>
      <c r="C3691" s="227" t="s">
        <v>7001</v>
      </c>
      <c r="D3691" s="227"/>
      <c r="E3691" s="227"/>
      <c r="F3691" s="227"/>
      <c r="G3691" s="50" t="s">
        <v>129</v>
      </c>
      <c r="H3691" s="228">
        <v>4.7699999999999996</v>
      </c>
      <c r="I3691" s="229"/>
    </row>
    <row r="3692" spans="1:9">
      <c r="A3692" s="226" t="s">
        <v>7002</v>
      </c>
      <c r="B3692" s="226"/>
      <c r="C3692" s="227" t="s">
        <v>7003</v>
      </c>
      <c r="D3692" s="227"/>
      <c r="E3692" s="227"/>
      <c r="F3692" s="227"/>
      <c r="G3692" s="50" t="s">
        <v>129</v>
      </c>
      <c r="H3692" s="228">
        <v>2.73</v>
      </c>
      <c r="I3692" s="229"/>
    </row>
    <row r="3693" spans="1:9">
      <c r="A3693" s="226" t="s">
        <v>7004</v>
      </c>
      <c r="B3693" s="226"/>
      <c r="C3693" s="227" t="s">
        <v>7005</v>
      </c>
      <c r="D3693" s="227"/>
      <c r="E3693" s="227"/>
      <c r="F3693" s="227"/>
      <c r="G3693" s="50" t="s">
        <v>129</v>
      </c>
      <c r="H3693" s="228">
        <v>4.09</v>
      </c>
      <c r="I3693" s="229"/>
    </row>
    <row r="3694" spans="1:9">
      <c r="A3694" s="226" t="s">
        <v>7006</v>
      </c>
      <c r="B3694" s="226"/>
      <c r="C3694" s="227" t="s">
        <v>7007</v>
      </c>
      <c r="D3694" s="227"/>
      <c r="E3694" s="227"/>
      <c r="F3694" s="227"/>
      <c r="G3694" s="50" t="s">
        <v>129</v>
      </c>
      <c r="H3694" s="228">
        <v>5.46</v>
      </c>
      <c r="I3694" s="229"/>
    </row>
    <row r="3695" spans="1:9">
      <c r="A3695" s="226" t="s">
        <v>7008</v>
      </c>
      <c r="B3695" s="226"/>
      <c r="C3695" s="227" t="s">
        <v>7009</v>
      </c>
      <c r="D3695" s="227"/>
      <c r="E3695" s="227"/>
      <c r="F3695" s="227"/>
      <c r="G3695" s="50" t="s">
        <v>129</v>
      </c>
      <c r="H3695" s="228">
        <v>6.82</v>
      </c>
      <c r="I3695" s="229"/>
    </row>
    <row r="3696" spans="1:9">
      <c r="A3696" s="226" t="s">
        <v>7010</v>
      </c>
      <c r="B3696" s="226"/>
      <c r="C3696" s="227" t="s">
        <v>7011</v>
      </c>
      <c r="D3696" s="227"/>
      <c r="E3696" s="227"/>
      <c r="F3696" s="227"/>
      <c r="G3696" s="50" t="s">
        <v>129</v>
      </c>
      <c r="H3696" s="228">
        <v>3.07</v>
      </c>
      <c r="I3696" s="229"/>
    </row>
    <row r="3697" spans="1:9">
      <c r="A3697" s="226" t="s">
        <v>7012</v>
      </c>
      <c r="B3697" s="226"/>
      <c r="C3697" s="227" t="s">
        <v>7013</v>
      </c>
      <c r="D3697" s="227"/>
      <c r="E3697" s="227"/>
      <c r="F3697" s="227"/>
      <c r="G3697" s="50" t="s">
        <v>129</v>
      </c>
      <c r="H3697" s="228">
        <v>4.6399999999999997</v>
      </c>
      <c r="I3697" s="229"/>
    </row>
    <row r="3698" spans="1:9">
      <c r="A3698" s="226" t="s">
        <v>7014</v>
      </c>
      <c r="B3698" s="226"/>
      <c r="C3698" s="227" t="s">
        <v>7015</v>
      </c>
      <c r="D3698" s="227"/>
      <c r="E3698" s="227"/>
      <c r="F3698" s="227"/>
      <c r="G3698" s="50" t="s">
        <v>129</v>
      </c>
      <c r="H3698" s="228">
        <v>6.14</v>
      </c>
      <c r="I3698" s="229"/>
    </row>
    <row r="3699" spans="1:9">
      <c r="A3699" s="226" t="s">
        <v>7016</v>
      </c>
      <c r="B3699" s="226"/>
      <c r="C3699" s="227" t="s">
        <v>7017</v>
      </c>
      <c r="D3699" s="227"/>
      <c r="E3699" s="227"/>
      <c r="F3699" s="227"/>
      <c r="G3699" s="50" t="s">
        <v>129</v>
      </c>
      <c r="H3699" s="228">
        <v>7.71</v>
      </c>
      <c r="I3699" s="229"/>
    </row>
    <row r="3700" spans="1:9">
      <c r="A3700" s="226" t="s">
        <v>7018</v>
      </c>
      <c r="B3700" s="226"/>
      <c r="C3700" s="227" t="s">
        <v>7019</v>
      </c>
      <c r="D3700" s="227"/>
      <c r="E3700" s="227"/>
      <c r="F3700" s="227"/>
      <c r="G3700" s="50" t="s">
        <v>1155</v>
      </c>
      <c r="H3700" s="231">
        <v>42.1</v>
      </c>
      <c r="I3700" s="229"/>
    </row>
    <row r="3701" spans="1:9">
      <c r="A3701" s="226" t="s">
        <v>7020</v>
      </c>
      <c r="B3701" s="226"/>
      <c r="C3701" s="227" t="s">
        <v>7021</v>
      </c>
      <c r="D3701" s="227"/>
      <c r="E3701" s="227"/>
      <c r="F3701" s="227"/>
      <c r="G3701" s="50" t="s">
        <v>1155</v>
      </c>
      <c r="H3701" s="230">
        <v>212.5</v>
      </c>
      <c r="I3701" s="229"/>
    </row>
    <row r="3702" spans="1:9">
      <c r="A3702" s="226" t="s">
        <v>7022</v>
      </c>
      <c r="B3702" s="226"/>
      <c r="C3702" s="227" t="s">
        <v>7023</v>
      </c>
      <c r="D3702" s="227"/>
      <c r="E3702" s="227"/>
      <c r="F3702" s="227"/>
      <c r="G3702" s="50" t="s">
        <v>1155</v>
      </c>
      <c r="H3702" s="230">
        <v>123.74</v>
      </c>
      <c r="I3702" s="229"/>
    </row>
    <row r="3703" spans="1:9">
      <c r="A3703" s="226" t="s">
        <v>7024</v>
      </c>
      <c r="B3703" s="226"/>
      <c r="C3703" s="227" t="s">
        <v>7025</v>
      </c>
      <c r="D3703" s="227"/>
      <c r="E3703" s="227"/>
      <c r="F3703" s="227"/>
      <c r="G3703" s="50" t="s">
        <v>129</v>
      </c>
      <c r="H3703" s="231">
        <v>33.29</v>
      </c>
      <c r="I3703" s="229"/>
    </row>
    <row r="3704" spans="1:9">
      <c r="A3704" s="226" t="s">
        <v>7026</v>
      </c>
      <c r="B3704" s="226"/>
      <c r="C3704" s="227" t="s">
        <v>7027</v>
      </c>
      <c r="D3704" s="227"/>
      <c r="E3704" s="227"/>
      <c r="F3704" s="227"/>
      <c r="G3704" s="50" t="s">
        <v>129</v>
      </c>
      <c r="H3704" s="231">
        <v>36.86</v>
      </c>
      <c r="I3704" s="229"/>
    </row>
    <row r="3705" spans="1:9">
      <c r="A3705" s="226" t="s">
        <v>7028</v>
      </c>
      <c r="B3705" s="226"/>
      <c r="C3705" s="227" t="s">
        <v>7029</v>
      </c>
      <c r="D3705" s="227"/>
      <c r="E3705" s="227"/>
      <c r="F3705" s="227"/>
      <c r="G3705" s="50" t="s">
        <v>129</v>
      </c>
      <c r="H3705" s="231">
        <v>33.450000000000003</v>
      </c>
      <c r="I3705" s="229"/>
    </row>
    <row r="3706" spans="1:9">
      <c r="A3706" s="226" t="s">
        <v>7030</v>
      </c>
      <c r="B3706" s="226"/>
      <c r="C3706" s="227" t="s">
        <v>7031</v>
      </c>
      <c r="D3706" s="227"/>
      <c r="E3706" s="227"/>
      <c r="F3706" s="227"/>
      <c r="G3706" s="50" t="s">
        <v>129</v>
      </c>
      <c r="H3706" s="231">
        <v>35.15</v>
      </c>
      <c r="I3706" s="229"/>
    </row>
    <row r="3707" spans="1:9">
      <c r="A3707" s="226" t="s">
        <v>7032</v>
      </c>
      <c r="B3707" s="226"/>
      <c r="C3707" s="227" t="s">
        <v>7033</v>
      </c>
      <c r="D3707" s="227"/>
      <c r="E3707" s="227"/>
      <c r="F3707" s="227"/>
      <c r="G3707" s="50" t="s">
        <v>129</v>
      </c>
      <c r="H3707" s="231">
        <v>38.979999999999997</v>
      </c>
      <c r="I3707" s="229"/>
    </row>
    <row r="3708" spans="1:9">
      <c r="A3708" s="226" t="s">
        <v>7034</v>
      </c>
      <c r="B3708" s="226"/>
      <c r="C3708" s="227" t="s">
        <v>7035</v>
      </c>
      <c r="D3708" s="227"/>
      <c r="E3708" s="227"/>
      <c r="F3708" s="227"/>
      <c r="G3708" s="50" t="s">
        <v>129</v>
      </c>
      <c r="H3708" s="231">
        <v>35.56</v>
      </c>
      <c r="I3708" s="229"/>
    </row>
    <row r="3709" spans="1:9">
      <c r="A3709" s="226" t="s">
        <v>7036</v>
      </c>
      <c r="B3709" s="226"/>
      <c r="C3709" s="227" t="s">
        <v>7037</v>
      </c>
      <c r="D3709" s="227"/>
      <c r="E3709" s="227"/>
      <c r="F3709" s="227"/>
      <c r="G3709" s="50" t="s">
        <v>129</v>
      </c>
      <c r="H3709" s="231">
        <v>37.270000000000003</v>
      </c>
      <c r="I3709" s="229"/>
    </row>
    <row r="3710" spans="1:9">
      <c r="A3710" s="226" t="s">
        <v>7038</v>
      </c>
      <c r="B3710" s="226"/>
      <c r="C3710" s="227" t="s">
        <v>7039</v>
      </c>
      <c r="D3710" s="227"/>
      <c r="E3710" s="227"/>
      <c r="F3710" s="227"/>
      <c r="G3710" s="50" t="s">
        <v>129</v>
      </c>
      <c r="H3710" s="231">
        <v>41.09</v>
      </c>
      <c r="I3710" s="229"/>
    </row>
    <row r="3711" spans="1:9">
      <c r="A3711" s="226" t="s">
        <v>7040</v>
      </c>
      <c r="B3711" s="226"/>
      <c r="C3711" s="227" t="s">
        <v>7041</v>
      </c>
      <c r="D3711" s="227"/>
      <c r="E3711" s="227"/>
      <c r="F3711" s="227"/>
      <c r="G3711" s="50" t="s">
        <v>129</v>
      </c>
      <c r="H3711" s="231">
        <v>39.39</v>
      </c>
      <c r="I3711" s="229"/>
    </row>
    <row r="3712" spans="1:9">
      <c r="A3712" s="226" t="s">
        <v>7042</v>
      </c>
      <c r="B3712" s="226"/>
      <c r="C3712" s="227" t="s">
        <v>7043</v>
      </c>
      <c r="D3712" s="227"/>
      <c r="E3712" s="227"/>
      <c r="F3712" s="227"/>
      <c r="G3712" s="50" t="s">
        <v>129</v>
      </c>
      <c r="H3712" s="231">
        <v>22.32</v>
      </c>
      <c r="I3712" s="229"/>
    </row>
    <row r="3713" spans="1:9">
      <c r="A3713" s="226" t="s">
        <v>7044</v>
      </c>
      <c r="B3713" s="226"/>
      <c r="C3713" s="227" t="s">
        <v>7045</v>
      </c>
      <c r="D3713" s="227"/>
      <c r="E3713" s="227"/>
      <c r="F3713" s="227"/>
      <c r="G3713" s="50" t="s">
        <v>129</v>
      </c>
      <c r="H3713" s="231">
        <v>24.03</v>
      </c>
      <c r="I3713" s="229"/>
    </row>
    <row r="3714" spans="1:9">
      <c r="A3714" s="226" t="s">
        <v>7046</v>
      </c>
      <c r="B3714" s="226"/>
      <c r="C3714" s="227" t="s">
        <v>7047</v>
      </c>
      <c r="D3714" s="227"/>
      <c r="E3714" s="227"/>
      <c r="F3714" s="227"/>
      <c r="G3714" s="50" t="s">
        <v>129</v>
      </c>
      <c r="H3714" s="231">
        <v>25.73</v>
      </c>
      <c r="I3714" s="229"/>
    </row>
    <row r="3715" spans="1:9">
      <c r="A3715" s="226" t="s">
        <v>7048</v>
      </c>
      <c r="B3715" s="226"/>
      <c r="C3715" s="227" t="s">
        <v>7049</v>
      </c>
      <c r="D3715" s="227"/>
      <c r="E3715" s="227"/>
      <c r="F3715" s="227"/>
      <c r="G3715" s="50" t="s">
        <v>129</v>
      </c>
      <c r="H3715" s="231">
        <v>26.01</v>
      </c>
      <c r="I3715" s="229"/>
    </row>
    <row r="3716" spans="1:9">
      <c r="A3716" s="226" t="s">
        <v>7050</v>
      </c>
      <c r="B3716" s="226"/>
      <c r="C3716" s="227" t="s">
        <v>7051</v>
      </c>
      <c r="D3716" s="227"/>
      <c r="E3716" s="227"/>
      <c r="F3716" s="227"/>
      <c r="G3716" s="50" t="s">
        <v>129</v>
      </c>
      <c r="H3716" s="231">
        <v>27.71</v>
      </c>
      <c r="I3716" s="229"/>
    </row>
    <row r="3717" spans="1:9">
      <c r="A3717" s="226" t="s">
        <v>7052</v>
      </c>
      <c r="B3717" s="226"/>
      <c r="C3717" s="227" t="s">
        <v>7053</v>
      </c>
      <c r="D3717" s="227"/>
      <c r="E3717" s="227"/>
      <c r="F3717" s="227"/>
      <c r="G3717" s="50" t="s">
        <v>129</v>
      </c>
      <c r="H3717" s="231">
        <v>29.42</v>
      </c>
      <c r="I3717" s="229"/>
    </row>
    <row r="3718" spans="1:9">
      <c r="A3718" s="226" t="s">
        <v>7054</v>
      </c>
      <c r="B3718" s="226"/>
      <c r="C3718" s="227" t="s">
        <v>7055</v>
      </c>
      <c r="D3718" s="227"/>
      <c r="E3718" s="227"/>
      <c r="F3718" s="227"/>
      <c r="G3718" s="50" t="s">
        <v>129</v>
      </c>
      <c r="H3718" s="231">
        <v>29.69</v>
      </c>
      <c r="I3718" s="229"/>
    </row>
    <row r="3719" spans="1:9">
      <c r="A3719" s="226" t="s">
        <v>7056</v>
      </c>
      <c r="B3719" s="226"/>
      <c r="C3719" s="227" t="s">
        <v>7057</v>
      </c>
      <c r="D3719" s="227"/>
      <c r="E3719" s="227"/>
      <c r="F3719" s="227"/>
      <c r="G3719" s="50" t="s">
        <v>129</v>
      </c>
      <c r="H3719" s="231">
        <v>31.4</v>
      </c>
      <c r="I3719" s="229"/>
    </row>
    <row r="3720" spans="1:9">
      <c r="A3720" s="226" t="s">
        <v>7058</v>
      </c>
      <c r="B3720" s="226"/>
      <c r="C3720" s="227" t="s">
        <v>7059</v>
      </c>
      <c r="D3720" s="227"/>
      <c r="E3720" s="227"/>
      <c r="F3720" s="227"/>
      <c r="G3720" s="50" t="s">
        <v>129</v>
      </c>
      <c r="H3720" s="231">
        <v>33.11</v>
      </c>
      <c r="I3720" s="229"/>
    </row>
    <row r="3721" spans="1:9">
      <c r="A3721" s="226" t="s">
        <v>7060</v>
      </c>
      <c r="B3721" s="226"/>
      <c r="C3721" s="227" t="s">
        <v>7061</v>
      </c>
      <c r="D3721" s="227"/>
      <c r="E3721" s="227"/>
      <c r="F3721" s="227"/>
      <c r="G3721" s="50" t="s">
        <v>129</v>
      </c>
      <c r="H3721" s="231">
        <v>67.010000000000005</v>
      </c>
      <c r="I3721" s="229"/>
    </row>
    <row r="3722" spans="1:9">
      <c r="A3722" s="226" t="s">
        <v>7062</v>
      </c>
      <c r="B3722" s="226"/>
      <c r="C3722" s="227" t="s">
        <v>7063</v>
      </c>
      <c r="D3722" s="227"/>
      <c r="E3722" s="227"/>
      <c r="F3722" s="227"/>
      <c r="G3722" s="50" t="s">
        <v>129</v>
      </c>
      <c r="H3722" s="231">
        <v>61.1</v>
      </c>
      <c r="I3722" s="229"/>
    </row>
    <row r="3723" spans="1:9">
      <c r="A3723" s="226" t="s">
        <v>7064</v>
      </c>
      <c r="B3723" s="226"/>
      <c r="C3723" s="227" t="s">
        <v>7065</v>
      </c>
      <c r="D3723" s="227"/>
      <c r="E3723" s="227"/>
      <c r="F3723" s="227"/>
      <c r="G3723" s="50" t="s">
        <v>129</v>
      </c>
      <c r="H3723" s="231">
        <v>63.83</v>
      </c>
      <c r="I3723" s="229"/>
    </row>
    <row r="3724" spans="1:9">
      <c r="A3724" s="226" t="s">
        <v>7066</v>
      </c>
      <c r="B3724" s="226"/>
      <c r="C3724" s="227" t="s">
        <v>7067</v>
      </c>
      <c r="D3724" s="227"/>
      <c r="E3724" s="227"/>
      <c r="F3724" s="227"/>
      <c r="G3724" s="50" t="s">
        <v>129</v>
      </c>
      <c r="H3724" s="231">
        <v>69.28</v>
      </c>
      <c r="I3724" s="229"/>
    </row>
    <row r="3725" spans="1:9">
      <c r="A3725" s="226" t="s">
        <v>7068</v>
      </c>
      <c r="B3725" s="226"/>
      <c r="C3725" s="227" t="s">
        <v>7069</v>
      </c>
      <c r="D3725" s="227"/>
      <c r="E3725" s="227"/>
      <c r="F3725" s="227"/>
      <c r="G3725" s="50" t="s">
        <v>129</v>
      </c>
      <c r="H3725" s="231">
        <v>63.8</v>
      </c>
      <c r="I3725" s="229"/>
    </row>
    <row r="3726" spans="1:9">
      <c r="A3726" s="226" t="s">
        <v>7070</v>
      </c>
      <c r="B3726" s="226"/>
      <c r="C3726" s="227" t="s">
        <v>7071</v>
      </c>
      <c r="D3726" s="227"/>
      <c r="E3726" s="227"/>
      <c r="F3726" s="227"/>
      <c r="G3726" s="50" t="s">
        <v>129</v>
      </c>
      <c r="H3726" s="231">
        <v>66.39</v>
      </c>
      <c r="I3726" s="229"/>
    </row>
    <row r="3727" spans="1:9">
      <c r="A3727" s="226" t="s">
        <v>7072</v>
      </c>
      <c r="B3727" s="226"/>
      <c r="C3727" s="227" t="s">
        <v>7073</v>
      </c>
      <c r="D3727" s="227"/>
      <c r="E3727" s="227"/>
      <c r="F3727" s="227"/>
      <c r="G3727" s="50" t="s">
        <v>129</v>
      </c>
      <c r="H3727" s="231">
        <v>71.98</v>
      </c>
      <c r="I3727" s="229"/>
    </row>
    <row r="3728" spans="1:9">
      <c r="A3728" s="226" t="s">
        <v>7074</v>
      </c>
      <c r="B3728" s="226"/>
      <c r="C3728" s="227" t="s">
        <v>7075</v>
      </c>
      <c r="D3728" s="227"/>
      <c r="E3728" s="227"/>
      <c r="F3728" s="227"/>
      <c r="G3728" s="50" t="s">
        <v>129</v>
      </c>
      <c r="H3728" s="231">
        <v>69.39</v>
      </c>
      <c r="I3728" s="229"/>
    </row>
    <row r="3729" spans="1:9">
      <c r="A3729" s="226" t="s">
        <v>7076</v>
      </c>
      <c r="B3729" s="226"/>
      <c r="C3729" s="227" t="s">
        <v>7077</v>
      </c>
      <c r="D3729" s="227"/>
      <c r="E3729" s="227"/>
      <c r="F3729" s="227"/>
      <c r="G3729" s="50" t="s">
        <v>129</v>
      </c>
      <c r="H3729" s="231">
        <v>45.56</v>
      </c>
      <c r="I3729" s="229"/>
    </row>
    <row r="3730" spans="1:9">
      <c r="A3730" s="226" t="s">
        <v>7078</v>
      </c>
      <c r="B3730" s="226"/>
      <c r="C3730" s="227" t="s">
        <v>7079</v>
      </c>
      <c r="D3730" s="227"/>
      <c r="E3730" s="227"/>
      <c r="F3730" s="227"/>
      <c r="G3730" s="50" t="s">
        <v>129</v>
      </c>
      <c r="H3730" s="231">
        <v>48.15</v>
      </c>
      <c r="I3730" s="229"/>
    </row>
    <row r="3731" spans="1:9">
      <c r="A3731" s="226" t="s">
        <v>7080</v>
      </c>
      <c r="B3731" s="226"/>
      <c r="C3731" s="227" t="s">
        <v>7081</v>
      </c>
      <c r="D3731" s="227"/>
      <c r="E3731" s="227"/>
      <c r="F3731" s="227"/>
      <c r="G3731" s="50" t="s">
        <v>129</v>
      </c>
      <c r="H3731" s="231">
        <v>51.32</v>
      </c>
      <c r="I3731" s="229"/>
    </row>
    <row r="3732" spans="1:9">
      <c r="A3732" s="226" t="s">
        <v>7082</v>
      </c>
      <c r="B3732" s="226"/>
      <c r="C3732" s="227" t="s">
        <v>7083</v>
      </c>
      <c r="D3732" s="227"/>
      <c r="E3732" s="227"/>
      <c r="F3732" s="227"/>
      <c r="G3732" s="50" t="s">
        <v>129</v>
      </c>
      <c r="H3732" s="231">
        <v>50.72</v>
      </c>
      <c r="I3732" s="229"/>
    </row>
    <row r="3733" spans="1:9">
      <c r="A3733" s="226" t="s">
        <v>7084</v>
      </c>
      <c r="B3733" s="226"/>
      <c r="C3733" s="227" t="s">
        <v>7085</v>
      </c>
      <c r="D3733" s="227"/>
      <c r="E3733" s="227"/>
      <c r="F3733" s="227"/>
      <c r="G3733" s="50" t="s">
        <v>129</v>
      </c>
      <c r="H3733" s="231">
        <v>53.59</v>
      </c>
      <c r="I3733" s="229"/>
    </row>
    <row r="3734" spans="1:9">
      <c r="A3734" s="226" t="s">
        <v>7086</v>
      </c>
      <c r="B3734" s="226"/>
      <c r="C3734" s="227" t="s">
        <v>7087</v>
      </c>
      <c r="D3734" s="227"/>
      <c r="E3734" s="227"/>
      <c r="F3734" s="227"/>
      <c r="G3734" s="50" t="s">
        <v>129</v>
      </c>
      <c r="H3734" s="231">
        <v>56.78</v>
      </c>
      <c r="I3734" s="229"/>
    </row>
    <row r="3735" spans="1:9">
      <c r="A3735" s="226" t="s">
        <v>7088</v>
      </c>
      <c r="B3735" s="226"/>
      <c r="C3735" s="227" t="s">
        <v>7089</v>
      </c>
      <c r="D3735" s="227"/>
      <c r="E3735" s="227"/>
      <c r="F3735" s="227"/>
      <c r="G3735" s="50" t="s">
        <v>129</v>
      </c>
      <c r="H3735" s="231">
        <v>55.87</v>
      </c>
      <c r="I3735" s="229"/>
    </row>
    <row r="3736" spans="1:9">
      <c r="A3736" s="226" t="s">
        <v>7090</v>
      </c>
      <c r="B3736" s="226"/>
      <c r="C3736" s="227" t="s">
        <v>7091</v>
      </c>
      <c r="D3736" s="227"/>
      <c r="E3736" s="227"/>
      <c r="F3736" s="227"/>
      <c r="G3736" s="50" t="s">
        <v>129</v>
      </c>
      <c r="H3736" s="231">
        <v>58.76</v>
      </c>
      <c r="I3736" s="229"/>
    </row>
    <row r="3737" spans="1:9">
      <c r="A3737" s="226" t="s">
        <v>7092</v>
      </c>
      <c r="B3737" s="226"/>
      <c r="C3737" s="227" t="s">
        <v>7093</v>
      </c>
      <c r="D3737" s="227"/>
      <c r="E3737" s="227"/>
      <c r="F3737" s="227"/>
      <c r="G3737" s="50" t="s">
        <v>129</v>
      </c>
      <c r="H3737" s="231">
        <v>61.79</v>
      </c>
      <c r="I3737" s="229"/>
    </row>
    <row r="3738" spans="1:9">
      <c r="A3738" s="226" t="s">
        <v>7094</v>
      </c>
      <c r="B3738" s="226"/>
      <c r="C3738" s="227" t="s">
        <v>7095</v>
      </c>
      <c r="D3738" s="227"/>
      <c r="E3738" s="227"/>
      <c r="F3738" s="227"/>
      <c r="G3738" s="50" t="s">
        <v>129</v>
      </c>
      <c r="H3738" s="230">
        <v>152.57</v>
      </c>
      <c r="I3738" s="229"/>
    </row>
    <row r="3739" spans="1:9">
      <c r="A3739" s="226" t="s">
        <v>7096</v>
      </c>
      <c r="B3739" s="226"/>
      <c r="C3739" s="227" t="s">
        <v>7097</v>
      </c>
      <c r="D3739" s="227"/>
      <c r="E3739" s="227"/>
      <c r="F3739" s="227"/>
      <c r="G3739" s="50" t="s">
        <v>129</v>
      </c>
      <c r="H3739" s="230">
        <v>139.63</v>
      </c>
      <c r="I3739" s="229"/>
    </row>
    <row r="3740" spans="1:9">
      <c r="A3740" s="226" t="s">
        <v>7098</v>
      </c>
      <c r="B3740" s="226"/>
      <c r="C3740" s="227" t="s">
        <v>7099</v>
      </c>
      <c r="D3740" s="227"/>
      <c r="E3740" s="227"/>
      <c r="F3740" s="227"/>
      <c r="G3740" s="50" t="s">
        <v>129</v>
      </c>
      <c r="H3740" s="230">
        <v>146.1</v>
      </c>
      <c r="I3740" s="229"/>
    </row>
    <row r="3741" spans="1:9">
      <c r="A3741" s="226" t="s">
        <v>7100</v>
      </c>
      <c r="B3741" s="226"/>
      <c r="C3741" s="227" t="s">
        <v>7101</v>
      </c>
      <c r="D3741" s="227"/>
      <c r="E3741" s="227"/>
      <c r="F3741" s="227"/>
      <c r="G3741" s="50" t="s">
        <v>129</v>
      </c>
      <c r="H3741" s="230">
        <v>154.01</v>
      </c>
      <c r="I3741" s="229"/>
    </row>
    <row r="3742" spans="1:9">
      <c r="A3742" s="226" t="s">
        <v>7102</v>
      </c>
      <c r="B3742" s="226"/>
      <c r="C3742" s="227" t="s">
        <v>7103</v>
      </c>
      <c r="D3742" s="227"/>
      <c r="E3742" s="227"/>
      <c r="F3742" s="227"/>
      <c r="G3742" s="50" t="s">
        <v>129</v>
      </c>
      <c r="H3742" s="230">
        <v>143.78</v>
      </c>
      <c r="I3742" s="229"/>
    </row>
    <row r="3743" spans="1:9">
      <c r="A3743" s="226" t="s">
        <v>7104</v>
      </c>
      <c r="B3743" s="226"/>
      <c r="C3743" s="227" t="s">
        <v>7105</v>
      </c>
      <c r="D3743" s="227"/>
      <c r="E3743" s="227"/>
      <c r="F3743" s="227"/>
      <c r="G3743" s="50" t="s">
        <v>129</v>
      </c>
      <c r="H3743" s="230">
        <v>148.22</v>
      </c>
      <c r="I3743" s="229"/>
    </row>
    <row r="3744" spans="1:9">
      <c r="A3744" s="226" t="s">
        <v>7106</v>
      </c>
      <c r="B3744" s="226"/>
      <c r="C3744" s="227" t="s">
        <v>7107</v>
      </c>
      <c r="D3744" s="227"/>
      <c r="E3744" s="227"/>
      <c r="F3744" s="227"/>
      <c r="G3744" s="50" t="s">
        <v>129</v>
      </c>
      <c r="H3744" s="230">
        <v>158.84</v>
      </c>
      <c r="I3744" s="229"/>
    </row>
    <row r="3745" spans="1:9">
      <c r="A3745" s="226" t="s">
        <v>7108</v>
      </c>
      <c r="B3745" s="226"/>
      <c r="C3745" s="227" t="s">
        <v>7109</v>
      </c>
      <c r="D3745" s="227"/>
      <c r="E3745" s="227"/>
      <c r="F3745" s="227"/>
      <c r="G3745" s="50" t="s">
        <v>129</v>
      </c>
      <c r="H3745" s="230">
        <v>153.06</v>
      </c>
      <c r="I3745" s="229"/>
    </row>
    <row r="3746" spans="1:9">
      <c r="A3746" s="226" t="s">
        <v>7110</v>
      </c>
      <c r="B3746" s="226"/>
      <c r="C3746" s="227" t="s">
        <v>7111</v>
      </c>
      <c r="D3746" s="227"/>
      <c r="E3746" s="227"/>
      <c r="F3746" s="227"/>
      <c r="G3746" s="50" t="s">
        <v>129</v>
      </c>
      <c r="H3746" s="230">
        <v>114.2</v>
      </c>
      <c r="I3746" s="229"/>
    </row>
    <row r="3747" spans="1:9">
      <c r="A3747" s="226" t="s">
        <v>7112</v>
      </c>
      <c r="B3747" s="226"/>
      <c r="C3747" s="227" t="s">
        <v>7113</v>
      </c>
      <c r="D3747" s="227"/>
      <c r="E3747" s="227"/>
      <c r="F3747" s="227"/>
      <c r="G3747" s="50" t="s">
        <v>129</v>
      </c>
      <c r="H3747" s="230">
        <v>120</v>
      </c>
      <c r="I3747" s="229"/>
    </row>
    <row r="3748" spans="1:9">
      <c r="A3748" s="226" t="s">
        <v>7114</v>
      </c>
      <c r="B3748" s="226"/>
      <c r="C3748" s="227" t="s">
        <v>7115</v>
      </c>
      <c r="D3748" s="227"/>
      <c r="E3748" s="227"/>
      <c r="F3748" s="227"/>
      <c r="G3748" s="50" t="s">
        <v>129</v>
      </c>
      <c r="H3748" s="230">
        <v>126.47</v>
      </c>
      <c r="I3748" s="229"/>
    </row>
    <row r="3749" spans="1:9">
      <c r="A3749" s="226" t="s">
        <v>7116</v>
      </c>
      <c r="B3749" s="226"/>
      <c r="C3749" s="227" t="s">
        <v>7117</v>
      </c>
      <c r="D3749" s="227"/>
      <c r="E3749" s="227"/>
      <c r="F3749" s="227"/>
      <c r="G3749" s="50" t="s">
        <v>129</v>
      </c>
      <c r="H3749" s="230">
        <v>122.67</v>
      </c>
      <c r="I3749" s="229"/>
    </row>
    <row r="3750" spans="1:9">
      <c r="A3750" s="226" t="s">
        <v>7118</v>
      </c>
      <c r="B3750" s="226"/>
      <c r="C3750" s="227" t="s">
        <v>7119</v>
      </c>
      <c r="D3750" s="227"/>
      <c r="E3750" s="227"/>
      <c r="F3750" s="227"/>
      <c r="G3750" s="50" t="s">
        <v>129</v>
      </c>
      <c r="H3750" s="230">
        <v>128.44999999999999</v>
      </c>
      <c r="I3750" s="229"/>
    </row>
    <row r="3751" spans="1:9">
      <c r="A3751" s="226" t="s">
        <v>7120</v>
      </c>
      <c r="B3751" s="226"/>
      <c r="C3751" s="227" t="s">
        <v>7121</v>
      </c>
      <c r="D3751" s="227"/>
      <c r="E3751" s="227"/>
      <c r="F3751" s="227"/>
      <c r="G3751" s="50" t="s">
        <v>129</v>
      </c>
      <c r="H3751" s="230">
        <v>134.91999999999999</v>
      </c>
      <c r="I3751" s="229"/>
    </row>
    <row r="3752" spans="1:9">
      <c r="A3752" s="226" t="s">
        <v>7122</v>
      </c>
      <c r="B3752" s="226"/>
      <c r="C3752" s="227" t="s">
        <v>7123</v>
      </c>
      <c r="D3752" s="227"/>
      <c r="E3752" s="227"/>
      <c r="F3752" s="227"/>
      <c r="G3752" s="50" t="s">
        <v>129</v>
      </c>
      <c r="H3752" s="230">
        <v>131.11000000000001</v>
      </c>
      <c r="I3752" s="229"/>
    </row>
    <row r="3753" spans="1:9">
      <c r="A3753" s="226" t="s">
        <v>7124</v>
      </c>
      <c r="B3753" s="226"/>
      <c r="C3753" s="227" t="s">
        <v>7125</v>
      </c>
      <c r="D3753" s="227"/>
      <c r="E3753" s="227"/>
      <c r="F3753" s="227"/>
      <c r="G3753" s="50" t="s">
        <v>129</v>
      </c>
      <c r="H3753" s="230">
        <v>136.22</v>
      </c>
      <c r="I3753" s="229"/>
    </row>
    <row r="3754" spans="1:9">
      <c r="A3754" s="226" t="s">
        <v>7126</v>
      </c>
      <c r="B3754" s="226"/>
      <c r="C3754" s="227" t="s">
        <v>7127</v>
      </c>
      <c r="D3754" s="227"/>
      <c r="E3754" s="227"/>
      <c r="F3754" s="227"/>
      <c r="G3754" s="50" t="s">
        <v>129</v>
      </c>
      <c r="H3754" s="230">
        <v>143.38</v>
      </c>
      <c r="I3754" s="229"/>
    </row>
    <row r="3755" spans="1:9">
      <c r="A3755" s="238">
        <v>251</v>
      </c>
      <c r="B3755" s="223"/>
      <c r="C3755" s="224" t="s">
        <v>7128</v>
      </c>
      <c r="D3755" s="224"/>
      <c r="E3755" s="224"/>
      <c r="F3755" s="224"/>
      <c r="G3755" s="49"/>
      <c r="H3755" s="225"/>
      <c r="I3755" s="225"/>
    </row>
    <row r="3756" spans="1:9">
      <c r="A3756" s="226" t="s">
        <v>7129</v>
      </c>
      <c r="B3756" s="226"/>
      <c r="C3756" s="227" t="s">
        <v>7130</v>
      </c>
      <c r="D3756" s="227"/>
      <c r="E3756" s="227"/>
      <c r="F3756" s="227"/>
      <c r="G3756" s="50" t="s">
        <v>211</v>
      </c>
      <c r="H3756" s="230">
        <v>189.65</v>
      </c>
      <c r="I3756" s="229"/>
    </row>
    <row r="3757" spans="1:9">
      <c r="A3757" s="226" t="s">
        <v>7131</v>
      </c>
      <c r="B3757" s="226"/>
      <c r="C3757" s="227" t="s">
        <v>7132</v>
      </c>
      <c r="D3757" s="227"/>
      <c r="E3757" s="227"/>
      <c r="F3757" s="227"/>
      <c r="G3757" s="50" t="s">
        <v>211</v>
      </c>
      <c r="H3757" s="230">
        <v>190.09</v>
      </c>
      <c r="I3757" s="229"/>
    </row>
    <row r="3758" spans="1:9">
      <c r="A3758" s="226" t="s">
        <v>7133</v>
      </c>
      <c r="B3758" s="226"/>
      <c r="C3758" s="227" t="s">
        <v>7134</v>
      </c>
      <c r="D3758" s="227"/>
      <c r="E3758" s="227"/>
      <c r="F3758" s="227"/>
      <c r="G3758" s="50" t="s">
        <v>211</v>
      </c>
      <c r="H3758" s="231">
        <v>70.91</v>
      </c>
      <c r="I3758" s="229"/>
    </row>
    <row r="3759" spans="1:9">
      <c r="A3759" s="226" t="s">
        <v>7135</v>
      </c>
      <c r="B3759" s="226"/>
      <c r="C3759" s="227" t="s">
        <v>7136</v>
      </c>
      <c r="D3759" s="227"/>
      <c r="E3759" s="227"/>
      <c r="F3759" s="227"/>
      <c r="G3759" s="50" t="s">
        <v>211</v>
      </c>
      <c r="H3759" s="231">
        <v>60.88</v>
      </c>
      <c r="I3759" s="229"/>
    </row>
    <row r="3760" spans="1:9">
      <c r="A3760" s="226" t="s">
        <v>7137</v>
      </c>
      <c r="B3760" s="226"/>
      <c r="C3760" s="227" t="s">
        <v>7138</v>
      </c>
      <c r="D3760" s="227"/>
      <c r="E3760" s="227"/>
      <c r="F3760" s="227"/>
      <c r="G3760" s="50" t="s">
        <v>211</v>
      </c>
      <c r="H3760" s="231">
        <v>23.42</v>
      </c>
      <c r="I3760" s="229"/>
    </row>
    <row r="3761" spans="1:9">
      <c r="A3761" s="226" t="s">
        <v>7139</v>
      </c>
      <c r="B3761" s="226"/>
      <c r="C3761" s="227" t="s">
        <v>7140</v>
      </c>
      <c r="D3761" s="227"/>
      <c r="E3761" s="227"/>
      <c r="F3761" s="227"/>
      <c r="G3761" s="50" t="s">
        <v>211</v>
      </c>
      <c r="H3761" s="231">
        <v>23.82</v>
      </c>
      <c r="I3761" s="229"/>
    </row>
    <row r="3762" spans="1:9">
      <c r="A3762" s="226" t="s">
        <v>7141</v>
      </c>
      <c r="B3762" s="226"/>
      <c r="C3762" s="227" t="s">
        <v>7142</v>
      </c>
      <c r="D3762" s="227"/>
      <c r="E3762" s="227"/>
      <c r="F3762" s="227"/>
      <c r="G3762" s="50" t="s">
        <v>211</v>
      </c>
      <c r="H3762" s="230">
        <v>159.81</v>
      </c>
      <c r="I3762" s="229"/>
    </row>
    <row r="3763" spans="1:9">
      <c r="A3763" s="226" t="s">
        <v>75</v>
      </c>
      <c r="B3763" s="226"/>
      <c r="C3763" s="227" t="s">
        <v>7143</v>
      </c>
      <c r="D3763" s="227"/>
      <c r="E3763" s="227"/>
      <c r="F3763" s="227"/>
      <c r="G3763" s="50" t="s">
        <v>211</v>
      </c>
      <c r="H3763" s="230">
        <v>161.88999999999999</v>
      </c>
      <c r="I3763" s="229"/>
    </row>
    <row r="3764" spans="1:9">
      <c r="A3764" s="226" t="s">
        <v>7144</v>
      </c>
      <c r="B3764" s="226"/>
      <c r="C3764" s="227" t="s">
        <v>7145</v>
      </c>
      <c r="D3764" s="227"/>
      <c r="E3764" s="227"/>
      <c r="F3764" s="227"/>
      <c r="G3764" s="50" t="s">
        <v>211</v>
      </c>
      <c r="H3764" s="231">
        <v>70.25</v>
      </c>
      <c r="I3764" s="229"/>
    </row>
    <row r="3765" spans="1:9">
      <c r="A3765" s="226" t="s">
        <v>7146</v>
      </c>
      <c r="B3765" s="226"/>
      <c r="C3765" s="227" t="s">
        <v>7147</v>
      </c>
      <c r="D3765" s="227"/>
      <c r="E3765" s="227"/>
      <c r="F3765" s="227"/>
      <c r="G3765" s="50" t="s">
        <v>211</v>
      </c>
      <c r="H3765" s="231">
        <v>60.87</v>
      </c>
      <c r="I3765" s="229"/>
    </row>
    <row r="3766" spans="1:9">
      <c r="A3766" s="226" t="s">
        <v>7148</v>
      </c>
      <c r="B3766" s="226"/>
      <c r="C3766" s="227" t="s">
        <v>7149</v>
      </c>
      <c r="D3766" s="227"/>
      <c r="E3766" s="227"/>
      <c r="F3766" s="227"/>
      <c r="G3766" s="50" t="s">
        <v>211</v>
      </c>
      <c r="H3766" s="231">
        <v>22</v>
      </c>
      <c r="I3766" s="229"/>
    </row>
    <row r="3767" spans="1:9">
      <c r="A3767" s="226" t="s">
        <v>7150</v>
      </c>
      <c r="B3767" s="226"/>
      <c r="C3767" s="227" t="s">
        <v>7151</v>
      </c>
      <c r="D3767" s="227"/>
      <c r="E3767" s="227"/>
      <c r="F3767" s="227"/>
      <c r="G3767" s="50" t="s">
        <v>211</v>
      </c>
      <c r="H3767" s="231">
        <v>25.38</v>
      </c>
      <c r="I3767" s="229"/>
    </row>
    <row r="3768" spans="1:9">
      <c r="A3768" s="226" t="s">
        <v>7152</v>
      </c>
      <c r="B3768" s="226"/>
      <c r="C3768" s="227" t="s">
        <v>7153</v>
      </c>
      <c r="D3768" s="227"/>
      <c r="E3768" s="227"/>
      <c r="F3768" s="227"/>
      <c r="G3768" s="50" t="s">
        <v>211</v>
      </c>
      <c r="H3768" s="231">
        <v>25.74</v>
      </c>
      <c r="I3768" s="229"/>
    </row>
    <row r="3769" spans="1:9">
      <c r="A3769" s="226" t="s">
        <v>7154</v>
      </c>
      <c r="B3769" s="226"/>
      <c r="C3769" s="227" t="s">
        <v>7155</v>
      </c>
      <c r="D3769" s="227"/>
      <c r="E3769" s="227"/>
      <c r="F3769" s="227"/>
      <c r="G3769" s="50" t="s">
        <v>211</v>
      </c>
      <c r="H3769" s="231">
        <v>24.26</v>
      </c>
      <c r="I3769" s="229"/>
    </row>
    <row r="3770" spans="1:9">
      <c r="A3770" s="226" t="s">
        <v>34</v>
      </c>
      <c r="B3770" s="226"/>
      <c r="C3770" s="227" t="s">
        <v>7156</v>
      </c>
      <c r="D3770" s="227"/>
      <c r="E3770" s="227"/>
      <c r="F3770" s="227"/>
      <c r="G3770" s="50" t="s">
        <v>211</v>
      </c>
      <c r="H3770" s="231">
        <v>21.85</v>
      </c>
      <c r="I3770" s="229"/>
    </row>
    <row r="3771" spans="1:9">
      <c r="A3771" s="226" t="s">
        <v>7157</v>
      </c>
      <c r="B3771" s="226"/>
      <c r="C3771" s="227" t="s">
        <v>7158</v>
      </c>
      <c r="D3771" s="227"/>
      <c r="E3771" s="227"/>
      <c r="F3771" s="227"/>
      <c r="G3771" s="50" t="s">
        <v>211</v>
      </c>
      <c r="H3771" s="231">
        <v>22.4</v>
      </c>
      <c r="I3771" s="229"/>
    </row>
    <row r="3772" spans="1:9">
      <c r="A3772" s="226" t="s">
        <v>7159</v>
      </c>
      <c r="B3772" s="226"/>
      <c r="C3772" s="227" t="s">
        <v>7160</v>
      </c>
      <c r="D3772" s="227"/>
      <c r="E3772" s="227"/>
      <c r="F3772" s="227"/>
      <c r="G3772" s="50" t="s">
        <v>211</v>
      </c>
      <c r="H3772" s="231">
        <v>23.01</v>
      </c>
      <c r="I3772" s="229"/>
    </row>
    <row r="3773" spans="1:9">
      <c r="A3773" s="226" t="s">
        <v>7161</v>
      </c>
      <c r="B3773" s="226"/>
      <c r="C3773" s="227" t="s">
        <v>7162</v>
      </c>
      <c r="D3773" s="227"/>
      <c r="E3773" s="227"/>
      <c r="F3773" s="227"/>
      <c r="G3773" s="50" t="s">
        <v>211</v>
      </c>
      <c r="H3773" s="232">
        <v>1047.1400000000001</v>
      </c>
      <c r="I3773" s="229"/>
    </row>
    <row r="3774" spans="1:9">
      <c r="A3774" s="226" t="s">
        <v>7163</v>
      </c>
      <c r="B3774" s="226"/>
      <c r="C3774" s="227" t="s">
        <v>7162</v>
      </c>
      <c r="D3774" s="227"/>
      <c r="E3774" s="227"/>
      <c r="F3774" s="227"/>
      <c r="G3774" s="50" t="s">
        <v>7164</v>
      </c>
      <c r="H3774" s="230">
        <v>436.31</v>
      </c>
      <c r="I3774" s="229"/>
    </row>
    <row r="3775" spans="1:9">
      <c r="A3775" s="226" t="s">
        <v>7165</v>
      </c>
      <c r="B3775" s="226"/>
      <c r="C3775" s="227" t="s">
        <v>7166</v>
      </c>
      <c r="D3775" s="227"/>
      <c r="E3775" s="227"/>
      <c r="F3775" s="227"/>
      <c r="G3775" s="50" t="s">
        <v>211</v>
      </c>
      <c r="H3775" s="230">
        <v>402.73</v>
      </c>
      <c r="I3775" s="229"/>
    </row>
    <row r="3776" spans="1:9">
      <c r="A3776" s="226" t="s">
        <v>7167</v>
      </c>
      <c r="B3776" s="226"/>
      <c r="C3776" s="227" t="s">
        <v>7168</v>
      </c>
      <c r="D3776" s="227"/>
      <c r="E3776" s="227"/>
      <c r="F3776" s="227"/>
      <c r="G3776" s="50" t="s">
        <v>211</v>
      </c>
      <c r="H3776" s="230">
        <v>430.46</v>
      </c>
      <c r="I3776" s="229"/>
    </row>
    <row r="3777" spans="1:9">
      <c r="A3777" s="226" t="s">
        <v>7169</v>
      </c>
      <c r="B3777" s="226"/>
      <c r="C3777" s="227" t="s">
        <v>7170</v>
      </c>
      <c r="D3777" s="227"/>
      <c r="E3777" s="227"/>
      <c r="F3777" s="227"/>
      <c r="G3777" s="50" t="s">
        <v>211</v>
      </c>
      <c r="H3777" s="228">
        <v>9.34</v>
      </c>
      <c r="I3777" s="229"/>
    </row>
    <row r="3778" spans="1:9">
      <c r="A3778" s="226" t="s">
        <v>7171</v>
      </c>
      <c r="B3778" s="226"/>
      <c r="C3778" s="227" t="s">
        <v>7172</v>
      </c>
      <c r="D3778" s="227"/>
      <c r="E3778" s="227"/>
      <c r="F3778" s="227"/>
      <c r="G3778" s="50" t="s">
        <v>108</v>
      </c>
      <c r="H3778" s="228">
        <v>2.42</v>
      </c>
      <c r="I3778" s="229"/>
    </row>
    <row r="3779" spans="1:9">
      <c r="A3779" s="226" t="s">
        <v>7173</v>
      </c>
      <c r="B3779" s="226"/>
      <c r="C3779" s="227" t="s">
        <v>7174</v>
      </c>
      <c r="D3779" s="227"/>
      <c r="E3779" s="227"/>
      <c r="F3779" s="227"/>
      <c r="G3779" s="50" t="s">
        <v>108</v>
      </c>
      <c r="H3779" s="228">
        <v>3.79</v>
      </c>
      <c r="I3779" s="229"/>
    </row>
    <row r="3780" spans="1:9">
      <c r="A3780" s="226" t="s">
        <v>7175</v>
      </c>
      <c r="B3780" s="226"/>
      <c r="C3780" s="227" t="s">
        <v>7176</v>
      </c>
      <c r="D3780" s="227"/>
      <c r="E3780" s="227"/>
      <c r="F3780" s="227"/>
      <c r="G3780" s="50" t="s">
        <v>108</v>
      </c>
      <c r="H3780" s="228">
        <v>3.81</v>
      </c>
      <c r="I3780" s="229"/>
    </row>
    <row r="3781" spans="1:9">
      <c r="A3781" s="226" t="s">
        <v>7177</v>
      </c>
      <c r="B3781" s="226"/>
      <c r="C3781" s="227" t="s">
        <v>7178</v>
      </c>
      <c r="D3781" s="227"/>
      <c r="E3781" s="227"/>
      <c r="F3781" s="227"/>
      <c r="G3781" s="50" t="s">
        <v>108</v>
      </c>
      <c r="H3781" s="228">
        <v>0.4</v>
      </c>
      <c r="I3781" s="229"/>
    </row>
    <row r="3782" spans="1:9">
      <c r="A3782" s="226" t="s">
        <v>7179</v>
      </c>
      <c r="B3782" s="226"/>
      <c r="C3782" s="227" t="s">
        <v>7180</v>
      </c>
      <c r="D3782" s="227"/>
      <c r="E3782" s="227"/>
      <c r="F3782" s="227"/>
      <c r="G3782" s="50" t="s">
        <v>108</v>
      </c>
      <c r="H3782" s="228">
        <v>9.31</v>
      </c>
      <c r="I3782" s="229"/>
    </row>
    <row r="3783" spans="1:9">
      <c r="A3783" s="226" t="s">
        <v>7181</v>
      </c>
      <c r="B3783" s="226"/>
      <c r="C3783" s="227" t="s">
        <v>7182</v>
      </c>
      <c r="D3783" s="227"/>
      <c r="E3783" s="227"/>
      <c r="F3783" s="227"/>
      <c r="G3783" s="50" t="s">
        <v>108</v>
      </c>
      <c r="H3783" s="228">
        <v>4.24</v>
      </c>
      <c r="I3783" s="229"/>
    </row>
    <row r="3784" spans="1:9">
      <c r="A3784" s="226" t="s">
        <v>7183</v>
      </c>
      <c r="B3784" s="226"/>
      <c r="C3784" s="227" t="s">
        <v>7184</v>
      </c>
      <c r="D3784" s="227"/>
      <c r="E3784" s="227"/>
      <c r="F3784" s="227"/>
      <c r="G3784" s="50" t="s">
        <v>108</v>
      </c>
      <c r="H3784" s="228">
        <v>5.62</v>
      </c>
      <c r="I3784" s="229"/>
    </row>
    <row r="3785" spans="1:9">
      <c r="A3785" s="226" t="s">
        <v>7185</v>
      </c>
      <c r="B3785" s="226"/>
      <c r="C3785" s="227" t="s">
        <v>7186</v>
      </c>
      <c r="D3785" s="227"/>
      <c r="E3785" s="227"/>
      <c r="F3785" s="227"/>
      <c r="G3785" s="50" t="s">
        <v>108</v>
      </c>
      <c r="H3785" s="228">
        <v>2.13</v>
      </c>
      <c r="I3785" s="229"/>
    </row>
    <row r="3786" spans="1:9">
      <c r="A3786" s="226" t="s">
        <v>7187</v>
      </c>
      <c r="B3786" s="226"/>
      <c r="C3786" s="227" t="s">
        <v>7188</v>
      </c>
      <c r="D3786" s="227"/>
      <c r="E3786" s="227"/>
      <c r="F3786" s="227"/>
      <c r="G3786" s="50" t="s">
        <v>108</v>
      </c>
      <c r="H3786" s="228">
        <v>3.11</v>
      </c>
      <c r="I3786" s="229"/>
    </row>
    <row r="3787" spans="1:9">
      <c r="A3787" s="226" t="s">
        <v>7189</v>
      </c>
      <c r="B3787" s="226"/>
      <c r="C3787" s="227" t="s">
        <v>7190</v>
      </c>
      <c r="D3787" s="227"/>
      <c r="E3787" s="227"/>
      <c r="F3787" s="227"/>
      <c r="G3787" s="50" t="s">
        <v>108</v>
      </c>
      <c r="H3787" s="228">
        <v>3.99</v>
      </c>
      <c r="I3787" s="229"/>
    </row>
    <row r="3788" spans="1:9">
      <c r="A3788" s="226" t="s">
        <v>7191</v>
      </c>
      <c r="B3788" s="226"/>
      <c r="C3788" s="227" t="s">
        <v>7192</v>
      </c>
      <c r="D3788" s="227"/>
      <c r="E3788" s="227"/>
      <c r="F3788" s="227"/>
      <c r="G3788" s="50" t="s">
        <v>108</v>
      </c>
      <c r="H3788" s="231">
        <v>24.24</v>
      </c>
      <c r="I3788" s="229"/>
    </row>
    <row r="3789" spans="1:9">
      <c r="A3789" s="226" t="s">
        <v>7193</v>
      </c>
      <c r="B3789" s="226"/>
      <c r="C3789" s="227" t="s">
        <v>7194</v>
      </c>
      <c r="D3789" s="227"/>
      <c r="E3789" s="227"/>
      <c r="F3789" s="227"/>
      <c r="G3789" s="50" t="s">
        <v>108</v>
      </c>
      <c r="H3789" s="231">
        <v>41.89</v>
      </c>
      <c r="I3789" s="229"/>
    </row>
    <row r="3790" spans="1:9">
      <c r="A3790" s="226" t="s">
        <v>7195</v>
      </c>
      <c r="B3790" s="226"/>
      <c r="C3790" s="227" t="s">
        <v>7196</v>
      </c>
      <c r="D3790" s="227"/>
      <c r="E3790" s="227"/>
      <c r="F3790" s="227"/>
      <c r="G3790" s="50" t="s">
        <v>108</v>
      </c>
      <c r="H3790" s="228">
        <v>2.0299999999999998</v>
      </c>
      <c r="I3790" s="229"/>
    </row>
    <row r="3791" spans="1:9">
      <c r="A3791" s="226" t="s">
        <v>7197</v>
      </c>
      <c r="B3791" s="226"/>
      <c r="C3791" s="227" t="s">
        <v>7198</v>
      </c>
      <c r="D3791" s="227"/>
      <c r="E3791" s="227"/>
      <c r="F3791" s="227"/>
      <c r="G3791" s="50" t="s">
        <v>108</v>
      </c>
      <c r="H3791" s="228">
        <v>0.27</v>
      </c>
      <c r="I3791" s="229"/>
    </row>
    <row r="3792" spans="1:9">
      <c r="A3792" s="226" t="s">
        <v>7199</v>
      </c>
      <c r="B3792" s="226"/>
      <c r="C3792" s="227" t="s">
        <v>7200</v>
      </c>
      <c r="D3792" s="227"/>
      <c r="E3792" s="227"/>
      <c r="F3792" s="227"/>
      <c r="G3792" s="50" t="s">
        <v>211</v>
      </c>
      <c r="H3792" s="230">
        <v>737.86</v>
      </c>
      <c r="I3792" s="229"/>
    </row>
    <row r="3793" spans="1:9">
      <c r="A3793" s="226" t="s">
        <v>7201</v>
      </c>
      <c r="B3793" s="226"/>
      <c r="C3793" s="227" t="s">
        <v>7200</v>
      </c>
      <c r="D3793" s="227"/>
      <c r="E3793" s="227"/>
      <c r="F3793" s="227"/>
      <c r="G3793" s="50" t="s">
        <v>7164</v>
      </c>
      <c r="H3793" s="230">
        <v>351.36</v>
      </c>
      <c r="I3793" s="229"/>
    </row>
    <row r="3794" spans="1:9">
      <c r="A3794" s="226" t="s">
        <v>7202</v>
      </c>
      <c r="B3794" s="226"/>
      <c r="C3794" s="227" t="s">
        <v>7203</v>
      </c>
      <c r="D3794" s="227"/>
      <c r="E3794" s="227"/>
      <c r="F3794" s="227"/>
      <c r="G3794" s="50" t="s">
        <v>211</v>
      </c>
      <c r="H3794" s="230">
        <v>204.5</v>
      </c>
      <c r="I3794" s="229"/>
    </row>
    <row r="3795" spans="1:9">
      <c r="A3795" s="226" t="s">
        <v>7204</v>
      </c>
      <c r="B3795" s="226"/>
      <c r="C3795" s="227" t="s">
        <v>7205</v>
      </c>
      <c r="D3795" s="227"/>
      <c r="E3795" s="227"/>
      <c r="F3795" s="227"/>
      <c r="G3795" s="50" t="s">
        <v>211</v>
      </c>
      <c r="H3795" s="231">
        <v>76.53</v>
      </c>
      <c r="I3795" s="229"/>
    </row>
    <row r="3796" spans="1:9">
      <c r="A3796" s="226" t="s">
        <v>7206</v>
      </c>
      <c r="B3796" s="226"/>
      <c r="C3796" s="227" t="s">
        <v>7207</v>
      </c>
      <c r="D3796" s="227"/>
      <c r="E3796" s="227"/>
      <c r="F3796" s="227"/>
      <c r="G3796" s="50" t="s">
        <v>211</v>
      </c>
      <c r="H3796" s="231">
        <v>90.13</v>
      </c>
      <c r="I3796" s="229"/>
    </row>
    <row r="3797" spans="1:9">
      <c r="A3797" s="226" t="s">
        <v>7208</v>
      </c>
      <c r="B3797" s="226"/>
      <c r="C3797" s="227" t="s">
        <v>7209</v>
      </c>
      <c r="D3797" s="227"/>
      <c r="E3797" s="227"/>
      <c r="F3797" s="227"/>
      <c r="G3797" s="50" t="s">
        <v>211</v>
      </c>
      <c r="H3797" s="231">
        <v>30.67</v>
      </c>
      <c r="I3797" s="229"/>
    </row>
    <row r="3798" spans="1:9">
      <c r="A3798" s="226" t="s">
        <v>7210</v>
      </c>
      <c r="B3798" s="226"/>
      <c r="C3798" s="227" t="s">
        <v>7211</v>
      </c>
      <c r="D3798" s="227"/>
      <c r="E3798" s="227"/>
      <c r="F3798" s="227"/>
      <c r="G3798" s="50" t="s">
        <v>211</v>
      </c>
      <c r="H3798" s="231">
        <v>16.489999999999998</v>
      </c>
      <c r="I3798" s="229"/>
    </row>
    <row r="3799" spans="1:9">
      <c r="A3799" s="226" t="s">
        <v>7212</v>
      </c>
      <c r="B3799" s="226"/>
      <c r="C3799" s="227" t="s">
        <v>7213</v>
      </c>
      <c r="D3799" s="227"/>
      <c r="E3799" s="227"/>
      <c r="F3799" s="227"/>
      <c r="G3799" s="50" t="s">
        <v>108</v>
      </c>
      <c r="H3799" s="228">
        <v>1.21</v>
      </c>
      <c r="I3799" s="229"/>
    </row>
    <row r="3800" spans="1:9">
      <c r="A3800" s="226" t="s">
        <v>7214</v>
      </c>
      <c r="B3800" s="226"/>
      <c r="C3800" s="227" t="s">
        <v>7215</v>
      </c>
      <c r="D3800" s="227"/>
      <c r="E3800" s="227"/>
      <c r="F3800" s="227"/>
      <c r="G3800" s="50" t="s">
        <v>108</v>
      </c>
      <c r="H3800" s="228">
        <v>1.23</v>
      </c>
      <c r="I3800" s="229"/>
    </row>
    <row r="3801" spans="1:9">
      <c r="A3801" s="226" t="s">
        <v>33</v>
      </c>
      <c r="B3801" s="226"/>
      <c r="C3801" s="227" t="s">
        <v>7216</v>
      </c>
      <c r="D3801" s="227"/>
      <c r="E3801" s="227"/>
      <c r="F3801" s="227"/>
      <c r="G3801" s="50" t="s">
        <v>108</v>
      </c>
      <c r="H3801" s="228">
        <v>1.17</v>
      </c>
      <c r="I3801" s="229"/>
    </row>
    <row r="3802" spans="1:9">
      <c r="A3802" s="226" t="s">
        <v>7217</v>
      </c>
      <c r="B3802" s="226"/>
      <c r="C3802" s="227" t="s">
        <v>7218</v>
      </c>
      <c r="D3802" s="227"/>
      <c r="E3802" s="227"/>
      <c r="F3802" s="227"/>
      <c r="G3802" s="50" t="s">
        <v>211</v>
      </c>
      <c r="H3802" s="228">
        <v>9.8800000000000008</v>
      </c>
      <c r="I3802" s="229"/>
    </row>
    <row r="3803" spans="1:9">
      <c r="A3803" s="226" t="s">
        <v>7219</v>
      </c>
      <c r="B3803" s="226"/>
      <c r="C3803" s="227" t="s">
        <v>7220</v>
      </c>
      <c r="D3803" s="227"/>
      <c r="E3803" s="227"/>
      <c r="F3803" s="227"/>
      <c r="G3803" s="50" t="s">
        <v>211</v>
      </c>
      <c r="H3803" s="231">
        <v>10.52</v>
      </c>
      <c r="I3803" s="229"/>
    </row>
    <row r="3804" spans="1:9">
      <c r="A3804" s="226" t="s">
        <v>7221</v>
      </c>
      <c r="B3804" s="226"/>
      <c r="C3804" s="227" t="s">
        <v>7222</v>
      </c>
      <c r="D3804" s="227"/>
      <c r="E3804" s="227"/>
      <c r="F3804" s="227"/>
      <c r="G3804" s="50" t="s">
        <v>108</v>
      </c>
      <c r="H3804" s="228">
        <v>1.1399999999999999</v>
      </c>
      <c r="I3804" s="229"/>
    </row>
    <row r="3805" spans="1:9">
      <c r="A3805" s="226" t="s">
        <v>7223</v>
      </c>
      <c r="B3805" s="226"/>
      <c r="C3805" s="227" t="s">
        <v>7224</v>
      </c>
      <c r="D3805" s="227"/>
      <c r="E3805" s="227"/>
      <c r="F3805" s="227"/>
      <c r="G3805" s="50" t="s">
        <v>108</v>
      </c>
      <c r="H3805" s="228">
        <v>0.61</v>
      </c>
      <c r="I3805" s="229"/>
    </row>
    <row r="3806" spans="1:9">
      <c r="A3806" s="226" t="s">
        <v>7225</v>
      </c>
      <c r="B3806" s="226"/>
      <c r="C3806" s="227" t="s">
        <v>7226</v>
      </c>
      <c r="D3806" s="227"/>
      <c r="E3806" s="227"/>
      <c r="F3806" s="227"/>
      <c r="G3806" s="50" t="s">
        <v>7164</v>
      </c>
      <c r="H3806" s="231">
        <v>17.57</v>
      </c>
      <c r="I3806" s="229"/>
    </row>
    <row r="3807" spans="1:9" ht="54.75" customHeight="1">
      <c r="A3807" s="226" t="s">
        <v>7227</v>
      </c>
      <c r="B3807" s="226"/>
      <c r="C3807" s="227" t="s">
        <v>7228</v>
      </c>
      <c r="D3807" s="227"/>
      <c r="E3807" s="227"/>
      <c r="F3807" s="227"/>
      <c r="G3807" s="50" t="s">
        <v>211</v>
      </c>
      <c r="H3807" s="231">
        <v>24.26</v>
      </c>
      <c r="I3807" s="229"/>
    </row>
    <row r="3808" spans="1:9" ht="54.75" customHeight="1">
      <c r="A3808" s="226" t="s">
        <v>7229</v>
      </c>
      <c r="B3808" s="226"/>
      <c r="C3808" s="227" t="s">
        <v>7230</v>
      </c>
      <c r="D3808" s="227"/>
      <c r="E3808" s="227"/>
      <c r="F3808" s="227"/>
      <c r="G3808" s="50" t="s">
        <v>211</v>
      </c>
      <c r="H3808" s="231">
        <v>23.54</v>
      </c>
      <c r="I3808" s="229"/>
    </row>
    <row r="3809" spans="1:9" ht="54.75" customHeight="1">
      <c r="A3809" s="226" t="s">
        <v>7231</v>
      </c>
      <c r="B3809" s="226"/>
      <c r="C3809" s="227" t="s">
        <v>7232</v>
      </c>
      <c r="D3809" s="227"/>
      <c r="E3809" s="227"/>
      <c r="F3809" s="227"/>
      <c r="G3809" s="50" t="s">
        <v>211</v>
      </c>
      <c r="H3809" s="231">
        <v>22.4</v>
      </c>
      <c r="I3809" s="229"/>
    </row>
    <row r="3810" spans="1:9" ht="54.75" customHeight="1">
      <c r="A3810" s="226" t="s">
        <v>7233</v>
      </c>
      <c r="B3810" s="226"/>
      <c r="C3810" s="227" t="s">
        <v>7234</v>
      </c>
      <c r="D3810" s="227"/>
      <c r="E3810" s="227"/>
      <c r="F3810" s="227"/>
      <c r="G3810" s="50" t="s">
        <v>211</v>
      </c>
      <c r="H3810" s="231">
        <v>21.85</v>
      </c>
      <c r="I3810" s="229"/>
    </row>
    <row r="3811" spans="1:9" ht="54.75" customHeight="1">
      <c r="A3811" s="226" t="s">
        <v>7235</v>
      </c>
      <c r="B3811" s="226"/>
      <c r="C3811" s="227" t="s">
        <v>7236</v>
      </c>
      <c r="D3811" s="227"/>
      <c r="E3811" s="227"/>
      <c r="F3811" s="227"/>
      <c r="G3811" s="50" t="s">
        <v>211</v>
      </c>
      <c r="H3811" s="231">
        <v>23.01</v>
      </c>
      <c r="I3811" s="229"/>
    </row>
    <row r="3812" spans="1:9" ht="54.75" customHeight="1">
      <c r="A3812" s="226" t="s">
        <v>7237</v>
      </c>
      <c r="B3812" s="226"/>
      <c r="C3812" s="227" t="s">
        <v>7238</v>
      </c>
      <c r="D3812" s="227"/>
      <c r="E3812" s="227"/>
      <c r="F3812" s="227"/>
      <c r="G3812" s="50" t="s">
        <v>108</v>
      </c>
      <c r="H3812" s="228">
        <v>1.1499999999999999</v>
      </c>
      <c r="I3812" s="229"/>
    </row>
    <row r="3813" spans="1:9" ht="54.75" customHeight="1">
      <c r="A3813" s="226" t="s">
        <v>7239</v>
      </c>
      <c r="B3813" s="226"/>
      <c r="C3813" s="227" t="s">
        <v>7240</v>
      </c>
      <c r="D3813" s="227"/>
      <c r="E3813" s="227"/>
      <c r="F3813" s="227"/>
      <c r="G3813" s="50" t="s">
        <v>108</v>
      </c>
      <c r="H3813" s="228">
        <v>6.43</v>
      </c>
      <c r="I3813" s="229"/>
    </row>
    <row r="3814" spans="1:9" ht="54.75" customHeight="1">
      <c r="A3814" s="226" t="s">
        <v>7241</v>
      </c>
      <c r="B3814" s="226"/>
      <c r="C3814" s="227" t="s">
        <v>7242</v>
      </c>
      <c r="D3814" s="227"/>
      <c r="E3814" s="227"/>
      <c r="F3814" s="227"/>
      <c r="G3814" s="50" t="s">
        <v>108</v>
      </c>
      <c r="H3814" s="231">
        <v>15.05</v>
      </c>
      <c r="I3814" s="229"/>
    </row>
    <row r="3815" spans="1:9" ht="54.75" customHeight="1">
      <c r="A3815" s="226" t="s">
        <v>7243</v>
      </c>
      <c r="B3815" s="226"/>
      <c r="C3815" s="227" t="s">
        <v>7244</v>
      </c>
      <c r="D3815" s="227"/>
      <c r="E3815" s="227"/>
      <c r="F3815" s="227"/>
      <c r="G3815" s="50" t="s">
        <v>108</v>
      </c>
      <c r="H3815" s="228">
        <v>6.58</v>
      </c>
      <c r="I3815" s="229"/>
    </row>
    <row r="3816" spans="1:9" ht="54.75" customHeight="1">
      <c r="A3816" s="226" t="s">
        <v>7245</v>
      </c>
      <c r="B3816" s="226"/>
      <c r="C3816" s="227" t="s">
        <v>7246</v>
      </c>
      <c r="D3816" s="227"/>
      <c r="E3816" s="227"/>
      <c r="F3816" s="227"/>
      <c r="G3816" s="50" t="s">
        <v>108</v>
      </c>
      <c r="H3816" s="228">
        <v>3.28</v>
      </c>
      <c r="I3816" s="229"/>
    </row>
    <row r="3817" spans="1:9" ht="54.75" customHeight="1">
      <c r="A3817" s="226" t="s">
        <v>7247</v>
      </c>
      <c r="B3817" s="226"/>
      <c r="C3817" s="227" t="s">
        <v>7248</v>
      </c>
      <c r="D3817" s="227"/>
      <c r="E3817" s="227"/>
      <c r="F3817" s="227"/>
      <c r="G3817" s="50" t="s">
        <v>108</v>
      </c>
      <c r="H3817" s="228">
        <v>8.6</v>
      </c>
      <c r="I3817" s="229"/>
    </row>
    <row r="3818" spans="1:9" ht="54.75" customHeight="1">
      <c r="A3818" s="226" t="s">
        <v>7249</v>
      </c>
      <c r="B3818" s="226"/>
      <c r="C3818" s="227" t="s">
        <v>7250</v>
      </c>
      <c r="D3818" s="227"/>
      <c r="E3818" s="227"/>
      <c r="F3818" s="227"/>
      <c r="G3818" s="50" t="s">
        <v>108</v>
      </c>
      <c r="H3818" s="228">
        <v>8.23</v>
      </c>
      <c r="I3818" s="229"/>
    </row>
    <row r="3819" spans="1:9" ht="54.75" customHeight="1">
      <c r="A3819" s="226" t="s">
        <v>7251</v>
      </c>
      <c r="B3819" s="226"/>
      <c r="C3819" s="227" t="s">
        <v>7252</v>
      </c>
      <c r="D3819" s="227"/>
      <c r="E3819" s="227"/>
      <c r="F3819" s="227"/>
      <c r="G3819" s="50" t="s">
        <v>7164</v>
      </c>
      <c r="H3819" s="230">
        <v>142.63999999999999</v>
      </c>
      <c r="I3819" s="229"/>
    </row>
    <row r="3820" spans="1:9" ht="54.75" customHeight="1">
      <c r="A3820" s="226" t="s">
        <v>7253</v>
      </c>
      <c r="B3820" s="226"/>
      <c r="C3820" s="227" t="s">
        <v>7254</v>
      </c>
      <c r="D3820" s="227"/>
      <c r="E3820" s="227"/>
      <c r="F3820" s="227"/>
      <c r="G3820" s="50" t="s">
        <v>211</v>
      </c>
      <c r="H3820" s="230">
        <v>342.35</v>
      </c>
      <c r="I3820" s="229"/>
    </row>
    <row r="3821" spans="1:9" ht="54.75" customHeight="1">
      <c r="A3821" s="226" t="s">
        <v>7255</v>
      </c>
      <c r="B3821" s="226"/>
      <c r="C3821" s="227" t="s">
        <v>7256</v>
      </c>
      <c r="D3821" s="227"/>
      <c r="E3821" s="227"/>
      <c r="F3821" s="227"/>
      <c r="G3821" s="50" t="s">
        <v>211</v>
      </c>
      <c r="H3821" s="230">
        <v>155.81</v>
      </c>
      <c r="I3821" s="229"/>
    </row>
    <row r="3822" spans="1:9">
      <c r="A3822" s="238">
        <v>253</v>
      </c>
      <c r="B3822" s="223"/>
      <c r="C3822" s="224" t="s">
        <v>7257</v>
      </c>
      <c r="D3822" s="224"/>
      <c r="E3822" s="224"/>
      <c r="F3822" s="224"/>
      <c r="G3822" s="49"/>
      <c r="H3822" s="225"/>
      <c r="I3822" s="225"/>
    </row>
    <row r="3823" spans="1:9" ht="42" customHeight="1">
      <c r="A3823" s="226" t="s">
        <v>7258</v>
      </c>
      <c r="B3823" s="226"/>
      <c r="C3823" s="227" t="s">
        <v>7259</v>
      </c>
      <c r="D3823" s="227"/>
      <c r="E3823" s="227"/>
      <c r="F3823" s="227"/>
      <c r="G3823" s="50" t="s">
        <v>129</v>
      </c>
      <c r="H3823" s="231">
        <v>39.44</v>
      </c>
      <c r="I3823" s="229"/>
    </row>
    <row r="3824" spans="1:9" ht="42" customHeight="1">
      <c r="A3824" s="226" t="s">
        <v>7260</v>
      </c>
      <c r="B3824" s="226"/>
      <c r="C3824" s="227" t="s">
        <v>7261</v>
      </c>
      <c r="D3824" s="227"/>
      <c r="E3824" s="227"/>
      <c r="F3824" s="227"/>
      <c r="G3824" s="50" t="s">
        <v>108</v>
      </c>
      <c r="H3824" s="231">
        <v>13.16</v>
      </c>
      <c r="I3824" s="229"/>
    </row>
    <row r="3825" spans="1:9" ht="42" customHeight="1">
      <c r="A3825" s="226" t="s">
        <v>7262</v>
      </c>
      <c r="B3825" s="226"/>
      <c r="C3825" s="227" t="s">
        <v>7263</v>
      </c>
      <c r="D3825" s="227"/>
      <c r="E3825" s="227"/>
      <c r="F3825" s="227"/>
      <c r="G3825" s="50" t="s">
        <v>108</v>
      </c>
      <c r="H3825" s="231">
        <v>15.79</v>
      </c>
      <c r="I3825" s="229"/>
    </row>
    <row r="3826" spans="1:9">
      <c r="A3826" s="238">
        <v>254</v>
      </c>
      <c r="B3826" s="223"/>
      <c r="C3826" s="224" t="s">
        <v>7264</v>
      </c>
      <c r="D3826" s="224"/>
      <c r="E3826" s="224"/>
      <c r="F3826" s="224"/>
      <c r="G3826" s="49"/>
      <c r="H3826" s="225"/>
      <c r="I3826" s="225"/>
    </row>
    <row r="3827" spans="1:9">
      <c r="A3827" s="226" t="s">
        <v>7265</v>
      </c>
      <c r="B3827" s="226"/>
      <c r="C3827" s="227" t="s">
        <v>7266</v>
      </c>
      <c r="D3827" s="227"/>
      <c r="E3827" s="227"/>
      <c r="F3827" s="227"/>
      <c r="G3827" s="50" t="s">
        <v>1155</v>
      </c>
      <c r="H3827" s="231">
        <v>18.809999999999999</v>
      </c>
      <c r="I3827" s="229"/>
    </row>
    <row r="3828" spans="1:9">
      <c r="A3828" s="226" t="s">
        <v>7267</v>
      </c>
      <c r="B3828" s="226"/>
      <c r="C3828" s="227" t="s">
        <v>7268</v>
      </c>
      <c r="D3828" s="227"/>
      <c r="E3828" s="227"/>
      <c r="F3828" s="227"/>
      <c r="G3828" s="50" t="s">
        <v>211</v>
      </c>
      <c r="H3828" s="232">
        <v>1402.06</v>
      </c>
      <c r="I3828" s="229"/>
    </row>
    <row r="3829" spans="1:9">
      <c r="A3829" s="226" t="s">
        <v>7269</v>
      </c>
      <c r="B3829" s="226"/>
      <c r="C3829" s="227" t="s">
        <v>7270</v>
      </c>
      <c r="D3829" s="227"/>
      <c r="E3829" s="227"/>
      <c r="F3829" s="227"/>
      <c r="G3829" s="50" t="s">
        <v>211</v>
      </c>
      <c r="H3829" s="232">
        <v>1181.3699999999999</v>
      </c>
      <c r="I3829" s="229"/>
    </row>
    <row r="3830" spans="1:9">
      <c r="A3830" s="226" t="s">
        <v>7271</v>
      </c>
      <c r="B3830" s="226"/>
      <c r="C3830" s="227" t="s">
        <v>7272</v>
      </c>
      <c r="D3830" s="227"/>
      <c r="E3830" s="227"/>
      <c r="F3830" s="227"/>
      <c r="G3830" s="50" t="s">
        <v>211</v>
      </c>
      <c r="H3830" s="230">
        <v>595.54999999999995</v>
      </c>
      <c r="I3830" s="229"/>
    </row>
    <row r="3831" spans="1:9">
      <c r="A3831" s="226" t="s">
        <v>7273</v>
      </c>
      <c r="B3831" s="226"/>
      <c r="C3831" s="227" t="s">
        <v>7274</v>
      </c>
      <c r="D3831" s="227"/>
      <c r="E3831" s="227"/>
      <c r="F3831" s="227"/>
      <c r="G3831" s="50" t="s">
        <v>1155</v>
      </c>
      <c r="H3831" s="230">
        <v>824.85</v>
      </c>
      <c r="I3831" s="229"/>
    </row>
    <row r="3832" spans="1:9">
      <c r="A3832" s="226" t="s">
        <v>7275</v>
      </c>
      <c r="B3832" s="226"/>
      <c r="C3832" s="227" t="s">
        <v>7276</v>
      </c>
      <c r="D3832" s="227"/>
      <c r="E3832" s="227"/>
      <c r="F3832" s="227"/>
      <c r="G3832" s="50" t="s">
        <v>108</v>
      </c>
      <c r="H3832" s="231">
        <v>91.16</v>
      </c>
      <c r="I3832" s="229"/>
    </row>
    <row r="3833" spans="1:9">
      <c r="A3833" s="226" t="s">
        <v>7277</v>
      </c>
      <c r="B3833" s="226"/>
      <c r="C3833" s="227" t="s">
        <v>7278</v>
      </c>
      <c r="D3833" s="227"/>
      <c r="E3833" s="227"/>
      <c r="F3833" s="227"/>
      <c r="G3833" s="50" t="s">
        <v>129</v>
      </c>
      <c r="H3833" s="228">
        <v>3.09</v>
      </c>
      <c r="I3833" s="229"/>
    </row>
    <row r="3834" spans="1:9">
      <c r="A3834" s="226" t="s">
        <v>7279</v>
      </c>
      <c r="B3834" s="226"/>
      <c r="C3834" s="227" t="s">
        <v>7280</v>
      </c>
      <c r="D3834" s="227"/>
      <c r="E3834" s="227"/>
      <c r="F3834" s="227"/>
      <c r="G3834" s="50" t="s">
        <v>108</v>
      </c>
      <c r="H3834" s="231">
        <v>27.3</v>
      </c>
      <c r="I3834" s="229"/>
    </row>
    <row r="3835" spans="1:9">
      <c r="A3835" s="226" t="s">
        <v>7281</v>
      </c>
      <c r="B3835" s="226"/>
      <c r="C3835" s="227" t="s">
        <v>7282</v>
      </c>
      <c r="D3835" s="227"/>
      <c r="E3835" s="227"/>
      <c r="F3835" s="227"/>
      <c r="G3835" s="50" t="s">
        <v>129</v>
      </c>
      <c r="H3835" s="228">
        <v>8.5500000000000007</v>
      </c>
      <c r="I3835" s="229"/>
    </row>
    <row r="3836" spans="1:9">
      <c r="A3836" s="226" t="s">
        <v>7283</v>
      </c>
      <c r="B3836" s="226"/>
      <c r="C3836" s="227" t="s">
        <v>7284</v>
      </c>
      <c r="D3836" s="227"/>
      <c r="E3836" s="227"/>
      <c r="F3836" s="227"/>
      <c r="G3836" s="50" t="s">
        <v>129</v>
      </c>
      <c r="H3836" s="228">
        <v>2.54</v>
      </c>
      <c r="I3836" s="229"/>
    </row>
    <row r="3837" spans="1:9">
      <c r="A3837" s="226" t="s">
        <v>7285</v>
      </c>
      <c r="B3837" s="226"/>
      <c r="C3837" s="227" t="s">
        <v>7286</v>
      </c>
      <c r="D3837" s="227"/>
      <c r="E3837" s="227"/>
      <c r="F3837" s="227"/>
      <c r="G3837" s="50" t="s">
        <v>129</v>
      </c>
      <c r="H3837" s="228">
        <v>5.82</v>
      </c>
      <c r="I3837" s="229"/>
    </row>
    <row r="3838" spans="1:9">
      <c r="A3838" s="226" t="s">
        <v>7287</v>
      </c>
      <c r="B3838" s="226"/>
      <c r="C3838" s="227" t="s">
        <v>7288</v>
      </c>
      <c r="D3838" s="227"/>
      <c r="E3838" s="227"/>
      <c r="F3838" s="227"/>
      <c r="G3838" s="50" t="s">
        <v>108</v>
      </c>
      <c r="H3838" s="232">
        <v>1082.3699999999999</v>
      </c>
      <c r="I3838" s="229"/>
    </row>
    <row r="3839" spans="1:9">
      <c r="A3839" s="226" t="s">
        <v>7289</v>
      </c>
      <c r="B3839" s="226"/>
      <c r="C3839" s="227" t="s">
        <v>7290</v>
      </c>
      <c r="D3839" s="227"/>
      <c r="E3839" s="227"/>
      <c r="F3839" s="227"/>
      <c r="G3839" s="50" t="s">
        <v>108</v>
      </c>
      <c r="H3839" s="230">
        <v>453.76</v>
      </c>
      <c r="I3839" s="229"/>
    </row>
    <row r="3840" spans="1:9">
      <c r="A3840" s="226" t="s">
        <v>7291</v>
      </c>
      <c r="B3840" s="226"/>
      <c r="C3840" s="227" t="s">
        <v>7292</v>
      </c>
      <c r="D3840" s="227"/>
      <c r="E3840" s="227"/>
      <c r="F3840" s="227"/>
      <c r="G3840" s="50" t="s">
        <v>108</v>
      </c>
      <c r="H3840" s="232">
        <v>1082.3699999999999</v>
      </c>
      <c r="I3840" s="229"/>
    </row>
    <row r="3841" spans="1:9">
      <c r="A3841" s="226" t="s">
        <v>7293</v>
      </c>
      <c r="B3841" s="226"/>
      <c r="C3841" s="227" t="s">
        <v>7294</v>
      </c>
      <c r="D3841" s="227"/>
      <c r="E3841" s="227"/>
      <c r="F3841" s="227"/>
      <c r="G3841" s="50" t="s">
        <v>108</v>
      </c>
      <c r="H3841" s="232">
        <v>1046.3499999999999</v>
      </c>
      <c r="I3841" s="229"/>
    </row>
    <row r="3842" spans="1:9">
      <c r="A3842" s="226" t="s">
        <v>7295</v>
      </c>
      <c r="B3842" s="226"/>
      <c r="C3842" s="227" t="s">
        <v>7296</v>
      </c>
      <c r="D3842" s="227"/>
      <c r="E3842" s="227"/>
      <c r="F3842" s="227"/>
      <c r="G3842" s="50" t="s">
        <v>108</v>
      </c>
      <c r="H3842" s="230">
        <v>941.73</v>
      </c>
      <c r="I3842" s="229"/>
    </row>
    <row r="3843" spans="1:9">
      <c r="A3843" s="226" t="s">
        <v>7297</v>
      </c>
      <c r="B3843" s="226"/>
      <c r="C3843" s="227" t="s">
        <v>7298</v>
      </c>
      <c r="D3843" s="227"/>
      <c r="E3843" s="227"/>
      <c r="F3843" s="227"/>
      <c r="G3843" s="50" t="s">
        <v>108</v>
      </c>
      <c r="H3843" s="230">
        <v>991.94</v>
      </c>
      <c r="I3843" s="229"/>
    </row>
    <row r="3844" spans="1:9">
      <c r="A3844" s="226" t="s">
        <v>7299</v>
      </c>
      <c r="B3844" s="226"/>
      <c r="C3844" s="227" t="s">
        <v>7300</v>
      </c>
      <c r="D3844" s="227"/>
      <c r="E3844" s="227"/>
      <c r="F3844" s="227"/>
      <c r="G3844" s="50" t="s">
        <v>108</v>
      </c>
      <c r="H3844" s="232">
        <v>1082.3699999999999</v>
      </c>
      <c r="I3844" s="229"/>
    </row>
    <row r="3845" spans="1:9">
      <c r="A3845" s="226" t="s">
        <v>7301</v>
      </c>
      <c r="B3845" s="226"/>
      <c r="C3845" s="227" t="s">
        <v>7302</v>
      </c>
      <c r="D3845" s="227"/>
      <c r="E3845" s="227"/>
      <c r="F3845" s="227"/>
      <c r="G3845" s="50" t="s">
        <v>108</v>
      </c>
      <c r="H3845" s="230">
        <v>898.92</v>
      </c>
      <c r="I3845" s="229"/>
    </row>
    <row r="3846" spans="1:9">
      <c r="A3846" s="226" t="s">
        <v>7303</v>
      </c>
      <c r="B3846" s="226"/>
      <c r="C3846" s="227" t="s">
        <v>7304</v>
      </c>
      <c r="D3846" s="227"/>
      <c r="E3846" s="227"/>
      <c r="F3846" s="227"/>
      <c r="G3846" s="50" t="s">
        <v>108</v>
      </c>
      <c r="H3846" s="230">
        <v>453.76</v>
      </c>
      <c r="I3846" s="229"/>
    </row>
    <row r="3847" spans="1:9">
      <c r="A3847" s="226" t="s">
        <v>7305</v>
      </c>
      <c r="B3847" s="226"/>
      <c r="C3847" s="227" t="s">
        <v>7306</v>
      </c>
      <c r="D3847" s="227"/>
      <c r="E3847" s="227"/>
      <c r="F3847" s="227"/>
      <c r="G3847" s="50" t="s">
        <v>607</v>
      </c>
      <c r="H3847" s="230">
        <v>366.93</v>
      </c>
      <c r="I3847" s="229"/>
    </row>
    <row r="3848" spans="1:9">
      <c r="A3848" s="226" t="s">
        <v>7307</v>
      </c>
      <c r="B3848" s="226"/>
      <c r="C3848" s="227" t="s">
        <v>7308</v>
      </c>
      <c r="D3848" s="227"/>
      <c r="E3848" s="227"/>
      <c r="F3848" s="227"/>
      <c r="G3848" s="50" t="s">
        <v>108</v>
      </c>
      <c r="H3848" s="231">
        <v>40.950000000000003</v>
      </c>
      <c r="I3848" s="229"/>
    </row>
    <row r="3849" spans="1:9" ht="40.5" customHeight="1">
      <c r="A3849" s="226" t="s">
        <v>7309</v>
      </c>
      <c r="B3849" s="226"/>
      <c r="C3849" s="227" t="s">
        <v>7310</v>
      </c>
      <c r="D3849" s="227"/>
      <c r="E3849" s="227"/>
      <c r="F3849" s="227"/>
      <c r="G3849" s="50" t="s">
        <v>1155</v>
      </c>
      <c r="H3849" s="231">
        <v>17.809999999999999</v>
      </c>
      <c r="I3849" s="229"/>
    </row>
    <row r="3850" spans="1:9" ht="40.5" customHeight="1">
      <c r="A3850" s="226" t="s">
        <v>7311</v>
      </c>
      <c r="B3850" s="226"/>
      <c r="C3850" s="227" t="s">
        <v>7312</v>
      </c>
      <c r="D3850" s="227"/>
      <c r="E3850" s="227"/>
      <c r="F3850" s="227"/>
      <c r="G3850" s="50" t="s">
        <v>1155</v>
      </c>
      <c r="H3850" s="231">
        <v>30.49</v>
      </c>
      <c r="I3850" s="229"/>
    </row>
    <row r="3851" spans="1:9" ht="40.5" customHeight="1">
      <c r="A3851" s="226" t="s">
        <v>7313</v>
      </c>
      <c r="B3851" s="226"/>
      <c r="C3851" s="227" t="s">
        <v>7314</v>
      </c>
      <c r="D3851" s="227"/>
      <c r="E3851" s="227"/>
      <c r="F3851" s="227"/>
      <c r="G3851" s="50" t="s">
        <v>1155</v>
      </c>
      <c r="H3851" s="231">
        <v>59.75</v>
      </c>
      <c r="I3851" s="229"/>
    </row>
    <row r="3852" spans="1:9" ht="40.5" customHeight="1">
      <c r="A3852" s="226" t="s">
        <v>7315</v>
      </c>
      <c r="B3852" s="226"/>
      <c r="C3852" s="227" t="s">
        <v>7316</v>
      </c>
      <c r="D3852" s="227"/>
      <c r="E3852" s="227"/>
      <c r="F3852" s="227"/>
      <c r="G3852" s="50" t="s">
        <v>1155</v>
      </c>
      <c r="H3852" s="231">
        <v>55.68</v>
      </c>
      <c r="I3852" s="229"/>
    </row>
    <row r="3853" spans="1:9">
      <c r="A3853" s="238">
        <v>280</v>
      </c>
      <c r="B3853" s="223"/>
      <c r="C3853" s="224" t="s">
        <v>7317</v>
      </c>
      <c r="D3853" s="224"/>
      <c r="E3853" s="224"/>
      <c r="F3853" s="224"/>
      <c r="G3853" s="49"/>
      <c r="H3853" s="225"/>
      <c r="I3853" s="225"/>
    </row>
    <row r="3854" spans="1:9">
      <c r="A3854" s="226" t="s">
        <v>7318</v>
      </c>
      <c r="B3854" s="226"/>
      <c r="C3854" s="227" t="s">
        <v>7319</v>
      </c>
      <c r="D3854" s="227"/>
      <c r="E3854" s="227"/>
      <c r="F3854" s="227"/>
      <c r="G3854" s="50" t="s">
        <v>1155</v>
      </c>
      <c r="H3854" s="230">
        <v>798.43</v>
      </c>
      <c r="I3854" s="229"/>
    </row>
    <row r="3855" spans="1:9">
      <c r="A3855" s="226" t="s">
        <v>7320</v>
      </c>
      <c r="B3855" s="226"/>
      <c r="C3855" s="227" t="s">
        <v>7321</v>
      </c>
      <c r="D3855" s="227"/>
      <c r="E3855" s="227"/>
      <c r="F3855" s="227"/>
      <c r="G3855" s="50" t="s">
        <v>129</v>
      </c>
      <c r="H3855" s="230">
        <v>393.67</v>
      </c>
      <c r="I3855" s="229"/>
    </row>
    <row r="3856" spans="1:9">
      <c r="A3856" s="226" t="s">
        <v>7322</v>
      </c>
      <c r="B3856" s="226"/>
      <c r="C3856" s="227" t="s">
        <v>7323</v>
      </c>
      <c r="D3856" s="227"/>
      <c r="E3856" s="227"/>
      <c r="F3856" s="227"/>
      <c r="G3856" s="50" t="s">
        <v>108</v>
      </c>
      <c r="H3856" s="230">
        <v>344.59</v>
      </c>
      <c r="I3856" s="229"/>
    </row>
    <row r="3857" spans="1:9">
      <c r="A3857" s="226" t="s">
        <v>7324</v>
      </c>
      <c r="B3857" s="226"/>
      <c r="C3857" s="227" t="s">
        <v>7325</v>
      </c>
      <c r="D3857" s="227"/>
      <c r="E3857" s="227"/>
      <c r="F3857" s="227"/>
      <c r="G3857" s="50" t="s">
        <v>108</v>
      </c>
      <c r="H3857" s="230">
        <v>785</v>
      </c>
      <c r="I3857" s="229"/>
    </row>
    <row r="3858" spans="1:9">
      <c r="A3858" s="226" t="s">
        <v>7326</v>
      </c>
      <c r="B3858" s="226"/>
      <c r="C3858" s="227" t="s">
        <v>7327</v>
      </c>
      <c r="D3858" s="227"/>
      <c r="E3858" s="227"/>
      <c r="F3858" s="227"/>
      <c r="G3858" s="50" t="s">
        <v>108</v>
      </c>
      <c r="H3858" s="230">
        <v>344.59</v>
      </c>
      <c r="I3858" s="229"/>
    </row>
    <row r="3859" spans="1:9">
      <c r="A3859" s="226" t="s">
        <v>7328</v>
      </c>
      <c r="B3859" s="226"/>
      <c r="C3859" s="227" t="s">
        <v>7329</v>
      </c>
      <c r="D3859" s="227"/>
      <c r="E3859" s="227"/>
      <c r="F3859" s="227"/>
      <c r="G3859" s="50" t="s">
        <v>108</v>
      </c>
      <c r="H3859" s="230">
        <v>785</v>
      </c>
      <c r="I3859" s="229"/>
    </row>
    <row r="3860" spans="1:9">
      <c r="A3860" s="226" t="s">
        <v>7330</v>
      </c>
      <c r="B3860" s="226"/>
      <c r="C3860" s="227" t="s">
        <v>7331</v>
      </c>
      <c r="D3860" s="227"/>
      <c r="E3860" s="227"/>
      <c r="F3860" s="227"/>
      <c r="G3860" s="50" t="s">
        <v>108</v>
      </c>
      <c r="H3860" s="230">
        <v>760.43</v>
      </c>
      <c r="I3860" s="229"/>
    </row>
    <row r="3861" spans="1:9">
      <c r="A3861" s="226" t="s">
        <v>7332</v>
      </c>
      <c r="B3861" s="226"/>
      <c r="C3861" s="227" t="s">
        <v>7333</v>
      </c>
      <c r="D3861" s="227"/>
      <c r="E3861" s="227"/>
      <c r="F3861" s="227"/>
      <c r="G3861" s="50" t="s">
        <v>108</v>
      </c>
      <c r="H3861" s="230">
        <v>703.45</v>
      </c>
      <c r="I3861" s="229"/>
    </row>
    <row r="3862" spans="1:9">
      <c r="A3862" s="226" t="s">
        <v>7334</v>
      </c>
      <c r="B3862" s="226"/>
      <c r="C3862" s="227" t="s">
        <v>7335</v>
      </c>
      <c r="D3862" s="227"/>
      <c r="E3862" s="227"/>
      <c r="F3862" s="227"/>
      <c r="G3862" s="50" t="s">
        <v>108</v>
      </c>
      <c r="H3862" s="230">
        <v>730.8</v>
      </c>
      <c r="I3862" s="229"/>
    </row>
    <row r="3863" spans="1:9">
      <c r="A3863" s="226" t="s">
        <v>7336</v>
      </c>
      <c r="B3863" s="226"/>
      <c r="C3863" s="227" t="s">
        <v>7337</v>
      </c>
      <c r="D3863" s="227"/>
      <c r="E3863" s="227"/>
      <c r="F3863" s="227"/>
      <c r="G3863" s="50" t="s">
        <v>108</v>
      </c>
      <c r="H3863" s="230">
        <v>785</v>
      </c>
      <c r="I3863" s="229"/>
    </row>
    <row r="3864" spans="1:9">
      <c r="A3864" s="226" t="s">
        <v>7338</v>
      </c>
      <c r="B3864" s="226"/>
      <c r="C3864" s="227" t="s">
        <v>7339</v>
      </c>
      <c r="D3864" s="227"/>
      <c r="E3864" s="227"/>
      <c r="F3864" s="227"/>
      <c r="G3864" s="50" t="s">
        <v>108</v>
      </c>
      <c r="H3864" s="230">
        <v>654.92999999999995</v>
      </c>
      <c r="I3864" s="229"/>
    </row>
    <row r="3865" spans="1:9">
      <c r="A3865" s="226" t="s">
        <v>7340</v>
      </c>
      <c r="B3865" s="226"/>
      <c r="C3865" s="227" t="s">
        <v>7341</v>
      </c>
      <c r="D3865" s="227"/>
      <c r="E3865" s="227"/>
      <c r="F3865" s="227"/>
      <c r="G3865" s="50" t="s">
        <v>108</v>
      </c>
      <c r="H3865" s="230">
        <v>659.15</v>
      </c>
      <c r="I3865" s="229"/>
    </row>
    <row r="3866" spans="1:9">
      <c r="A3866" s="226" t="s">
        <v>7342</v>
      </c>
      <c r="B3866" s="226"/>
      <c r="C3866" s="227" t="s">
        <v>7343</v>
      </c>
      <c r="D3866" s="227"/>
      <c r="E3866" s="227"/>
      <c r="F3866" s="227"/>
      <c r="G3866" s="50" t="s">
        <v>108</v>
      </c>
      <c r="H3866" s="230">
        <v>298.39</v>
      </c>
      <c r="I3866" s="229"/>
    </row>
    <row r="3867" spans="1:9">
      <c r="A3867" s="226" t="s">
        <v>7344</v>
      </c>
      <c r="B3867" s="226"/>
      <c r="C3867" s="227" t="s">
        <v>7345</v>
      </c>
      <c r="D3867" s="227"/>
      <c r="E3867" s="227"/>
      <c r="F3867" s="227"/>
      <c r="G3867" s="50" t="s">
        <v>108</v>
      </c>
      <c r="H3867" s="230">
        <v>298.39</v>
      </c>
      <c r="I3867" s="229"/>
    </row>
    <row r="3868" spans="1:9">
      <c r="A3868" s="226" t="s">
        <v>7346</v>
      </c>
      <c r="B3868" s="226"/>
      <c r="C3868" s="227" t="s">
        <v>7347</v>
      </c>
      <c r="D3868" s="227"/>
      <c r="E3868" s="227"/>
      <c r="F3868" s="227"/>
      <c r="G3868" s="50" t="s">
        <v>108</v>
      </c>
      <c r="H3868" s="230">
        <v>659.15</v>
      </c>
      <c r="I3868" s="229"/>
    </row>
    <row r="3869" spans="1:9">
      <c r="A3869" s="226" t="s">
        <v>7348</v>
      </c>
      <c r="B3869" s="226"/>
      <c r="C3869" s="227" t="s">
        <v>7349</v>
      </c>
      <c r="D3869" s="227"/>
      <c r="E3869" s="227"/>
      <c r="F3869" s="227"/>
      <c r="G3869" s="50" t="s">
        <v>108</v>
      </c>
      <c r="H3869" s="230">
        <v>639.41999999999996</v>
      </c>
      <c r="I3869" s="229"/>
    </row>
    <row r="3870" spans="1:9">
      <c r="A3870" s="226" t="s">
        <v>7350</v>
      </c>
      <c r="B3870" s="226"/>
      <c r="C3870" s="227" t="s">
        <v>7351</v>
      </c>
      <c r="D3870" s="227"/>
      <c r="E3870" s="227"/>
      <c r="F3870" s="227"/>
      <c r="G3870" s="50" t="s">
        <v>108</v>
      </c>
      <c r="H3870" s="230">
        <v>602.6</v>
      </c>
      <c r="I3870" s="229"/>
    </row>
    <row r="3871" spans="1:9">
      <c r="A3871" s="226" t="s">
        <v>7352</v>
      </c>
      <c r="B3871" s="226"/>
      <c r="C3871" s="227" t="s">
        <v>7353</v>
      </c>
      <c r="D3871" s="227"/>
      <c r="E3871" s="227"/>
      <c r="F3871" s="227"/>
      <c r="G3871" s="50" t="s">
        <v>108</v>
      </c>
      <c r="H3871" s="230">
        <v>620.28</v>
      </c>
      <c r="I3871" s="229"/>
    </row>
    <row r="3872" spans="1:9">
      <c r="A3872" s="226" t="s">
        <v>7354</v>
      </c>
      <c r="B3872" s="226"/>
      <c r="C3872" s="227" t="s">
        <v>7355</v>
      </c>
      <c r="D3872" s="227"/>
      <c r="E3872" s="227"/>
      <c r="F3872" s="227"/>
      <c r="G3872" s="50" t="s">
        <v>108</v>
      </c>
      <c r="H3872" s="230">
        <v>659.15</v>
      </c>
      <c r="I3872" s="229"/>
    </row>
    <row r="3873" spans="1:9">
      <c r="A3873" s="226" t="s">
        <v>7356</v>
      </c>
      <c r="B3873" s="226"/>
      <c r="C3873" s="227" t="s">
        <v>7357</v>
      </c>
      <c r="D3873" s="227"/>
      <c r="E3873" s="227"/>
      <c r="F3873" s="227"/>
      <c r="G3873" s="50" t="s">
        <v>108</v>
      </c>
      <c r="H3873" s="230">
        <v>551.66999999999996</v>
      </c>
      <c r="I3873" s="229"/>
    </row>
    <row r="3874" spans="1:9">
      <c r="A3874" s="226" t="s">
        <v>7358</v>
      </c>
      <c r="B3874" s="226"/>
      <c r="C3874" s="227" t="s">
        <v>7359</v>
      </c>
      <c r="D3874" s="227"/>
      <c r="E3874" s="227"/>
      <c r="F3874" s="227"/>
      <c r="G3874" s="50" t="s">
        <v>1155</v>
      </c>
      <c r="H3874" s="231">
        <v>17.670000000000002</v>
      </c>
      <c r="I3874" s="229"/>
    </row>
    <row r="3875" spans="1:9">
      <c r="A3875" s="238">
        <v>255</v>
      </c>
      <c r="B3875" s="223"/>
      <c r="C3875" s="224" t="s">
        <v>7360</v>
      </c>
      <c r="D3875" s="224"/>
      <c r="E3875" s="224"/>
      <c r="F3875" s="224"/>
      <c r="G3875" s="49"/>
      <c r="H3875" s="225"/>
      <c r="I3875" s="225"/>
    </row>
    <row r="3876" spans="1:9">
      <c r="A3876" s="226" t="s">
        <v>7361</v>
      </c>
      <c r="B3876" s="226"/>
      <c r="C3876" s="227" t="s">
        <v>7362</v>
      </c>
      <c r="D3876" s="227"/>
      <c r="E3876" s="227"/>
      <c r="F3876" s="227"/>
      <c r="G3876" s="50" t="s">
        <v>1155</v>
      </c>
      <c r="H3876" s="231">
        <v>26.87</v>
      </c>
      <c r="I3876" s="229"/>
    </row>
    <row r="3877" spans="1:9">
      <c r="A3877" s="226" t="s">
        <v>7363</v>
      </c>
      <c r="B3877" s="226"/>
      <c r="C3877" s="227" t="s">
        <v>7364</v>
      </c>
      <c r="D3877" s="227"/>
      <c r="E3877" s="227"/>
      <c r="F3877" s="227"/>
      <c r="G3877" s="50" t="s">
        <v>711</v>
      </c>
      <c r="H3877" s="228">
        <v>9.86</v>
      </c>
      <c r="I3877" s="229"/>
    </row>
    <row r="3878" spans="1:9">
      <c r="A3878" s="226" t="s">
        <v>7365</v>
      </c>
      <c r="B3878" s="226"/>
      <c r="C3878" s="227" t="s">
        <v>7366</v>
      </c>
      <c r="D3878" s="227"/>
      <c r="E3878" s="227"/>
      <c r="F3878" s="227"/>
      <c r="G3878" s="50" t="s">
        <v>108</v>
      </c>
      <c r="H3878" s="228">
        <v>3.34</v>
      </c>
      <c r="I3878" s="229"/>
    </row>
    <row r="3879" spans="1:9">
      <c r="A3879" s="226" t="s">
        <v>7367</v>
      </c>
      <c r="B3879" s="226"/>
      <c r="C3879" s="227" t="s">
        <v>7368</v>
      </c>
      <c r="D3879" s="227"/>
      <c r="E3879" s="227"/>
      <c r="F3879" s="227"/>
      <c r="G3879" s="50" t="s">
        <v>5337</v>
      </c>
      <c r="H3879" s="232">
        <v>7779.2</v>
      </c>
      <c r="I3879" s="229"/>
    </row>
    <row r="3880" spans="1:9">
      <c r="A3880" s="226" t="s">
        <v>7369</v>
      </c>
      <c r="B3880" s="226"/>
      <c r="C3880" s="227" t="s">
        <v>7370</v>
      </c>
      <c r="D3880" s="227"/>
      <c r="E3880" s="227"/>
      <c r="F3880" s="227"/>
      <c r="G3880" s="50" t="s">
        <v>129</v>
      </c>
      <c r="H3880" s="231">
        <v>20.29</v>
      </c>
      <c r="I3880" s="229"/>
    </row>
    <row r="3881" spans="1:9">
      <c r="A3881" s="226" t="s">
        <v>7371</v>
      </c>
      <c r="B3881" s="226"/>
      <c r="C3881" s="227" t="s">
        <v>7372</v>
      </c>
      <c r="D3881" s="227"/>
      <c r="E3881" s="227"/>
      <c r="F3881" s="227"/>
      <c r="G3881" s="50" t="s">
        <v>108</v>
      </c>
      <c r="H3881" s="228">
        <v>0.32</v>
      </c>
      <c r="I3881" s="229"/>
    </row>
    <row r="3882" spans="1:9">
      <c r="A3882" s="226" t="s">
        <v>7373</v>
      </c>
      <c r="B3882" s="226"/>
      <c r="C3882" s="227" t="s">
        <v>7374</v>
      </c>
      <c r="D3882" s="227"/>
      <c r="E3882" s="227"/>
      <c r="F3882" s="227"/>
      <c r="G3882" s="50" t="s">
        <v>5337</v>
      </c>
      <c r="H3882" s="230">
        <v>889.78</v>
      </c>
      <c r="I3882" s="229"/>
    </row>
    <row r="3883" spans="1:9">
      <c r="A3883" s="226" t="s">
        <v>7375</v>
      </c>
      <c r="B3883" s="226"/>
      <c r="C3883" s="227" t="s">
        <v>7376</v>
      </c>
      <c r="D3883" s="227"/>
      <c r="E3883" s="227"/>
      <c r="F3883" s="227"/>
      <c r="G3883" s="50" t="s">
        <v>108</v>
      </c>
      <c r="H3883" s="228">
        <v>0.32</v>
      </c>
      <c r="I3883" s="229"/>
    </row>
    <row r="3884" spans="1:9">
      <c r="A3884" s="226" t="s">
        <v>7377</v>
      </c>
      <c r="B3884" s="226"/>
      <c r="C3884" s="227" t="s">
        <v>7378</v>
      </c>
      <c r="D3884" s="227"/>
      <c r="E3884" s="227"/>
      <c r="F3884" s="227"/>
      <c r="G3884" s="50" t="s">
        <v>211</v>
      </c>
      <c r="H3884" s="231">
        <v>11.14</v>
      </c>
      <c r="I3884" s="229"/>
    </row>
    <row r="3885" spans="1:9">
      <c r="A3885" s="226" t="s">
        <v>7379</v>
      </c>
      <c r="B3885" s="226"/>
      <c r="C3885" s="227" t="s">
        <v>7380</v>
      </c>
      <c r="D3885" s="227"/>
      <c r="E3885" s="227"/>
      <c r="F3885" s="227"/>
      <c r="G3885" s="50" t="s">
        <v>108</v>
      </c>
      <c r="H3885" s="228">
        <v>0.23</v>
      </c>
      <c r="I3885" s="229"/>
    </row>
    <row r="3886" spans="1:9">
      <c r="A3886" s="226" t="s">
        <v>7381</v>
      </c>
      <c r="B3886" s="226"/>
      <c r="C3886" s="227" t="s">
        <v>7382</v>
      </c>
      <c r="D3886" s="227"/>
      <c r="E3886" s="227"/>
      <c r="F3886" s="227"/>
      <c r="G3886" s="50" t="s">
        <v>5991</v>
      </c>
      <c r="H3886" s="231">
        <v>17.95</v>
      </c>
      <c r="I3886" s="229"/>
    </row>
    <row r="3887" spans="1:9">
      <c r="A3887" s="226" t="s">
        <v>7383</v>
      </c>
      <c r="B3887" s="226"/>
      <c r="C3887" s="227" t="s">
        <v>7384</v>
      </c>
      <c r="D3887" s="227"/>
      <c r="E3887" s="227"/>
      <c r="F3887" s="227"/>
      <c r="G3887" s="50" t="s">
        <v>7385</v>
      </c>
      <c r="H3887" s="231">
        <v>23.65</v>
      </c>
      <c r="I3887" s="229"/>
    </row>
    <row r="3888" spans="1:9">
      <c r="A3888" s="226" t="s">
        <v>7386</v>
      </c>
      <c r="B3888" s="226"/>
      <c r="C3888" s="227" t="s">
        <v>7387</v>
      </c>
      <c r="D3888" s="227"/>
      <c r="E3888" s="227"/>
      <c r="F3888" s="227"/>
      <c r="G3888" s="50" t="s">
        <v>607</v>
      </c>
      <c r="H3888" s="230">
        <v>792.16</v>
      </c>
      <c r="I3888" s="229"/>
    </row>
    <row r="3889" spans="1:9">
      <c r="A3889" s="226" t="s">
        <v>7388</v>
      </c>
      <c r="B3889" s="226"/>
      <c r="C3889" s="227" t="s">
        <v>7389</v>
      </c>
      <c r="D3889" s="227"/>
      <c r="E3889" s="227"/>
      <c r="F3889" s="227"/>
      <c r="G3889" s="50" t="s">
        <v>129</v>
      </c>
      <c r="H3889" s="231">
        <v>40.85</v>
      </c>
      <c r="I3889" s="229"/>
    </row>
    <row r="3890" spans="1:9">
      <c r="A3890" s="226" t="s">
        <v>7390</v>
      </c>
      <c r="B3890" s="226"/>
      <c r="C3890" s="227" t="s">
        <v>7391</v>
      </c>
      <c r="D3890" s="227"/>
      <c r="E3890" s="227"/>
      <c r="F3890" s="227"/>
      <c r="G3890" s="50" t="s">
        <v>129</v>
      </c>
      <c r="H3890" s="231">
        <v>45.95</v>
      </c>
      <c r="I3890" s="229"/>
    </row>
    <row r="3891" spans="1:9">
      <c r="A3891" s="226" t="s">
        <v>7392</v>
      </c>
      <c r="B3891" s="226"/>
      <c r="C3891" s="227" t="s">
        <v>7393</v>
      </c>
      <c r="D3891" s="227"/>
      <c r="E3891" s="227"/>
      <c r="F3891" s="227"/>
      <c r="G3891" s="50" t="s">
        <v>129</v>
      </c>
      <c r="H3891" s="231">
        <v>55.14</v>
      </c>
      <c r="I3891" s="229"/>
    </row>
    <row r="3892" spans="1:9">
      <c r="A3892" s="226" t="s">
        <v>7394</v>
      </c>
      <c r="B3892" s="226"/>
      <c r="C3892" s="227" t="s">
        <v>7395</v>
      </c>
      <c r="D3892" s="227"/>
      <c r="E3892" s="227"/>
      <c r="F3892" s="227"/>
      <c r="G3892" s="50" t="s">
        <v>129</v>
      </c>
      <c r="H3892" s="231">
        <v>65.260000000000005</v>
      </c>
      <c r="I3892" s="229"/>
    </row>
    <row r="3893" spans="1:9">
      <c r="A3893" s="226" t="s">
        <v>7396</v>
      </c>
      <c r="B3893" s="226"/>
      <c r="C3893" s="227" t="s">
        <v>7397</v>
      </c>
      <c r="D3893" s="227"/>
      <c r="E3893" s="227"/>
      <c r="F3893" s="227"/>
      <c r="G3893" s="50" t="s">
        <v>1155</v>
      </c>
      <c r="H3893" s="232">
        <v>6360.48</v>
      </c>
      <c r="I3893" s="229"/>
    </row>
    <row r="3894" spans="1:9">
      <c r="A3894" s="226" t="s">
        <v>7398</v>
      </c>
      <c r="B3894" s="226"/>
      <c r="C3894" s="227" t="s">
        <v>7399</v>
      </c>
      <c r="D3894" s="227"/>
      <c r="E3894" s="227"/>
      <c r="F3894" s="227"/>
      <c r="G3894" s="50" t="s">
        <v>108</v>
      </c>
      <c r="H3894" s="231">
        <v>51.19</v>
      </c>
      <c r="I3894" s="229"/>
    </row>
    <row r="3895" spans="1:9">
      <c r="A3895" s="226" t="s">
        <v>7400</v>
      </c>
      <c r="B3895" s="226"/>
      <c r="C3895" s="227" t="s">
        <v>7401</v>
      </c>
      <c r="D3895" s="227"/>
      <c r="E3895" s="227"/>
      <c r="F3895" s="227"/>
      <c r="G3895" s="50" t="s">
        <v>1155</v>
      </c>
      <c r="H3895" s="232">
        <v>1603.72</v>
      </c>
      <c r="I3895" s="229"/>
    </row>
    <row r="3896" spans="1:9">
      <c r="A3896" s="226" t="s">
        <v>7402</v>
      </c>
      <c r="B3896" s="226"/>
      <c r="C3896" s="227" t="s">
        <v>7403</v>
      </c>
      <c r="D3896" s="227"/>
      <c r="E3896" s="227"/>
      <c r="F3896" s="227"/>
      <c r="G3896" s="50" t="s">
        <v>129</v>
      </c>
      <c r="H3896" s="231">
        <v>13.65</v>
      </c>
      <c r="I3896" s="229"/>
    </row>
    <row r="3897" spans="1:9">
      <c r="A3897" s="226" t="s">
        <v>7404</v>
      </c>
      <c r="B3897" s="226"/>
      <c r="C3897" s="227" t="s">
        <v>7405</v>
      </c>
      <c r="D3897" s="227"/>
      <c r="E3897" s="227"/>
      <c r="F3897" s="227"/>
      <c r="G3897" s="50" t="s">
        <v>129</v>
      </c>
      <c r="H3897" s="231">
        <v>18.079999999999998</v>
      </c>
      <c r="I3897" s="229"/>
    </row>
    <row r="3898" spans="1:9">
      <c r="A3898" s="226" t="s">
        <v>7406</v>
      </c>
      <c r="B3898" s="226"/>
      <c r="C3898" s="227" t="s">
        <v>7407</v>
      </c>
      <c r="D3898" s="227"/>
      <c r="E3898" s="227"/>
      <c r="F3898" s="227"/>
      <c r="G3898" s="50" t="s">
        <v>211</v>
      </c>
      <c r="H3898" s="230">
        <v>219.51</v>
      </c>
      <c r="I3898" s="229"/>
    </row>
    <row r="3899" spans="1:9">
      <c r="A3899" s="226" t="s">
        <v>7408</v>
      </c>
      <c r="B3899" s="226"/>
      <c r="C3899" s="227" t="s">
        <v>7409</v>
      </c>
      <c r="D3899" s="227"/>
      <c r="E3899" s="227"/>
      <c r="F3899" s="227"/>
      <c r="G3899" s="50" t="s">
        <v>108</v>
      </c>
      <c r="H3899" s="231">
        <v>33.979999999999997</v>
      </c>
      <c r="I3899" s="229"/>
    </row>
    <row r="3900" spans="1:9">
      <c r="A3900" s="226" t="s">
        <v>7410</v>
      </c>
      <c r="B3900" s="226"/>
      <c r="C3900" s="227" t="s">
        <v>7411</v>
      </c>
      <c r="D3900" s="227"/>
      <c r="E3900" s="227"/>
      <c r="F3900" s="227"/>
      <c r="G3900" s="50" t="s">
        <v>129</v>
      </c>
      <c r="H3900" s="228">
        <v>9.01</v>
      </c>
      <c r="I3900" s="229"/>
    </row>
    <row r="3901" spans="1:9">
      <c r="A3901" s="226" t="s">
        <v>7412</v>
      </c>
      <c r="B3901" s="226"/>
      <c r="C3901" s="227" t="s">
        <v>7413</v>
      </c>
      <c r="D3901" s="227"/>
      <c r="E3901" s="227"/>
      <c r="F3901" s="227"/>
      <c r="G3901" s="50" t="s">
        <v>1155</v>
      </c>
      <c r="H3901" s="230">
        <v>575.38</v>
      </c>
      <c r="I3901" s="229"/>
    </row>
    <row r="3902" spans="1:9">
      <c r="A3902" s="226" t="s">
        <v>7414</v>
      </c>
      <c r="B3902" s="226"/>
      <c r="C3902" s="227" t="s">
        <v>7415</v>
      </c>
      <c r="D3902" s="227"/>
      <c r="E3902" s="227"/>
      <c r="F3902" s="227"/>
      <c r="G3902" s="50" t="s">
        <v>108</v>
      </c>
      <c r="H3902" s="228">
        <v>0.98</v>
      </c>
      <c r="I3902" s="229"/>
    </row>
    <row r="3903" spans="1:9">
      <c r="A3903" s="226" t="s">
        <v>7416</v>
      </c>
      <c r="B3903" s="226"/>
      <c r="C3903" s="227" t="s">
        <v>7417</v>
      </c>
      <c r="D3903" s="227"/>
      <c r="E3903" s="227"/>
      <c r="F3903" s="227"/>
      <c r="G3903" s="50" t="s">
        <v>108</v>
      </c>
      <c r="H3903" s="231">
        <v>14.71</v>
      </c>
      <c r="I3903" s="229"/>
    </row>
    <row r="3904" spans="1:9">
      <c r="A3904" s="226" t="s">
        <v>7418</v>
      </c>
      <c r="B3904" s="226"/>
      <c r="C3904" s="227" t="s">
        <v>7419</v>
      </c>
      <c r="D3904" s="227"/>
      <c r="E3904" s="227"/>
      <c r="F3904" s="227"/>
      <c r="G3904" s="50" t="s">
        <v>108</v>
      </c>
      <c r="H3904" s="228">
        <v>3.25</v>
      </c>
      <c r="I3904" s="229"/>
    </row>
    <row r="3905" spans="1:9">
      <c r="A3905" s="226" t="s">
        <v>7420</v>
      </c>
      <c r="B3905" s="226"/>
      <c r="C3905" s="227" t="s">
        <v>7421</v>
      </c>
      <c r="D3905" s="227"/>
      <c r="E3905" s="227"/>
      <c r="F3905" s="227"/>
      <c r="G3905" s="50" t="s">
        <v>5337</v>
      </c>
      <c r="H3905" s="232">
        <v>1954.63</v>
      </c>
      <c r="I3905" s="229"/>
    </row>
    <row r="3906" spans="1:9">
      <c r="A3906" s="226" t="s">
        <v>7422</v>
      </c>
      <c r="B3906" s="226"/>
      <c r="C3906" s="227" t="s">
        <v>7423</v>
      </c>
      <c r="D3906" s="227"/>
      <c r="E3906" s="227"/>
      <c r="F3906" s="227"/>
      <c r="G3906" s="50" t="s">
        <v>5337</v>
      </c>
      <c r="H3906" s="232">
        <v>2787.18</v>
      </c>
      <c r="I3906" s="229"/>
    </row>
    <row r="3907" spans="1:9">
      <c r="A3907" s="226" t="s">
        <v>7424</v>
      </c>
      <c r="B3907" s="226"/>
      <c r="C3907" s="227" t="s">
        <v>7425</v>
      </c>
      <c r="D3907" s="227"/>
      <c r="E3907" s="227"/>
      <c r="F3907" s="227"/>
      <c r="G3907" s="50" t="s">
        <v>5337</v>
      </c>
      <c r="H3907" s="230">
        <v>814.91</v>
      </c>
      <c r="I3907" s="229"/>
    </row>
    <row r="3908" spans="1:9">
      <c r="A3908" s="226" t="s">
        <v>7426</v>
      </c>
      <c r="B3908" s="226"/>
      <c r="C3908" s="227" t="s">
        <v>7427</v>
      </c>
      <c r="D3908" s="227"/>
      <c r="E3908" s="227"/>
      <c r="F3908" s="227"/>
      <c r="G3908" s="50" t="s">
        <v>211</v>
      </c>
      <c r="H3908" s="230">
        <v>361.53</v>
      </c>
      <c r="I3908" s="229"/>
    </row>
    <row r="3909" spans="1:9">
      <c r="A3909" s="226" t="s">
        <v>7428</v>
      </c>
      <c r="B3909" s="226"/>
      <c r="C3909" s="227" t="s">
        <v>7429</v>
      </c>
      <c r="D3909" s="227"/>
      <c r="E3909" s="227"/>
      <c r="F3909" s="227"/>
      <c r="G3909" s="50" t="s">
        <v>211</v>
      </c>
      <c r="H3909" s="230">
        <v>647.89</v>
      </c>
      <c r="I3909" s="229"/>
    </row>
    <row r="3910" spans="1:9">
      <c r="A3910" s="226" t="s">
        <v>7430</v>
      </c>
      <c r="B3910" s="226"/>
      <c r="C3910" s="227" t="s">
        <v>7431</v>
      </c>
      <c r="D3910" s="227"/>
      <c r="E3910" s="227"/>
      <c r="F3910" s="227"/>
      <c r="G3910" s="50" t="s">
        <v>211</v>
      </c>
      <c r="H3910" s="232">
        <v>1103.1600000000001</v>
      </c>
      <c r="I3910" s="229"/>
    </row>
    <row r="3911" spans="1:9">
      <c r="A3911" s="226" t="s">
        <v>7432</v>
      </c>
      <c r="B3911" s="226"/>
      <c r="C3911" s="227" t="s">
        <v>7433</v>
      </c>
      <c r="D3911" s="227"/>
      <c r="E3911" s="227"/>
      <c r="F3911" s="227"/>
      <c r="G3911" s="50" t="s">
        <v>7434</v>
      </c>
      <c r="H3911" s="228">
        <v>0.08</v>
      </c>
      <c r="I3911" s="229"/>
    </row>
    <row r="3912" spans="1:9">
      <c r="A3912" s="226" t="s">
        <v>7435</v>
      </c>
      <c r="B3912" s="226"/>
      <c r="C3912" s="227" t="s">
        <v>7436</v>
      </c>
      <c r="D3912" s="227"/>
      <c r="E3912" s="227"/>
      <c r="F3912" s="227"/>
      <c r="G3912" s="50" t="s">
        <v>5539</v>
      </c>
      <c r="H3912" s="228">
        <v>1.83</v>
      </c>
      <c r="I3912" s="229"/>
    </row>
    <row r="3913" spans="1:9">
      <c r="A3913" s="226" t="s">
        <v>7437</v>
      </c>
      <c r="B3913" s="226"/>
      <c r="C3913" s="227" t="s">
        <v>7438</v>
      </c>
      <c r="D3913" s="227"/>
      <c r="E3913" s="227"/>
      <c r="F3913" s="227"/>
      <c r="G3913" s="50" t="s">
        <v>5539</v>
      </c>
      <c r="H3913" s="228">
        <v>1.1100000000000001</v>
      </c>
      <c r="I3913" s="229"/>
    </row>
    <row r="3914" spans="1:9">
      <c r="A3914" s="226" t="s">
        <v>7439</v>
      </c>
      <c r="B3914" s="226"/>
      <c r="C3914" s="227" t="s">
        <v>7440</v>
      </c>
      <c r="D3914" s="227"/>
      <c r="E3914" s="227"/>
      <c r="F3914" s="227"/>
      <c r="G3914" s="50" t="s">
        <v>5539</v>
      </c>
      <c r="H3914" s="228">
        <v>1.36</v>
      </c>
      <c r="I3914" s="229"/>
    </row>
    <row r="3915" spans="1:9">
      <c r="A3915" s="226" t="s">
        <v>7441</v>
      </c>
      <c r="B3915" s="226"/>
      <c r="C3915" s="227" t="s">
        <v>7442</v>
      </c>
      <c r="D3915" s="227"/>
      <c r="E3915" s="227"/>
      <c r="F3915" s="227"/>
      <c r="G3915" s="50" t="s">
        <v>5539</v>
      </c>
      <c r="H3915" s="228">
        <v>1.33</v>
      </c>
      <c r="I3915" s="229"/>
    </row>
    <row r="3916" spans="1:9">
      <c r="A3916" s="226" t="s">
        <v>7443</v>
      </c>
      <c r="B3916" s="226"/>
      <c r="C3916" s="227" t="s">
        <v>7444</v>
      </c>
      <c r="D3916" s="227"/>
      <c r="E3916" s="227"/>
      <c r="F3916" s="227"/>
      <c r="G3916" s="50" t="s">
        <v>5539</v>
      </c>
      <c r="H3916" s="228">
        <v>1.28</v>
      </c>
      <c r="I3916" s="229"/>
    </row>
    <row r="3917" spans="1:9">
      <c r="A3917" s="226" t="s">
        <v>7445</v>
      </c>
      <c r="B3917" s="226"/>
      <c r="C3917" s="227" t="s">
        <v>7446</v>
      </c>
      <c r="D3917" s="227"/>
      <c r="E3917" s="227"/>
      <c r="F3917" s="227"/>
      <c r="G3917" s="50" t="s">
        <v>5539</v>
      </c>
      <c r="H3917" s="228">
        <v>1.27</v>
      </c>
      <c r="I3917" s="229"/>
    </row>
    <row r="3918" spans="1:9">
      <c r="A3918" s="226" t="s">
        <v>7447</v>
      </c>
      <c r="B3918" s="226"/>
      <c r="C3918" s="227" t="s">
        <v>7448</v>
      </c>
      <c r="D3918" s="227"/>
      <c r="E3918" s="227"/>
      <c r="F3918" s="227"/>
      <c r="G3918" s="50" t="s">
        <v>5539</v>
      </c>
      <c r="H3918" s="228">
        <v>1.19</v>
      </c>
      <c r="I3918" s="229"/>
    </row>
    <row r="3919" spans="1:9">
      <c r="A3919" s="226" t="s">
        <v>7449</v>
      </c>
      <c r="B3919" s="226"/>
      <c r="C3919" s="227" t="s">
        <v>7450</v>
      </c>
      <c r="D3919" s="227"/>
      <c r="E3919" s="227"/>
      <c r="F3919" s="227"/>
      <c r="G3919" s="50" t="s">
        <v>5539</v>
      </c>
      <c r="H3919" s="228">
        <v>1.18</v>
      </c>
      <c r="I3919" s="229"/>
    </row>
    <row r="3920" spans="1:9">
      <c r="A3920" s="226" t="s">
        <v>7451</v>
      </c>
      <c r="B3920" s="226"/>
      <c r="C3920" s="227" t="s">
        <v>7452</v>
      </c>
      <c r="D3920" s="227"/>
      <c r="E3920" s="227"/>
      <c r="F3920" s="227"/>
      <c r="G3920" s="50" t="s">
        <v>7453</v>
      </c>
      <c r="H3920" s="228">
        <v>2.93</v>
      </c>
      <c r="I3920" s="229"/>
    </row>
    <row r="3921" spans="1:9">
      <c r="A3921" s="226" t="s">
        <v>7454</v>
      </c>
      <c r="B3921" s="226"/>
      <c r="C3921" s="227" t="s">
        <v>7455</v>
      </c>
      <c r="D3921" s="227"/>
      <c r="E3921" s="227"/>
      <c r="F3921" s="227"/>
      <c r="G3921" s="50" t="s">
        <v>7453</v>
      </c>
      <c r="H3921" s="228">
        <v>1.78</v>
      </c>
      <c r="I3921" s="229"/>
    </row>
    <row r="3922" spans="1:9">
      <c r="A3922" s="226" t="s">
        <v>7456</v>
      </c>
      <c r="B3922" s="226"/>
      <c r="C3922" s="227" t="s">
        <v>7457</v>
      </c>
      <c r="D3922" s="227"/>
      <c r="E3922" s="227"/>
      <c r="F3922" s="227"/>
      <c r="G3922" s="50" t="s">
        <v>7453</v>
      </c>
      <c r="H3922" s="228">
        <v>2.1800000000000002</v>
      </c>
      <c r="I3922" s="229"/>
    </row>
    <row r="3923" spans="1:9">
      <c r="A3923" s="226" t="s">
        <v>7458</v>
      </c>
      <c r="B3923" s="226"/>
      <c r="C3923" s="227" t="s">
        <v>7459</v>
      </c>
      <c r="D3923" s="227"/>
      <c r="E3923" s="227"/>
      <c r="F3923" s="227"/>
      <c r="G3923" s="50" t="s">
        <v>7453</v>
      </c>
      <c r="H3923" s="228">
        <v>2.13</v>
      </c>
      <c r="I3923" s="229"/>
    </row>
    <row r="3924" spans="1:9">
      <c r="A3924" s="226" t="s">
        <v>7460</v>
      </c>
      <c r="B3924" s="226"/>
      <c r="C3924" s="227" t="s">
        <v>7461</v>
      </c>
      <c r="D3924" s="227"/>
      <c r="E3924" s="227"/>
      <c r="F3924" s="227"/>
      <c r="G3924" s="50" t="s">
        <v>7453</v>
      </c>
      <c r="H3924" s="228">
        <v>1.91</v>
      </c>
      <c r="I3924" s="229"/>
    </row>
    <row r="3925" spans="1:9">
      <c r="A3925" s="226" t="s">
        <v>7462</v>
      </c>
      <c r="B3925" s="226"/>
      <c r="C3925" s="227" t="s">
        <v>7463</v>
      </c>
      <c r="D3925" s="227"/>
      <c r="E3925" s="227"/>
      <c r="F3925" s="227"/>
      <c r="G3925" s="50" t="s">
        <v>7453</v>
      </c>
      <c r="H3925" s="228">
        <v>1.9</v>
      </c>
      <c r="I3925" s="229"/>
    </row>
    <row r="3926" spans="1:9">
      <c r="A3926" s="226" t="s">
        <v>7464</v>
      </c>
      <c r="B3926" s="226"/>
      <c r="C3926" s="227" t="s">
        <v>7465</v>
      </c>
      <c r="D3926" s="227"/>
      <c r="E3926" s="227"/>
      <c r="F3926" s="227"/>
      <c r="G3926" s="50" t="s">
        <v>5539</v>
      </c>
      <c r="H3926" s="228">
        <v>2.08</v>
      </c>
      <c r="I3926" s="229"/>
    </row>
    <row r="3927" spans="1:9">
      <c r="A3927" s="226" t="s">
        <v>7466</v>
      </c>
      <c r="B3927" s="226"/>
      <c r="C3927" s="227" t="s">
        <v>7467</v>
      </c>
      <c r="D3927" s="227"/>
      <c r="E3927" s="227"/>
      <c r="F3927" s="227"/>
      <c r="G3927" s="50" t="s">
        <v>5539</v>
      </c>
      <c r="H3927" s="228">
        <v>1.26</v>
      </c>
      <c r="I3927" s="229"/>
    </row>
    <row r="3928" spans="1:9">
      <c r="A3928" s="226" t="s">
        <v>7468</v>
      </c>
      <c r="B3928" s="226"/>
      <c r="C3928" s="227" t="s">
        <v>7469</v>
      </c>
      <c r="D3928" s="227"/>
      <c r="E3928" s="227"/>
      <c r="F3928" s="227"/>
      <c r="G3928" s="50" t="s">
        <v>5539</v>
      </c>
      <c r="H3928" s="228">
        <v>1.54</v>
      </c>
      <c r="I3928" s="229"/>
    </row>
    <row r="3929" spans="1:9">
      <c r="A3929" s="226" t="s">
        <v>7470</v>
      </c>
      <c r="B3929" s="226"/>
      <c r="C3929" s="227" t="s">
        <v>7471</v>
      </c>
      <c r="D3929" s="227"/>
      <c r="E3929" s="227"/>
      <c r="F3929" s="227"/>
      <c r="G3929" s="50" t="s">
        <v>5539</v>
      </c>
      <c r="H3929" s="228">
        <v>1.5</v>
      </c>
      <c r="I3929" s="229"/>
    </row>
    <row r="3930" spans="1:9">
      <c r="A3930" s="226" t="s">
        <v>7472</v>
      </c>
      <c r="B3930" s="226"/>
      <c r="C3930" s="227" t="s">
        <v>7473</v>
      </c>
      <c r="D3930" s="227"/>
      <c r="E3930" s="227"/>
      <c r="F3930" s="227"/>
      <c r="G3930" s="50" t="s">
        <v>5539</v>
      </c>
      <c r="H3930" s="228">
        <v>1.45</v>
      </c>
      <c r="I3930" s="229"/>
    </row>
    <row r="3931" spans="1:9">
      <c r="A3931" s="226" t="s">
        <v>7474</v>
      </c>
      <c r="B3931" s="226"/>
      <c r="C3931" s="227" t="s">
        <v>7475</v>
      </c>
      <c r="D3931" s="227"/>
      <c r="E3931" s="227"/>
      <c r="F3931" s="227"/>
      <c r="G3931" s="50" t="s">
        <v>7453</v>
      </c>
      <c r="H3931" s="228">
        <v>2.0499999999999998</v>
      </c>
      <c r="I3931" s="229"/>
    </row>
    <row r="3932" spans="1:9">
      <c r="A3932" s="226" t="s">
        <v>7476</v>
      </c>
      <c r="B3932" s="226"/>
      <c r="C3932" s="227" t="s">
        <v>7477</v>
      </c>
      <c r="D3932" s="227"/>
      <c r="E3932" s="227"/>
      <c r="F3932" s="227"/>
      <c r="G3932" s="50" t="s">
        <v>5539</v>
      </c>
      <c r="H3932" s="228">
        <v>1.43</v>
      </c>
      <c r="I3932" s="229"/>
    </row>
    <row r="3933" spans="1:9">
      <c r="A3933" s="226" t="s">
        <v>7478</v>
      </c>
      <c r="B3933" s="226"/>
      <c r="C3933" s="227" t="s">
        <v>7479</v>
      </c>
      <c r="D3933" s="227"/>
      <c r="E3933" s="227"/>
      <c r="F3933" s="227"/>
      <c r="G3933" s="50" t="s">
        <v>7453</v>
      </c>
      <c r="H3933" s="228">
        <v>2.0299999999999998</v>
      </c>
      <c r="I3933" s="229"/>
    </row>
    <row r="3934" spans="1:9">
      <c r="A3934" s="226" t="s">
        <v>7480</v>
      </c>
      <c r="B3934" s="226"/>
      <c r="C3934" s="227" t="s">
        <v>7481</v>
      </c>
      <c r="D3934" s="227"/>
      <c r="E3934" s="227"/>
      <c r="F3934" s="227"/>
      <c r="G3934" s="50" t="s">
        <v>5539</v>
      </c>
      <c r="H3934" s="228">
        <v>1.35</v>
      </c>
      <c r="I3934" s="229"/>
    </row>
    <row r="3935" spans="1:9">
      <c r="A3935" s="226" t="s">
        <v>7482</v>
      </c>
      <c r="B3935" s="226"/>
      <c r="C3935" s="227" t="s">
        <v>7483</v>
      </c>
      <c r="D3935" s="227"/>
      <c r="E3935" s="227"/>
      <c r="F3935" s="227"/>
      <c r="G3935" s="50" t="s">
        <v>5539</v>
      </c>
      <c r="H3935" s="228">
        <v>1.34</v>
      </c>
      <c r="I3935" s="229"/>
    </row>
    <row r="3936" spans="1:9">
      <c r="A3936" s="226" t="s">
        <v>7484</v>
      </c>
      <c r="B3936" s="226"/>
      <c r="C3936" s="227" t="s">
        <v>7485</v>
      </c>
      <c r="D3936" s="227"/>
      <c r="E3936" s="227"/>
      <c r="F3936" s="227"/>
      <c r="G3936" s="50" t="s">
        <v>5539</v>
      </c>
      <c r="H3936" s="228">
        <v>1.95</v>
      </c>
      <c r="I3936" s="229"/>
    </row>
    <row r="3937" spans="1:9">
      <c r="A3937" s="226" t="s">
        <v>7486</v>
      </c>
      <c r="B3937" s="226"/>
      <c r="C3937" s="227" t="s">
        <v>7487</v>
      </c>
      <c r="D3937" s="227"/>
      <c r="E3937" s="227"/>
      <c r="F3937" s="227"/>
      <c r="G3937" s="50" t="s">
        <v>5539</v>
      </c>
      <c r="H3937" s="228">
        <v>1.19</v>
      </c>
      <c r="I3937" s="229"/>
    </row>
    <row r="3938" spans="1:9">
      <c r="A3938" s="226" t="s">
        <v>7488</v>
      </c>
      <c r="B3938" s="226"/>
      <c r="C3938" s="227" t="s">
        <v>7489</v>
      </c>
      <c r="D3938" s="227"/>
      <c r="E3938" s="227"/>
      <c r="F3938" s="227"/>
      <c r="G3938" s="50" t="s">
        <v>5539</v>
      </c>
      <c r="H3938" s="228">
        <v>1.45</v>
      </c>
      <c r="I3938" s="229"/>
    </row>
    <row r="3939" spans="1:9">
      <c r="A3939" s="226" t="s">
        <v>7490</v>
      </c>
      <c r="B3939" s="226"/>
      <c r="C3939" s="227" t="s">
        <v>7491</v>
      </c>
      <c r="D3939" s="227"/>
      <c r="E3939" s="227"/>
      <c r="F3939" s="227"/>
      <c r="G3939" s="50" t="s">
        <v>5539</v>
      </c>
      <c r="H3939" s="228">
        <v>1.42</v>
      </c>
      <c r="I3939" s="229"/>
    </row>
    <row r="3940" spans="1:9">
      <c r="A3940" s="226" t="s">
        <v>7492</v>
      </c>
      <c r="B3940" s="226"/>
      <c r="C3940" s="227" t="s">
        <v>7493</v>
      </c>
      <c r="D3940" s="227"/>
      <c r="E3940" s="227"/>
      <c r="F3940" s="227"/>
      <c r="G3940" s="50" t="s">
        <v>5539</v>
      </c>
      <c r="H3940" s="228">
        <v>1.36</v>
      </c>
      <c r="I3940" s="229"/>
    </row>
    <row r="3941" spans="1:9">
      <c r="A3941" s="226" t="s">
        <v>7494</v>
      </c>
      <c r="B3941" s="226"/>
      <c r="C3941" s="227" t="s">
        <v>7495</v>
      </c>
      <c r="D3941" s="227"/>
      <c r="E3941" s="227"/>
      <c r="F3941" s="227"/>
      <c r="G3941" s="50" t="s">
        <v>5539</v>
      </c>
      <c r="H3941" s="228">
        <v>1.35</v>
      </c>
      <c r="I3941" s="229"/>
    </row>
    <row r="3942" spans="1:9">
      <c r="A3942" s="226" t="s">
        <v>7496</v>
      </c>
      <c r="B3942" s="226"/>
      <c r="C3942" s="227" t="s">
        <v>7497</v>
      </c>
      <c r="D3942" s="227"/>
      <c r="E3942" s="227"/>
      <c r="F3942" s="227"/>
      <c r="G3942" s="50" t="s">
        <v>5539</v>
      </c>
      <c r="H3942" s="228">
        <v>1.27</v>
      </c>
      <c r="I3942" s="229"/>
    </row>
    <row r="3943" spans="1:9">
      <c r="A3943" s="226" t="s">
        <v>7498</v>
      </c>
      <c r="B3943" s="226"/>
      <c r="C3943" s="227" t="s">
        <v>7499</v>
      </c>
      <c r="D3943" s="227"/>
      <c r="E3943" s="227"/>
      <c r="F3943" s="227"/>
      <c r="G3943" s="50" t="s">
        <v>5539</v>
      </c>
      <c r="H3943" s="228">
        <v>1.26</v>
      </c>
      <c r="I3943" s="229"/>
    </row>
    <row r="3944" spans="1:9">
      <c r="A3944" s="226" t="s">
        <v>7500</v>
      </c>
      <c r="B3944" s="226"/>
      <c r="C3944" s="227" t="s">
        <v>7501</v>
      </c>
      <c r="D3944" s="227"/>
      <c r="E3944" s="227"/>
      <c r="F3944" s="227"/>
      <c r="G3944" s="50" t="s">
        <v>5525</v>
      </c>
      <c r="H3944" s="228">
        <v>1.22</v>
      </c>
      <c r="I3944" s="229"/>
    </row>
    <row r="3945" spans="1:9">
      <c r="A3945" s="226" t="s">
        <v>46</v>
      </c>
      <c r="B3945" s="226"/>
      <c r="C3945" s="227" t="s">
        <v>7502</v>
      </c>
      <c r="D3945" s="227"/>
      <c r="E3945" s="227"/>
      <c r="F3945" s="227"/>
      <c r="G3945" s="50" t="s">
        <v>5525</v>
      </c>
      <c r="H3945" s="228">
        <v>0.74</v>
      </c>
      <c r="I3945" s="229"/>
    </row>
    <row r="3946" spans="1:9">
      <c r="A3946" s="226" t="s">
        <v>7503</v>
      </c>
      <c r="B3946" s="226"/>
      <c r="C3946" s="227" t="s">
        <v>7504</v>
      </c>
      <c r="D3946" s="227"/>
      <c r="E3946" s="227"/>
      <c r="F3946" s="227"/>
      <c r="G3946" s="50" t="s">
        <v>5525</v>
      </c>
      <c r="H3946" s="228">
        <v>0.91</v>
      </c>
      <c r="I3946" s="229"/>
    </row>
    <row r="3947" spans="1:9">
      <c r="A3947" s="226" t="s">
        <v>7505</v>
      </c>
      <c r="B3947" s="226"/>
      <c r="C3947" s="227" t="s">
        <v>7506</v>
      </c>
      <c r="D3947" s="227"/>
      <c r="E3947" s="227"/>
      <c r="F3947" s="227"/>
      <c r="G3947" s="50" t="s">
        <v>5525</v>
      </c>
      <c r="H3947" s="228">
        <v>0.88</v>
      </c>
      <c r="I3947" s="229"/>
    </row>
    <row r="3948" spans="1:9">
      <c r="A3948" s="226" t="s">
        <v>7507</v>
      </c>
      <c r="B3948" s="226"/>
      <c r="C3948" s="227" t="s">
        <v>7508</v>
      </c>
      <c r="D3948" s="227"/>
      <c r="E3948" s="227"/>
      <c r="F3948" s="227"/>
      <c r="G3948" s="50" t="s">
        <v>5525</v>
      </c>
      <c r="H3948" s="228">
        <v>0.85</v>
      </c>
      <c r="I3948" s="229"/>
    </row>
    <row r="3949" spans="1:9">
      <c r="A3949" s="226" t="s">
        <v>7509</v>
      </c>
      <c r="B3949" s="226"/>
      <c r="C3949" s="227" t="s">
        <v>7510</v>
      </c>
      <c r="D3949" s="227"/>
      <c r="E3949" s="227"/>
      <c r="F3949" s="227"/>
      <c r="G3949" s="50" t="s">
        <v>5525</v>
      </c>
      <c r="H3949" s="228">
        <v>0.84</v>
      </c>
      <c r="I3949" s="229"/>
    </row>
    <row r="3950" spans="1:9">
      <c r="A3950" s="226" t="s">
        <v>7511</v>
      </c>
      <c r="B3950" s="226"/>
      <c r="C3950" s="227" t="s">
        <v>7512</v>
      </c>
      <c r="D3950" s="227"/>
      <c r="E3950" s="227"/>
      <c r="F3950" s="227"/>
      <c r="G3950" s="50" t="s">
        <v>5525</v>
      </c>
      <c r="H3950" s="228">
        <v>0.79</v>
      </c>
      <c r="I3950" s="229"/>
    </row>
    <row r="3951" spans="1:9">
      <c r="A3951" s="226" t="s">
        <v>7513</v>
      </c>
      <c r="B3951" s="226"/>
      <c r="C3951" s="227" t="s">
        <v>7514</v>
      </c>
      <c r="D3951" s="227"/>
      <c r="E3951" s="227"/>
      <c r="F3951" s="227"/>
      <c r="G3951" s="50" t="s">
        <v>5525</v>
      </c>
      <c r="H3951" s="228">
        <v>0.79</v>
      </c>
      <c r="I3951" s="229"/>
    </row>
    <row r="3952" spans="1:9">
      <c r="A3952" s="226" t="s">
        <v>7515</v>
      </c>
      <c r="B3952" s="226"/>
      <c r="C3952" s="227" t="s">
        <v>7516</v>
      </c>
      <c r="D3952" s="227"/>
      <c r="E3952" s="227"/>
      <c r="F3952" s="227"/>
      <c r="G3952" s="50" t="s">
        <v>5539</v>
      </c>
      <c r="H3952" s="228">
        <v>2.08</v>
      </c>
      <c r="I3952" s="229"/>
    </row>
    <row r="3953" spans="1:9">
      <c r="A3953" s="226" t="s">
        <v>7517</v>
      </c>
      <c r="B3953" s="226"/>
      <c r="C3953" s="227" t="s">
        <v>7518</v>
      </c>
      <c r="D3953" s="227"/>
      <c r="E3953" s="227"/>
      <c r="F3953" s="227"/>
      <c r="G3953" s="50" t="s">
        <v>7453</v>
      </c>
      <c r="H3953" s="228">
        <v>2.57</v>
      </c>
      <c r="I3953" s="229"/>
    </row>
    <row r="3954" spans="1:9">
      <c r="A3954" s="226" t="s">
        <v>7519</v>
      </c>
      <c r="B3954" s="226"/>
      <c r="C3954" s="227" t="s">
        <v>7520</v>
      </c>
      <c r="D3954" s="227"/>
      <c r="E3954" s="227"/>
      <c r="F3954" s="227"/>
      <c r="G3954" s="50" t="s">
        <v>7453</v>
      </c>
      <c r="H3954" s="228">
        <v>1.56</v>
      </c>
      <c r="I3954" s="229"/>
    </row>
    <row r="3955" spans="1:9">
      <c r="A3955" s="226" t="s">
        <v>7521</v>
      </c>
      <c r="B3955" s="226"/>
      <c r="C3955" s="227" t="s">
        <v>7522</v>
      </c>
      <c r="D3955" s="227"/>
      <c r="E3955" s="227"/>
      <c r="F3955" s="227"/>
      <c r="G3955" s="50" t="s">
        <v>5539</v>
      </c>
      <c r="H3955" s="228">
        <v>1.26</v>
      </c>
      <c r="I3955" s="229"/>
    </row>
    <row r="3956" spans="1:9">
      <c r="A3956" s="226" t="s">
        <v>7523</v>
      </c>
      <c r="B3956" s="226"/>
      <c r="C3956" s="227" t="s">
        <v>7524</v>
      </c>
      <c r="D3956" s="227"/>
      <c r="E3956" s="227"/>
      <c r="F3956" s="227"/>
      <c r="G3956" s="50" t="s">
        <v>7453</v>
      </c>
      <c r="H3956" s="228">
        <v>1.91</v>
      </c>
      <c r="I3956" s="229"/>
    </row>
    <row r="3957" spans="1:9">
      <c r="A3957" s="226" t="s">
        <v>7525</v>
      </c>
      <c r="B3957" s="226"/>
      <c r="C3957" s="227" t="s">
        <v>7526</v>
      </c>
      <c r="D3957" s="227"/>
      <c r="E3957" s="227"/>
      <c r="F3957" s="227"/>
      <c r="G3957" s="50" t="s">
        <v>7453</v>
      </c>
      <c r="H3957" s="228">
        <v>1.54</v>
      </c>
      <c r="I3957" s="229"/>
    </row>
    <row r="3958" spans="1:9">
      <c r="A3958" s="226" t="s">
        <v>7527</v>
      </c>
      <c r="B3958" s="226"/>
      <c r="C3958" s="227" t="s">
        <v>7528</v>
      </c>
      <c r="D3958" s="227"/>
      <c r="E3958" s="227"/>
      <c r="F3958" s="227"/>
      <c r="G3958" s="50" t="s">
        <v>7453</v>
      </c>
      <c r="H3958" s="228">
        <v>1.86</v>
      </c>
      <c r="I3958" s="229"/>
    </row>
    <row r="3959" spans="1:9">
      <c r="A3959" s="226" t="s">
        <v>7529</v>
      </c>
      <c r="B3959" s="226"/>
      <c r="C3959" s="227" t="s">
        <v>7530</v>
      </c>
      <c r="D3959" s="227"/>
      <c r="E3959" s="227"/>
      <c r="F3959" s="227"/>
      <c r="G3959" s="50" t="s">
        <v>5539</v>
      </c>
      <c r="H3959" s="228">
        <v>1.5</v>
      </c>
      <c r="I3959" s="229"/>
    </row>
    <row r="3960" spans="1:9">
      <c r="A3960" s="226" t="s">
        <v>7531</v>
      </c>
      <c r="B3960" s="226"/>
      <c r="C3960" s="227" t="s">
        <v>7532</v>
      </c>
      <c r="D3960" s="227"/>
      <c r="E3960" s="227"/>
      <c r="F3960" s="227"/>
      <c r="G3960" s="50" t="s">
        <v>7453</v>
      </c>
      <c r="H3960" s="228">
        <v>1.79</v>
      </c>
      <c r="I3960" s="229"/>
    </row>
    <row r="3961" spans="1:9">
      <c r="A3961" s="226" t="s">
        <v>7533</v>
      </c>
      <c r="B3961" s="226"/>
      <c r="C3961" s="227" t="s">
        <v>7534</v>
      </c>
      <c r="D3961" s="227"/>
      <c r="E3961" s="227"/>
      <c r="F3961" s="227"/>
      <c r="G3961" s="50" t="s">
        <v>7453</v>
      </c>
      <c r="H3961" s="228">
        <v>1.45</v>
      </c>
      <c r="I3961" s="229"/>
    </row>
    <row r="3962" spans="1:9">
      <c r="A3962" s="226" t="s">
        <v>7535</v>
      </c>
      <c r="B3962" s="226"/>
      <c r="C3962" s="227" t="s">
        <v>7536</v>
      </c>
      <c r="D3962" s="227"/>
      <c r="E3962" s="227"/>
      <c r="F3962" s="227"/>
      <c r="G3962" s="50" t="s">
        <v>7453</v>
      </c>
      <c r="H3962" s="228">
        <v>1.77</v>
      </c>
      <c r="I3962" s="229"/>
    </row>
    <row r="3963" spans="1:9">
      <c r="A3963" s="226" t="s">
        <v>7537</v>
      </c>
      <c r="B3963" s="226"/>
      <c r="C3963" s="227" t="s">
        <v>7538</v>
      </c>
      <c r="D3963" s="227"/>
      <c r="E3963" s="227"/>
      <c r="F3963" s="227"/>
      <c r="G3963" s="50" t="s">
        <v>5539</v>
      </c>
      <c r="H3963" s="228">
        <v>1.43</v>
      </c>
      <c r="I3963" s="229"/>
    </row>
    <row r="3964" spans="1:9">
      <c r="A3964" s="226" t="s">
        <v>7539</v>
      </c>
      <c r="B3964" s="226"/>
      <c r="C3964" s="227" t="s">
        <v>7540</v>
      </c>
      <c r="D3964" s="227"/>
      <c r="E3964" s="227"/>
      <c r="F3964" s="227"/>
      <c r="G3964" s="50" t="s">
        <v>7453</v>
      </c>
      <c r="H3964" s="228">
        <v>1.67</v>
      </c>
      <c r="I3964" s="229"/>
    </row>
    <row r="3965" spans="1:9">
      <c r="A3965" s="226" t="s">
        <v>7541</v>
      </c>
      <c r="B3965" s="226"/>
      <c r="C3965" s="227" t="s">
        <v>7542</v>
      </c>
      <c r="D3965" s="227"/>
      <c r="E3965" s="227"/>
      <c r="F3965" s="227"/>
      <c r="G3965" s="50" t="s">
        <v>5539</v>
      </c>
      <c r="H3965" s="228">
        <v>1.35</v>
      </c>
      <c r="I3965" s="229"/>
    </row>
    <row r="3966" spans="1:9">
      <c r="A3966" s="226" t="s">
        <v>7543</v>
      </c>
      <c r="B3966" s="226"/>
      <c r="C3966" s="227" t="s">
        <v>7544</v>
      </c>
      <c r="D3966" s="227"/>
      <c r="E3966" s="227"/>
      <c r="F3966" s="227"/>
      <c r="G3966" s="50" t="s">
        <v>7453</v>
      </c>
      <c r="H3966" s="228">
        <v>1.66</v>
      </c>
      <c r="I3966" s="229"/>
    </row>
    <row r="3967" spans="1:9">
      <c r="A3967" s="226" t="s">
        <v>7545</v>
      </c>
      <c r="B3967" s="226"/>
      <c r="C3967" s="227" t="s">
        <v>7546</v>
      </c>
      <c r="D3967" s="227"/>
      <c r="E3967" s="227"/>
      <c r="F3967" s="227"/>
      <c r="G3967" s="50" t="s">
        <v>5539</v>
      </c>
      <c r="H3967" s="228">
        <v>1.34</v>
      </c>
      <c r="I3967" s="229"/>
    </row>
    <row r="3968" spans="1:9">
      <c r="A3968" s="226" t="s">
        <v>7547</v>
      </c>
      <c r="B3968" s="226"/>
      <c r="C3968" s="227" t="s">
        <v>7548</v>
      </c>
      <c r="D3968" s="227"/>
      <c r="E3968" s="227"/>
      <c r="F3968" s="227"/>
      <c r="G3968" s="50" t="s">
        <v>211</v>
      </c>
      <c r="H3968" s="230">
        <v>952.58</v>
      </c>
      <c r="I3968" s="229"/>
    </row>
    <row r="3969" spans="1:9">
      <c r="A3969" s="226" t="s">
        <v>7549</v>
      </c>
      <c r="B3969" s="226"/>
      <c r="C3969" s="227" t="s">
        <v>7550</v>
      </c>
      <c r="D3969" s="227"/>
      <c r="E3969" s="227"/>
      <c r="F3969" s="227"/>
      <c r="G3969" s="50" t="s">
        <v>211</v>
      </c>
      <c r="H3969" s="230">
        <v>283.72000000000003</v>
      </c>
      <c r="I3969" s="229"/>
    </row>
    <row r="3970" spans="1:9">
      <c r="A3970" s="226" t="s">
        <v>7551</v>
      </c>
      <c r="B3970" s="226"/>
      <c r="C3970" s="227" t="s">
        <v>7552</v>
      </c>
      <c r="D3970" s="227"/>
      <c r="E3970" s="227"/>
      <c r="F3970" s="227"/>
      <c r="G3970" s="50" t="s">
        <v>211</v>
      </c>
      <c r="H3970" s="230">
        <v>155.81</v>
      </c>
      <c r="I3970" s="229"/>
    </row>
    <row r="3971" spans="1:9">
      <c r="A3971" s="238">
        <v>256</v>
      </c>
      <c r="B3971" s="223"/>
      <c r="C3971" s="224" t="s">
        <v>7553</v>
      </c>
      <c r="D3971" s="224"/>
      <c r="E3971" s="224"/>
      <c r="F3971" s="224"/>
      <c r="G3971" s="49"/>
      <c r="H3971" s="225"/>
      <c r="I3971" s="225"/>
    </row>
    <row r="3972" spans="1:9">
      <c r="A3972" s="226" t="s">
        <v>7554</v>
      </c>
      <c r="B3972" s="226"/>
      <c r="C3972" s="227" t="s">
        <v>7555</v>
      </c>
      <c r="D3972" s="227"/>
      <c r="E3972" s="227"/>
      <c r="F3972" s="227"/>
      <c r="G3972" s="50" t="s">
        <v>108</v>
      </c>
      <c r="H3972" s="230">
        <v>128.81</v>
      </c>
      <c r="I3972" s="229"/>
    </row>
    <row r="3973" spans="1:9">
      <c r="A3973" s="226" t="s">
        <v>7556</v>
      </c>
      <c r="B3973" s="226"/>
      <c r="C3973" s="227" t="s">
        <v>7557</v>
      </c>
      <c r="D3973" s="227"/>
      <c r="E3973" s="227"/>
      <c r="F3973" s="227"/>
      <c r="G3973" s="50" t="s">
        <v>936</v>
      </c>
      <c r="H3973" s="230">
        <v>106.37</v>
      </c>
      <c r="I3973" s="229"/>
    </row>
    <row r="3974" spans="1:9">
      <c r="A3974" s="226" t="s">
        <v>7558</v>
      </c>
      <c r="B3974" s="226"/>
      <c r="C3974" s="227" t="s">
        <v>7559</v>
      </c>
      <c r="D3974" s="227"/>
      <c r="E3974" s="227"/>
      <c r="F3974" s="227"/>
      <c r="G3974" s="50" t="s">
        <v>108</v>
      </c>
      <c r="H3974" s="231">
        <v>47.66</v>
      </c>
      <c r="I3974" s="229"/>
    </row>
    <row r="3975" spans="1:9">
      <c r="A3975" s="226" t="s">
        <v>7560</v>
      </c>
      <c r="B3975" s="226"/>
      <c r="C3975" s="227" t="s">
        <v>7561</v>
      </c>
      <c r="D3975" s="227"/>
      <c r="E3975" s="227"/>
      <c r="F3975" s="227"/>
      <c r="G3975" s="50" t="s">
        <v>211</v>
      </c>
      <c r="H3975" s="230">
        <v>623.98</v>
      </c>
      <c r="I3975" s="229"/>
    </row>
    <row r="3976" spans="1:9">
      <c r="A3976" s="226" t="s">
        <v>7562</v>
      </c>
      <c r="B3976" s="226"/>
      <c r="C3976" s="227" t="s">
        <v>7563</v>
      </c>
      <c r="D3976" s="227"/>
      <c r="E3976" s="227"/>
      <c r="F3976" s="227"/>
      <c r="G3976" s="50" t="s">
        <v>711</v>
      </c>
      <c r="H3976" s="231">
        <v>10.050000000000001</v>
      </c>
      <c r="I3976" s="229"/>
    </row>
    <row r="3977" spans="1:9">
      <c r="A3977" s="226" t="s">
        <v>7564</v>
      </c>
      <c r="B3977" s="226"/>
      <c r="C3977" s="227" t="s">
        <v>7565</v>
      </c>
      <c r="D3977" s="227"/>
      <c r="E3977" s="227"/>
      <c r="F3977" s="227"/>
      <c r="G3977" s="50" t="s">
        <v>711</v>
      </c>
      <c r="H3977" s="231">
        <v>10.65</v>
      </c>
      <c r="I3977" s="229"/>
    </row>
    <row r="3978" spans="1:9">
      <c r="A3978" s="226" t="s">
        <v>7566</v>
      </c>
      <c r="B3978" s="226"/>
      <c r="C3978" s="227" t="s">
        <v>7567</v>
      </c>
      <c r="D3978" s="227"/>
      <c r="E3978" s="227"/>
      <c r="F3978" s="227"/>
      <c r="G3978" s="50" t="s">
        <v>129</v>
      </c>
      <c r="H3978" s="230">
        <v>402.24</v>
      </c>
      <c r="I3978" s="229"/>
    </row>
    <row r="3979" spans="1:9">
      <c r="A3979" s="226" t="s">
        <v>7568</v>
      </c>
      <c r="B3979" s="226"/>
      <c r="C3979" s="227" t="s">
        <v>7569</v>
      </c>
      <c r="D3979" s="227"/>
      <c r="E3979" s="227"/>
      <c r="F3979" s="227"/>
      <c r="G3979" s="50" t="s">
        <v>108</v>
      </c>
      <c r="H3979" s="228">
        <v>4.41</v>
      </c>
      <c r="I3979" s="229"/>
    </row>
    <row r="3980" spans="1:9">
      <c r="A3980" s="226" t="s">
        <v>7570</v>
      </c>
      <c r="B3980" s="226"/>
      <c r="C3980" s="227" t="s">
        <v>7571</v>
      </c>
      <c r="D3980" s="227"/>
      <c r="E3980" s="227"/>
      <c r="F3980" s="227"/>
      <c r="G3980" s="50" t="s">
        <v>129</v>
      </c>
      <c r="H3980" s="230">
        <v>131.5</v>
      </c>
      <c r="I3980" s="229"/>
    </row>
    <row r="3981" spans="1:9">
      <c r="A3981" s="226" t="s">
        <v>7572</v>
      </c>
      <c r="B3981" s="226"/>
      <c r="C3981" s="227" t="s">
        <v>7573</v>
      </c>
      <c r="D3981" s="227"/>
      <c r="E3981" s="227"/>
      <c r="F3981" s="227"/>
      <c r="G3981" s="50" t="s">
        <v>129</v>
      </c>
      <c r="H3981" s="230">
        <v>138.81</v>
      </c>
      <c r="I3981" s="229"/>
    </row>
    <row r="3982" spans="1:9">
      <c r="A3982" s="226" t="s">
        <v>7574</v>
      </c>
      <c r="B3982" s="226"/>
      <c r="C3982" s="227" t="s">
        <v>7575</v>
      </c>
      <c r="D3982" s="227"/>
      <c r="E3982" s="227"/>
      <c r="F3982" s="227"/>
      <c r="G3982" s="50" t="s">
        <v>129</v>
      </c>
      <c r="H3982" s="230">
        <v>253.47</v>
      </c>
      <c r="I3982" s="229"/>
    </row>
    <row r="3983" spans="1:9">
      <c r="A3983" s="226" t="s">
        <v>7576</v>
      </c>
      <c r="B3983" s="226"/>
      <c r="C3983" s="227" t="s">
        <v>7577</v>
      </c>
      <c r="D3983" s="227"/>
      <c r="E3983" s="227"/>
      <c r="F3983" s="227"/>
      <c r="G3983" s="50" t="s">
        <v>129</v>
      </c>
      <c r="H3983" s="230">
        <v>217.68</v>
      </c>
      <c r="I3983" s="229"/>
    </row>
    <row r="3984" spans="1:9">
      <c r="A3984" s="226" t="s">
        <v>7578</v>
      </c>
      <c r="B3984" s="226"/>
      <c r="C3984" s="227" t="s">
        <v>7579</v>
      </c>
      <c r="D3984" s="227"/>
      <c r="E3984" s="227"/>
      <c r="F3984" s="227"/>
      <c r="G3984" s="50" t="s">
        <v>211</v>
      </c>
      <c r="H3984" s="231">
        <v>76.36</v>
      </c>
      <c r="I3984" s="229"/>
    </row>
    <row r="3985" spans="1:9">
      <c r="A3985" s="226" t="s">
        <v>7580</v>
      </c>
      <c r="B3985" s="226"/>
      <c r="C3985" s="227" t="s">
        <v>7581</v>
      </c>
      <c r="D3985" s="227"/>
      <c r="E3985" s="227"/>
      <c r="F3985" s="227"/>
      <c r="G3985" s="50" t="s">
        <v>211</v>
      </c>
      <c r="H3985" s="230">
        <v>447.61</v>
      </c>
      <c r="I3985" s="229"/>
    </row>
    <row r="3986" spans="1:9">
      <c r="A3986" s="226" t="s">
        <v>7582</v>
      </c>
      <c r="B3986" s="226"/>
      <c r="C3986" s="227" t="s">
        <v>7583</v>
      </c>
      <c r="D3986" s="227"/>
      <c r="E3986" s="227"/>
      <c r="F3986" s="227"/>
      <c r="G3986" s="50" t="s">
        <v>211</v>
      </c>
      <c r="H3986" s="230">
        <v>508.81</v>
      </c>
      <c r="I3986" s="229"/>
    </row>
    <row r="3987" spans="1:9">
      <c r="A3987" s="226" t="s">
        <v>7584</v>
      </c>
      <c r="B3987" s="226"/>
      <c r="C3987" s="227" t="s">
        <v>7585</v>
      </c>
      <c r="D3987" s="227"/>
      <c r="E3987" s="227"/>
      <c r="F3987" s="227"/>
      <c r="G3987" s="50" t="s">
        <v>211</v>
      </c>
      <c r="H3987" s="230">
        <v>519.01</v>
      </c>
      <c r="I3987" s="229"/>
    </row>
    <row r="3988" spans="1:9">
      <c r="A3988" s="226" t="s">
        <v>7586</v>
      </c>
      <c r="B3988" s="226"/>
      <c r="C3988" s="227" t="s">
        <v>7587</v>
      </c>
      <c r="D3988" s="227"/>
      <c r="E3988" s="227"/>
      <c r="F3988" s="227"/>
      <c r="G3988" s="50" t="s">
        <v>211</v>
      </c>
      <c r="H3988" s="230">
        <v>429.38</v>
      </c>
      <c r="I3988" s="229"/>
    </row>
    <row r="3989" spans="1:9">
      <c r="A3989" s="226" t="s">
        <v>7588</v>
      </c>
      <c r="B3989" s="226"/>
      <c r="C3989" s="227" t="s">
        <v>7589</v>
      </c>
      <c r="D3989" s="227"/>
      <c r="E3989" s="227"/>
      <c r="F3989" s="227"/>
      <c r="G3989" s="50" t="s">
        <v>211</v>
      </c>
      <c r="H3989" s="230">
        <v>554.07000000000005</v>
      </c>
      <c r="I3989" s="229"/>
    </row>
    <row r="3990" spans="1:9">
      <c r="A3990" s="226" t="s">
        <v>7590</v>
      </c>
      <c r="B3990" s="226"/>
      <c r="C3990" s="227" t="s">
        <v>7591</v>
      </c>
      <c r="D3990" s="227"/>
      <c r="E3990" s="227"/>
      <c r="F3990" s="227"/>
      <c r="G3990" s="50" t="s">
        <v>211</v>
      </c>
      <c r="H3990" s="230">
        <v>584.66999999999996</v>
      </c>
      <c r="I3990" s="229"/>
    </row>
    <row r="3991" spans="1:9">
      <c r="A3991" s="226" t="s">
        <v>7592</v>
      </c>
      <c r="B3991" s="226"/>
      <c r="C3991" s="227" t="s">
        <v>7593</v>
      </c>
      <c r="D3991" s="227"/>
      <c r="E3991" s="227"/>
      <c r="F3991" s="227"/>
      <c r="G3991" s="50" t="s">
        <v>211</v>
      </c>
      <c r="H3991" s="230">
        <v>601.66999999999996</v>
      </c>
      <c r="I3991" s="229"/>
    </row>
    <row r="3992" spans="1:9">
      <c r="A3992" s="226" t="s">
        <v>7594</v>
      </c>
      <c r="B3992" s="226"/>
      <c r="C3992" s="227" t="s">
        <v>7595</v>
      </c>
      <c r="D3992" s="227"/>
      <c r="E3992" s="227"/>
      <c r="F3992" s="227"/>
      <c r="G3992" s="50" t="s">
        <v>211</v>
      </c>
      <c r="H3992" s="230">
        <v>610.51</v>
      </c>
      <c r="I3992" s="229"/>
    </row>
    <row r="3993" spans="1:9">
      <c r="A3993" s="226" t="s">
        <v>7596</v>
      </c>
      <c r="B3993" s="226"/>
      <c r="C3993" s="227" t="s">
        <v>7597</v>
      </c>
      <c r="D3993" s="227"/>
      <c r="E3993" s="227"/>
      <c r="F3993" s="227"/>
      <c r="G3993" s="50" t="s">
        <v>211</v>
      </c>
      <c r="H3993" s="230">
        <v>615.27</v>
      </c>
      <c r="I3993" s="229"/>
    </row>
    <row r="3994" spans="1:9">
      <c r="A3994" s="226" t="s">
        <v>7598</v>
      </c>
      <c r="B3994" s="226"/>
      <c r="C3994" s="227" t="s">
        <v>7599</v>
      </c>
      <c r="D3994" s="227"/>
      <c r="E3994" s="227"/>
      <c r="F3994" s="227"/>
      <c r="G3994" s="50" t="s">
        <v>211</v>
      </c>
      <c r="H3994" s="230">
        <v>625.47</v>
      </c>
      <c r="I3994" s="229"/>
    </row>
    <row r="3995" spans="1:9">
      <c r="A3995" s="226" t="s">
        <v>7600</v>
      </c>
      <c r="B3995" s="226"/>
      <c r="C3995" s="227" t="s">
        <v>7601</v>
      </c>
      <c r="D3995" s="227"/>
      <c r="E3995" s="227"/>
      <c r="F3995" s="227"/>
      <c r="G3995" s="50" t="s">
        <v>211</v>
      </c>
      <c r="H3995" s="230">
        <v>629.21</v>
      </c>
      <c r="I3995" s="229"/>
    </row>
    <row r="3996" spans="1:9">
      <c r="A3996" s="226" t="s">
        <v>7602</v>
      </c>
      <c r="B3996" s="226"/>
      <c r="C3996" s="227" t="s">
        <v>7603</v>
      </c>
      <c r="D3996" s="227"/>
      <c r="E3996" s="227"/>
      <c r="F3996" s="227"/>
      <c r="G3996" s="50" t="s">
        <v>211</v>
      </c>
      <c r="H3996" s="230">
        <v>637.71</v>
      </c>
      <c r="I3996" s="229"/>
    </row>
    <row r="3997" spans="1:9">
      <c r="A3997" s="226" t="s">
        <v>7604</v>
      </c>
      <c r="B3997" s="226"/>
      <c r="C3997" s="227" t="s">
        <v>7605</v>
      </c>
      <c r="D3997" s="227"/>
      <c r="E3997" s="227"/>
      <c r="F3997" s="227"/>
      <c r="G3997" s="50" t="s">
        <v>211</v>
      </c>
      <c r="H3997" s="230">
        <v>656.07</v>
      </c>
      <c r="I3997" s="229"/>
    </row>
    <row r="3998" spans="1:9">
      <c r="A3998" s="226" t="s">
        <v>7606</v>
      </c>
      <c r="B3998" s="226"/>
      <c r="C3998" s="227" t="s">
        <v>7607</v>
      </c>
      <c r="D3998" s="227"/>
      <c r="E3998" s="227"/>
      <c r="F3998" s="227"/>
      <c r="G3998" s="50" t="s">
        <v>211</v>
      </c>
      <c r="H3998" s="230">
        <v>586.58000000000004</v>
      </c>
      <c r="I3998" s="229"/>
    </row>
    <row r="3999" spans="1:9">
      <c r="A3999" s="226" t="s">
        <v>7608</v>
      </c>
      <c r="B3999" s="226"/>
      <c r="C3999" s="227" t="s">
        <v>7609</v>
      </c>
      <c r="D3999" s="227"/>
      <c r="E3999" s="227"/>
      <c r="F3999" s="227"/>
      <c r="G3999" s="50" t="s">
        <v>211</v>
      </c>
      <c r="H3999" s="230">
        <v>533.54</v>
      </c>
      <c r="I3999" s="229"/>
    </row>
    <row r="4000" spans="1:9">
      <c r="A4000" s="226" t="s">
        <v>7610</v>
      </c>
      <c r="B4000" s="226"/>
      <c r="C4000" s="227" t="s">
        <v>7611</v>
      </c>
      <c r="D4000" s="227"/>
      <c r="E4000" s="227"/>
      <c r="F4000" s="227"/>
      <c r="G4000" s="50" t="s">
        <v>211</v>
      </c>
      <c r="H4000" s="230">
        <v>550.54</v>
      </c>
      <c r="I4000" s="229"/>
    </row>
    <row r="4001" spans="1:9">
      <c r="A4001" s="226" t="s">
        <v>7612</v>
      </c>
      <c r="B4001" s="226"/>
      <c r="C4001" s="227" t="s">
        <v>7613</v>
      </c>
      <c r="D4001" s="227"/>
      <c r="E4001" s="227"/>
      <c r="F4001" s="227"/>
      <c r="G4001" s="50" t="s">
        <v>211</v>
      </c>
      <c r="H4001" s="230">
        <v>559.38</v>
      </c>
      <c r="I4001" s="229"/>
    </row>
    <row r="4002" spans="1:9">
      <c r="A4002" s="226" t="s">
        <v>7614</v>
      </c>
      <c r="B4002" s="226"/>
      <c r="C4002" s="227" t="s">
        <v>7615</v>
      </c>
      <c r="D4002" s="227"/>
      <c r="E4002" s="227"/>
      <c r="F4002" s="227"/>
      <c r="G4002" s="50" t="s">
        <v>211</v>
      </c>
      <c r="H4002" s="230">
        <v>564.14</v>
      </c>
      <c r="I4002" s="229"/>
    </row>
    <row r="4003" spans="1:9">
      <c r="A4003" s="226" t="s">
        <v>7616</v>
      </c>
      <c r="B4003" s="226"/>
      <c r="C4003" s="227" t="s">
        <v>7617</v>
      </c>
      <c r="D4003" s="227"/>
      <c r="E4003" s="227"/>
      <c r="F4003" s="227"/>
      <c r="G4003" s="50" t="s">
        <v>211</v>
      </c>
      <c r="H4003" s="230">
        <v>574.34</v>
      </c>
      <c r="I4003" s="229"/>
    </row>
    <row r="4004" spans="1:9">
      <c r="A4004" s="226" t="s">
        <v>7618</v>
      </c>
      <c r="B4004" s="226"/>
      <c r="C4004" s="227" t="s">
        <v>7619</v>
      </c>
      <c r="D4004" s="227"/>
      <c r="E4004" s="227"/>
      <c r="F4004" s="227"/>
      <c r="G4004" s="50" t="s">
        <v>211</v>
      </c>
      <c r="H4004" s="230">
        <v>578.08000000000004</v>
      </c>
      <c r="I4004" s="229"/>
    </row>
    <row r="4005" spans="1:9">
      <c r="A4005" s="226" t="s">
        <v>7620</v>
      </c>
      <c r="B4005" s="226"/>
      <c r="C4005" s="227" t="s">
        <v>7621</v>
      </c>
      <c r="D4005" s="227"/>
      <c r="E4005" s="227"/>
      <c r="F4005" s="227"/>
      <c r="G4005" s="50" t="s">
        <v>211</v>
      </c>
      <c r="H4005" s="230">
        <v>586.58000000000004</v>
      </c>
      <c r="I4005" s="229"/>
    </row>
    <row r="4006" spans="1:9">
      <c r="A4006" s="226" t="s">
        <v>7622</v>
      </c>
      <c r="B4006" s="226"/>
      <c r="C4006" s="227" t="s">
        <v>7623</v>
      </c>
      <c r="D4006" s="227"/>
      <c r="E4006" s="227"/>
      <c r="F4006" s="227"/>
      <c r="G4006" s="50" t="s">
        <v>211</v>
      </c>
      <c r="H4006" s="230">
        <v>604.94000000000005</v>
      </c>
      <c r="I4006" s="229"/>
    </row>
    <row r="4007" spans="1:9">
      <c r="A4007" s="226" t="s">
        <v>7624</v>
      </c>
      <c r="B4007" s="226"/>
      <c r="C4007" s="227" t="s">
        <v>7625</v>
      </c>
      <c r="D4007" s="227"/>
      <c r="E4007" s="227"/>
      <c r="F4007" s="227"/>
      <c r="G4007" s="50" t="s">
        <v>211</v>
      </c>
      <c r="H4007" s="230">
        <v>490.31</v>
      </c>
      <c r="I4007" s="229"/>
    </row>
    <row r="4008" spans="1:9">
      <c r="A4008" s="226" t="s">
        <v>7626</v>
      </c>
      <c r="B4008" s="226"/>
      <c r="C4008" s="227" t="s">
        <v>7627</v>
      </c>
      <c r="D4008" s="227"/>
      <c r="E4008" s="227"/>
      <c r="F4008" s="227"/>
      <c r="G4008" s="50" t="s">
        <v>211</v>
      </c>
      <c r="H4008" s="230">
        <v>419.43</v>
      </c>
      <c r="I4008" s="229"/>
    </row>
    <row r="4009" spans="1:9">
      <c r="A4009" s="226" t="s">
        <v>7628</v>
      </c>
      <c r="B4009" s="226"/>
      <c r="C4009" s="227" t="s">
        <v>7629</v>
      </c>
      <c r="D4009" s="227"/>
      <c r="E4009" s="227"/>
      <c r="F4009" s="227"/>
      <c r="G4009" s="50" t="s">
        <v>211</v>
      </c>
      <c r="H4009" s="230">
        <v>160.94999999999999</v>
      </c>
      <c r="I4009" s="229"/>
    </row>
    <row r="4010" spans="1:9">
      <c r="A4010" s="226" t="s">
        <v>7630</v>
      </c>
      <c r="B4010" s="226"/>
      <c r="C4010" s="227" t="s">
        <v>7631</v>
      </c>
      <c r="D4010" s="227"/>
      <c r="E4010" s="227"/>
      <c r="F4010" s="227"/>
      <c r="G4010" s="50" t="s">
        <v>129</v>
      </c>
      <c r="H4010" s="231">
        <v>70.73</v>
      </c>
      <c r="I4010" s="229"/>
    </row>
    <row r="4011" spans="1:9">
      <c r="A4011" s="226" t="s">
        <v>7632</v>
      </c>
      <c r="B4011" s="226"/>
      <c r="C4011" s="227" t="s">
        <v>7633</v>
      </c>
      <c r="D4011" s="227"/>
      <c r="E4011" s="227"/>
      <c r="F4011" s="227"/>
      <c r="G4011" s="50" t="s">
        <v>108</v>
      </c>
      <c r="H4011" s="231">
        <v>19.100000000000001</v>
      </c>
      <c r="I4011" s="229"/>
    </row>
    <row r="4012" spans="1:9">
      <c r="A4012" s="226" t="s">
        <v>7634</v>
      </c>
      <c r="B4012" s="226"/>
      <c r="C4012" s="227" t="s">
        <v>7635</v>
      </c>
      <c r="D4012" s="227"/>
      <c r="E4012" s="227"/>
      <c r="F4012" s="227"/>
      <c r="G4012" s="50" t="s">
        <v>211</v>
      </c>
      <c r="H4012" s="230">
        <v>230.49</v>
      </c>
      <c r="I4012" s="229"/>
    </row>
    <row r="4013" spans="1:9">
      <c r="A4013" s="226" t="s">
        <v>7636</v>
      </c>
      <c r="B4013" s="226"/>
      <c r="C4013" s="227" t="s">
        <v>7637</v>
      </c>
      <c r="D4013" s="227"/>
      <c r="E4013" s="227"/>
      <c r="F4013" s="227"/>
      <c r="G4013" s="50" t="s">
        <v>211</v>
      </c>
      <c r="H4013" s="230">
        <v>197.15</v>
      </c>
      <c r="I4013" s="229"/>
    </row>
    <row r="4014" spans="1:9">
      <c r="A4014" s="226" t="s">
        <v>7638</v>
      </c>
      <c r="B4014" s="226"/>
      <c r="C4014" s="227" t="s">
        <v>7639</v>
      </c>
      <c r="D4014" s="227"/>
      <c r="E4014" s="227"/>
      <c r="F4014" s="227"/>
      <c r="G4014" s="50" t="s">
        <v>1155</v>
      </c>
      <c r="H4014" s="231">
        <v>23.73</v>
      </c>
      <c r="I4014" s="229"/>
    </row>
    <row r="4015" spans="1:9">
      <c r="A4015" s="226" t="s">
        <v>7640</v>
      </c>
      <c r="B4015" s="226"/>
      <c r="C4015" s="227" t="s">
        <v>7641</v>
      </c>
      <c r="D4015" s="227"/>
      <c r="E4015" s="227"/>
      <c r="F4015" s="227"/>
      <c r="G4015" s="50" t="s">
        <v>1155</v>
      </c>
      <c r="H4015" s="231">
        <v>24.49</v>
      </c>
      <c r="I4015" s="229"/>
    </row>
    <row r="4016" spans="1:9">
      <c r="A4016" s="226" t="s">
        <v>7642</v>
      </c>
      <c r="B4016" s="226"/>
      <c r="C4016" s="227" t="s">
        <v>7643</v>
      </c>
      <c r="D4016" s="227"/>
      <c r="E4016" s="227"/>
      <c r="F4016" s="227"/>
      <c r="G4016" s="50" t="s">
        <v>1155</v>
      </c>
      <c r="H4016" s="231">
        <v>25.25</v>
      </c>
      <c r="I4016" s="229"/>
    </row>
    <row r="4017" spans="1:9">
      <c r="A4017" s="226" t="s">
        <v>7644</v>
      </c>
      <c r="B4017" s="226"/>
      <c r="C4017" s="227" t="s">
        <v>7645</v>
      </c>
      <c r="D4017" s="227"/>
      <c r="E4017" s="227"/>
      <c r="F4017" s="227"/>
      <c r="G4017" s="50" t="s">
        <v>1155</v>
      </c>
      <c r="H4017" s="231">
        <v>28.13</v>
      </c>
      <c r="I4017" s="229"/>
    </row>
    <row r="4018" spans="1:9">
      <c r="A4018" s="226" t="s">
        <v>7646</v>
      </c>
      <c r="B4018" s="226"/>
      <c r="C4018" s="227" t="s">
        <v>7647</v>
      </c>
      <c r="D4018" s="227"/>
      <c r="E4018" s="227"/>
      <c r="F4018" s="227"/>
      <c r="G4018" s="50" t="s">
        <v>1155</v>
      </c>
      <c r="H4018" s="231">
        <v>22.01</v>
      </c>
      <c r="I4018" s="229"/>
    </row>
    <row r="4019" spans="1:9">
      <c r="A4019" s="226" t="s">
        <v>7648</v>
      </c>
      <c r="B4019" s="226"/>
      <c r="C4019" s="227" t="s">
        <v>7649</v>
      </c>
      <c r="D4019" s="227"/>
      <c r="E4019" s="227"/>
      <c r="F4019" s="227"/>
      <c r="G4019" s="50" t="s">
        <v>1155</v>
      </c>
      <c r="H4019" s="231">
        <v>22.61</v>
      </c>
      <c r="I4019" s="229"/>
    </row>
    <row r="4020" spans="1:9">
      <c r="A4020" s="226" t="s">
        <v>7650</v>
      </c>
      <c r="B4020" s="226"/>
      <c r="C4020" s="227" t="s">
        <v>7651</v>
      </c>
      <c r="D4020" s="227"/>
      <c r="E4020" s="227"/>
      <c r="F4020" s="227"/>
      <c r="G4020" s="50" t="s">
        <v>1155</v>
      </c>
      <c r="H4020" s="231">
        <v>23.21</v>
      </c>
      <c r="I4020" s="229"/>
    </row>
    <row r="4021" spans="1:9">
      <c r="A4021" s="226" t="s">
        <v>7652</v>
      </c>
      <c r="B4021" s="226"/>
      <c r="C4021" s="227" t="s">
        <v>7653</v>
      </c>
      <c r="D4021" s="227"/>
      <c r="E4021" s="227"/>
      <c r="F4021" s="227"/>
      <c r="G4021" s="50" t="s">
        <v>1155</v>
      </c>
      <c r="H4021" s="231">
        <v>20.13</v>
      </c>
      <c r="I4021" s="229"/>
    </row>
    <row r="4022" spans="1:9">
      <c r="A4022" s="226" t="s">
        <v>7654</v>
      </c>
      <c r="B4022" s="226"/>
      <c r="C4022" s="227" t="s">
        <v>7655</v>
      </c>
      <c r="D4022" s="227"/>
      <c r="E4022" s="227"/>
      <c r="F4022" s="227"/>
      <c r="G4022" s="50" t="s">
        <v>1155</v>
      </c>
      <c r="H4022" s="231">
        <v>21.85</v>
      </c>
      <c r="I4022" s="229"/>
    </row>
    <row r="4023" spans="1:9">
      <c r="A4023" s="226" t="s">
        <v>7656</v>
      </c>
      <c r="B4023" s="226"/>
      <c r="C4023" s="227" t="s">
        <v>7657</v>
      </c>
      <c r="D4023" s="227"/>
      <c r="E4023" s="227"/>
      <c r="F4023" s="227"/>
      <c r="G4023" s="50" t="s">
        <v>1155</v>
      </c>
      <c r="H4023" s="231">
        <v>22.43</v>
      </c>
      <c r="I4023" s="229"/>
    </row>
    <row r="4024" spans="1:9">
      <c r="A4024" s="226" t="s">
        <v>7658</v>
      </c>
      <c r="B4024" s="226"/>
      <c r="C4024" s="227" t="s">
        <v>7659</v>
      </c>
      <c r="D4024" s="227"/>
      <c r="E4024" s="227"/>
      <c r="F4024" s="227"/>
      <c r="G4024" s="50" t="s">
        <v>1155</v>
      </c>
      <c r="H4024" s="231">
        <v>23</v>
      </c>
      <c r="I4024" s="229"/>
    </row>
    <row r="4025" spans="1:9">
      <c r="A4025" s="226" t="s">
        <v>7660</v>
      </c>
      <c r="B4025" s="226"/>
      <c r="C4025" s="227" t="s">
        <v>7661</v>
      </c>
      <c r="D4025" s="227"/>
      <c r="E4025" s="227"/>
      <c r="F4025" s="227"/>
      <c r="G4025" s="50" t="s">
        <v>108</v>
      </c>
      <c r="H4025" s="230">
        <v>301.79000000000002</v>
      </c>
      <c r="I4025" s="229"/>
    </row>
    <row r="4026" spans="1:9">
      <c r="A4026" s="226" t="s">
        <v>7662</v>
      </c>
      <c r="B4026" s="226"/>
      <c r="C4026" s="227" t="s">
        <v>7663</v>
      </c>
      <c r="D4026" s="227"/>
      <c r="E4026" s="227"/>
      <c r="F4026" s="227"/>
      <c r="G4026" s="50" t="s">
        <v>211</v>
      </c>
      <c r="H4026" s="231">
        <v>59.65</v>
      </c>
      <c r="I4026" s="229"/>
    </row>
    <row r="4027" spans="1:9">
      <c r="A4027" s="226" t="s">
        <v>7664</v>
      </c>
      <c r="B4027" s="226"/>
      <c r="C4027" s="227" t="s">
        <v>7665</v>
      </c>
      <c r="D4027" s="227"/>
      <c r="E4027" s="227"/>
      <c r="F4027" s="227"/>
      <c r="G4027" s="50" t="s">
        <v>211</v>
      </c>
      <c r="H4027" s="228">
        <v>8.14</v>
      </c>
      <c r="I4027" s="229"/>
    </row>
    <row r="4028" spans="1:9">
      <c r="A4028" s="226" t="s">
        <v>7666</v>
      </c>
      <c r="B4028" s="226"/>
      <c r="C4028" s="227" t="s">
        <v>7667</v>
      </c>
      <c r="D4028" s="227"/>
      <c r="E4028" s="227"/>
      <c r="F4028" s="227"/>
      <c r="G4028" s="50" t="s">
        <v>108</v>
      </c>
      <c r="H4028" s="231">
        <v>94.22</v>
      </c>
      <c r="I4028" s="229"/>
    </row>
    <row r="4029" spans="1:9">
      <c r="A4029" s="226" t="s">
        <v>7668</v>
      </c>
      <c r="B4029" s="226"/>
      <c r="C4029" s="227" t="s">
        <v>7669</v>
      </c>
      <c r="D4029" s="227"/>
      <c r="E4029" s="227"/>
      <c r="F4029" s="227"/>
      <c r="G4029" s="50" t="s">
        <v>108</v>
      </c>
      <c r="H4029" s="230">
        <v>105.87</v>
      </c>
      <c r="I4029" s="229"/>
    </row>
    <row r="4030" spans="1:9">
      <c r="A4030" s="226" t="s">
        <v>7670</v>
      </c>
      <c r="B4030" s="226"/>
      <c r="C4030" s="227" t="s">
        <v>7671</v>
      </c>
      <c r="D4030" s="227"/>
      <c r="E4030" s="227"/>
      <c r="F4030" s="227"/>
      <c r="G4030" s="50" t="s">
        <v>108</v>
      </c>
      <c r="H4030" s="231">
        <v>94.22</v>
      </c>
      <c r="I4030" s="229"/>
    </row>
    <row r="4031" spans="1:9">
      <c r="A4031" s="226" t="s">
        <v>7672</v>
      </c>
      <c r="B4031" s="226"/>
      <c r="C4031" s="227" t="s">
        <v>7673</v>
      </c>
      <c r="D4031" s="227"/>
      <c r="E4031" s="227"/>
      <c r="F4031" s="227"/>
      <c r="G4031" s="50" t="s">
        <v>108</v>
      </c>
      <c r="H4031" s="231">
        <v>74.290000000000006</v>
      </c>
      <c r="I4031" s="229"/>
    </row>
    <row r="4032" spans="1:9">
      <c r="A4032" s="226" t="s">
        <v>7674</v>
      </c>
      <c r="B4032" s="226"/>
      <c r="C4032" s="227" t="s">
        <v>7675</v>
      </c>
      <c r="D4032" s="227"/>
      <c r="E4032" s="227"/>
      <c r="F4032" s="227"/>
      <c r="G4032" s="50" t="s">
        <v>108</v>
      </c>
      <c r="H4032" s="230">
        <v>163.63</v>
      </c>
      <c r="I4032" s="229"/>
    </row>
    <row r="4033" spans="1:9">
      <c r="A4033" s="226" t="s">
        <v>7676</v>
      </c>
      <c r="B4033" s="226"/>
      <c r="C4033" s="227" t="s">
        <v>7677</v>
      </c>
      <c r="D4033" s="227"/>
      <c r="E4033" s="227"/>
      <c r="F4033" s="227"/>
      <c r="G4033" s="50" t="s">
        <v>1155</v>
      </c>
      <c r="H4033" s="231">
        <v>17.48</v>
      </c>
      <c r="I4033" s="229"/>
    </row>
    <row r="4034" spans="1:9">
      <c r="A4034" s="226" t="s">
        <v>7678</v>
      </c>
      <c r="B4034" s="226"/>
      <c r="C4034" s="227" t="s">
        <v>7679</v>
      </c>
      <c r="D4034" s="227"/>
      <c r="E4034" s="227"/>
      <c r="F4034" s="227"/>
      <c r="G4034" s="50" t="s">
        <v>1155</v>
      </c>
      <c r="H4034" s="231">
        <v>22.18</v>
      </c>
      <c r="I4034" s="229"/>
    </row>
    <row r="4035" spans="1:9">
      <c r="A4035" s="226" t="s">
        <v>7680</v>
      </c>
      <c r="B4035" s="226"/>
      <c r="C4035" s="227" t="s">
        <v>7681</v>
      </c>
      <c r="D4035" s="227"/>
      <c r="E4035" s="227"/>
      <c r="F4035" s="227"/>
      <c r="G4035" s="50" t="s">
        <v>1155</v>
      </c>
      <c r="H4035" s="231">
        <v>19.82</v>
      </c>
      <c r="I4035" s="229"/>
    </row>
    <row r="4036" spans="1:9">
      <c r="A4036" s="226" t="s">
        <v>7682</v>
      </c>
      <c r="B4036" s="226"/>
      <c r="C4036" s="227" t="s">
        <v>7683</v>
      </c>
      <c r="D4036" s="227"/>
      <c r="E4036" s="227"/>
      <c r="F4036" s="227"/>
      <c r="G4036" s="50" t="s">
        <v>1155</v>
      </c>
      <c r="H4036" s="231">
        <v>23.29</v>
      </c>
      <c r="I4036" s="229"/>
    </row>
    <row r="4037" spans="1:9">
      <c r="A4037" s="226" t="s">
        <v>7684</v>
      </c>
      <c r="B4037" s="226"/>
      <c r="C4037" s="227" t="s">
        <v>7685</v>
      </c>
      <c r="D4037" s="227"/>
      <c r="E4037" s="227"/>
      <c r="F4037" s="227"/>
      <c r="G4037" s="50" t="s">
        <v>1155</v>
      </c>
      <c r="H4037" s="231">
        <v>29.12</v>
      </c>
      <c r="I4037" s="229"/>
    </row>
    <row r="4038" spans="1:9">
      <c r="A4038" s="226" t="s">
        <v>7686</v>
      </c>
      <c r="B4038" s="226"/>
      <c r="C4038" s="227" t="s">
        <v>7687</v>
      </c>
      <c r="D4038" s="227"/>
      <c r="E4038" s="227"/>
      <c r="F4038" s="227"/>
      <c r="G4038" s="50" t="s">
        <v>1155</v>
      </c>
      <c r="H4038" s="231">
        <v>42.36</v>
      </c>
      <c r="I4038" s="229"/>
    </row>
    <row r="4039" spans="1:9">
      <c r="A4039" s="226" t="s">
        <v>7688</v>
      </c>
      <c r="B4039" s="226"/>
      <c r="C4039" s="227" t="s">
        <v>7689</v>
      </c>
      <c r="D4039" s="227"/>
      <c r="E4039" s="227"/>
      <c r="F4039" s="227"/>
      <c r="G4039" s="50" t="s">
        <v>1155</v>
      </c>
      <c r="H4039" s="231">
        <v>24.68</v>
      </c>
      <c r="I4039" s="229"/>
    </row>
    <row r="4040" spans="1:9">
      <c r="A4040" s="226" t="s">
        <v>7690</v>
      </c>
      <c r="B4040" s="226"/>
      <c r="C4040" s="227" t="s">
        <v>7691</v>
      </c>
      <c r="D4040" s="227"/>
      <c r="E4040" s="227"/>
      <c r="F4040" s="227"/>
      <c r="G4040" s="50" t="s">
        <v>1155</v>
      </c>
      <c r="H4040" s="231">
        <v>29.66</v>
      </c>
      <c r="I4040" s="229"/>
    </row>
    <row r="4041" spans="1:9">
      <c r="A4041" s="226" t="s">
        <v>7692</v>
      </c>
      <c r="B4041" s="226"/>
      <c r="C4041" s="227" t="s">
        <v>7693</v>
      </c>
      <c r="D4041" s="227"/>
      <c r="E4041" s="227"/>
      <c r="F4041" s="227"/>
      <c r="G4041" s="50" t="s">
        <v>1155</v>
      </c>
      <c r="H4041" s="231">
        <v>44.06</v>
      </c>
      <c r="I4041" s="229"/>
    </row>
    <row r="4042" spans="1:9">
      <c r="A4042" s="226" t="s">
        <v>7694</v>
      </c>
      <c r="B4042" s="226"/>
      <c r="C4042" s="227" t="s">
        <v>7695</v>
      </c>
      <c r="D4042" s="227"/>
      <c r="E4042" s="227"/>
      <c r="F4042" s="227"/>
      <c r="G4042" s="50" t="s">
        <v>1155</v>
      </c>
      <c r="H4042" s="231">
        <v>60.81</v>
      </c>
      <c r="I4042" s="229"/>
    </row>
    <row r="4043" spans="1:9">
      <c r="A4043" s="226" t="s">
        <v>7696</v>
      </c>
      <c r="B4043" s="226"/>
      <c r="C4043" s="227" t="s">
        <v>7697</v>
      </c>
      <c r="D4043" s="227"/>
      <c r="E4043" s="227"/>
      <c r="F4043" s="227"/>
      <c r="G4043" s="50" t="s">
        <v>1155</v>
      </c>
      <c r="H4043" s="231">
        <v>26.19</v>
      </c>
      <c r="I4043" s="229"/>
    </row>
    <row r="4044" spans="1:9">
      <c r="A4044" s="226" t="s">
        <v>7698</v>
      </c>
      <c r="B4044" s="226"/>
      <c r="C4044" s="227" t="s">
        <v>7699</v>
      </c>
      <c r="D4044" s="227"/>
      <c r="E4044" s="227"/>
      <c r="F4044" s="227"/>
      <c r="G4044" s="50" t="s">
        <v>1155</v>
      </c>
      <c r="H4044" s="231">
        <v>31.9</v>
      </c>
      <c r="I4044" s="229"/>
    </row>
    <row r="4045" spans="1:9">
      <c r="A4045" s="226" t="s">
        <v>7700</v>
      </c>
      <c r="B4045" s="226"/>
      <c r="C4045" s="227" t="s">
        <v>7701</v>
      </c>
      <c r="D4045" s="227"/>
      <c r="E4045" s="227"/>
      <c r="F4045" s="227"/>
      <c r="G4045" s="50" t="s">
        <v>1155</v>
      </c>
      <c r="H4045" s="231">
        <v>47.15</v>
      </c>
      <c r="I4045" s="229"/>
    </row>
    <row r="4046" spans="1:9">
      <c r="A4046" s="226" t="s">
        <v>7702</v>
      </c>
      <c r="B4046" s="226"/>
      <c r="C4046" s="227" t="s">
        <v>7703</v>
      </c>
      <c r="D4046" s="227"/>
      <c r="E4046" s="227"/>
      <c r="F4046" s="227"/>
      <c r="G4046" s="50" t="s">
        <v>1155</v>
      </c>
      <c r="H4046" s="231">
        <v>62.14</v>
      </c>
      <c r="I4046" s="229"/>
    </row>
    <row r="4047" spans="1:9">
      <c r="A4047" s="226" t="s">
        <v>7704</v>
      </c>
      <c r="B4047" s="226"/>
      <c r="C4047" s="227" t="s">
        <v>7705</v>
      </c>
      <c r="D4047" s="227"/>
      <c r="E4047" s="227"/>
      <c r="F4047" s="227"/>
      <c r="G4047" s="50" t="s">
        <v>1155</v>
      </c>
      <c r="H4047" s="231">
        <v>30.46</v>
      </c>
      <c r="I4047" s="229"/>
    </row>
    <row r="4048" spans="1:9">
      <c r="A4048" s="226" t="s">
        <v>7706</v>
      </c>
      <c r="B4048" s="226"/>
      <c r="C4048" s="227" t="s">
        <v>7707</v>
      </c>
      <c r="D4048" s="227"/>
      <c r="E4048" s="227"/>
      <c r="F4048" s="227"/>
      <c r="G4048" s="50" t="s">
        <v>1155</v>
      </c>
      <c r="H4048" s="231">
        <v>35.25</v>
      </c>
      <c r="I4048" s="229"/>
    </row>
    <row r="4049" spans="1:9">
      <c r="A4049" s="226" t="s">
        <v>7708</v>
      </c>
      <c r="B4049" s="226"/>
      <c r="C4049" s="227" t="s">
        <v>7709</v>
      </c>
      <c r="D4049" s="227"/>
      <c r="E4049" s="227"/>
      <c r="F4049" s="227"/>
      <c r="G4049" s="50" t="s">
        <v>1155</v>
      </c>
      <c r="H4049" s="231">
        <v>47.75</v>
      </c>
      <c r="I4049" s="229"/>
    </row>
    <row r="4050" spans="1:9">
      <c r="A4050" s="226" t="s">
        <v>7710</v>
      </c>
      <c r="B4050" s="226"/>
      <c r="C4050" s="227" t="s">
        <v>7711</v>
      </c>
      <c r="D4050" s="227"/>
      <c r="E4050" s="227"/>
      <c r="F4050" s="227"/>
      <c r="G4050" s="50" t="s">
        <v>1155</v>
      </c>
      <c r="H4050" s="231">
        <v>85.87</v>
      </c>
      <c r="I4050" s="229"/>
    </row>
    <row r="4051" spans="1:9">
      <c r="A4051" s="226" t="s">
        <v>7712</v>
      </c>
      <c r="B4051" s="226"/>
      <c r="C4051" s="227" t="s">
        <v>7713</v>
      </c>
      <c r="D4051" s="227"/>
      <c r="E4051" s="227"/>
      <c r="F4051" s="227"/>
      <c r="G4051" s="50" t="s">
        <v>1155</v>
      </c>
      <c r="H4051" s="230">
        <v>148.6</v>
      </c>
      <c r="I4051" s="229"/>
    </row>
    <row r="4052" spans="1:9">
      <c r="A4052" s="226" t="s">
        <v>7714</v>
      </c>
      <c r="B4052" s="226"/>
      <c r="C4052" s="227" t="s">
        <v>7715</v>
      </c>
      <c r="D4052" s="227"/>
      <c r="E4052" s="227"/>
      <c r="F4052" s="227"/>
      <c r="G4052" s="50" t="s">
        <v>1155</v>
      </c>
      <c r="H4052" s="231">
        <v>53.42</v>
      </c>
      <c r="I4052" s="229"/>
    </row>
    <row r="4053" spans="1:9">
      <c r="A4053" s="226" t="s">
        <v>7716</v>
      </c>
      <c r="B4053" s="226"/>
      <c r="C4053" s="227" t="s">
        <v>7717</v>
      </c>
      <c r="D4053" s="227"/>
      <c r="E4053" s="227"/>
      <c r="F4053" s="227"/>
      <c r="G4053" s="50" t="s">
        <v>1155</v>
      </c>
      <c r="H4053" s="231">
        <v>71.349999999999994</v>
      </c>
      <c r="I4053" s="229"/>
    </row>
    <row r="4054" spans="1:9">
      <c r="A4054" s="226" t="s">
        <v>7718</v>
      </c>
      <c r="B4054" s="226"/>
      <c r="C4054" s="227" t="s">
        <v>7719</v>
      </c>
      <c r="D4054" s="227"/>
      <c r="E4054" s="227"/>
      <c r="F4054" s="227"/>
      <c r="G4054" s="50" t="s">
        <v>1155</v>
      </c>
      <c r="H4054" s="231">
        <v>85.12</v>
      </c>
      <c r="I4054" s="229"/>
    </row>
    <row r="4055" spans="1:9">
      <c r="A4055" s="226" t="s">
        <v>7720</v>
      </c>
      <c r="B4055" s="226"/>
      <c r="C4055" s="227" t="s">
        <v>7721</v>
      </c>
      <c r="D4055" s="227"/>
      <c r="E4055" s="227"/>
      <c r="F4055" s="227"/>
      <c r="G4055" s="50" t="s">
        <v>1155</v>
      </c>
      <c r="H4055" s="231">
        <v>48.9</v>
      </c>
      <c r="I4055" s="229"/>
    </row>
    <row r="4056" spans="1:9">
      <c r="A4056" s="226" t="s">
        <v>7722</v>
      </c>
      <c r="B4056" s="226"/>
      <c r="C4056" s="227" t="s">
        <v>7723</v>
      </c>
      <c r="D4056" s="227"/>
      <c r="E4056" s="227"/>
      <c r="F4056" s="227"/>
      <c r="G4056" s="50" t="s">
        <v>1155</v>
      </c>
      <c r="H4056" s="231">
        <v>60.27</v>
      </c>
      <c r="I4056" s="229"/>
    </row>
    <row r="4057" spans="1:9">
      <c r="A4057" s="226" t="s">
        <v>7724</v>
      </c>
      <c r="B4057" s="226"/>
      <c r="C4057" s="227" t="s">
        <v>7725</v>
      </c>
      <c r="D4057" s="227"/>
      <c r="E4057" s="227"/>
      <c r="F4057" s="227"/>
      <c r="G4057" s="50" t="s">
        <v>1155</v>
      </c>
      <c r="H4057" s="231">
        <v>80.34</v>
      </c>
      <c r="I4057" s="229"/>
    </row>
    <row r="4058" spans="1:9">
      <c r="A4058" s="226" t="s">
        <v>7726</v>
      </c>
      <c r="B4058" s="226"/>
      <c r="C4058" s="227" t="s">
        <v>7727</v>
      </c>
      <c r="D4058" s="227"/>
      <c r="E4058" s="227"/>
      <c r="F4058" s="227"/>
      <c r="G4058" s="50" t="s">
        <v>1155</v>
      </c>
      <c r="H4058" s="230">
        <v>105.66</v>
      </c>
      <c r="I4058" s="229"/>
    </row>
    <row r="4059" spans="1:9">
      <c r="A4059" s="226" t="s">
        <v>7728</v>
      </c>
      <c r="B4059" s="226"/>
      <c r="C4059" s="227" t="s">
        <v>7729</v>
      </c>
      <c r="D4059" s="227"/>
      <c r="E4059" s="227"/>
      <c r="F4059" s="227"/>
      <c r="G4059" s="50" t="s">
        <v>129</v>
      </c>
      <c r="H4059" s="230">
        <v>331.58</v>
      </c>
      <c r="I4059" s="229"/>
    </row>
    <row r="4060" spans="1:9">
      <c r="A4060" s="226" t="s">
        <v>7730</v>
      </c>
      <c r="B4060" s="226"/>
      <c r="C4060" s="227" t="s">
        <v>7731</v>
      </c>
      <c r="D4060" s="227"/>
      <c r="E4060" s="227"/>
      <c r="F4060" s="227"/>
      <c r="G4060" s="50" t="s">
        <v>129</v>
      </c>
      <c r="H4060" s="231">
        <v>11.34</v>
      </c>
      <c r="I4060" s="229"/>
    </row>
    <row r="4061" spans="1:9">
      <c r="A4061" s="226" t="s">
        <v>7732</v>
      </c>
      <c r="B4061" s="226"/>
      <c r="C4061" s="227" t="s">
        <v>7733</v>
      </c>
      <c r="D4061" s="227"/>
      <c r="E4061" s="227"/>
      <c r="F4061" s="227"/>
      <c r="G4061" s="50" t="s">
        <v>108</v>
      </c>
      <c r="H4061" s="231">
        <v>45.48</v>
      </c>
      <c r="I4061" s="229"/>
    </row>
    <row r="4062" spans="1:9">
      <c r="A4062" s="226" t="s">
        <v>7734</v>
      </c>
      <c r="B4062" s="226"/>
      <c r="C4062" s="227" t="s">
        <v>7735</v>
      </c>
      <c r="D4062" s="227"/>
      <c r="E4062" s="227"/>
      <c r="F4062" s="227"/>
      <c r="G4062" s="50" t="s">
        <v>108</v>
      </c>
      <c r="H4062" s="231">
        <v>38.53</v>
      </c>
      <c r="I4062" s="229"/>
    </row>
    <row r="4063" spans="1:9">
      <c r="A4063" s="226" t="s">
        <v>7736</v>
      </c>
      <c r="B4063" s="226"/>
      <c r="C4063" s="227" t="s">
        <v>7737</v>
      </c>
      <c r="D4063" s="227"/>
      <c r="E4063" s="227"/>
      <c r="F4063" s="227"/>
      <c r="G4063" s="50" t="s">
        <v>108</v>
      </c>
      <c r="H4063" s="231">
        <v>54.26</v>
      </c>
      <c r="I4063" s="229"/>
    </row>
    <row r="4064" spans="1:9">
      <c r="A4064" s="226" t="s">
        <v>7738</v>
      </c>
      <c r="B4064" s="226"/>
      <c r="C4064" s="227" t="s">
        <v>7739</v>
      </c>
      <c r="D4064" s="227"/>
      <c r="E4064" s="227"/>
      <c r="F4064" s="227"/>
      <c r="G4064" s="50" t="s">
        <v>936</v>
      </c>
      <c r="H4064" s="231">
        <v>59.57</v>
      </c>
      <c r="I4064" s="229"/>
    </row>
    <row r="4065" spans="1:9">
      <c r="A4065" s="226" t="s">
        <v>7740</v>
      </c>
      <c r="B4065" s="226"/>
      <c r="C4065" s="227" t="s">
        <v>7741</v>
      </c>
      <c r="D4065" s="227"/>
      <c r="E4065" s="227"/>
      <c r="F4065" s="227"/>
      <c r="G4065" s="50" t="s">
        <v>211</v>
      </c>
      <c r="H4065" s="230">
        <v>817.23</v>
      </c>
      <c r="I4065" s="229"/>
    </row>
    <row r="4066" spans="1:9">
      <c r="A4066" s="226" t="s">
        <v>7742</v>
      </c>
      <c r="B4066" s="226"/>
      <c r="C4066" s="227" t="s">
        <v>7743</v>
      </c>
      <c r="D4066" s="227"/>
      <c r="E4066" s="227"/>
      <c r="F4066" s="227"/>
      <c r="G4066" s="50" t="s">
        <v>108</v>
      </c>
      <c r="H4066" s="231">
        <v>15.92</v>
      </c>
      <c r="I4066" s="229"/>
    </row>
    <row r="4067" spans="1:9">
      <c r="A4067" s="226" t="s">
        <v>7744</v>
      </c>
      <c r="B4067" s="226"/>
      <c r="C4067" s="227" t="s">
        <v>7745</v>
      </c>
      <c r="D4067" s="227"/>
      <c r="E4067" s="227"/>
      <c r="F4067" s="227"/>
      <c r="G4067" s="50" t="s">
        <v>711</v>
      </c>
      <c r="H4067" s="231">
        <v>85.68</v>
      </c>
      <c r="I4067" s="229"/>
    </row>
    <row r="4068" spans="1:9">
      <c r="A4068" s="226" t="s">
        <v>7746</v>
      </c>
      <c r="B4068" s="226"/>
      <c r="C4068" s="227" t="s">
        <v>7747</v>
      </c>
      <c r="D4068" s="227"/>
      <c r="E4068" s="227"/>
      <c r="F4068" s="227"/>
      <c r="G4068" s="50" t="s">
        <v>711</v>
      </c>
      <c r="H4068" s="231">
        <v>98.26</v>
      </c>
      <c r="I4068" s="229"/>
    </row>
    <row r="4069" spans="1:9">
      <c r="A4069" s="226" t="s">
        <v>7748</v>
      </c>
      <c r="B4069" s="226"/>
      <c r="C4069" s="227" t="s">
        <v>7749</v>
      </c>
      <c r="D4069" s="227"/>
      <c r="E4069" s="227"/>
      <c r="F4069" s="227"/>
      <c r="G4069" s="50" t="s">
        <v>129</v>
      </c>
      <c r="H4069" s="231">
        <v>50.35</v>
      </c>
      <c r="I4069" s="229"/>
    </row>
    <row r="4070" spans="1:9">
      <c r="A4070" s="226" t="s">
        <v>7750</v>
      </c>
      <c r="B4070" s="226"/>
      <c r="C4070" s="227" t="s">
        <v>7751</v>
      </c>
      <c r="D4070" s="227"/>
      <c r="E4070" s="227"/>
      <c r="F4070" s="227"/>
      <c r="G4070" s="50" t="s">
        <v>129</v>
      </c>
      <c r="H4070" s="232">
        <v>1508.43</v>
      </c>
      <c r="I4070" s="229"/>
    </row>
    <row r="4071" spans="1:9">
      <c r="A4071" s="226" t="s">
        <v>7752</v>
      </c>
      <c r="B4071" s="226"/>
      <c r="C4071" s="227" t="s">
        <v>7753</v>
      </c>
      <c r="D4071" s="227"/>
      <c r="E4071" s="227"/>
      <c r="F4071" s="227"/>
      <c r="G4071" s="50" t="s">
        <v>129</v>
      </c>
      <c r="H4071" s="230">
        <v>792.81</v>
      </c>
      <c r="I4071" s="229"/>
    </row>
    <row r="4072" spans="1:9">
      <c r="A4072" s="226" t="s">
        <v>7754</v>
      </c>
      <c r="B4072" s="226"/>
      <c r="C4072" s="227" t="s">
        <v>7755</v>
      </c>
      <c r="D4072" s="227"/>
      <c r="E4072" s="227"/>
      <c r="F4072" s="227"/>
      <c r="G4072" s="50" t="s">
        <v>129</v>
      </c>
      <c r="H4072" s="232">
        <v>1078.82</v>
      </c>
      <c r="I4072" s="229"/>
    </row>
    <row r="4073" spans="1:9">
      <c r="A4073" s="226" t="s">
        <v>7756</v>
      </c>
      <c r="B4073" s="226"/>
      <c r="C4073" s="227" t="s">
        <v>7757</v>
      </c>
      <c r="D4073" s="227"/>
      <c r="E4073" s="227"/>
      <c r="F4073" s="227"/>
      <c r="G4073" s="50" t="s">
        <v>129</v>
      </c>
      <c r="H4073" s="232">
        <v>7448.24</v>
      </c>
      <c r="I4073" s="229"/>
    </row>
    <row r="4074" spans="1:9">
      <c r="A4074" s="226" t="s">
        <v>7758</v>
      </c>
      <c r="B4074" s="226"/>
      <c r="C4074" s="227" t="s">
        <v>7759</v>
      </c>
      <c r="D4074" s="227"/>
      <c r="E4074" s="227"/>
      <c r="F4074" s="227"/>
      <c r="G4074" s="50" t="s">
        <v>129</v>
      </c>
      <c r="H4074" s="232">
        <v>3998.02</v>
      </c>
      <c r="I4074" s="229"/>
    </row>
    <row r="4075" spans="1:9">
      <c r="A4075" s="226" t="s">
        <v>7760</v>
      </c>
      <c r="B4075" s="226"/>
      <c r="C4075" s="227" t="s">
        <v>7761</v>
      </c>
      <c r="D4075" s="227"/>
      <c r="E4075" s="227"/>
      <c r="F4075" s="227"/>
      <c r="G4075" s="50" t="s">
        <v>129</v>
      </c>
      <c r="H4075" s="233">
        <v>10137.780000000001</v>
      </c>
      <c r="I4075" s="229"/>
    </row>
    <row r="4076" spans="1:9">
      <c r="A4076" s="226" t="s">
        <v>7762</v>
      </c>
      <c r="B4076" s="226"/>
      <c r="C4076" s="227" t="s">
        <v>7763</v>
      </c>
      <c r="D4076" s="227"/>
      <c r="E4076" s="227"/>
      <c r="F4076" s="227"/>
      <c r="G4076" s="50" t="s">
        <v>129</v>
      </c>
      <c r="H4076" s="232">
        <v>5441.7</v>
      </c>
      <c r="I4076" s="229"/>
    </row>
    <row r="4077" spans="1:9">
      <c r="A4077" s="226" t="s">
        <v>7764</v>
      </c>
      <c r="B4077" s="226"/>
      <c r="C4077" s="227" t="s">
        <v>7765</v>
      </c>
      <c r="D4077" s="227"/>
      <c r="E4077" s="227"/>
      <c r="F4077" s="227"/>
      <c r="G4077" s="50" t="s">
        <v>129</v>
      </c>
      <c r="H4077" s="232">
        <v>7107.37</v>
      </c>
      <c r="I4077" s="229"/>
    </row>
    <row r="4078" spans="1:9">
      <c r="A4078" s="238">
        <v>257</v>
      </c>
      <c r="B4078" s="223"/>
      <c r="C4078" s="224" t="s">
        <v>7766</v>
      </c>
      <c r="D4078" s="224"/>
      <c r="E4078" s="224"/>
      <c r="F4078" s="224"/>
      <c r="G4078" s="49"/>
      <c r="H4078" s="225"/>
      <c r="I4078" s="225"/>
    </row>
    <row r="4079" spans="1:9">
      <c r="A4079" s="226" t="s">
        <v>7767</v>
      </c>
      <c r="B4079" s="226"/>
      <c r="C4079" s="227" t="s">
        <v>7768</v>
      </c>
      <c r="D4079" s="227"/>
      <c r="E4079" s="227"/>
      <c r="F4079" s="227"/>
      <c r="G4079" s="50" t="s">
        <v>1155</v>
      </c>
      <c r="H4079" s="232">
        <v>8548.74</v>
      </c>
      <c r="I4079" s="229"/>
    </row>
    <row r="4080" spans="1:9">
      <c r="A4080" s="226" t="s">
        <v>7769</v>
      </c>
      <c r="B4080" s="226"/>
      <c r="C4080" s="227" t="s">
        <v>7770</v>
      </c>
      <c r="D4080" s="227"/>
      <c r="E4080" s="227"/>
      <c r="F4080" s="227"/>
      <c r="G4080" s="50" t="s">
        <v>1155</v>
      </c>
      <c r="H4080" s="232">
        <v>4451.3</v>
      </c>
      <c r="I4080" s="229"/>
    </row>
    <row r="4081" spans="1:9">
      <c r="A4081" s="226" t="s">
        <v>7771</v>
      </c>
      <c r="B4081" s="226"/>
      <c r="C4081" s="227" t="s">
        <v>7772</v>
      </c>
      <c r="D4081" s="227"/>
      <c r="E4081" s="227"/>
      <c r="F4081" s="227"/>
      <c r="G4081" s="50" t="s">
        <v>108</v>
      </c>
      <c r="H4081" s="231">
        <v>15.58</v>
      </c>
      <c r="I4081" s="229"/>
    </row>
    <row r="4082" spans="1:9">
      <c r="A4082" s="226" t="s">
        <v>7773</v>
      </c>
      <c r="B4082" s="226"/>
      <c r="C4082" s="227" t="s">
        <v>7774</v>
      </c>
      <c r="D4082" s="227"/>
      <c r="E4082" s="227"/>
      <c r="F4082" s="227"/>
      <c r="G4082" s="50" t="s">
        <v>108</v>
      </c>
      <c r="H4082" s="231">
        <v>37.42</v>
      </c>
      <c r="I4082" s="229"/>
    </row>
    <row r="4083" spans="1:9">
      <c r="A4083" s="226" t="s">
        <v>7775</v>
      </c>
      <c r="B4083" s="226"/>
      <c r="C4083" s="227" t="s">
        <v>7776</v>
      </c>
      <c r="D4083" s="227"/>
      <c r="E4083" s="227"/>
      <c r="F4083" s="227"/>
      <c r="G4083" s="50" t="s">
        <v>607</v>
      </c>
      <c r="H4083" s="228">
        <v>5.28</v>
      </c>
      <c r="I4083" s="229"/>
    </row>
  </sheetData>
  <mergeCells count="12229">
    <mergeCell ref="A4079:B4079"/>
    <mergeCell ref="C4079:F4079"/>
    <mergeCell ref="H4079:I4079"/>
    <mergeCell ref="A4080:B4080"/>
    <mergeCell ref="C4080:F4080"/>
    <mergeCell ref="H4080:I4080"/>
    <mergeCell ref="A4081:B4081"/>
    <mergeCell ref="C4081:F4081"/>
    <mergeCell ref="H4081:I4081"/>
    <mergeCell ref="A4082:B4082"/>
    <mergeCell ref="C4082:F4082"/>
    <mergeCell ref="H4082:I4082"/>
    <mergeCell ref="A4083:B4083"/>
    <mergeCell ref="C4083:F4083"/>
    <mergeCell ref="H4083:I4083"/>
    <mergeCell ref="A4068:B4068"/>
    <mergeCell ref="C4068:F4068"/>
    <mergeCell ref="H4068:I4068"/>
    <mergeCell ref="A4069:B4069"/>
    <mergeCell ref="C4069:F4069"/>
    <mergeCell ref="H4069:I4069"/>
    <mergeCell ref="A4070:B4070"/>
    <mergeCell ref="C4070:F4070"/>
    <mergeCell ref="H4070:I4070"/>
    <mergeCell ref="A4071:B4071"/>
    <mergeCell ref="C4071:F4071"/>
    <mergeCell ref="H4071:I4071"/>
    <mergeCell ref="A4072:B4072"/>
    <mergeCell ref="C4072:F4072"/>
    <mergeCell ref="H4072:I4072"/>
    <mergeCell ref="A4073:B4073"/>
    <mergeCell ref="C4073:F4073"/>
    <mergeCell ref="H4073:I4073"/>
    <mergeCell ref="A4074:B4074"/>
    <mergeCell ref="C4074:F4074"/>
    <mergeCell ref="H4074:I4074"/>
    <mergeCell ref="A4075:B4075"/>
    <mergeCell ref="C4075:F4075"/>
    <mergeCell ref="H4075:I4075"/>
    <mergeCell ref="A4076:B4076"/>
    <mergeCell ref="C4076:F4076"/>
    <mergeCell ref="H4076:I4076"/>
    <mergeCell ref="A4077:B4077"/>
    <mergeCell ref="C4077:F4077"/>
    <mergeCell ref="H4077:I4077"/>
    <mergeCell ref="A4078:B4078"/>
    <mergeCell ref="C4078:F4078"/>
    <mergeCell ref="H4078:I4078"/>
    <mergeCell ref="A4057:B4057"/>
    <mergeCell ref="C4057:F4057"/>
    <mergeCell ref="H4057:I4057"/>
    <mergeCell ref="A4058:B4058"/>
    <mergeCell ref="C4058:F4058"/>
    <mergeCell ref="H4058:I4058"/>
    <mergeCell ref="A4059:B4059"/>
    <mergeCell ref="C4059:F4059"/>
    <mergeCell ref="H4059:I4059"/>
    <mergeCell ref="A4060:B4060"/>
    <mergeCell ref="C4060:F4060"/>
    <mergeCell ref="H4060:I4060"/>
    <mergeCell ref="A4061:B4061"/>
    <mergeCell ref="C4061:F4061"/>
    <mergeCell ref="H4061:I4061"/>
    <mergeCell ref="A4062:B4062"/>
    <mergeCell ref="C4062:F4062"/>
    <mergeCell ref="H4062:I4062"/>
    <mergeCell ref="A4063:B4063"/>
    <mergeCell ref="C4063:F4063"/>
    <mergeCell ref="H4063:I4063"/>
    <mergeCell ref="A4064:B4064"/>
    <mergeCell ref="C4064:F4064"/>
    <mergeCell ref="H4064:I4064"/>
    <mergeCell ref="A4065:B4065"/>
    <mergeCell ref="C4065:F4065"/>
    <mergeCell ref="H4065:I4065"/>
    <mergeCell ref="A4066:B4066"/>
    <mergeCell ref="C4066:F4066"/>
    <mergeCell ref="H4066:I4066"/>
    <mergeCell ref="A4067:B4067"/>
    <mergeCell ref="C4067:F4067"/>
    <mergeCell ref="H4067:I4067"/>
    <mergeCell ref="A4046:B4046"/>
    <mergeCell ref="C4046:F4046"/>
    <mergeCell ref="H4046:I4046"/>
    <mergeCell ref="A4047:B4047"/>
    <mergeCell ref="C4047:F4047"/>
    <mergeCell ref="H4047:I4047"/>
    <mergeCell ref="A4048:B4048"/>
    <mergeCell ref="C4048:F4048"/>
    <mergeCell ref="H4048:I4048"/>
    <mergeCell ref="A4049:B4049"/>
    <mergeCell ref="C4049:F4049"/>
    <mergeCell ref="H4049:I4049"/>
    <mergeCell ref="A4050:B4050"/>
    <mergeCell ref="C4050:F4050"/>
    <mergeCell ref="H4050:I4050"/>
    <mergeCell ref="A4051:B4051"/>
    <mergeCell ref="C4051:F4051"/>
    <mergeCell ref="H4051:I4051"/>
    <mergeCell ref="A4052:B4052"/>
    <mergeCell ref="C4052:F4052"/>
    <mergeCell ref="H4052:I4052"/>
    <mergeCell ref="A4053:B4053"/>
    <mergeCell ref="C4053:F4053"/>
    <mergeCell ref="H4053:I4053"/>
    <mergeCell ref="A4054:B4054"/>
    <mergeCell ref="C4054:F4054"/>
    <mergeCell ref="H4054:I4054"/>
    <mergeCell ref="A4055:B4055"/>
    <mergeCell ref="C4055:F4055"/>
    <mergeCell ref="H4055:I4055"/>
    <mergeCell ref="A4056:B4056"/>
    <mergeCell ref="C4056:F4056"/>
    <mergeCell ref="H4056:I4056"/>
    <mergeCell ref="A4035:B4035"/>
    <mergeCell ref="C4035:F4035"/>
    <mergeCell ref="H4035:I4035"/>
    <mergeCell ref="A4036:B4036"/>
    <mergeCell ref="C4036:F4036"/>
    <mergeCell ref="H4036:I4036"/>
    <mergeCell ref="A4037:B4037"/>
    <mergeCell ref="C4037:F4037"/>
    <mergeCell ref="H4037:I4037"/>
    <mergeCell ref="A4038:B4038"/>
    <mergeCell ref="C4038:F4038"/>
    <mergeCell ref="H4038:I4038"/>
    <mergeCell ref="A4039:B4039"/>
    <mergeCell ref="C4039:F4039"/>
    <mergeCell ref="H4039:I4039"/>
    <mergeCell ref="A4040:B4040"/>
    <mergeCell ref="C4040:F4040"/>
    <mergeCell ref="H4040:I4040"/>
    <mergeCell ref="A4041:B4041"/>
    <mergeCell ref="C4041:F4041"/>
    <mergeCell ref="H4041:I4041"/>
    <mergeCell ref="A4042:B4042"/>
    <mergeCell ref="C4042:F4042"/>
    <mergeCell ref="H4042:I4042"/>
    <mergeCell ref="A4043:B4043"/>
    <mergeCell ref="C4043:F4043"/>
    <mergeCell ref="H4043:I4043"/>
    <mergeCell ref="A4044:B4044"/>
    <mergeCell ref="C4044:F4044"/>
    <mergeCell ref="H4044:I4044"/>
    <mergeCell ref="A4045:B4045"/>
    <mergeCell ref="C4045:F4045"/>
    <mergeCell ref="H4045:I4045"/>
    <mergeCell ref="A4024:B4024"/>
    <mergeCell ref="C4024:F4024"/>
    <mergeCell ref="H4024:I4024"/>
    <mergeCell ref="A4025:B4025"/>
    <mergeCell ref="C4025:F4025"/>
    <mergeCell ref="H4025:I4025"/>
    <mergeCell ref="A4026:B4026"/>
    <mergeCell ref="C4026:F4026"/>
    <mergeCell ref="H4026:I4026"/>
    <mergeCell ref="A4027:B4027"/>
    <mergeCell ref="C4027:F4027"/>
    <mergeCell ref="H4027:I4027"/>
    <mergeCell ref="A4028:B4028"/>
    <mergeCell ref="C4028:F4028"/>
    <mergeCell ref="H4028:I4028"/>
    <mergeCell ref="A4029:B4029"/>
    <mergeCell ref="C4029:F4029"/>
    <mergeCell ref="H4029:I4029"/>
    <mergeCell ref="A4030:B4030"/>
    <mergeCell ref="C4030:F4030"/>
    <mergeCell ref="H4030:I4030"/>
    <mergeCell ref="A4031:B4031"/>
    <mergeCell ref="C4031:F4031"/>
    <mergeCell ref="H4031:I4031"/>
    <mergeCell ref="A4032:B4032"/>
    <mergeCell ref="C4032:F4032"/>
    <mergeCell ref="H4032:I4032"/>
    <mergeCell ref="A4033:B4033"/>
    <mergeCell ref="C4033:F4033"/>
    <mergeCell ref="H4033:I4033"/>
    <mergeCell ref="A4034:B4034"/>
    <mergeCell ref="C4034:F4034"/>
    <mergeCell ref="H4034:I4034"/>
    <mergeCell ref="A4013:B4013"/>
    <mergeCell ref="C4013:F4013"/>
    <mergeCell ref="H4013:I4013"/>
    <mergeCell ref="A4014:B4014"/>
    <mergeCell ref="C4014:F4014"/>
    <mergeCell ref="H4014:I4014"/>
    <mergeCell ref="A4015:B4015"/>
    <mergeCell ref="C4015:F4015"/>
    <mergeCell ref="H4015:I4015"/>
    <mergeCell ref="A4016:B4016"/>
    <mergeCell ref="C4016:F4016"/>
    <mergeCell ref="H4016:I4016"/>
    <mergeCell ref="A4017:B4017"/>
    <mergeCell ref="C4017:F4017"/>
    <mergeCell ref="H4017:I4017"/>
    <mergeCell ref="A4018:B4018"/>
    <mergeCell ref="C4018:F4018"/>
    <mergeCell ref="H4018:I4018"/>
    <mergeCell ref="A4019:B4019"/>
    <mergeCell ref="C4019:F4019"/>
    <mergeCell ref="H4019:I4019"/>
    <mergeCell ref="A4020:B4020"/>
    <mergeCell ref="C4020:F4020"/>
    <mergeCell ref="H4020:I4020"/>
    <mergeCell ref="A4021:B4021"/>
    <mergeCell ref="C4021:F4021"/>
    <mergeCell ref="H4021:I4021"/>
    <mergeCell ref="A4022:B4022"/>
    <mergeCell ref="C4022:F4022"/>
    <mergeCell ref="H4022:I4022"/>
    <mergeCell ref="A4023:B4023"/>
    <mergeCell ref="C4023:F4023"/>
    <mergeCell ref="H4023:I4023"/>
    <mergeCell ref="A4002:B4002"/>
    <mergeCell ref="C4002:F4002"/>
    <mergeCell ref="H4002:I4002"/>
    <mergeCell ref="A4003:B4003"/>
    <mergeCell ref="C4003:F4003"/>
    <mergeCell ref="H4003:I4003"/>
    <mergeCell ref="A4004:B4004"/>
    <mergeCell ref="C4004:F4004"/>
    <mergeCell ref="H4004:I4004"/>
    <mergeCell ref="A4005:B4005"/>
    <mergeCell ref="C4005:F4005"/>
    <mergeCell ref="H4005:I4005"/>
    <mergeCell ref="A4006:B4006"/>
    <mergeCell ref="C4006:F4006"/>
    <mergeCell ref="H4006:I4006"/>
    <mergeCell ref="A4007:B4007"/>
    <mergeCell ref="C4007:F4007"/>
    <mergeCell ref="H4007:I4007"/>
    <mergeCell ref="A4008:B4008"/>
    <mergeCell ref="C4008:F4008"/>
    <mergeCell ref="H4008:I4008"/>
    <mergeCell ref="A4009:B4009"/>
    <mergeCell ref="C4009:F4009"/>
    <mergeCell ref="H4009:I4009"/>
    <mergeCell ref="A4010:B4010"/>
    <mergeCell ref="C4010:F4010"/>
    <mergeCell ref="H4010:I4010"/>
    <mergeCell ref="A4011:B4011"/>
    <mergeCell ref="C4011:F4011"/>
    <mergeCell ref="H4011:I4011"/>
    <mergeCell ref="A4012:B4012"/>
    <mergeCell ref="C4012:F4012"/>
    <mergeCell ref="H4012:I4012"/>
    <mergeCell ref="A3991:B3991"/>
    <mergeCell ref="C3991:F3991"/>
    <mergeCell ref="H3991:I3991"/>
    <mergeCell ref="A3992:B3992"/>
    <mergeCell ref="C3992:F3992"/>
    <mergeCell ref="H3992:I3992"/>
    <mergeCell ref="A3993:B3993"/>
    <mergeCell ref="C3993:F3993"/>
    <mergeCell ref="H3993:I3993"/>
    <mergeCell ref="A3994:B3994"/>
    <mergeCell ref="C3994:F3994"/>
    <mergeCell ref="H3994:I3994"/>
    <mergeCell ref="A3995:B3995"/>
    <mergeCell ref="C3995:F3995"/>
    <mergeCell ref="H3995:I3995"/>
    <mergeCell ref="A3996:B3996"/>
    <mergeCell ref="C3996:F3996"/>
    <mergeCell ref="H3996:I3996"/>
    <mergeCell ref="A3997:B3997"/>
    <mergeCell ref="C3997:F3997"/>
    <mergeCell ref="H3997:I3997"/>
    <mergeCell ref="A3998:B3998"/>
    <mergeCell ref="C3998:F3998"/>
    <mergeCell ref="H3998:I3998"/>
    <mergeCell ref="A3999:B3999"/>
    <mergeCell ref="C3999:F3999"/>
    <mergeCell ref="H3999:I3999"/>
    <mergeCell ref="A4000:B4000"/>
    <mergeCell ref="C4000:F4000"/>
    <mergeCell ref="H4000:I4000"/>
    <mergeCell ref="A4001:B4001"/>
    <mergeCell ref="C4001:F4001"/>
    <mergeCell ref="H4001:I4001"/>
    <mergeCell ref="A3980:B3980"/>
    <mergeCell ref="C3980:F3980"/>
    <mergeCell ref="H3980:I3980"/>
    <mergeCell ref="A3981:B3981"/>
    <mergeCell ref="C3981:F3981"/>
    <mergeCell ref="H3981:I3981"/>
    <mergeCell ref="A3982:B3982"/>
    <mergeCell ref="C3982:F3982"/>
    <mergeCell ref="H3982:I3982"/>
    <mergeCell ref="A3983:B3983"/>
    <mergeCell ref="C3983:F3983"/>
    <mergeCell ref="H3983:I3983"/>
    <mergeCell ref="A3984:B3984"/>
    <mergeCell ref="C3984:F3984"/>
    <mergeCell ref="H3984:I3984"/>
    <mergeCell ref="A3985:B3985"/>
    <mergeCell ref="C3985:F3985"/>
    <mergeCell ref="H3985:I3985"/>
    <mergeCell ref="A3986:B3986"/>
    <mergeCell ref="C3986:F3986"/>
    <mergeCell ref="H3986:I3986"/>
    <mergeCell ref="A3987:B3987"/>
    <mergeCell ref="C3987:F3987"/>
    <mergeCell ref="H3987:I3987"/>
    <mergeCell ref="A3988:B3988"/>
    <mergeCell ref="C3988:F3988"/>
    <mergeCell ref="H3988:I3988"/>
    <mergeCell ref="A3989:B3989"/>
    <mergeCell ref="C3989:F3989"/>
    <mergeCell ref="H3989:I3989"/>
    <mergeCell ref="A3990:B3990"/>
    <mergeCell ref="C3990:F3990"/>
    <mergeCell ref="H3990:I3990"/>
    <mergeCell ref="A3969:B3969"/>
    <mergeCell ref="C3969:F3969"/>
    <mergeCell ref="H3969:I3969"/>
    <mergeCell ref="A3970:B3970"/>
    <mergeCell ref="C3970:F3970"/>
    <mergeCell ref="H3970:I3970"/>
    <mergeCell ref="A3971:B3971"/>
    <mergeCell ref="C3971:F3971"/>
    <mergeCell ref="H3971:I3971"/>
    <mergeCell ref="A3972:B3972"/>
    <mergeCell ref="C3972:F3972"/>
    <mergeCell ref="H3972:I3972"/>
    <mergeCell ref="A3973:B3973"/>
    <mergeCell ref="C3973:F3973"/>
    <mergeCell ref="H3973:I3973"/>
    <mergeCell ref="A3974:B3974"/>
    <mergeCell ref="C3974:F3974"/>
    <mergeCell ref="H3974:I3974"/>
    <mergeCell ref="A3975:B3975"/>
    <mergeCell ref="C3975:F3975"/>
    <mergeCell ref="H3975:I3975"/>
    <mergeCell ref="A3976:B3976"/>
    <mergeCell ref="C3976:F3976"/>
    <mergeCell ref="H3976:I3976"/>
    <mergeCell ref="A3977:B3977"/>
    <mergeCell ref="C3977:F3977"/>
    <mergeCell ref="H3977:I3977"/>
    <mergeCell ref="A3978:B3978"/>
    <mergeCell ref="C3978:F3978"/>
    <mergeCell ref="H3978:I3978"/>
    <mergeCell ref="A3979:B3979"/>
    <mergeCell ref="C3979:F3979"/>
    <mergeCell ref="H3979:I3979"/>
    <mergeCell ref="A3958:B3958"/>
    <mergeCell ref="C3958:F3958"/>
    <mergeCell ref="H3958:I3958"/>
    <mergeCell ref="A3959:B3959"/>
    <mergeCell ref="C3959:F3959"/>
    <mergeCell ref="H3959:I3959"/>
    <mergeCell ref="A3960:B3960"/>
    <mergeCell ref="C3960:F3960"/>
    <mergeCell ref="H3960:I3960"/>
    <mergeCell ref="A3961:B3961"/>
    <mergeCell ref="C3961:F3961"/>
    <mergeCell ref="H3961:I3961"/>
    <mergeCell ref="A3962:B3962"/>
    <mergeCell ref="C3962:F3962"/>
    <mergeCell ref="H3962:I3962"/>
    <mergeCell ref="A3963:B3963"/>
    <mergeCell ref="C3963:F3963"/>
    <mergeCell ref="H3963:I3963"/>
    <mergeCell ref="A3964:B3964"/>
    <mergeCell ref="C3964:F3964"/>
    <mergeCell ref="H3964:I3964"/>
    <mergeCell ref="A3965:B3965"/>
    <mergeCell ref="C3965:F3965"/>
    <mergeCell ref="H3965:I3965"/>
    <mergeCell ref="A3966:B3966"/>
    <mergeCell ref="C3966:F3966"/>
    <mergeCell ref="H3966:I3966"/>
    <mergeCell ref="A3967:B3967"/>
    <mergeCell ref="C3967:F3967"/>
    <mergeCell ref="H3967:I3967"/>
    <mergeCell ref="A3968:B3968"/>
    <mergeCell ref="C3968:F3968"/>
    <mergeCell ref="H3968:I3968"/>
    <mergeCell ref="A3947:B3947"/>
    <mergeCell ref="C3947:F3947"/>
    <mergeCell ref="H3947:I3947"/>
    <mergeCell ref="A3948:B3948"/>
    <mergeCell ref="C3948:F3948"/>
    <mergeCell ref="H3948:I3948"/>
    <mergeCell ref="A3949:B3949"/>
    <mergeCell ref="C3949:F3949"/>
    <mergeCell ref="H3949:I3949"/>
    <mergeCell ref="A3950:B3950"/>
    <mergeCell ref="C3950:F3950"/>
    <mergeCell ref="H3950:I3950"/>
    <mergeCell ref="A3951:B3951"/>
    <mergeCell ref="C3951:F3951"/>
    <mergeCell ref="H3951:I3951"/>
    <mergeCell ref="A3952:B3952"/>
    <mergeCell ref="C3952:F3952"/>
    <mergeCell ref="H3952:I3952"/>
    <mergeCell ref="A3953:B3953"/>
    <mergeCell ref="C3953:F3953"/>
    <mergeCell ref="H3953:I3953"/>
    <mergeCell ref="A3954:B3954"/>
    <mergeCell ref="C3954:F3954"/>
    <mergeCell ref="H3954:I3954"/>
    <mergeCell ref="A3955:B3955"/>
    <mergeCell ref="C3955:F3955"/>
    <mergeCell ref="H3955:I3955"/>
    <mergeCell ref="A3956:B3956"/>
    <mergeCell ref="C3956:F3956"/>
    <mergeCell ref="H3956:I3956"/>
    <mergeCell ref="A3957:B3957"/>
    <mergeCell ref="C3957:F3957"/>
    <mergeCell ref="H3957:I3957"/>
    <mergeCell ref="A3936:B3936"/>
    <mergeCell ref="C3936:F3936"/>
    <mergeCell ref="H3936:I3936"/>
    <mergeCell ref="A3937:B3937"/>
    <mergeCell ref="C3937:F3937"/>
    <mergeCell ref="H3937:I3937"/>
    <mergeCell ref="A3938:B3938"/>
    <mergeCell ref="C3938:F3938"/>
    <mergeCell ref="H3938:I3938"/>
    <mergeCell ref="A3939:B3939"/>
    <mergeCell ref="C3939:F3939"/>
    <mergeCell ref="H3939:I3939"/>
    <mergeCell ref="A3940:B3940"/>
    <mergeCell ref="C3940:F3940"/>
    <mergeCell ref="H3940:I3940"/>
    <mergeCell ref="A3941:B3941"/>
    <mergeCell ref="C3941:F3941"/>
    <mergeCell ref="H3941:I3941"/>
    <mergeCell ref="A3942:B3942"/>
    <mergeCell ref="C3942:F3942"/>
    <mergeCell ref="H3942:I3942"/>
    <mergeCell ref="A3943:B3943"/>
    <mergeCell ref="C3943:F3943"/>
    <mergeCell ref="H3943:I3943"/>
    <mergeCell ref="A3944:B3944"/>
    <mergeCell ref="C3944:F3944"/>
    <mergeCell ref="H3944:I3944"/>
    <mergeCell ref="A3945:B3945"/>
    <mergeCell ref="C3945:F3945"/>
    <mergeCell ref="H3945:I3945"/>
    <mergeCell ref="A3946:B3946"/>
    <mergeCell ref="C3946:F3946"/>
    <mergeCell ref="H3946:I3946"/>
    <mergeCell ref="A3925:B3925"/>
    <mergeCell ref="C3925:F3925"/>
    <mergeCell ref="H3925:I3925"/>
    <mergeCell ref="A3926:B3926"/>
    <mergeCell ref="C3926:F3926"/>
    <mergeCell ref="H3926:I3926"/>
    <mergeCell ref="A3927:B3927"/>
    <mergeCell ref="C3927:F3927"/>
    <mergeCell ref="H3927:I3927"/>
    <mergeCell ref="A3928:B3928"/>
    <mergeCell ref="C3928:F3928"/>
    <mergeCell ref="H3928:I3928"/>
    <mergeCell ref="A3929:B3929"/>
    <mergeCell ref="C3929:F3929"/>
    <mergeCell ref="H3929:I3929"/>
    <mergeCell ref="A3930:B3930"/>
    <mergeCell ref="C3930:F3930"/>
    <mergeCell ref="H3930:I3930"/>
    <mergeCell ref="A3931:B3931"/>
    <mergeCell ref="C3931:F3931"/>
    <mergeCell ref="H3931:I3931"/>
    <mergeCell ref="A3932:B3932"/>
    <mergeCell ref="C3932:F3932"/>
    <mergeCell ref="H3932:I3932"/>
    <mergeCell ref="A3933:B3933"/>
    <mergeCell ref="C3933:F3933"/>
    <mergeCell ref="H3933:I3933"/>
    <mergeCell ref="A3934:B3934"/>
    <mergeCell ref="C3934:F3934"/>
    <mergeCell ref="H3934:I3934"/>
    <mergeCell ref="A3935:B3935"/>
    <mergeCell ref="C3935:F3935"/>
    <mergeCell ref="H3935:I3935"/>
    <mergeCell ref="A3914:B3914"/>
    <mergeCell ref="C3914:F3914"/>
    <mergeCell ref="H3914:I3914"/>
    <mergeCell ref="A3915:B3915"/>
    <mergeCell ref="C3915:F3915"/>
    <mergeCell ref="H3915:I3915"/>
    <mergeCell ref="A3916:B3916"/>
    <mergeCell ref="C3916:F3916"/>
    <mergeCell ref="H3916:I3916"/>
    <mergeCell ref="A3917:B3917"/>
    <mergeCell ref="C3917:F3917"/>
    <mergeCell ref="H3917:I3917"/>
    <mergeCell ref="A3918:B3918"/>
    <mergeCell ref="C3918:F3918"/>
    <mergeCell ref="H3918:I3918"/>
    <mergeCell ref="A3919:B3919"/>
    <mergeCell ref="C3919:F3919"/>
    <mergeCell ref="H3919:I3919"/>
    <mergeCell ref="A3920:B3920"/>
    <mergeCell ref="C3920:F3920"/>
    <mergeCell ref="H3920:I3920"/>
    <mergeCell ref="A3921:B3921"/>
    <mergeCell ref="C3921:F3921"/>
    <mergeCell ref="H3921:I3921"/>
    <mergeCell ref="A3922:B3922"/>
    <mergeCell ref="C3922:F3922"/>
    <mergeCell ref="H3922:I3922"/>
    <mergeCell ref="A3923:B3923"/>
    <mergeCell ref="C3923:F3923"/>
    <mergeCell ref="H3923:I3923"/>
    <mergeCell ref="A3924:B3924"/>
    <mergeCell ref="C3924:F3924"/>
    <mergeCell ref="H3924:I3924"/>
    <mergeCell ref="A3903:B3903"/>
    <mergeCell ref="C3903:F3903"/>
    <mergeCell ref="H3903:I3903"/>
    <mergeCell ref="A3904:B3904"/>
    <mergeCell ref="C3904:F3904"/>
    <mergeCell ref="H3904:I3904"/>
    <mergeCell ref="A3905:B3905"/>
    <mergeCell ref="C3905:F3905"/>
    <mergeCell ref="H3905:I3905"/>
    <mergeCell ref="A3906:B3906"/>
    <mergeCell ref="C3906:F3906"/>
    <mergeCell ref="H3906:I3906"/>
    <mergeCell ref="A3907:B3907"/>
    <mergeCell ref="C3907:F3907"/>
    <mergeCell ref="H3907:I3907"/>
    <mergeCell ref="A3908:B3908"/>
    <mergeCell ref="C3908:F3908"/>
    <mergeCell ref="H3908:I3908"/>
    <mergeCell ref="A3909:B3909"/>
    <mergeCell ref="C3909:F3909"/>
    <mergeCell ref="H3909:I3909"/>
    <mergeCell ref="A3910:B3910"/>
    <mergeCell ref="C3910:F3910"/>
    <mergeCell ref="H3910:I3910"/>
    <mergeCell ref="A3911:B3911"/>
    <mergeCell ref="C3911:F3911"/>
    <mergeCell ref="H3911:I3911"/>
    <mergeCell ref="A3912:B3912"/>
    <mergeCell ref="C3912:F3912"/>
    <mergeCell ref="H3912:I3912"/>
    <mergeCell ref="A3913:B3913"/>
    <mergeCell ref="C3913:F3913"/>
    <mergeCell ref="H3913:I3913"/>
    <mergeCell ref="A3892:B3892"/>
    <mergeCell ref="C3892:F3892"/>
    <mergeCell ref="H3892:I3892"/>
    <mergeCell ref="A3893:B3893"/>
    <mergeCell ref="C3893:F3893"/>
    <mergeCell ref="H3893:I3893"/>
    <mergeCell ref="A3894:B3894"/>
    <mergeCell ref="C3894:F3894"/>
    <mergeCell ref="H3894:I3894"/>
    <mergeCell ref="A3895:B3895"/>
    <mergeCell ref="C3895:F3895"/>
    <mergeCell ref="H3895:I3895"/>
    <mergeCell ref="A3896:B3896"/>
    <mergeCell ref="C3896:F3896"/>
    <mergeCell ref="H3896:I3896"/>
    <mergeCell ref="A3897:B3897"/>
    <mergeCell ref="C3897:F3897"/>
    <mergeCell ref="H3897:I3897"/>
    <mergeCell ref="A3898:B3898"/>
    <mergeCell ref="C3898:F3898"/>
    <mergeCell ref="H3898:I3898"/>
    <mergeCell ref="A3899:B3899"/>
    <mergeCell ref="C3899:F3899"/>
    <mergeCell ref="H3899:I3899"/>
    <mergeCell ref="A3900:B3900"/>
    <mergeCell ref="C3900:F3900"/>
    <mergeCell ref="H3900:I3900"/>
    <mergeCell ref="A3901:B3901"/>
    <mergeCell ref="C3901:F3901"/>
    <mergeCell ref="H3901:I3901"/>
    <mergeCell ref="A3902:B3902"/>
    <mergeCell ref="C3902:F3902"/>
    <mergeCell ref="H3902:I3902"/>
    <mergeCell ref="A3881:B3881"/>
    <mergeCell ref="C3881:F3881"/>
    <mergeCell ref="H3881:I3881"/>
    <mergeCell ref="A3882:B3882"/>
    <mergeCell ref="C3882:F3882"/>
    <mergeCell ref="H3882:I3882"/>
    <mergeCell ref="A3883:B3883"/>
    <mergeCell ref="C3883:F3883"/>
    <mergeCell ref="H3883:I3883"/>
    <mergeCell ref="A3884:B3884"/>
    <mergeCell ref="C3884:F3884"/>
    <mergeCell ref="H3884:I3884"/>
    <mergeCell ref="A3885:B3885"/>
    <mergeCell ref="C3885:F3885"/>
    <mergeCell ref="H3885:I3885"/>
    <mergeCell ref="A3886:B3886"/>
    <mergeCell ref="C3886:F3886"/>
    <mergeCell ref="H3886:I3886"/>
    <mergeCell ref="A3887:B3887"/>
    <mergeCell ref="C3887:F3887"/>
    <mergeCell ref="H3887:I3887"/>
    <mergeCell ref="A3888:B3888"/>
    <mergeCell ref="C3888:F3888"/>
    <mergeCell ref="H3888:I3888"/>
    <mergeCell ref="A3889:B3889"/>
    <mergeCell ref="C3889:F3889"/>
    <mergeCell ref="H3889:I3889"/>
    <mergeCell ref="A3890:B3890"/>
    <mergeCell ref="C3890:F3890"/>
    <mergeCell ref="H3890:I3890"/>
    <mergeCell ref="A3891:B3891"/>
    <mergeCell ref="C3891:F3891"/>
    <mergeCell ref="H3891:I3891"/>
    <mergeCell ref="A3870:B3870"/>
    <mergeCell ref="C3870:F3870"/>
    <mergeCell ref="H3870:I3870"/>
    <mergeCell ref="A3871:B3871"/>
    <mergeCell ref="C3871:F3871"/>
    <mergeCell ref="H3871:I3871"/>
    <mergeCell ref="A3872:B3872"/>
    <mergeCell ref="C3872:F3872"/>
    <mergeCell ref="H3872:I3872"/>
    <mergeCell ref="A3873:B3873"/>
    <mergeCell ref="C3873:F3873"/>
    <mergeCell ref="H3873:I3873"/>
    <mergeCell ref="A3874:B3874"/>
    <mergeCell ref="C3874:F3874"/>
    <mergeCell ref="H3874:I3874"/>
    <mergeCell ref="A3875:B3875"/>
    <mergeCell ref="C3875:F3875"/>
    <mergeCell ref="H3875:I3875"/>
    <mergeCell ref="A3876:B3876"/>
    <mergeCell ref="C3876:F3876"/>
    <mergeCell ref="H3876:I3876"/>
    <mergeCell ref="A3877:B3877"/>
    <mergeCell ref="C3877:F3877"/>
    <mergeCell ref="H3877:I3877"/>
    <mergeCell ref="A3878:B3878"/>
    <mergeCell ref="C3878:F3878"/>
    <mergeCell ref="H3878:I3878"/>
    <mergeCell ref="A3879:B3879"/>
    <mergeCell ref="C3879:F3879"/>
    <mergeCell ref="H3879:I3879"/>
    <mergeCell ref="A3880:B3880"/>
    <mergeCell ref="C3880:F3880"/>
    <mergeCell ref="H3880:I3880"/>
    <mergeCell ref="A3859:B3859"/>
    <mergeCell ref="C3859:F3859"/>
    <mergeCell ref="H3859:I3859"/>
    <mergeCell ref="A3860:B3860"/>
    <mergeCell ref="C3860:F3860"/>
    <mergeCell ref="H3860:I3860"/>
    <mergeCell ref="A3861:B3861"/>
    <mergeCell ref="C3861:F3861"/>
    <mergeCell ref="H3861:I3861"/>
    <mergeCell ref="A3862:B3862"/>
    <mergeCell ref="C3862:F3862"/>
    <mergeCell ref="H3862:I3862"/>
    <mergeCell ref="A3863:B3863"/>
    <mergeCell ref="C3863:F3863"/>
    <mergeCell ref="H3863:I3863"/>
    <mergeCell ref="A3864:B3864"/>
    <mergeCell ref="C3864:F3864"/>
    <mergeCell ref="H3864:I3864"/>
    <mergeCell ref="A3865:B3865"/>
    <mergeCell ref="C3865:F3865"/>
    <mergeCell ref="H3865:I3865"/>
    <mergeCell ref="A3866:B3866"/>
    <mergeCell ref="C3866:F3866"/>
    <mergeCell ref="H3866:I3866"/>
    <mergeCell ref="A3867:B3867"/>
    <mergeCell ref="C3867:F3867"/>
    <mergeCell ref="H3867:I3867"/>
    <mergeCell ref="A3868:B3868"/>
    <mergeCell ref="C3868:F3868"/>
    <mergeCell ref="H3868:I3868"/>
    <mergeCell ref="A3869:B3869"/>
    <mergeCell ref="C3869:F3869"/>
    <mergeCell ref="H3869:I3869"/>
    <mergeCell ref="A3848:B3848"/>
    <mergeCell ref="C3848:F3848"/>
    <mergeCell ref="H3848:I3848"/>
    <mergeCell ref="A3849:B3849"/>
    <mergeCell ref="C3849:F3849"/>
    <mergeCell ref="H3849:I3849"/>
    <mergeCell ref="A3850:B3850"/>
    <mergeCell ref="C3850:F3850"/>
    <mergeCell ref="H3850:I3850"/>
    <mergeCell ref="A3851:B3851"/>
    <mergeCell ref="C3851:F3851"/>
    <mergeCell ref="H3851:I3851"/>
    <mergeCell ref="A3852:B3852"/>
    <mergeCell ref="C3852:F3852"/>
    <mergeCell ref="H3852:I3852"/>
    <mergeCell ref="A3853:B3853"/>
    <mergeCell ref="C3853:F3853"/>
    <mergeCell ref="H3853:I3853"/>
    <mergeCell ref="A3854:B3854"/>
    <mergeCell ref="C3854:F3854"/>
    <mergeCell ref="H3854:I3854"/>
    <mergeCell ref="A3855:B3855"/>
    <mergeCell ref="C3855:F3855"/>
    <mergeCell ref="H3855:I3855"/>
    <mergeCell ref="A3856:B3856"/>
    <mergeCell ref="C3856:F3856"/>
    <mergeCell ref="H3856:I3856"/>
    <mergeCell ref="A3857:B3857"/>
    <mergeCell ref="C3857:F3857"/>
    <mergeCell ref="H3857:I3857"/>
    <mergeCell ref="A3858:B3858"/>
    <mergeCell ref="C3858:F3858"/>
    <mergeCell ref="H3858:I3858"/>
    <mergeCell ref="A3837:B3837"/>
    <mergeCell ref="C3837:F3837"/>
    <mergeCell ref="H3837:I3837"/>
    <mergeCell ref="A3838:B3838"/>
    <mergeCell ref="C3838:F3838"/>
    <mergeCell ref="H3838:I3838"/>
    <mergeCell ref="A3839:B3839"/>
    <mergeCell ref="C3839:F3839"/>
    <mergeCell ref="H3839:I3839"/>
    <mergeCell ref="A3840:B3840"/>
    <mergeCell ref="C3840:F3840"/>
    <mergeCell ref="H3840:I3840"/>
    <mergeCell ref="A3841:B3841"/>
    <mergeCell ref="C3841:F3841"/>
    <mergeCell ref="H3841:I3841"/>
    <mergeCell ref="A3842:B3842"/>
    <mergeCell ref="C3842:F3842"/>
    <mergeCell ref="H3842:I3842"/>
    <mergeCell ref="A3843:B3843"/>
    <mergeCell ref="C3843:F3843"/>
    <mergeCell ref="H3843:I3843"/>
    <mergeCell ref="A3844:B3844"/>
    <mergeCell ref="C3844:F3844"/>
    <mergeCell ref="H3844:I3844"/>
    <mergeCell ref="A3845:B3845"/>
    <mergeCell ref="C3845:F3845"/>
    <mergeCell ref="H3845:I3845"/>
    <mergeCell ref="A3846:B3846"/>
    <mergeCell ref="C3846:F3846"/>
    <mergeCell ref="H3846:I3846"/>
    <mergeCell ref="A3847:B3847"/>
    <mergeCell ref="C3847:F3847"/>
    <mergeCell ref="H3847:I3847"/>
    <mergeCell ref="A3826:B3826"/>
    <mergeCell ref="C3826:F3826"/>
    <mergeCell ref="H3826:I3826"/>
    <mergeCell ref="A3827:B3827"/>
    <mergeCell ref="C3827:F3827"/>
    <mergeCell ref="H3827:I3827"/>
    <mergeCell ref="A3828:B3828"/>
    <mergeCell ref="C3828:F3828"/>
    <mergeCell ref="H3828:I3828"/>
    <mergeCell ref="A3829:B3829"/>
    <mergeCell ref="C3829:F3829"/>
    <mergeCell ref="H3829:I3829"/>
    <mergeCell ref="A3830:B3830"/>
    <mergeCell ref="C3830:F3830"/>
    <mergeCell ref="H3830:I3830"/>
    <mergeCell ref="A3831:B3831"/>
    <mergeCell ref="C3831:F3831"/>
    <mergeCell ref="H3831:I3831"/>
    <mergeCell ref="A3832:B3832"/>
    <mergeCell ref="C3832:F3832"/>
    <mergeCell ref="H3832:I3832"/>
    <mergeCell ref="A3833:B3833"/>
    <mergeCell ref="C3833:F3833"/>
    <mergeCell ref="H3833:I3833"/>
    <mergeCell ref="A3834:B3834"/>
    <mergeCell ref="C3834:F3834"/>
    <mergeCell ref="H3834:I3834"/>
    <mergeCell ref="A3835:B3835"/>
    <mergeCell ref="C3835:F3835"/>
    <mergeCell ref="H3835:I3835"/>
    <mergeCell ref="A3836:B3836"/>
    <mergeCell ref="C3836:F3836"/>
    <mergeCell ref="H3836:I3836"/>
    <mergeCell ref="A3815:B3815"/>
    <mergeCell ref="C3815:F3815"/>
    <mergeCell ref="H3815:I3815"/>
    <mergeCell ref="A3816:B3816"/>
    <mergeCell ref="C3816:F3816"/>
    <mergeCell ref="H3816:I3816"/>
    <mergeCell ref="A3817:B3817"/>
    <mergeCell ref="C3817:F3817"/>
    <mergeCell ref="H3817:I3817"/>
    <mergeCell ref="A3818:B3818"/>
    <mergeCell ref="C3818:F3818"/>
    <mergeCell ref="H3818:I3818"/>
    <mergeCell ref="A3819:B3819"/>
    <mergeCell ref="C3819:F3819"/>
    <mergeCell ref="H3819:I3819"/>
    <mergeCell ref="A3820:B3820"/>
    <mergeCell ref="C3820:F3820"/>
    <mergeCell ref="H3820:I3820"/>
    <mergeCell ref="A3821:B3821"/>
    <mergeCell ref="C3821:F3821"/>
    <mergeCell ref="H3821:I3821"/>
    <mergeCell ref="A3822:B3822"/>
    <mergeCell ref="C3822:F3822"/>
    <mergeCell ref="H3822:I3822"/>
    <mergeCell ref="A3823:B3823"/>
    <mergeCell ref="C3823:F3823"/>
    <mergeCell ref="H3823:I3823"/>
    <mergeCell ref="A3824:B3824"/>
    <mergeCell ref="C3824:F3824"/>
    <mergeCell ref="H3824:I3824"/>
    <mergeCell ref="A3825:B3825"/>
    <mergeCell ref="C3825:F3825"/>
    <mergeCell ref="H3825:I3825"/>
    <mergeCell ref="A3804:B3804"/>
    <mergeCell ref="C3804:F3804"/>
    <mergeCell ref="H3804:I3804"/>
    <mergeCell ref="A3805:B3805"/>
    <mergeCell ref="C3805:F3805"/>
    <mergeCell ref="H3805:I3805"/>
    <mergeCell ref="A3806:B3806"/>
    <mergeCell ref="C3806:F3806"/>
    <mergeCell ref="H3806:I3806"/>
    <mergeCell ref="A3807:B3807"/>
    <mergeCell ref="C3807:F3807"/>
    <mergeCell ref="H3807:I3807"/>
    <mergeCell ref="A3808:B3808"/>
    <mergeCell ref="C3808:F3808"/>
    <mergeCell ref="H3808:I3808"/>
    <mergeCell ref="A3809:B3809"/>
    <mergeCell ref="C3809:F3809"/>
    <mergeCell ref="H3809:I3809"/>
    <mergeCell ref="A3810:B3810"/>
    <mergeCell ref="C3810:F3810"/>
    <mergeCell ref="H3810:I3810"/>
    <mergeCell ref="A3811:B3811"/>
    <mergeCell ref="C3811:F3811"/>
    <mergeCell ref="H3811:I3811"/>
    <mergeCell ref="A3812:B3812"/>
    <mergeCell ref="C3812:F3812"/>
    <mergeCell ref="H3812:I3812"/>
    <mergeCell ref="A3813:B3813"/>
    <mergeCell ref="C3813:F3813"/>
    <mergeCell ref="H3813:I3813"/>
    <mergeCell ref="A3814:B3814"/>
    <mergeCell ref="C3814:F3814"/>
    <mergeCell ref="H3814:I3814"/>
    <mergeCell ref="A3793:B3793"/>
    <mergeCell ref="C3793:F3793"/>
    <mergeCell ref="H3793:I3793"/>
    <mergeCell ref="A3794:B3794"/>
    <mergeCell ref="C3794:F3794"/>
    <mergeCell ref="H3794:I3794"/>
    <mergeCell ref="A3795:B3795"/>
    <mergeCell ref="C3795:F3795"/>
    <mergeCell ref="H3795:I3795"/>
    <mergeCell ref="A3796:B3796"/>
    <mergeCell ref="C3796:F3796"/>
    <mergeCell ref="H3796:I3796"/>
    <mergeCell ref="A3797:B3797"/>
    <mergeCell ref="C3797:F3797"/>
    <mergeCell ref="H3797:I3797"/>
    <mergeCell ref="A3798:B3798"/>
    <mergeCell ref="C3798:F3798"/>
    <mergeCell ref="H3798:I3798"/>
    <mergeCell ref="A3799:B3799"/>
    <mergeCell ref="C3799:F3799"/>
    <mergeCell ref="H3799:I3799"/>
    <mergeCell ref="A3800:B3800"/>
    <mergeCell ref="C3800:F3800"/>
    <mergeCell ref="H3800:I3800"/>
    <mergeCell ref="A3801:B3801"/>
    <mergeCell ref="C3801:F3801"/>
    <mergeCell ref="H3801:I3801"/>
    <mergeCell ref="A3802:B3802"/>
    <mergeCell ref="C3802:F3802"/>
    <mergeCell ref="H3802:I3802"/>
    <mergeCell ref="A3803:B3803"/>
    <mergeCell ref="C3803:F3803"/>
    <mergeCell ref="H3803:I3803"/>
    <mergeCell ref="A3782:B3782"/>
    <mergeCell ref="C3782:F3782"/>
    <mergeCell ref="H3782:I3782"/>
    <mergeCell ref="A3783:B3783"/>
    <mergeCell ref="C3783:F3783"/>
    <mergeCell ref="H3783:I3783"/>
    <mergeCell ref="A3784:B3784"/>
    <mergeCell ref="C3784:F3784"/>
    <mergeCell ref="H3784:I3784"/>
    <mergeCell ref="A3785:B3785"/>
    <mergeCell ref="C3785:F3785"/>
    <mergeCell ref="H3785:I3785"/>
    <mergeCell ref="A3786:B3786"/>
    <mergeCell ref="C3786:F3786"/>
    <mergeCell ref="H3786:I3786"/>
    <mergeCell ref="A3787:B3787"/>
    <mergeCell ref="C3787:F3787"/>
    <mergeCell ref="H3787:I3787"/>
    <mergeCell ref="A3788:B3788"/>
    <mergeCell ref="C3788:F3788"/>
    <mergeCell ref="H3788:I3788"/>
    <mergeCell ref="A3789:B3789"/>
    <mergeCell ref="C3789:F3789"/>
    <mergeCell ref="H3789:I3789"/>
    <mergeCell ref="A3790:B3790"/>
    <mergeCell ref="C3790:F3790"/>
    <mergeCell ref="H3790:I3790"/>
    <mergeCell ref="A3791:B3791"/>
    <mergeCell ref="C3791:F3791"/>
    <mergeCell ref="H3791:I3791"/>
    <mergeCell ref="A3792:B3792"/>
    <mergeCell ref="C3792:F3792"/>
    <mergeCell ref="H3792:I3792"/>
    <mergeCell ref="A3771:B3771"/>
    <mergeCell ref="C3771:F3771"/>
    <mergeCell ref="H3771:I3771"/>
    <mergeCell ref="A3772:B3772"/>
    <mergeCell ref="C3772:F3772"/>
    <mergeCell ref="H3772:I3772"/>
    <mergeCell ref="A3773:B3773"/>
    <mergeCell ref="C3773:F3773"/>
    <mergeCell ref="H3773:I3773"/>
    <mergeCell ref="A3774:B3774"/>
    <mergeCell ref="C3774:F3774"/>
    <mergeCell ref="H3774:I3774"/>
    <mergeCell ref="A3775:B3775"/>
    <mergeCell ref="C3775:F3775"/>
    <mergeCell ref="H3775:I3775"/>
    <mergeCell ref="A3776:B3776"/>
    <mergeCell ref="C3776:F3776"/>
    <mergeCell ref="H3776:I3776"/>
    <mergeCell ref="A3777:B3777"/>
    <mergeCell ref="C3777:F3777"/>
    <mergeCell ref="H3777:I3777"/>
    <mergeCell ref="A3778:B3778"/>
    <mergeCell ref="C3778:F3778"/>
    <mergeCell ref="H3778:I3778"/>
    <mergeCell ref="A3779:B3779"/>
    <mergeCell ref="C3779:F3779"/>
    <mergeCell ref="H3779:I3779"/>
    <mergeCell ref="A3780:B3780"/>
    <mergeCell ref="C3780:F3780"/>
    <mergeCell ref="H3780:I3780"/>
    <mergeCell ref="A3781:B3781"/>
    <mergeCell ref="C3781:F3781"/>
    <mergeCell ref="H3781:I3781"/>
    <mergeCell ref="A3760:B3760"/>
    <mergeCell ref="C3760:F3760"/>
    <mergeCell ref="H3760:I3760"/>
    <mergeCell ref="A3761:B3761"/>
    <mergeCell ref="C3761:F3761"/>
    <mergeCell ref="H3761:I3761"/>
    <mergeCell ref="A3762:B3762"/>
    <mergeCell ref="C3762:F3762"/>
    <mergeCell ref="H3762:I3762"/>
    <mergeCell ref="A3763:B3763"/>
    <mergeCell ref="C3763:F3763"/>
    <mergeCell ref="H3763:I3763"/>
    <mergeCell ref="A3764:B3764"/>
    <mergeCell ref="C3764:F3764"/>
    <mergeCell ref="H3764:I3764"/>
    <mergeCell ref="A3765:B3765"/>
    <mergeCell ref="C3765:F3765"/>
    <mergeCell ref="H3765:I3765"/>
    <mergeCell ref="A3766:B3766"/>
    <mergeCell ref="C3766:F3766"/>
    <mergeCell ref="H3766:I3766"/>
    <mergeCell ref="A3767:B3767"/>
    <mergeCell ref="C3767:F3767"/>
    <mergeCell ref="H3767:I3767"/>
    <mergeCell ref="A3768:B3768"/>
    <mergeCell ref="C3768:F3768"/>
    <mergeCell ref="H3768:I3768"/>
    <mergeCell ref="A3769:B3769"/>
    <mergeCell ref="C3769:F3769"/>
    <mergeCell ref="H3769:I3769"/>
    <mergeCell ref="A3770:B3770"/>
    <mergeCell ref="C3770:F3770"/>
    <mergeCell ref="H3770:I3770"/>
    <mergeCell ref="A3749:B3749"/>
    <mergeCell ref="C3749:F3749"/>
    <mergeCell ref="H3749:I3749"/>
    <mergeCell ref="A3750:B3750"/>
    <mergeCell ref="C3750:F3750"/>
    <mergeCell ref="H3750:I3750"/>
    <mergeCell ref="A3751:B3751"/>
    <mergeCell ref="C3751:F3751"/>
    <mergeCell ref="H3751:I3751"/>
    <mergeCell ref="A3752:B3752"/>
    <mergeCell ref="C3752:F3752"/>
    <mergeCell ref="H3752:I3752"/>
    <mergeCell ref="A3753:B3753"/>
    <mergeCell ref="C3753:F3753"/>
    <mergeCell ref="H3753:I3753"/>
    <mergeCell ref="A3754:B3754"/>
    <mergeCell ref="C3754:F3754"/>
    <mergeCell ref="H3754:I3754"/>
    <mergeCell ref="A3755:B3755"/>
    <mergeCell ref="C3755:F3755"/>
    <mergeCell ref="H3755:I3755"/>
    <mergeCell ref="A3756:B3756"/>
    <mergeCell ref="C3756:F3756"/>
    <mergeCell ref="H3756:I3756"/>
    <mergeCell ref="A3757:B3757"/>
    <mergeCell ref="C3757:F3757"/>
    <mergeCell ref="H3757:I3757"/>
    <mergeCell ref="A3758:B3758"/>
    <mergeCell ref="C3758:F3758"/>
    <mergeCell ref="H3758:I3758"/>
    <mergeCell ref="A3759:B3759"/>
    <mergeCell ref="C3759:F3759"/>
    <mergeCell ref="H3759:I3759"/>
    <mergeCell ref="A3738:B3738"/>
    <mergeCell ref="C3738:F3738"/>
    <mergeCell ref="H3738:I3738"/>
    <mergeCell ref="A3739:B3739"/>
    <mergeCell ref="C3739:F3739"/>
    <mergeCell ref="H3739:I3739"/>
    <mergeCell ref="A3740:B3740"/>
    <mergeCell ref="C3740:F3740"/>
    <mergeCell ref="H3740:I3740"/>
    <mergeCell ref="A3741:B3741"/>
    <mergeCell ref="C3741:F3741"/>
    <mergeCell ref="H3741:I3741"/>
    <mergeCell ref="A3742:B3742"/>
    <mergeCell ref="C3742:F3742"/>
    <mergeCell ref="H3742:I3742"/>
    <mergeCell ref="A3743:B3743"/>
    <mergeCell ref="C3743:F3743"/>
    <mergeCell ref="H3743:I3743"/>
    <mergeCell ref="A3744:B3744"/>
    <mergeCell ref="C3744:F3744"/>
    <mergeCell ref="H3744:I3744"/>
    <mergeCell ref="A3745:B3745"/>
    <mergeCell ref="C3745:F3745"/>
    <mergeCell ref="H3745:I3745"/>
    <mergeCell ref="A3746:B3746"/>
    <mergeCell ref="C3746:F3746"/>
    <mergeCell ref="H3746:I3746"/>
    <mergeCell ref="A3747:B3747"/>
    <mergeCell ref="C3747:F3747"/>
    <mergeCell ref="H3747:I3747"/>
    <mergeCell ref="A3748:B3748"/>
    <mergeCell ref="C3748:F3748"/>
    <mergeCell ref="H3748:I3748"/>
    <mergeCell ref="A3727:B3727"/>
    <mergeCell ref="C3727:F3727"/>
    <mergeCell ref="H3727:I3727"/>
    <mergeCell ref="A3728:B3728"/>
    <mergeCell ref="C3728:F3728"/>
    <mergeCell ref="H3728:I3728"/>
    <mergeCell ref="A3729:B3729"/>
    <mergeCell ref="C3729:F3729"/>
    <mergeCell ref="H3729:I3729"/>
    <mergeCell ref="A3730:B3730"/>
    <mergeCell ref="C3730:F3730"/>
    <mergeCell ref="H3730:I3730"/>
    <mergeCell ref="A3731:B3731"/>
    <mergeCell ref="C3731:F3731"/>
    <mergeCell ref="H3731:I3731"/>
    <mergeCell ref="A3732:B3732"/>
    <mergeCell ref="C3732:F3732"/>
    <mergeCell ref="H3732:I3732"/>
    <mergeCell ref="A3733:B3733"/>
    <mergeCell ref="C3733:F3733"/>
    <mergeCell ref="H3733:I3733"/>
    <mergeCell ref="A3734:B3734"/>
    <mergeCell ref="C3734:F3734"/>
    <mergeCell ref="H3734:I3734"/>
    <mergeCell ref="A3735:B3735"/>
    <mergeCell ref="C3735:F3735"/>
    <mergeCell ref="H3735:I3735"/>
    <mergeCell ref="A3736:B3736"/>
    <mergeCell ref="C3736:F3736"/>
    <mergeCell ref="H3736:I3736"/>
    <mergeCell ref="A3737:B3737"/>
    <mergeCell ref="C3737:F3737"/>
    <mergeCell ref="H3737:I3737"/>
    <mergeCell ref="A3716:B3716"/>
    <mergeCell ref="C3716:F3716"/>
    <mergeCell ref="H3716:I3716"/>
    <mergeCell ref="A3717:B3717"/>
    <mergeCell ref="C3717:F3717"/>
    <mergeCell ref="H3717:I3717"/>
    <mergeCell ref="A3718:B3718"/>
    <mergeCell ref="C3718:F3718"/>
    <mergeCell ref="H3718:I3718"/>
    <mergeCell ref="A3719:B3719"/>
    <mergeCell ref="C3719:F3719"/>
    <mergeCell ref="H3719:I3719"/>
    <mergeCell ref="A3720:B3720"/>
    <mergeCell ref="C3720:F3720"/>
    <mergeCell ref="H3720:I3720"/>
    <mergeCell ref="A3721:B3721"/>
    <mergeCell ref="C3721:F3721"/>
    <mergeCell ref="H3721:I3721"/>
    <mergeCell ref="A3722:B3722"/>
    <mergeCell ref="C3722:F3722"/>
    <mergeCell ref="H3722:I3722"/>
    <mergeCell ref="A3723:B3723"/>
    <mergeCell ref="C3723:F3723"/>
    <mergeCell ref="H3723:I3723"/>
    <mergeCell ref="A3724:B3724"/>
    <mergeCell ref="C3724:F3724"/>
    <mergeCell ref="H3724:I3724"/>
    <mergeCell ref="A3725:B3725"/>
    <mergeCell ref="C3725:F3725"/>
    <mergeCell ref="H3725:I3725"/>
    <mergeCell ref="A3726:B3726"/>
    <mergeCell ref="C3726:F3726"/>
    <mergeCell ref="H3726:I3726"/>
    <mergeCell ref="A3705:B3705"/>
    <mergeCell ref="C3705:F3705"/>
    <mergeCell ref="H3705:I3705"/>
    <mergeCell ref="A3706:B3706"/>
    <mergeCell ref="C3706:F3706"/>
    <mergeCell ref="H3706:I3706"/>
    <mergeCell ref="A3707:B3707"/>
    <mergeCell ref="C3707:F3707"/>
    <mergeCell ref="H3707:I3707"/>
    <mergeCell ref="A3708:B3708"/>
    <mergeCell ref="C3708:F3708"/>
    <mergeCell ref="H3708:I3708"/>
    <mergeCell ref="A3709:B3709"/>
    <mergeCell ref="C3709:F3709"/>
    <mergeCell ref="H3709:I3709"/>
    <mergeCell ref="A3710:B3710"/>
    <mergeCell ref="C3710:F3710"/>
    <mergeCell ref="H3710:I3710"/>
    <mergeCell ref="A3711:B3711"/>
    <mergeCell ref="C3711:F3711"/>
    <mergeCell ref="H3711:I3711"/>
    <mergeCell ref="A3712:B3712"/>
    <mergeCell ref="C3712:F3712"/>
    <mergeCell ref="H3712:I3712"/>
    <mergeCell ref="A3713:B3713"/>
    <mergeCell ref="C3713:F3713"/>
    <mergeCell ref="H3713:I3713"/>
    <mergeCell ref="A3714:B3714"/>
    <mergeCell ref="C3714:F3714"/>
    <mergeCell ref="H3714:I3714"/>
    <mergeCell ref="A3715:B3715"/>
    <mergeCell ref="C3715:F3715"/>
    <mergeCell ref="H3715:I3715"/>
    <mergeCell ref="A3694:B3694"/>
    <mergeCell ref="C3694:F3694"/>
    <mergeCell ref="H3694:I3694"/>
    <mergeCell ref="A3695:B3695"/>
    <mergeCell ref="C3695:F3695"/>
    <mergeCell ref="H3695:I3695"/>
    <mergeCell ref="A3696:B3696"/>
    <mergeCell ref="C3696:F3696"/>
    <mergeCell ref="H3696:I3696"/>
    <mergeCell ref="A3697:B3697"/>
    <mergeCell ref="C3697:F3697"/>
    <mergeCell ref="H3697:I3697"/>
    <mergeCell ref="A3698:B3698"/>
    <mergeCell ref="C3698:F3698"/>
    <mergeCell ref="H3698:I3698"/>
    <mergeCell ref="A3699:B3699"/>
    <mergeCell ref="C3699:F3699"/>
    <mergeCell ref="H3699:I3699"/>
    <mergeCell ref="A3700:B3700"/>
    <mergeCell ref="C3700:F3700"/>
    <mergeCell ref="H3700:I3700"/>
    <mergeCell ref="A3701:B3701"/>
    <mergeCell ref="C3701:F3701"/>
    <mergeCell ref="H3701:I3701"/>
    <mergeCell ref="A3702:B3702"/>
    <mergeCell ref="C3702:F3702"/>
    <mergeCell ref="H3702:I3702"/>
    <mergeCell ref="A3703:B3703"/>
    <mergeCell ref="C3703:F3703"/>
    <mergeCell ref="H3703:I3703"/>
    <mergeCell ref="A3704:B3704"/>
    <mergeCell ref="C3704:F3704"/>
    <mergeCell ref="H3704:I3704"/>
    <mergeCell ref="A3683:B3683"/>
    <mergeCell ref="C3683:F3683"/>
    <mergeCell ref="H3683:I3683"/>
    <mergeCell ref="A3684:B3684"/>
    <mergeCell ref="C3684:F3684"/>
    <mergeCell ref="H3684:I3684"/>
    <mergeCell ref="A3685:B3685"/>
    <mergeCell ref="C3685:F3685"/>
    <mergeCell ref="H3685:I3685"/>
    <mergeCell ref="A3686:B3686"/>
    <mergeCell ref="C3686:F3686"/>
    <mergeCell ref="H3686:I3686"/>
    <mergeCell ref="A3687:B3687"/>
    <mergeCell ref="C3687:F3687"/>
    <mergeCell ref="H3687:I3687"/>
    <mergeCell ref="A3688:B3688"/>
    <mergeCell ref="C3688:F3688"/>
    <mergeCell ref="H3688:I3688"/>
    <mergeCell ref="A3689:B3689"/>
    <mergeCell ref="C3689:F3689"/>
    <mergeCell ref="H3689:I3689"/>
    <mergeCell ref="A3690:B3690"/>
    <mergeCell ref="C3690:F3690"/>
    <mergeCell ref="H3690:I3690"/>
    <mergeCell ref="A3691:B3691"/>
    <mergeCell ref="C3691:F3691"/>
    <mergeCell ref="H3691:I3691"/>
    <mergeCell ref="A3692:B3692"/>
    <mergeCell ref="C3692:F3692"/>
    <mergeCell ref="H3692:I3692"/>
    <mergeCell ref="A3693:B3693"/>
    <mergeCell ref="C3693:F3693"/>
    <mergeCell ref="H3693:I3693"/>
    <mergeCell ref="A3672:B3672"/>
    <mergeCell ref="C3672:F3672"/>
    <mergeCell ref="H3672:I3672"/>
    <mergeCell ref="A3673:B3673"/>
    <mergeCell ref="C3673:F3673"/>
    <mergeCell ref="H3673:I3673"/>
    <mergeCell ref="A3674:B3674"/>
    <mergeCell ref="C3674:F3674"/>
    <mergeCell ref="H3674:I3674"/>
    <mergeCell ref="A3675:B3675"/>
    <mergeCell ref="C3675:F3675"/>
    <mergeCell ref="H3675:I3675"/>
    <mergeCell ref="A3676:B3676"/>
    <mergeCell ref="C3676:F3676"/>
    <mergeCell ref="H3676:I3676"/>
    <mergeCell ref="A3677:B3677"/>
    <mergeCell ref="C3677:F3677"/>
    <mergeCell ref="H3677:I3677"/>
    <mergeCell ref="A3678:B3678"/>
    <mergeCell ref="C3678:F3678"/>
    <mergeCell ref="H3678:I3678"/>
    <mergeCell ref="A3679:B3679"/>
    <mergeCell ref="C3679:F3679"/>
    <mergeCell ref="H3679:I3679"/>
    <mergeCell ref="A3680:B3680"/>
    <mergeCell ref="C3680:F3680"/>
    <mergeCell ref="H3680:I3680"/>
    <mergeCell ref="A3681:B3681"/>
    <mergeCell ref="C3681:F3681"/>
    <mergeCell ref="H3681:I3681"/>
    <mergeCell ref="A3682:B3682"/>
    <mergeCell ref="C3682:F3682"/>
    <mergeCell ref="H3682:I3682"/>
    <mergeCell ref="A3661:B3661"/>
    <mergeCell ref="C3661:F3661"/>
    <mergeCell ref="H3661:I3661"/>
    <mergeCell ref="A3662:B3662"/>
    <mergeCell ref="C3662:F3662"/>
    <mergeCell ref="H3662:I3662"/>
    <mergeCell ref="A3663:B3663"/>
    <mergeCell ref="C3663:F3663"/>
    <mergeCell ref="H3663:I3663"/>
    <mergeCell ref="A3664:B3664"/>
    <mergeCell ref="C3664:F3664"/>
    <mergeCell ref="H3664:I3664"/>
    <mergeCell ref="A3665:B3665"/>
    <mergeCell ref="C3665:F3665"/>
    <mergeCell ref="H3665:I3665"/>
    <mergeCell ref="A3666:B3666"/>
    <mergeCell ref="C3666:F3666"/>
    <mergeCell ref="H3666:I3666"/>
    <mergeCell ref="A3667:B3667"/>
    <mergeCell ref="C3667:F3667"/>
    <mergeCell ref="H3667:I3667"/>
    <mergeCell ref="A3668:B3668"/>
    <mergeCell ref="C3668:F3668"/>
    <mergeCell ref="H3668:I3668"/>
    <mergeCell ref="A3669:B3669"/>
    <mergeCell ref="C3669:F3669"/>
    <mergeCell ref="H3669:I3669"/>
    <mergeCell ref="A3670:B3670"/>
    <mergeCell ref="C3670:F3670"/>
    <mergeCell ref="H3670:I3670"/>
    <mergeCell ref="A3671:B3671"/>
    <mergeCell ref="C3671:F3671"/>
    <mergeCell ref="H3671:I3671"/>
    <mergeCell ref="A3650:B3650"/>
    <mergeCell ref="C3650:F3650"/>
    <mergeCell ref="H3650:I3650"/>
    <mergeCell ref="A3651:B3651"/>
    <mergeCell ref="C3651:F3651"/>
    <mergeCell ref="H3651:I3651"/>
    <mergeCell ref="A3652:B3652"/>
    <mergeCell ref="C3652:F3652"/>
    <mergeCell ref="H3652:I3652"/>
    <mergeCell ref="A3653:B3653"/>
    <mergeCell ref="C3653:F3653"/>
    <mergeCell ref="H3653:I3653"/>
    <mergeCell ref="A3654:B3654"/>
    <mergeCell ref="C3654:F3654"/>
    <mergeCell ref="H3654:I3654"/>
    <mergeCell ref="A3655:B3655"/>
    <mergeCell ref="C3655:F3655"/>
    <mergeCell ref="H3655:I3655"/>
    <mergeCell ref="A3656:B3656"/>
    <mergeCell ref="C3656:F3656"/>
    <mergeCell ref="H3656:I3656"/>
    <mergeCell ref="A3657:B3657"/>
    <mergeCell ref="C3657:F3657"/>
    <mergeCell ref="H3657:I3657"/>
    <mergeCell ref="A3658:B3658"/>
    <mergeCell ref="C3658:F3658"/>
    <mergeCell ref="H3658:I3658"/>
    <mergeCell ref="A3659:B3659"/>
    <mergeCell ref="C3659:F3659"/>
    <mergeCell ref="H3659:I3659"/>
    <mergeCell ref="A3660:B3660"/>
    <mergeCell ref="C3660:F3660"/>
    <mergeCell ref="H3660:I3660"/>
    <mergeCell ref="A3639:B3639"/>
    <mergeCell ref="C3639:F3639"/>
    <mergeCell ref="H3639:I3639"/>
    <mergeCell ref="A3640:B3640"/>
    <mergeCell ref="C3640:F3640"/>
    <mergeCell ref="H3640:I3640"/>
    <mergeCell ref="A3641:B3641"/>
    <mergeCell ref="C3641:F3641"/>
    <mergeCell ref="H3641:I3641"/>
    <mergeCell ref="A3642:B3642"/>
    <mergeCell ref="C3642:F3642"/>
    <mergeCell ref="H3642:I3642"/>
    <mergeCell ref="A3643:B3643"/>
    <mergeCell ref="C3643:F3643"/>
    <mergeCell ref="H3643:I3643"/>
    <mergeCell ref="A3644:B3644"/>
    <mergeCell ref="C3644:F3644"/>
    <mergeCell ref="H3644:I3644"/>
    <mergeCell ref="A3645:B3645"/>
    <mergeCell ref="C3645:F3645"/>
    <mergeCell ref="H3645:I3645"/>
    <mergeCell ref="A3646:B3646"/>
    <mergeCell ref="C3646:F3646"/>
    <mergeCell ref="H3646:I3646"/>
    <mergeCell ref="A3647:B3647"/>
    <mergeCell ref="C3647:F3647"/>
    <mergeCell ref="H3647:I3647"/>
    <mergeCell ref="A3648:B3648"/>
    <mergeCell ref="C3648:F3648"/>
    <mergeCell ref="H3648:I3648"/>
    <mergeCell ref="A3649:B3649"/>
    <mergeCell ref="C3649:F3649"/>
    <mergeCell ref="H3649:I3649"/>
    <mergeCell ref="A3628:B3628"/>
    <mergeCell ref="C3628:F3628"/>
    <mergeCell ref="H3628:I3628"/>
    <mergeCell ref="A3629:B3629"/>
    <mergeCell ref="C3629:F3629"/>
    <mergeCell ref="H3629:I3629"/>
    <mergeCell ref="A3630:B3630"/>
    <mergeCell ref="C3630:F3630"/>
    <mergeCell ref="H3630:I3630"/>
    <mergeCell ref="A3631:B3631"/>
    <mergeCell ref="C3631:F3631"/>
    <mergeCell ref="H3631:I3631"/>
    <mergeCell ref="A3632:B3632"/>
    <mergeCell ref="C3632:F3632"/>
    <mergeCell ref="H3632:I3632"/>
    <mergeCell ref="A3633:B3633"/>
    <mergeCell ref="C3633:F3633"/>
    <mergeCell ref="H3633:I3633"/>
    <mergeCell ref="A3634:B3634"/>
    <mergeCell ref="C3634:F3634"/>
    <mergeCell ref="H3634:I3634"/>
    <mergeCell ref="A3635:B3635"/>
    <mergeCell ref="C3635:F3635"/>
    <mergeCell ref="H3635:I3635"/>
    <mergeCell ref="A3636:B3636"/>
    <mergeCell ref="C3636:F3636"/>
    <mergeCell ref="H3636:I3636"/>
    <mergeCell ref="A3637:B3637"/>
    <mergeCell ref="C3637:F3637"/>
    <mergeCell ref="H3637:I3637"/>
    <mergeCell ref="A3638:B3638"/>
    <mergeCell ref="C3638:F3638"/>
    <mergeCell ref="H3638:I3638"/>
    <mergeCell ref="A3617:B3617"/>
    <mergeCell ref="C3617:F3617"/>
    <mergeCell ref="H3617:I3617"/>
    <mergeCell ref="A3618:B3618"/>
    <mergeCell ref="C3618:F3618"/>
    <mergeCell ref="H3618:I3618"/>
    <mergeCell ref="A3619:B3619"/>
    <mergeCell ref="C3619:F3619"/>
    <mergeCell ref="H3619:I3619"/>
    <mergeCell ref="A3620:B3620"/>
    <mergeCell ref="C3620:F3620"/>
    <mergeCell ref="H3620:I3620"/>
    <mergeCell ref="A3621:B3621"/>
    <mergeCell ref="C3621:F3621"/>
    <mergeCell ref="H3621:I3621"/>
    <mergeCell ref="A3622:B3622"/>
    <mergeCell ref="C3622:F3622"/>
    <mergeCell ref="H3622:I3622"/>
    <mergeCell ref="A3623:B3623"/>
    <mergeCell ref="C3623:F3623"/>
    <mergeCell ref="H3623:I3623"/>
    <mergeCell ref="A3624:B3624"/>
    <mergeCell ref="C3624:F3624"/>
    <mergeCell ref="H3624:I3624"/>
    <mergeCell ref="A3625:B3625"/>
    <mergeCell ref="C3625:F3625"/>
    <mergeCell ref="H3625:I3625"/>
    <mergeCell ref="A3626:B3626"/>
    <mergeCell ref="C3626:F3626"/>
    <mergeCell ref="H3626:I3626"/>
    <mergeCell ref="A3627:B3627"/>
    <mergeCell ref="C3627:F3627"/>
    <mergeCell ref="H3627:I3627"/>
    <mergeCell ref="A3606:B3606"/>
    <mergeCell ref="C3606:F3606"/>
    <mergeCell ref="H3606:I3606"/>
    <mergeCell ref="A3607:B3607"/>
    <mergeCell ref="C3607:F3607"/>
    <mergeCell ref="H3607:I3607"/>
    <mergeCell ref="A3608:B3608"/>
    <mergeCell ref="C3608:F3608"/>
    <mergeCell ref="H3608:I3608"/>
    <mergeCell ref="A3609:B3609"/>
    <mergeCell ref="C3609:F3609"/>
    <mergeCell ref="H3609:I3609"/>
    <mergeCell ref="A3610:B3610"/>
    <mergeCell ref="C3610:F3610"/>
    <mergeCell ref="H3610:I3610"/>
    <mergeCell ref="A3611:B3611"/>
    <mergeCell ref="C3611:F3611"/>
    <mergeCell ref="H3611:I3611"/>
    <mergeCell ref="A3612:B3612"/>
    <mergeCell ref="C3612:F3612"/>
    <mergeCell ref="H3612:I3612"/>
    <mergeCell ref="A3613:B3613"/>
    <mergeCell ref="C3613:F3613"/>
    <mergeCell ref="H3613:I3613"/>
    <mergeCell ref="A3614:B3614"/>
    <mergeCell ref="C3614:F3614"/>
    <mergeCell ref="H3614:I3614"/>
    <mergeCell ref="A3615:B3615"/>
    <mergeCell ref="C3615:F3615"/>
    <mergeCell ref="H3615:I3615"/>
    <mergeCell ref="A3616:B3616"/>
    <mergeCell ref="C3616:F3616"/>
    <mergeCell ref="H3616:I3616"/>
    <mergeCell ref="A3595:B3595"/>
    <mergeCell ref="C3595:F3595"/>
    <mergeCell ref="H3595:I3595"/>
    <mergeCell ref="A3596:B3596"/>
    <mergeCell ref="C3596:F3596"/>
    <mergeCell ref="H3596:I3596"/>
    <mergeCell ref="A3597:B3597"/>
    <mergeCell ref="C3597:F3597"/>
    <mergeCell ref="H3597:I3597"/>
    <mergeCell ref="A3598:B3598"/>
    <mergeCell ref="C3598:F3598"/>
    <mergeCell ref="H3598:I3598"/>
    <mergeCell ref="A3599:B3599"/>
    <mergeCell ref="C3599:F3599"/>
    <mergeCell ref="H3599:I3599"/>
    <mergeCell ref="A3600:B3600"/>
    <mergeCell ref="C3600:F3600"/>
    <mergeCell ref="H3600:I3600"/>
    <mergeCell ref="A3601:B3601"/>
    <mergeCell ref="C3601:F3601"/>
    <mergeCell ref="H3601:I3601"/>
    <mergeCell ref="A3602:B3602"/>
    <mergeCell ref="C3602:F3602"/>
    <mergeCell ref="H3602:I3602"/>
    <mergeCell ref="A3603:B3603"/>
    <mergeCell ref="C3603:F3603"/>
    <mergeCell ref="H3603:I3603"/>
    <mergeCell ref="A3604:B3604"/>
    <mergeCell ref="C3604:F3604"/>
    <mergeCell ref="H3604:I3604"/>
    <mergeCell ref="A3605:B3605"/>
    <mergeCell ref="C3605:F3605"/>
    <mergeCell ref="H3605:I3605"/>
    <mergeCell ref="A3584:B3584"/>
    <mergeCell ref="C3584:F3584"/>
    <mergeCell ref="H3584:I3584"/>
    <mergeCell ref="A3585:B3585"/>
    <mergeCell ref="C3585:F3585"/>
    <mergeCell ref="H3585:I3585"/>
    <mergeCell ref="A3586:B3586"/>
    <mergeCell ref="C3586:F3586"/>
    <mergeCell ref="H3586:I3586"/>
    <mergeCell ref="A3587:B3587"/>
    <mergeCell ref="C3587:F3587"/>
    <mergeCell ref="H3587:I3587"/>
    <mergeCell ref="A3588:B3588"/>
    <mergeCell ref="C3588:F3588"/>
    <mergeCell ref="H3588:I3588"/>
    <mergeCell ref="A3589:B3589"/>
    <mergeCell ref="C3589:F3589"/>
    <mergeCell ref="H3589:I3589"/>
    <mergeCell ref="A3590:B3590"/>
    <mergeCell ref="C3590:F3590"/>
    <mergeCell ref="H3590:I3590"/>
    <mergeCell ref="A3591:B3591"/>
    <mergeCell ref="C3591:F3591"/>
    <mergeCell ref="H3591:I3591"/>
    <mergeCell ref="A3592:B3592"/>
    <mergeCell ref="C3592:F3592"/>
    <mergeCell ref="H3592:I3592"/>
    <mergeCell ref="A3593:B3593"/>
    <mergeCell ref="C3593:F3593"/>
    <mergeCell ref="H3593:I3593"/>
    <mergeCell ref="A3594:B3594"/>
    <mergeCell ref="C3594:F3594"/>
    <mergeCell ref="H3594:I3594"/>
    <mergeCell ref="A3573:B3573"/>
    <mergeCell ref="C3573:F3573"/>
    <mergeCell ref="H3573:I3573"/>
    <mergeCell ref="A3574:B3574"/>
    <mergeCell ref="C3574:F3574"/>
    <mergeCell ref="H3574:I3574"/>
    <mergeCell ref="A3575:B3575"/>
    <mergeCell ref="C3575:F3575"/>
    <mergeCell ref="H3575:I3575"/>
    <mergeCell ref="A3576:B3576"/>
    <mergeCell ref="C3576:F3576"/>
    <mergeCell ref="H3576:I3576"/>
    <mergeCell ref="A3577:B3577"/>
    <mergeCell ref="C3577:F3577"/>
    <mergeCell ref="H3577:I3577"/>
    <mergeCell ref="A3578:B3578"/>
    <mergeCell ref="C3578:F3578"/>
    <mergeCell ref="H3578:I3578"/>
    <mergeCell ref="A3579:B3579"/>
    <mergeCell ref="C3579:F3579"/>
    <mergeCell ref="H3579:I3579"/>
    <mergeCell ref="A3580:B3580"/>
    <mergeCell ref="C3580:F3580"/>
    <mergeCell ref="H3580:I3580"/>
    <mergeCell ref="A3581:B3581"/>
    <mergeCell ref="C3581:F3581"/>
    <mergeCell ref="H3581:I3581"/>
    <mergeCell ref="A3582:B3582"/>
    <mergeCell ref="C3582:F3582"/>
    <mergeCell ref="H3582:I3582"/>
    <mergeCell ref="A3583:B3583"/>
    <mergeCell ref="C3583:F3583"/>
    <mergeCell ref="H3583:I3583"/>
    <mergeCell ref="A3562:B3562"/>
    <mergeCell ref="C3562:F3562"/>
    <mergeCell ref="H3562:I3562"/>
    <mergeCell ref="A3563:B3563"/>
    <mergeCell ref="C3563:F3563"/>
    <mergeCell ref="H3563:I3563"/>
    <mergeCell ref="A3564:B3564"/>
    <mergeCell ref="C3564:F3564"/>
    <mergeCell ref="H3564:I3564"/>
    <mergeCell ref="A3565:B3565"/>
    <mergeCell ref="C3565:F3565"/>
    <mergeCell ref="H3565:I3565"/>
    <mergeCell ref="A3566:B3566"/>
    <mergeCell ref="C3566:F3566"/>
    <mergeCell ref="H3566:I3566"/>
    <mergeCell ref="A3567:B3567"/>
    <mergeCell ref="C3567:F3567"/>
    <mergeCell ref="H3567:I3567"/>
    <mergeCell ref="A3568:B3568"/>
    <mergeCell ref="C3568:F3568"/>
    <mergeCell ref="H3568:I3568"/>
    <mergeCell ref="A3569:B3569"/>
    <mergeCell ref="C3569:F3569"/>
    <mergeCell ref="H3569:I3569"/>
    <mergeCell ref="A3570:B3570"/>
    <mergeCell ref="C3570:F3570"/>
    <mergeCell ref="H3570:I3570"/>
    <mergeCell ref="A3571:B3571"/>
    <mergeCell ref="C3571:F3571"/>
    <mergeCell ref="H3571:I3571"/>
    <mergeCell ref="A3572:B3572"/>
    <mergeCell ref="C3572:F3572"/>
    <mergeCell ref="H3572:I3572"/>
    <mergeCell ref="A3551:B3551"/>
    <mergeCell ref="C3551:F3551"/>
    <mergeCell ref="H3551:I3551"/>
    <mergeCell ref="A3552:B3552"/>
    <mergeCell ref="C3552:F3552"/>
    <mergeCell ref="H3552:I3552"/>
    <mergeCell ref="A3553:B3553"/>
    <mergeCell ref="C3553:F3553"/>
    <mergeCell ref="H3553:I3553"/>
    <mergeCell ref="A3554:B3554"/>
    <mergeCell ref="C3554:F3554"/>
    <mergeCell ref="H3554:I3554"/>
    <mergeCell ref="A3555:B3555"/>
    <mergeCell ref="C3555:F3555"/>
    <mergeCell ref="H3555:I3555"/>
    <mergeCell ref="A3556:B3556"/>
    <mergeCell ref="C3556:F3556"/>
    <mergeCell ref="H3556:I3556"/>
    <mergeCell ref="A3557:B3557"/>
    <mergeCell ref="C3557:F3557"/>
    <mergeCell ref="H3557:I3557"/>
    <mergeCell ref="A3558:B3558"/>
    <mergeCell ref="C3558:F3558"/>
    <mergeCell ref="H3558:I3558"/>
    <mergeCell ref="A3559:B3559"/>
    <mergeCell ref="C3559:F3559"/>
    <mergeCell ref="H3559:I3559"/>
    <mergeCell ref="A3560:B3560"/>
    <mergeCell ref="C3560:F3560"/>
    <mergeCell ref="H3560:I3560"/>
    <mergeCell ref="A3561:B3561"/>
    <mergeCell ref="C3561:F3561"/>
    <mergeCell ref="H3561:I3561"/>
    <mergeCell ref="A3540:B3540"/>
    <mergeCell ref="C3540:F3540"/>
    <mergeCell ref="H3540:I3540"/>
    <mergeCell ref="A3541:B3541"/>
    <mergeCell ref="C3541:F3541"/>
    <mergeCell ref="H3541:I3541"/>
    <mergeCell ref="A3542:B3542"/>
    <mergeCell ref="C3542:F3542"/>
    <mergeCell ref="H3542:I3542"/>
    <mergeCell ref="A3543:B3543"/>
    <mergeCell ref="C3543:F3543"/>
    <mergeCell ref="H3543:I3543"/>
    <mergeCell ref="A3544:B3544"/>
    <mergeCell ref="C3544:F3544"/>
    <mergeCell ref="H3544:I3544"/>
    <mergeCell ref="A3545:B3545"/>
    <mergeCell ref="C3545:F3545"/>
    <mergeCell ref="H3545:I3545"/>
    <mergeCell ref="A3546:B3546"/>
    <mergeCell ref="C3546:F3546"/>
    <mergeCell ref="H3546:I3546"/>
    <mergeCell ref="A3547:B3547"/>
    <mergeCell ref="C3547:F3547"/>
    <mergeCell ref="H3547:I3547"/>
    <mergeCell ref="A3548:B3548"/>
    <mergeCell ref="C3548:F3548"/>
    <mergeCell ref="H3548:I3548"/>
    <mergeCell ref="A3549:B3549"/>
    <mergeCell ref="C3549:F3549"/>
    <mergeCell ref="H3549:I3549"/>
    <mergeCell ref="A3550:B3550"/>
    <mergeCell ref="C3550:F3550"/>
    <mergeCell ref="H3550:I3550"/>
    <mergeCell ref="A3529:B3529"/>
    <mergeCell ref="C3529:F3529"/>
    <mergeCell ref="H3529:I3529"/>
    <mergeCell ref="A3530:B3530"/>
    <mergeCell ref="C3530:F3530"/>
    <mergeCell ref="H3530:I3530"/>
    <mergeCell ref="A3531:B3531"/>
    <mergeCell ref="C3531:F3531"/>
    <mergeCell ref="H3531:I3531"/>
    <mergeCell ref="A3532:B3532"/>
    <mergeCell ref="C3532:F3532"/>
    <mergeCell ref="H3532:I3532"/>
    <mergeCell ref="A3533:B3533"/>
    <mergeCell ref="C3533:F3533"/>
    <mergeCell ref="H3533:I3533"/>
    <mergeCell ref="A3534:B3534"/>
    <mergeCell ref="C3534:F3534"/>
    <mergeCell ref="H3534:I3534"/>
    <mergeCell ref="A3535:B3535"/>
    <mergeCell ref="C3535:F3535"/>
    <mergeCell ref="H3535:I3535"/>
    <mergeCell ref="A3536:B3536"/>
    <mergeCell ref="C3536:F3536"/>
    <mergeCell ref="H3536:I3536"/>
    <mergeCell ref="A3537:B3537"/>
    <mergeCell ref="C3537:F3537"/>
    <mergeCell ref="H3537:I3537"/>
    <mergeCell ref="A3538:B3538"/>
    <mergeCell ref="C3538:F3538"/>
    <mergeCell ref="H3538:I3538"/>
    <mergeCell ref="A3539:B3539"/>
    <mergeCell ref="C3539:F3539"/>
    <mergeCell ref="H3539:I3539"/>
    <mergeCell ref="A3518:B3518"/>
    <mergeCell ref="C3518:F3518"/>
    <mergeCell ref="H3518:I3518"/>
    <mergeCell ref="A3519:B3519"/>
    <mergeCell ref="C3519:F3519"/>
    <mergeCell ref="H3519:I3519"/>
    <mergeCell ref="A3520:B3520"/>
    <mergeCell ref="C3520:F3520"/>
    <mergeCell ref="H3520:I3520"/>
    <mergeCell ref="A3521:B3521"/>
    <mergeCell ref="C3521:F3521"/>
    <mergeCell ref="H3521:I3521"/>
    <mergeCell ref="A3522:B3522"/>
    <mergeCell ref="C3522:F3522"/>
    <mergeCell ref="H3522:I3522"/>
    <mergeCell ref="A3523:B3523"/>
    <mergeCell ref="C3523:F3523"/>
    <mergeCell ref="H3523:I3523"/>
    <mergeCell ref="A3524:B3524"/>
    <mergeCell ref="C3524:F3524"/>
    <mergeCell ref="H3524:I3524"/>
    <mergeCell ref="A3525:B3525"/>
    <mergeCell ref="C3525:F3525"/>
    <mergeCell ref="H3525:I3525"/>
    <mergeCell ref="A3526:B3526"/>
    <mergeCell ref="C3526:F3526"/>
    <mergeCell ref="H3526:I3526"/>
    <mergeCell ref="A3527:B3527"/>
    <mergeCell ref="C3527:F3527"/>
    <mergeCell ref="H3527:I3527"/>
    <mergeCell ref="A3528:B3528"/>
    <mergeCell ref="C3528:F3528"/>
    <mergeCell ref="H3528:I3528"/>
    <mergeCell ref="A3507:B3507"/>
    <mergeCell ref="C3507:F3507"/>
    <mergeCell ref="H3507:I3507"/>
    <mergeCell ref="A3508:B3508"/>
    <mergeCell ref="C3508:F3508"/>
    <mergeCell ref="H3508:I3508"/>
    <mergeCell ref="A3509:B3509"/>
    <mergeCell ref="C3509:F3509"/>
    <mergeCell ref="H3509:I3509"/>
    <mergeCell ref="A3510:B3510"/>
    <mergeCell ref="C3510:F3510"/>
    <mergeCell ref="H3510:I3510"/>
    <mergeCell ref="A3511:B3511"/>
    <mergeCell ref="C3511:F3511"/>
    <mergeCell ref="H3511:I3511"/>
    <mergeCell ref="A3512:B3512"/>
    <mergeCell ref="C3512:F3512"/>
    <mergeCell ref="H3512:I3512"/>
    <mergeCell ref="A3513:B3513"/>
    <mergeCell ref="C3513:F3513"/>
    <mergeCell ref="H3513:I3513"/>
    <mergeCell ref="A3514:B3514"/>
    <mergeCell ref="C3514:F3514"/>
    <mergeCell ref="H3514:I3514"/>
    <mergeCell ref="A3515:B3515"/>
    <mergeCell ref="C3515:F3515"/>
    <mergeCell ref="H3515:I3515"/>
    <mergeCell ref="A3516:B3516"/>
    <mergeCell ref="C3516:F3516"/>
    <mergeCell ref="H3516:I3516"/>
    <mergeCell ref="A3517:B3517"/>
    <mergeCell ref="C3517:F3517"/>
    <mergeCell ref="H3517:I3517"/>
    <mergeCell ref="A3496:B3496"/>
    <mergeCell ref="C3496:F3496"/>
    <mergeCell ref="H3496:I3496"/>
    <mergeCell ref="A3497:B3497"/>
    <mergeCell ref="C3497:F3497"/>
    <mergeCell ref="H3497:I3497"/>
    <mergeCell ref="A3498:B3498"/>
    <mergeCell ref="C3498:F3498"/>
    <mergeCell ref="H3498:I3498"/>
    <mergeCell ref="A3499:B3499"/>
    <mergeCell ref="C3499:F3499"/>
    <mergeCell ref="H3499:I3499"/>
    <mergeCell ref="A3500:B3500"/>
    <mergeCell ref="C3500:F3500"/>
    <mergeCell ref="H3500:I3500"/>
    <mergeCell ref="A3501:B3501"/>
    <mergeCell ref="C3501:F3501"/>
    <mergeCell ref="H3501:I3501"/>
    <mergeCell ref="A3502:B3502"/>
    <mergeCell ref="C3502:F3502"/>
    <mergeCell ref="H3502:I3502"/>
    <mergeCell ref="A3503:B3503"/>
    <mergeCell ref="C3503:F3503"/>
    <mergeCell ref="H3503:I3503"/>
    <mergeCell ref="A3504:B3504"/>
    <mergeCell ref="C3504:F3504"/>
    <mergeCell ref="H3504:I3504"/>
    <mergeCell ref="A3505:B3505"/>
    <mergeCell ref="C3505:F3505"/>
    <mergeCell ref="H3505:I3505"/>
    <mergeCell ref="A3506:B3506"/>
    <mergeCell ref="C3506:F3506"/>
    <mergeCell ref="H3506:I3506"/>
    <mergeCell ref="A3485:B3485"/>
    <mergeCell ref="C3485:F3485"/>
    <mergeCell ref="H3485:I3485"/>
    <mergeCell ref="A3486:B3486"/>
    <mergeCell ref="C3486:F3486"/>
    <mergeCell ref="H3486:I3486"/>
    <mergeCell ref="A3487:B3487"/>
    <mergeCell ref="C3487:F3487"/>
    <mergeCell ref="H3487:I3487"/>
    <mergeCell ref="A3488:B3488"/>
    <mergeCell ref="C3488:F3488"/>
    <mergeCell ref="H3488:I3488"/>
    <mergeCell ref="A3489:B3489"/>
    <mergeCell ref="C3489:F3489"/>
    <mergeCell ref="H3489:I3489"/>
    <mergeCell ref="A3490:B3490"/>
    <mergeCell ref="C3490:F3490"/>
    <mergeCell ref="H3490:I3490"/>
    <mergeCell ref="A3491:B3491"/>
    <mergeCell ref="C3491:F3491"/>
    <mergeCell ref="H3491:I3491"/>
    <mergeCell ref="A3492:B3492"/>
    <mergeCell ref="C3492:F3492"/>
    <mergeCell ref="H3492:I3492"/>
    <mergeCell ref="A3493:B3493"/>
    <mergeCell ref="C3493:F3493"/>
    <mergeCell ref="H3493:I3493"/>
    <mergeCell ref="A3494:B3494"/>
    <mergeCell ref="C3494:F3494"/>
    <mergeCell ref="H3494:I3494"/>
    <mergeCell ref="A3495:B3495"/>
    <mergeCell ref="C3495:F3495"/>
    <mergeCell ref="H3495:I3495"/>
    <mergeCell ref="A3474:B3474"/>
    <mergeCell ref="C3474:F3474"/>
    <mergeCell ref="H3474:I3474"/>
    <mergeCell ref="A3475:B3475"/>
    <mergeCell ref="C3475:F3475"/>
    <mergeCell ref="H3475:I3475"/>
    <mergeCell ref="A3476:B3476"/>
    <mergeCell ref="C3476:F3476"/>
    <mergeCell ref="H3476:I3476"/>
    <mergeCell ref="A3477:B3477"/>
    <mergeCell ref="C3477:F3477"/>
    <mergeCell ref="H3477:I3477"/>
    <mergeCell ref="A3478:B3478"/>
    <mergeCell ref="C3478:F3478"/>
    <mergeCell ref="H3478:I3478"/>
    <mergeCell ref="A3479:B3479"/>
    <mergeCell ref="C3479:F3479"/>
    <mergeCell ref="H3479:I3479"/>
    <mergeCell ref="A3480:B3480"/>
    <mergeCell ref="C3480:F3480"/>
    <mergeCell ref="H3480:I3480"/>
    <mergeCell ref="A3481:B3481"/>
    <mergeCell ref="C3481:F3481"/>
    <mergeCell ref="H3481:I3481"/>
    <mergeCell ref="A3482:B3482"/>
    <mergeCell ref="C3482:F3482"/>
    <mergeCell ref="H3482:I3482"/>
    <mergeCell ref="A3483:B3483"/>
    <mergeCell ref="C3483:F3483"/>
    <mergeCell ref="H3483:I3483"/>
    <mergeCell ref="A3484:B3484"/>
    <mergeCell ref="C3484:F3484"/>
    <mergeCell ref="H3484:I3484"/>
    <mergeCell ref="A3463:B3463"/>
    <mergeCell ref="C3463:F3463"/>
    <mergeCell ref="H3463:I3463"/>
    <mergeCell ref="A3464:B3464"/>
    <mergeCell ref="C3464:F3464"/>
    <mergeCell ref="H3464:I3464"/>
    <mergeCell ref="A3465:B3465"/>
    <mergeCell ref="C3465:F3465"/>
    <mergeCell ref="H3465:I3465"/>
    <mergeCell ref="A3466:B3466"/>
    <mergeCell ref="C3466:F3466"/>
    <mergeCell ref="H3466:I3466"/>
    <mergeCell ref="A3467:B3467"/>
    <mergeCell ref="C3467:F3467"/>
    <mergeCell ref="H3467:I3467"/>
    <mergeCell ref="A3468:B3468"/>
    <mergeCell ref="C3468:F3468"/>
    <mergeCell ref="H3468:I3468"/>
    <mergeCell ref="A3469:B3469"/>
    <mergeCell ref="C3469:F3469"/>
    <mergeCell ref="H3469:I3469"/>
    <mergeCell ref="A3470:B3470"/>
    <mergeCell ref="C3470:F3470"/>
    <mergeCell ref="H3470:I3470"/>
    <mergeCell ref="A3471:B3471"/>
    <mergeCell ref="C3471:F3471"/>
    <mergeCell ref="H3471:I3471"/>
    <mergeCell ref="A3472:B3472"/>
    <mergeCell ref="C3472:F3472"/>
    <mergeCell ref="H3472:I3472"/>
    <mergeCell ref="A3473:B3473"/>
    <mergeCell ref="C3473:F3473"/>
    <mergeCell ref="H3473:I3473"/>
    <mergeCell ref="A3452:B3452"/>
    <mergeCell ref="C3452:F3452"/>
    <mergeCell ref="H3452:I3452"/>
    <mergeCell ref="A3453:B3453"/>
    <mergeCell ref="C3453:F3453"/>
    <mergeCell ref="H3453:I3453"/>
    <mergeCell ref="A3454:B3454"/>
    <mergeCell ref="C3454:F3454"/>
    <mergeCell ref="H3454:I3454"/>
    <mergeCell ref="A3455:B3455"/>
    <mergeCell ref="C3455:F3455"/>
    <mergeCell ref="H3455:I3455"/>
    <mergeCell ref="A3456:B3456"/>
    <mergeCell ref="C3456:F3456"/>
    <mergeCell ref="H3456:I3456"/>
    <mergeCell ref="A3457:B3457"/>
    <mergeCell ref="C3457:F3457"/>
    <mergeCell ref="H3457:I3457"/>
    <mergeCell ref="A3458:B3458"/>
    <mergeCell ref="C3458:F3458"/>
    <mergeCell ref="H3458:I3458"/>
    <mergeCell ref="A3459:B3459"/>
    <mergeCell ref="C3459:F3459"/>
    <mergeCell ref="H3459:I3459"/>
    <mergeCell ref="A3460:B3460"/>
    <mergeCell ref="C3460:F3460"/>
    <mergeCell ref="H3460:I3460"/>
    <mergeCell ref="A3461:B3461"/>
    <mergeCell ref="C3461:F3461"/>
    <mergeCell ref="H3461:I3461"/>
    <mergeCell ref="A3462:B3462"/>
    <mergeCell ref="C3462:F3462"/>
    <mergeCell ref="H3462:I3462"/>
    <mergeCell ref="A3441:B3441"/>
    <mergeCell ref="C3441:F3441"/>
    <mergeCell ref="H3441:I3441"/>
    <mergeCell ref="A3442:B3442"/>
    <mergeCell ref="C3442:F3442"/>
    <mergeCell ref="H3442:I3442"/>
    <mergeCell ref="A3443:B3443"/>
    <mergeCell ref="C3443:F3443"/>
    <mergeCell ref="H3443:I3443"/>
    <mergeCell ref="A3444:B3444"/>
    <mergeCell ref="C3444:F3444"/>
    <mergeCell ref="H3444:I3444"/>
    <mergeCell ref="A3445:B3445"/>
    <mergeCell ref="C3445:F3445"/>
    <mergeCell ref="H3445:I3445"/>
    <mergeCell ref="A3446:B3446"/>
    <mergeCell ref="C3446:F3446"/>
    <mergeCell ref="H3446:I3446"/>
    <mergeCell ref="A3447:B3447"/>
    <mergeCell ref="C3447:F3447"/>
    <mergeCell ref="H3447:I3447"/>
    <mergeCell ref="A3448:B3448"/>
    <mergeCell ref="C3448:F3448"/>
    <mergeCell ref="H3448:I3448"/>
    <mergeCell ref="A3449:B3449"/>
    <mergeCell ref="C3449:F3449"/>
    <mergeCell ref="H3449:I3449"/>
    <mergeCell ref="A3450:B3450"/>
    <mergeCell ref="C3450:F3450"/>
    <mergeCell ref="H3450:I3450"/>
    <mergeCell ref="A3451:B3451"/>
    <mergeCell ref="C3451:F3451"/>
    <mergeCell ref="H3451:I3451"/>
    <mergeCell ref="A3430:B3430"/>
    <mergeCell ref="C3430:F3430"/>
    <mergeCell ref="H3430:I3430"/>
    <mergeCell ref="A3431:B3431"/>
    <mergeCell ref="C3431:F3431"/>
    <mergeCell ref="H3431:I3431"/>
    <mergeCell ref="A3432:B3432"/>
    <mergeCell ref="C3432:F3432"/>
    <mergeCell ref="H3432:I3432"/>
    <mergeCell ref="A3433:B3433"/>
    <mergeCell ref="C3433:F3433"/>
    <mergeCell ref="H3433:I3433"/>
    <mergeCell ref="A3434:B3434"/>
    <mergeCell ref="C3434:F3434"/>
    <mergeCell ref="H3434:I3434"/>
    <mergeCell ref="A3435:B3435"/>
    <mergeCell ref="C3435:F3435"/>
    <mergeCell ref="H3435:I3435"/>
    <mergeCell ref="A3436:B3436"/>
    <mergeCell ref="C3436:F3436"/>
    <mergeCell ref="H3436:I3436"/>
    <mergeCell ref="A3437:B3437"/>
    <mergeCell ref="C3437:F3437"/>
    <mergeCell ref="H3437:I3437"/>
    <mergeCell ref="A3438:B3438"/>
    <mergeCell ref="C3438:F3438"/>
    <mergeCell ref="H3438:I3438"/>
    <mergeCell ref="A3439:B3439"/>
    <mergeCell ref="C3439:F3439"/>
    <mergeCell ref="H3439:I3439"/>
    <mergeCell ref="A3440:B3440"/>
    <mergeCell ref="C3440:F3440"/>
    <mergeCell ref="H3440:I3440"/>
    <mergeCell ref="A3419:B3419"/>
    <mergeCell ref="C3419:F3419"/>
    <mergeCell ref="H3419:I3419"/>
    <mergeCell ref="A3420:B3420"/>
    <mergeCell ref="C3420:F3420"/>
    <mergeCell ref="H3420:I3420"/>
    <mergeCell ref="A3421:B3421"/>
    <mergeCell ref="C3421:F3421"/>
    <mergeCell ref="H3421:I3421"/>
    <mergeCell ref="A3422:B3422"/>
    <mergeCell ref="C3422:F3422"/>
    <mergeCell ref="H3422:I3422"/>
    <mergeCell ref="A3423:B3423"/>
    <mergeCell ref="C3423:F3423"/>
    <mergeCell ref="H3423:I3423"/>
    <mergeCell ref="A3424:B3424"/>
    <mergeCell ref="C3424:F3424"/>
    <mergeCell ref="H3424:I3424"/>
    <mergeCell ref="A3425:B3425"/>
    <mergeCell ref="C3425:F3425"/>
    <mergeCell ref="H3425:I3425"/>
    <mergeCell ref="A3426:B3426"/>
    <mergeCell ref="C3426:F3426"/>
    <mergeCell ref="H3426:I3426"/>
    <mergeCell ref="A3427:B3427"/>
    <mergeCell ref="C3427:F3427"/>
    <mergeCell ref="H3427:I3427"/>
    <mergeCell ref="A3428:B3428"/>
    <mergeCell ref="C3428:F3428"/>
    <mergeCell ref="H3428:I3428"/>
    <mergeCell ref="A3429:B3429"/>
    <mergeCell ref="C3429:F3429"/>
    <mergeCell ref="H3429:I3429"/>
    <mergeCell ref="A3408:B3408"/>
    <mergeCell ref="C3408:F3408"/>
    <mergeCell ref="H3408:I3408"/>
    <mergeCell ref="A3409:B3409"/>
    <mergeCell ref="C3409:F3409"/>
    <mergeCell ref="H3409:I3409"/>
    <mergeCell ref="A3410:B3410"/>
    <mergeCell ref="C3410:F3410"/>
    <mergeCell ref="H3410:I3410"/>
    <mergeCell ref="A3411:B3411"/>
    <mergeCell ref="C3411:F3411"/>
    <mergeCell ref="H3411:I3411"/>
    <mergeCell ref="A3412:B3412"/>
    <mergeCell ref="C3412:F3412"/>
    <mergeCell ref="H3412:I3412"/>
    <mergeCell ref="A3413:B3413"/>
    <mergeCell ref="C3413:F3413"/>
    <mergeCell ref="H3413:I3413"/>
    <mergeCell ref="A3414:B3414"/>
    <mergeCell ref="C3414:F3414"/>
    <mergeCell ref="H3414:I3414"/>
    <mergeCell ref="A3415:B3415"/>
    <mergeCell ref="C3415:F3415"/>
    <mergeCell ref="H3415:I3415"/>
    <mergeCell ref="A3416:B3416"/>
    <mergeCell ref="C3416:F3416"/>
    <mergeCell ref="H3416:I3416"/>
    <mergeCell ref="A3417:B3417"/>
    <mergeCell ref="C3417:F3417"/>
    <mergeCell ref="H3417:I3417"/>
    <mergeCell ref="A3418:B3418"/>
    <mergeCell ref="C3418:F3418"/>
    <mergeCell ref="H3418:I3418"/>
    <mergeCell ref="A3397:B3397"/>
    <mergeCell ref="C3397:F3397"/>
    <mergeCell ref="H3397:I3397"/>
    <mergeCell ref="A3398:B3398"/>
    <mergeCell ref="C3398:F3398"/>
    <mergeCell ref="H3398:I3398"/>
    <mergeCell ref="A3399:B3399"/>
    <mergeCell ref="C3399:F3399"/>
    <mergeCell ref="H3399:I3399"/>
    <mergeCell ref="A3400:B3400"/>
    <mergeCell ref="C3400:F3400"/>
    <mergeCell ref="H3400:I3400"/>
    <mergeCell ref="A3401:B3401"/>
    <mergeCell ref="C3401:F3401"/>
    <mergeCell ref="H3401:I3401"/>
    <mergeCell ref="A3402:B3402"/>
    <mergeCell ref="C3402:F3402"/>
    <mergeCell ref="H3402:I3402"/>
    <mergeCell ref="A3403:B3403"/>
    <mergeCell ref="C3403:F3403"/>
    <mergeCell ref="H3403:I3403"/>
    <mergeCell ref="A3404:B3404"/>
    <mergeCell ref="C3404:F3404"/>
    <mergeCell ref="H3404:I3404"/>
    <mergeCell ref="A3405:B3405"/>
    <mergeCell ref="C3405:F3405"/>
    <mergeCell ref="H3405:I3405"/>
    <mergeCell ref="A3406:B3406"/>
    <mergeCell ref="C3406:F3406"/>
    <mergeCell ref="H3406:I3406"/>
    <mergeCell ref="A3407:B3407"/>
    <mergeCell ref="C3407:F3407"/>
    <mergeCell ref="H3407:I3407"/>
    <mergeCell ref="A3386:B3386"/>
    <mergeCell ref="C3386:F3386"/>
    <mergeCell ref="H3386:I3386"/>
    <mergeCell ref="A3387:B3387"/>
    <mergeCell ref="C3387:F3387"/>
    <mergeCell ref="H3387:I3387"/>
    <mergeCell ref="A3388:B3388"/>
    <mergeCell ref="C3388:F3388"/>
    <mergeCell ref="H3388:I3388"/>
    <mergeCell ref="A3389:B3389"/>
    <mergeCell ref="C3389:F3389"/>
    <mergeCell ref="H3389:I3389"/>
    <mergeCell ref="A3390:B3390"/>
    <mergeCell ref="C3390:F3390"/>
    <mergeCell ref="H3390:I3390"/>
    <mergeCell ref="A3391:B3391"/>
    <mergeCell ref="C3391:F3391"/>
    <mergeCell ref="H3391:I3391"/>
    <mergeCell ref="A3392:B3392"/>
    <mergeCell ref="C3392:F3392"/>
    <mergeCell ref="H3392:I3392"/>
    <mergeCell ref="A3393:B3393"/>
    <mergeCell ref="C3393:F3393"/>
    <mergeCell ref="H3393:I3393"/>
    <mergeCell ref="A3394:B3394"/>
    <mergeCell ref="C3394:F3394"/>
    <mergeCell ref="H3394:I3394"/>
    <mergeCell ref="A3395:B3395"/>
    <mergeCell ref="C3395:F3395"/>
    <mergeCell ref="H3395:I3395"/>
    <mergeCell ref="A3396:B3396"/>
    <mergeCell ref="C3396:F3396"/>
    <mergeCell ref="H3396:I3396"/>
    <mergeCell ref="A3375:B3375"/>
    <mergeCell ref="C3375:F3375"/>
    <mergeCell ref="H3375:I3375"/>
    <mergeCell ref="A3376:B3376"/>
    <mergeCell ref="C3376:F3376"/>
    <mergeCell ref="H3376:I3376"/>
    <mergeCell ref="A3377:B3377"/>
    <mergeCell ref="C3377:F3377"/>
    <mergeCell ref="H3377:I3377"/>
    <mergeCell ref="A3378:B3378"/>
    <mergeCell ref="C3378:F3378"/>
    <mergeCell ref="H3378:I3378"/>
    <mergeCell ref="A3379:B3379"/>
    <mergeCell ref="C3379:F3379"/>
    <mergeCell ref="H3379:I3379"/>
    <mergeCell ref="A3380:B3380"/>
    <mergeCell ref="C3380:F3380"/>
    <mergeCell ref="H3380:I3380"/>
    <mergeCell ref="A3381:B3381"/>
    <mergeCell ref="C3381:F3381"/>
    <mergeCell ref="H3381:I3381"/>
    <mergeCell ref="A3382:B3382"/>
    <mergeCell ref="C3382:F3382"/>
    <mergeCell ref="H3382:I3382"/>
    <mergeCell ref="A3383:B3383"/>
    <mergeCell ref="C3383:F3383"/>
    <mergeCell ref="H3383:I3383"/>
    <mergeCell ref="A3384:B3384"/>
    <mergeCell ref="C3384:F3384"/>
    <mergeCell ref="H3384:I3384"/>
    <mergeCell ref="A3385:B3385"/>
    <mergeCell ref="C3385:F3385"/>
    <mergeCell ref="H3385:I3385"/>
    <mergeCell ref="A3364:B3364"/>
    <mergeCell ref="C3364:F3364"/>
    <mergeCell ref="H3364:I3364"/>
    <mergeCell ref="A3365:B3365"/>
    <mergeCell ref="C3365:F3365"/>
    <mergeCell ref="H3365:I3365"/>
    <mergeCell ref="A3366:B3366"/>
    <mergeCell ref="C3366:F3366"/>
    <mergeCell ref="H3366:I3366"/>
    <mergeCell ref="A3367:B3367"/>
    <mergeCell ref="C3367:F3367"/>
    <mergeCell ref="H3367:I3367"/>
    <mergeCell ref="A3368:B3368"/>
    <mergeCell ref="C3368:F3368"/>
    <mergeCell ref="H3368:I3368"/>
    <mergeCell ref="A3369:B3369"/>
    <mergeCell ref="C3369:F3369"/>
    <mergeCell ref="H3369:I3369"/>
    <mergeCell ref="A3370:B3370"/>
    <mergeCell ref="C3370:F3370"/>
    <mergeCell ref="H3370:I3370"/>
    <mergeCell ref="A3371:B3371"/>
    <mergeCell ref="C3371:F3371"/>
    <mergeCell ref="H3371:I3371"/>
    <mergeCell ref="A3372:B3372"/>
    <mergeCell ref="C3372:F3372"/>
    <mergeCell ref="H3372:I3372"/>
    <mergeCell ref="A3373:B3373"/>
    <mergeCell ref="C3373:F3373"/>
    <mergeCell ref="H3373:I3373"/>
    <mergeCell ref="A3374:B3374"/>
    <mergeCell ref="C3374:F3374"/>
    <mergeCell ref="H3374:I3374"/>
    <mergeCell ref="A3353:B3353"/>
    <mergeCell ref="C3353:F3353"/>
    <mergeCell ref="H3353:I3353"/>
    <mergeCell ref="A3354:B3354"/>
    <mergeCell ref="C3354:F3354"/>
    <mergeCell ref="H3354:I3354"/>
    <mergeCell ref="A3355:B3355"/>
    <mergeCell ref="C3355:F3355"/>
    <mergeCell ref="H3355:I3355"/>
    <mergeCell ref="A3356:B3356"/>
    <mergeCell ref="C3356:F3356"/>
    <mergeCell ref="H3356:I3356"/>
    <mergeCell ref="A3357:B3357"/>
    <mergeCell ref="C3357:F3357"/>
    <mergeCell ref="H3357:I3357"/>
    <mergeCell ref="A3358:B3358"/>
    <mergeCell ref="C3358:F3358"/>
    <mergeCell ref="H3358:I3358"/>
    <mergeCell ref="A3359:B3359"/>
    <mergeCell ref="C3359:F3359"/>
    <mergeCell ref="H3359:I3359"/>
    <mergeCell ref="A3360:B3360"/>
    <mergeCell ref="C3360:F3360"/>
    <mergeCell ref="H3360:I3360"/>
    <mergeCell ref="A3361:B3361"/>
    <mergeCell ref="C3361:F3361"/>
    <mergeCell ref="H3361:I3361"/>
    <mergeCell ref="A3362:B3362"/>
    <mergeCell ref="C3362:F3362"/>
    <mergeCell ref="H3362:I3362"/>
    <mergeCell ref="A3363:B3363"/>
    <mergeCell ref="C3363:F3363"/>
    <mergeCell ref="H3363:I3363"/>
    <mergeCell ref="A3342:B3342"/>
    <mergeCell ref="C3342:F3342"/>
    <mergeCell ref="H3342:I3342"/>
    <mergeCell ref="A3343:B3343"/>
    <mergeCell ref="C3343:F3343"/>
    <mergeCell ref="H3343:I3343"/>
    <mergeCell ref="A3344:B3344"/>
    <mergeCell ref="C3344:F3344"/>
    <mergeCell ref="H3344:I3344"/>
    <mergeCell ref="A3345:B3345"/>
    <mergeCell ref="C3345:F3345"/>
    <mergeCell ref="H3345:I3345"/>
    <mergeCell ref="A3346:B3346"/>
    <mergeCell ref="C3346:F3346"/>
    <mergeCell ref="H3346:I3346"/>
    <mergeCell ref="A3347:B3347"/>
    <mergeCell ref="C3347:F3347"/>
    <mergeCell ref="H3347:I3347"/>
    <mergeCell ref="A3348:B3348"/>
    <mergeCell ref="C3348:F3348"/>
    <mergeCell ref="H3348:I3348"/>
    <mergeCell ref="A3349:B3349"/>
    <mergeCell ref="C3349:F3349"/>
    <mergeCell ref="H3349:I3349"/>
    <mergeCell ref="A3350:B3350"/>
    <mergeCell ref="C3350:F3350"/>
    <mergeCell ref="H3350:I3350"/>
    <mergeCell ref="A3351:B3351"/>
    <mergeCell ref="C3351:F3351"/>
    <mergeCell ref="H3351:I3351"/>
    <mergeCell ref="A3352:B3352"/>
    <mergeCell ref="C3352:F3352"/>
    <mergeCell ref="H3352:I3352"/>
    <mergeCell ref="A3331:B3331"/>
    <mergeCell ref="C3331:F3331"/>
    <mergeCell ref="H3331:I3331"/>
    <mergeCell ref="A3332:B3332"/>
    <mergeCell ref="C3332:F3332"/>
    <mergeCell ref="H3332:I3332"/>
    <mergeCell ref="A3333:B3333"/>
    <mergeCell ref="C3333:F3333"/>
    <mergeCell ref="H3333:I3333"/>
    <mergeCell ref="A3334:B3334"/>
    <mergeCell ref="C3334:F3334"/>
    <mergeCell ref="H3334:I3334"/>
    <mergeCell ref="A3335:B3335"/>
    <mergeCell ref="C3335:F3335"/>
    <mergeCell ref="H3335:I3335"/>
    <mergeCell ref="A3336:B3336"/>
    <mergeCell ref="C3336:F3336"/>
    <mergeCell ref="H3336:I3336"/>
    <mergeCell ref="A3337:B3337"/>
    <mergeCell ref="C3337:F3337"/>
    <mergeCell ref="H3337:I3337"/>
    <mergeCell ref="A3338:B3338"/>
    <mergeCell ref="C3338:F3338"/>
    <mergeCell ref="H3338:I3338"/>
    <mergeCell ref="A3339:B3339"/>
    <mergeCell ref="C3339:F3339"/>
    <mergeCell ref="H3339:I3339"/>
    <mergeCell ref="A3340:B3340"/>
    <mergeCell ref="C3340:F3340"/>
    <mergeCell ref="H3340:I3340"/>
    <mergeCell ref="A3341:B3341"/>
    <mergeCell ref="C3341:F3341"/>
    <mergeCell ref="H3341:I3341"/>
    <mergeCell ref="A3320:B3320"/>
    <mergeCell ref="C3320:F3320"/>
    <mergeCell ref="H3320:I3320"/>
    <mergeCell ref="A3321:B3321"/>
    <mergeCell ref="C3321:F3321"/>
    <mergeCell ref="H3321:I3321"/>
    <mergeCell ref="A3322:B3322"/>
    <mergeCell ref="C3322:F3322"/>
    <mergeCell ref="H3322:I3322"/>
    <mergeCell ref="A3323:B3323"/>
    <mergeCell ref="C3323:F3323"/>
    <mergeCell ref="H3323:I3323"/>
    <mergeCell ref="A3324:B3324"/>
    <mergeCell ref="C3324:F3324"/>
    <mergeCell ref="H3324:I3324"/>
    <mergeCell ref="A3325:B3325"/>
    <mergeCell ref="C3325:F3325"/>
    <mergeCell ref="H3325:I3325"/>
    <mergeCell ref="A3326:B3326"/>
    <mergeCell ref="C3326:F3326"/>
    <mergeCell ref="H3326:I3326"/>
    <mergeCell ref="A3327:B3327"/>
    <mergeCell ref="C3327:F3327"/>
    <mergeCell ref="H3327:I3327"/>
    <mergeCell ref="A3328:B3328"/>
    <mergeCell ref="C3328:F3328"/>
    <mergeCell ref="H3328:I3328"/>
    <mergeCell ref="A3329:B3329"/>
    <mergeCell ref="C3329:F3329"/>
    <mergeCell ref="H3329:I3329"/>
    <mergeCell ref="A3330:B3330"/>
    <mergeCell ref="C3330:F3330"/>
    <mergeCell ref="H3330:I3330"/>
    <mergeCell ref="A3309:B3309"/>
    <mergeCell ref="C3309:F3309"/>
    <mergeCell ref="H3309:I3309"/>
    <mergeCell ref="A3310:B3310"/>
    <mergeCell ref="C3310:F3310"/>
    <mergeCell ref="H3310:I3310"/>
    <mergeCell ref="A3311:B3311"/>
    <mergeCell ref="C3311:F3311"/>
    <mergeCell ref="H3311:I3311"/>
    <mergeCell ref="A3312:B3312"/>
    <mergeCell ref="C3312:F3312"/>
    <mergeCell ref="H3312:I3312"/>
    <mergeCell ref="A3313:B3313"/>
    <mergeCell ref="C3313:F3313"/>
    <mergeCell ref="H3313:I3313"/>
    <mergeCell ref="A3314:B3314"/>
    <mergeCell ref="C3314:F3314"/>
    <mergeCell ref="H3314:I3314"/>
    <mergeCell ref="A3315:B3315"/>
    <mergeCell ref="C3315:F3315"/>
    <mergeCell ref="H3315:I3315"/>
    <mergeCell ref="A3316:B3316"/>
    <mergeCell ref="C3316:F3316"/>
    <mergeCell ref="H3316:I3316"/>
    <mergeCell ref="A3317:B3317"/>
    <mergeCell ref="C3317:F3317"/>
    <mergeCell ref="H3317:I3317"/>
    <mergeCell ref="A3318:B3318"/>
    <mergeCell ref="C3318:F3318"/>
    <mergeCell ref="H3318:I3318"/>
    <mergeCell ref="A3319:B3319"/>
    <mergeCell ref="C3319:F3319"/>
    <mergeCell ref="H3319:I3319"/>
    <mergeCell ref="A3298:B3298"/>
    <mergeCell ref="C3298:F3298"/>
    <mergeCell ref="H3298:I3298"/>
    <mergeCell ref="A3299:B3299"/>
    <mergeCell ref="C3299:F3299"/>
    <mergeCell ref="H3299:I3299"/>
    <mergeCell ref="A3300:B3300"/>
    <mergeCell ref="C3300:F3300"/>
    <mergeCell ref="H3300:I3300"/>
    <mergeCell ref="A3301:B3301"/>
    <mergeCell ref="C3301:F3301"/>
    <mergeCell ref="H3301:I3301"/>
    <mergeCell ref="A3302:B3302"/>
    <mergeCell ref="C3302:F3302"/>
    <mergeCell ref="H3302:I3302"/>
    <mergeCell ref="A3303:B3303"/>
    <mergeCell ref="C3303:F3303"/>
    <mergeCell ref="H3303:I3303"/>
    <mergeCell ref="A3304:B3304"/>
    <mergeCell ref="C3304:F3304"/>
    <mergeCell ref="H3304:I3304"/>
    <mergeCell ref="A3305:B3305"/>
    <mergeCell ref="C3305:F3305"/>
    <mergeCell ref="H3305:I3305"/>
    <mergeCell ref="A3306:B3306"/>
    <mergeCell ref="C3306:F3306"/>
    <mergeCell ref="H3306:I3306"/>
    <mergeCell ref="A3307:B3307"/>
    <mergeCell ref="C3307:F3307"/>
    <mergeCell ref="H3307:I3307"/>
    <mergeCell ref="A3308:B3308"/>
    <mergeCell ref="C3308:F3308"/>
    <mergeCell ref="H3308:I3308"/>
    <mergeCell ref="A3287:B3287"/>
    <mergeCell ref="C3287:F3287"/>
    <mergeCell ref="H3287:I3287"/>
    <mergeCell ref="A3288:B3288"/>
    <mergeCell ref="C3288:F3288"/>
    <mergeCell ref="H3288:I3288"/>
    <mergeCell ref="A3289:B3289"/>
    <mergeCell ref="C3289:F3289"/>
    <mergeCell ref="H3289:I3289"/>
    <mergeCell ref="A3290:B3290"/>
    <mergeCell ref="C3290:F3290"/>
    <mergeCell ref="H3290:I3290"/>
    <mergeCell ref="A3291:B3291"/>
    <mergeCell ref="C3291:F3291"/>
    <mergeCell ref="H3291:I3291"/>
    <mergeCell ref="A3292:B3292"/>
    <mergeCell ref="C3292:F3292"/>
    <mergeCell ref="H3292:I3292"/>
    <mergeCell ref="A3293:B3293"/>
    <mergeCell ref="C3293:F3293"/>
    <mergeCell ref="H3293:I3293"/>
    <mergeCell ref="A3294:B3294"/>
    <mergeCell ref="C3294:F3294"/>
    <mergeCell ref="H3294:I3294"/>
    <mergeCell ref="A3295:B3295"/>
    <mergeCell ref="C3295:F3295"/>
    <mergeCell ref="H3295:I3295"/>
    <mergeCell ref="A3296:B3296"/>
    <mergeCell ref="C3296:F3296"/>
    <mergeCell ref="H3296:I3296"/>
    <mergeCell ref="A3297:B3297"/>
    <mergeCell ref="C3297:F3297"/>
    <mergeCell ref="H3297:I3297"/>
    <mergeCell ref="A3276:B3276"/>
    <mergeCell ref="C3276:F3276"/>
    <mergeCell ref="H3276:I3276"/>
    <mergeCell ref="A3277:B3277"/>
    <mergeCell ref="C3277:F3277"/>
    <mergeCell ref="H3277:I3277"/>
    <mergeCell ref="A3278:B3278"/>
    <mergeCell ref="C3278:F3278"/>
    <mergeCell ref="H3278:I3278"/>
    <mergeCell ref="A3279:B3279"/>
    <mergeCell ref="C3279:F3279"/>
    <mergeCell ref="H3279:I3279"/>
    <mergeCell ref="A3280:B3280"/>
    <mergeCell ref="C3280:F3280"/>
    <mergeCell ref="H3280:I3280"/>
    <mergeCell ref="A3281:B3281"/>
    <mergeCell ref="C3281:F3281"/>
    <mergeCell ref="H3281:I3281"/>
    <mergeCell ref="A3282:B3282"/>
    <mergeCell ref="C3282:F3282"/>
    <mergeCell ref="H3282:I3282"/>
    <mergeCell ref="A3283:B3283"/>
    <mergeCell ref="C3283:F3283"/>
    <mergeCell ref="H3283:I3283"/>
    <mergeCell ref="A3284:B3284"/>
    <mergeCell ref="C3284:F3284"/>
    <mergeCell ref="H3284:I3284"/>
    <mergeCell ref="A3285:B3285"/>
    <mergeCell ref="C3285:F3285"/>
    <mergeCell ref="H3285:I3285"/>
    <mergeCell ref="A3286:B3286"/>
    <mergeCell ref="C3286:F3286"/>
    <mergeCell ref="H3286:I3286"/>
    <mergeCell ref="A3265:B3265"/>
    <mergeCell ref="C3265:F3265"/>
    <mergeCell ref="H3265:I3265"/>
    <mergeCell ref="A3266:B3266"/>
    <mergeCell ref="C3266:F3266"/>
    <mergeCell ref="H3266:I3266"/>
    <mergeCell ref="A3267:B3267"/>
    <mergeCell ref="C3267:F3267"/>
    <mergeCell ref="H3267:I3267"/>
    <mergeCell ref="A3268:B3268"/>
    <mergeCell ref="C3268:F3268"/>
    <mergeCell ref="H3268:I3268"/>
    <mergeCell ref="A3269:B3269"/>
    <mergeCell ref="C3269:F3269"/>
    <mergeCell ref="H3269:I3269"/>
    <mergeCell ref="A3270:B3270"/>
    <mergeCell ref="C3270:F3270"/>
    <mergeCell ref="H3270:I3270"/>
    <mergeCell ref="A3271:B3271"/>
    <mergeCell ref="C3271:F3271"/>
    <mergeCell ref="H3271:I3271"/>
    <mergeCell ref="A3272:B3272"/>
    <mergeCell ref="C3272:F3272"/>
    <mergeCell ref="H3272:I3272"/>
    <mergeCell ref="A3273:B3273"/>
    <mergeCell ref="C3273:F3273"/>
    <mergeCell ref="H3273:I3273"/>
    <mergeCell ref="A3274:B3274"/>
    <mergeCell ref="C3274:F3274"/>
    <mergeCell ref="H3274:I3274"/>
    <mergeCell ref="A3275:B3275"/>
    <mergeCell ref="C3275:F3275"/>
    <mergeCell ref="H3275:I3275"/>
    <mergeCell ref="A3254:B3254"/>
    <mergeCell ref="C3254:F3254"/>
    <mergeCell ref="H3254:I3254"/>
    <mergeCell ref="A3255:B3255"/>
    <mergeCell ref="C3255:F3255"/>
    <mergeCell ref="H3255:I3255"/>
    <mergeCell ref="A3256:B3256"/>
    <mergeCell ref="C3256:F3256"/>
    <mergeCell ref="H3256:I3256"/>
    <mergeCell ref="A3257:B3257"/>
    <mergeCell ref="C3257:F3257"/>
    <mergeCell ref="H3257:I3257"/>
    <mergeCell ref="A3258:B3258"/>
    <mergeCell ref="C3258:F3258"/>
    <mergeCell ref="H3258:I3258"/>
    <mergeCell ref="A3259:B3259"/>
    <mergeCell ref="C3259:F3259"/>
    <mergeCell ref="H3259:I3259"/>
    <mergeCell ref="A3260:B3260"/>
    <mergeCell ref="C3260:F3260"/>
    <mergeCell ref="H3260:I3260"/>
    <mergeCell ref="A3261:B3261"/>
    <mergeCell ref="C3261:F3261"/>
    <mergeCell ref="H3261:I3261"/>
    <mergeCell ref="A3262:B3262"/>
    <mergeCell ref="C3262:F3262"/>
    <mergeCell ref="H3262:I3262"/>
    <mergeCell ref="A3263:B3263"/>
    <mergeCell ref="C3263:F3263"/>
    <mergeCell ref="H3263:I3263"/>
    <mergeCell ref="A3264:B3264"/>
    <mergeCell ref="C3264:F3264"/>
    <mergeCell ref="H3264:I3264"/>
    <mergeCell ref="A3243:B3243"/>
    <mergeCell ref="C3243:F3243"/>
    <mergeCell ref="H3243:I3243"/>
    <mergeCell ref="A3244:B3244"/>
    <mergeCell ref="C3244:F3244"/>
    <mergeCell ref="H3244:I3244"/>
    <mergeCell ref="A3245:B3245"/>
    <mergeCell ref="C3245:F3245"/>
    <mergeCell ref="H3245:I3245"/>
    <mergeCell ref="A3246:B3246"/>
    <mergeCell ref="C3246:F3246"/>
    <mergeCell ref="H3246:I3246"/>
    <mergeCell ref="A3247:B3247"/>
    <mergeCell ref="C3247:F3247"/>
    <mergeCell ref="H3247:I3247"/>
    <mergeCell ref="A3248:B3248"/>
    <mergeCell ref="C3248:F3248"/>
    <mergeCell ref="H3248:I3248"/>
    <mergeCell ref="A3249:B3249"/>
    <mergeCell ref="C3249:F3249"/>
    <mergeCell ref="H3249:I3249"/>
    <mergeCell ref="A3250:B3250"/>
    <mergeCell ref="C3250:F3250"/>
    <mergeCell ref="H3250:I3250"/>
    <mergeCell ref="A3251:B3251"/>
    <mergeCell ref="C3251:F3251"/>
    <mergeCell ref="H3251:I3251"/>
    <mergeCell ref="A3252:B3252"/>
    <mergeCell ref="C3252:F3252"/>
    <mergeCell ref="H3252:I3252"/>
    <mergeCell ref="A3253:B3253"/>
    <mergeCell ref="C3253:F3253"/>
    <mergeCell ref="H3253:I3253"/>
    <mergeCell ref="A3228:B3228"/>
    <mergeCell ref="C3228:F3228"/>
    <mergeCell ref="H3228:I3228"/>
    <mergeCell ref="A3229:I3229"/>
    <mergeCell ref="A3230:I3230"/>
    <mergeCell ref="A3231:I3231"/>
    <mergeCell ref="A3232:I3232"/>
    <mergeCell ref="A3233:I3233"/>
    <mergeCell ref="A3234:B3234"/>
    <mergeCell ref="C3234:F3234"/>
    <mergeCell ref="H3234:I3234"/>
    <mergeCell ref="A3235:B3235"/>
    <mergeCell ref="C3235:F3235"/>
    <mergeCell ref="H3235:I3235"/>
    <mergeCell ref="A3236:B3236"/>
    <mergeCell ref="C3236:F3236"/>
    <mergeCell ref="H3236:I3236"/>
    <mergeCell ref="A3237:B3237"/>
    <mergeCell ref="C3237:F3237"/>
    <mergeCell ref="H3237:I3237"/>
    <mergeCell ref="A3238:B3238"/>
    <mergeCell ref="C3238:F3238"/>
    <mergeCell ref="H3238:I3238"/>
    <mergeCell ref="A3239:B3239"/>
    <mergeCell ref="C3239:F3239"/>
    <mergeCell ref="H3239:I3239"/>
    <mergeCell ref="A3240:B3240"/>
    <mergeCell ref="C3240:F3240"/>
    <mergeCell ref="H3240:I3240"/>
    <mergeCell ref="A3241:B3241"/>
    <mergeCell ref="C3241:F3241"/>
    <mergeCell ref="H3241:I3241"/>
    <mergeCell ref="A3242:B3242"/>
    <mergeCell ref="C3242:F3242"/>
    <mergeCell ref="H3242:I3242"/>
    <mergeCell ref="A3217:B3217"/>
    <mergeCell ref="C3217:F3217"/>
    <mergeCell ref="H3217:I3217"/>
    <mergeCell ref="A3218:B3218"/>
    <mergeCell ref="C3218:F3218"/>
    <mergeCell ref="H3218:I3218"/>
    <mergeCell ref="A3219:B3219"/>
    <mergeCell ref="C3219:F3219"/>
    <mergeCell ref="H3219:I3219"/>
    <mergeCell ref="A3220:B3220"/>
    <mergeCell ref="C3220:F3220"/>
    <mergeCell ref="H3220:I3220"/>
    <mergeCell ref="A3221:B3221"/>
    <mergeCell ref="C3221:F3221"/>
    <mergeCell ref="H3221:I3221"/>
    <mergeCell ref="A3222:B3222"/>
    <mergeCell ref="C3222:F3222"/>
    <mergeCell ref="H3222:I3222"/>
    <mergeCell ref="A3223:B3223"/>
    <mergeCell ref="C3223:F3223"/>
    <mergeCell ref="H3223:I3223"/>
    <mergeCell ref="A3224:B3224"/>
    <mergeCell ref="C3224:F3224"/>
    <mergeCell ref="H3224:I3224"/>
    <mergeCell ref="A3225:B3225"/>
    <mergeCell ref="C3225:F3225"/>
    <mergeCell ref="H3225:I3225"/>
    <mergeCell ref="A3226:B3226"/>
    <mergeCell ref="C3226:F3226"/>
    <mergeCell ref="H3226:I3226"/>
    <mergeCell ref="A3227:B3227"/>
    <mergeCell ref="C3227:F3227"/>
    <mergeCell ref="H3227:I3227"/>
    <mergeCell ref="A3206:B3206"/>
    <mergeCell ref="C3206:F3206"/>
    <mergeCell ref="H3206:I3206"/>
    <mergeCell ref="A3207:B3207"/>
    <mergeCell ref="C3207:F3207"/>
    <mergeCell ref="H3207:I3207"/>
    <mergeCell ref="A3208:B3208"/>
    <mergeCell ref="C3208:F3208"/>
    <mergeCell ref="H3208:I3208"/>
    <mergeCell ref="A3209:B3209"/>
    <mergeCell ref="C3209:F3209"/>
    <mergeCell ref="H3209:I3209"/>
    <mergeCell ref="A3210:B3210"/>
    <mergeCell ref="C3210:F3210"/>
    <mergeCell ref="H3210:I3210"/>
    <mergeCell ref="A3211:B3211"/>
    <mergeCell ref="C3211:F3211"/>
    <mergeCell ref="H3211:I3211"/>
    <mergeCell ref="A3212:B3212"/>
    <mergeCell ref="C3212:F3212"/>
    <mergeCell ref="H3212:I3212"/>
    <mergeCell ref="A3213:B3213"/>
    <mergeCell ref="C3213:F3213"/>
    <mergeCell ref="H3213:I3213"/>
    <mergeCell ref="A3214:B3214"/>
    <mergeCell ref="C3214:F3214"/>
    <mergeCell ref="H3214:I3214"/>
    <mergeCell ref="A3215:B3215"/>
    <mergeCell ref="C3215:F3215"/>
    <mergeCell ref="H3215:I3215"/>
    <mergeCell ref="A3216:B3216"/>
    <mergeCell ref="C3216:F3216"/>
    <mergeCell ref="H3216:I3216"/>
    <mergeCell ref="A3195:B3195"/>
    <mergeCell ref="C3195:F3195"/>
    <mergeCell ref="H3195:I3195"/>
    <mergeCell ref="A3196:B3196"/>
    <mergeCell ref="C3196:F3196"/>
    <mergeCell ref="H3196:I3196"/>
    <mergeCell ref="A3197:B3197"/>
    <mergeCell ref="C3197:F3197"/>
    <mergeCell ref="H3197:I3197"/>
    <mergeCell ref="A3198:B3198"/>
    <mergeCell ref="C3198:F3198"/>
    <mergeCell ref="H3198:I3198"/>
    <mergeCell ref="A3199:B3199"/>
    <mergeCell ref="C3199:F3199"/>
    <mergeCell ref="H3199:I3199"/>
    <mergeCell ref="A3200:B3200"/>
    <mergeCell ref="C3200:F3200"/>
    <mergeCell ref="H3200:I3200"/>
    <mergeCell ref="A3201:B3201"/>
    <mergeCell ref="C3201:F3201"/>
    <mergeCell ref="H3201:I3201"/>
    <mergeCell ref="A3202:B3202"/>
    <mergeCell ref="C3202:F3202"/>
    <mergeCell ref="H3202:I3202"/>
    <mergeCell ref="A3203:B3203"/>
    <mergeCell ref="C3203:F3203"/>
    <mergeCell ref="H3203:I3203"/>
    <mergeCell ref="A3204:B3204"/>
    <mergeCell ref="C3204:F3204"/>
    <mergeCell ref="H3204:I3204"/>
    <mergeCell ref="A3205:B3205"/>
    <mergeCell ref="C3205:F3205"/>
    <mergeCell ref="H3205:I3205"/>
    <mergeCell ref="A3184:B3184"/>
    <mergeCell ref="C3184:F3184"/>
    <mergeCell ref="H3184:I3184"/>
    <mergeCell ref="A3185:B3185"/>
    <mergeCell ref="C3185:F3185"/>
    <mergeCell ref="H3185:I3185"/>
    <mergeCell ref="A3186:B3186"/>
    <mergeCell ref="C3186:F3186"/>
    <mergeCell ref="H3186:I3186"/>
    <mergeCell ref="A3187:B3187"/>
    <mergeCell ref="C3187:F3187"/>
    <mergeCell ref="H3187:I3187"/>
    <mergeCell ref="A3188:B3188"/>
    <mergeCell ref="C3188:F3188"/>
    <mergeCell ref="H3188:I3188"/>
    <mergeCell ref="A3189:B3189"/>
    <mergeCell ref="C3189:F3189"/>
    <mergeCell ref="H3189:I3189"/>
    <mergeCell ref="A3190:B3190"/>
    <mergeCell ref="C3190:F3190"/>
    <mergeCell ref="H3190:I3190"/>
    <mergeCell ref="A3191:B3191"/>
    <mergeCell ref="C3191:F3191"/>
    <mergeCell ref="H3191:I3191"/>
    <mergeCell ref="A3192:B3192"/>
    <mergeCell ref="C3192:F3192"/>
    <mergeCell ref="H3192:I3192"/>
    <mergeCell ref="A3193:B3193"/>
    <mergeCell ref="C3193:F3193"/>
    <mergeCell ref="H3193:I3193"/>
    <mergeCell ref="A3194:B3194"/>
    <mergeCell ref="C3194:F3194"/>
    <mergeCell ref="H3194:I3194"/>
    <mergeCell ref="A3173:B3173"/>
    <mergeCell ref="C3173:F3173"/>
    <mergeCell ref="H3173:I3173"/>
    <mergeCell ref="A3174:B3174"/>
    <mergeCell ref="C3174:F3174"/>
    <mergeCell ref="H3174:I3174"/>
    <mergeCell ref="A3175:B3175"/>
    <mergeCell ref="C3175:F3175"/>
    <mergeCell ref="H3175:I3175"/>
    <mergeCell ref="A3176:B3176"/>
    <mergeCell ref="C3176:F3176"/>
    <mergeCell ref="H3176:I3176"/>
    <mergeCell ref="A3177:B3177"/>
    <mergeCell ref="C3177:F3177"/>
    <mergeCell ref="H3177:I3177"/>
    <mergeCell ref="A3178:B3178"/>
    <mergeCell ref="C3178:F3178"/>
    <mergeCell ref="H3178:I3178"/>
    <mergeCell ref="A3179:B3179"/>
    <mergeCell ref="C3179:F3179"/>
    <mergeCell ref="H3179:I3179"/>
    <mergeCell ref="A3180:B3180"/>
    <mergeCell ref="C3180:F3180"/>
    <mergeCell ref="H3180:I3180"/>
    <mergeCell ref="A3181:B3181"/>
    <mergeCell ref="C3181:F3181"/>
    <mergeCell ref="H3181:I3181"/>
    <mergeCell ref="A3182:B3182"/>
    <mergeCell ref="C3182:F3182"/>
    <mergeCell ref="H3182:I3182"/>
    <mergeCell ref="A3183:B3183"/>
    <mergeCell ref="C3183:F3183"/>
    <mergeCell ref="H3183:I3183"/>
    <mergeCell ref="A3162:B3162"/>
    <mergeCell ref="C3162:F3162"/>
    <mergeCell ref="H3162:I3162"/>
    <mergeCell ref="A3163:B3163"/>
    <mergeCell ref="C3163:F3163"/>
    <mergeCell ref="H3163:I3163"/>
    <mergeCell ref="A3164:B3164"/>
    <mergeCell ref="C3164:F3164"/>
    <mergeCell ref="H3164:I3164"/>
    <mergeCell ref="A3165:B3165"/>
    <mergeCell ref="C3165:F3165"/>
    <mergeCell ref="H3165:I3165"/>
    <mergeCell ref="A3166:B3166"/>
    <mergeCell ref="C3166:F3166"/>
    <mergeCell ref="H3166:I3166"/>
    <mergeCell ref="A3167:B3167"/>
    <mergeCell ref="C3167:F3167"/>
    <mergeCell ref="H3167:I3167"/>
    <mergeCell ref="A3168:B3168"/>
    <mergeCell ref="C3168:F3168"/>
    <mergeCell ref="H3168:I3168"/>
    <mergeCell ref="A3169:B3169"/>
    <mergeCell ref="C3169:F3169"/>
    <mergeCell ref="H3169:I3169"/>
    <mergeCell ref="A3170:B3170"/>
    <mergeCell ref="C3170:F3170"/>
    <mergeCell ref="H3170:I3170"/>
    <mergeCell ref="A3171:B3171"/>
    <mergeCell ref="C3171:F3171"/>
    <mergeCell ref="H3171:I3171"/>
    <mergeCell ref="A3172:B3172"/>
    <mergeCell ref="C3172:F3172"/>
    <mergeCell ref="H3172:I3172"/>
    <mergeCell ref="A3151:B3151"/>
    <mergeCell ref="C3151:F3151"/>
    <mergeCell ref="H3151:I3151"/>
    <mergeCell ref="A3152:B3152"/>
    <mergeCell ref="C3152:F3152"/>
    <mergeCell ref="H3152:I3152"/>
    <mergeCell ref="A3153:B3153"/>
    <mergeCell ref="C3153:F3153"/>
    <mergeCell ref="H3153:I3153"/>
    <mergeCell ref="A3154:B3154"/>
    <mergeCell ref="C3154:F3154"/>
    <mergeCell ref="H3154:I3154"/>
    <mergeCell ref="A3155:B3155"/>
    <mergeCell ref="C3155:F3155"/>
    <mergeCell ref="H3155:I3155"/>
    <mergeCell ref="A3156:B3156"/>
    <mergeCell ref="C3156:F3156"/>
    <mergeCell ref="H3156:I3156"/>
    <mergeCell ref="A3157:B3157"/>
    <mergeCell ref="C3157:F3157"/>
    <mergeCell ref="H3157:I3157"/>
    <mergeCell ref="A3158:B3158"/>
    <mergeCell ref="C3158:F3158"/>
    <mergeCell ref="H3158:I3158"/>
    <mergeCell ref="A3159:B3159"/>
    <mergeCell ref="C3159:F3159"/>
    <mergeCell ref="H3159:I3159"/>
    <mergeCell ref="A3160:B3160"/>
    <mergeCell ref="C3160:F3160"/>
    <mergeCell ref="H3160:I3160"/>
    <mergeCell ref="A3161:B3161"/>
    <mergeCell ref="C3161:F3161"/>
    <mergeCell ref="H3161:I3161"/>
    <mergeCell ref="A3140:B3140"/>
    <mergeCell ref="C3140:F3140"/>
    <mergeCell ref="H3140:I3140"/>
    <mergeCell ref="A3141:B3141"/>
    <mergeCell ref="C3141:F3141"/>
    <mergeCell ref="H3141:I3141"/>
    <mergeCell ref="A3142:B3142"/>
    <mergeCell ref="C3142:F3142"/>
    <mergeCell ref="H3142:I3142"/>
    <mergeCell ref="A3143:B3143"/>
    <mergeCell ref="C3143:F3143"/>
    <mergeCell ref="H3143:I3143"/>
    <mergeCell ref="A3144:B3144"/>
    <mergeCell ref="C3144:F3144"/>
    <mergeCell ref="H3144:I3144"/>
    <mergeCell ref="A3145:B3145"/>
    <mergeCell ref="C3145:F3145"/>
    <mergeCell ref="H3145:I3145"/>
    <mergeCell ref="A3146:B3146"/>
    <mergeCell ref="C3146:F3146"/>
    <mergeCell ref="H3146:I3146"/>
    <mergeCell ref="A3147:B3147"/>
    <mergeCell ref="C3147:F3147"/>
    <mergeCell ref="H3147:I3147"/>
    <mergeCell ref="A3148:B3148"/>
    <mergeCell ref="C3148:F3148"/>
    <mergeCell ref="H3148:I3148"/>
    <mergeCell ref="A3149:B3149"/>
    <mergeCell ref="C3149:F3149"/>
    <mergeCell ref="H3149:I3149"/>
    <mergeCell ref="A3150:B3150"/>
    <mergeCell ref="C3150:F3150"/>
    <mergeCell ref="H3150:I3150"/>
    <mergeCell ref="A3129:B3129"/>
    <mergeCell ref="C3129:F3129"/>
    <mergeCell ref="H3129:I3129"/>
    <mergeCell ref="A3130:B3130"/>
    <mergeCell ref="C3130:F3130"/>
    <mergeCell ref="H3130:I3130"/>
    <mergeCell ref="A3131:B3131"/>
    <mergeCell ref="C3131:F3131"/>
    <mergeCell ref="H3131:I3131"/>
    <mergeCell ref="A3132:B3132"/>
    <mergeCell ref="C3132:F3132"/>
    <mergeCell ref="H3132:I3132"/>
    <mergeCell ref="A3133:B3133"/>
    <mergeCell ref="C3133:F3133"/>
    <mergeCell ref="H3133:I3133"/>
    <mergeCell ref="A3134:B3134"/>
    <mergeCell ref="C3134:F3134"/>
    <mergeCell ref="H3134:I3134"/>
    <mergeCell ref="A3135:B3135"/>
    <mergeCell ref="C3135:F3135"/>
    <mergeCell ref="H3135:I3135"/>
    <mergeCell ref="A3136:B3136"/>
    <mergeCell ref="C3136:F3136"/>
    <mergeCell ref="H3136:I3136"/>
    <mergeCell ref="A3137:B3137"/>
    <mergeCell ref="C3137:F3137"/>
    <mergeCell ref="H3137:I3137"/>
    <mergeCell ref="A3138:B3138"/>
    <mergeCell ref="C3138:F3138"/>
    <mergeCell ref="H3138:I3138"/>
    <mergeCell ref="A3139:B3139"/>
    <mergeCell ref="C3139:F3139"/>
    <mergeCell ref="H3139:I3139"/>
    <mergeCell ref="A3118:B3118"/>
    <mergeCell ref="C3118:F3118"/>
    <mergeCell ref="H3118:I3118"/>
    <mergeCell ref="A3119:B3119"/>
    <mergeCell ref="C3119:F3119"/>
    <mergeCell ref="H3119:I3119"/>
    <mergeCell ref="A3120:B3120"/>
    <mergeCell ref="C3120:F3120"/>
    <mergeCell ref="H3120:I3120"/>
    <mergeCell ref="A3121:B3121"/>
    <mergeCell ref="C3121:F3121"/>
    <mergeCell ref="H3121:I3121"/>
    <mergeCell ref="A3122:B3122"/>
    <mergeCell ref="C3122:F3122"/>
    <mergeCell ref="H3122:I3122"/>
    <mergeCell ref="A3123:B3123"/>
    <mergeCell ref="C3123:F3123"/>
    <mergeCell ref="H3123:I3123"/>
    <mergeCell ref="A3124:B3124"/>
    <mergeCell ref="C3124:F3124"/>
    <mergeCell ref="H3124:I3124"/>
    <mergeCell ref="A3125:B3125"/>
    <mergeCell ref="C3125:F3125"/>
    <mergeCell ref="H3125:I3125"/>
    <mergeCell ref="A3126:B3126"/>
    <mergeCell ref="C3126:F3126"/>
    <mergeCell ref="H3126:I3126"/>
    <mergeCell ref="A3127:B3127"/>
    <mergeCell ref="C3127:F3127"/>
    <mergeCell ref="H3127:I3127"/>
    <mergeCell ref="A3128:B3128"/>
    <mergeCell ref="C3128:F3128"/>
    <mergeCell ref="H3128:I3128"/>
    <mergeCell ref="A3107:B3107"/>
    <mergeCell ref="C3107:F3107"/>
    <mergeCell ref="H3107:I3107"/>
    <mergeCell ref="A3108:B3108"/>
    <mergeCell ref="C3108:F3108"/>
    <mergeCell ref="H3108:I3108"/>
    <mergeCell ref="A3109:B3109"/>
    <mergeCell ref="C3109:F3109"/>
    <mergeCell ref="H3109:I3109"/>
    <mergeCell ref="A3110:B3110"/>
    <mergeCell ref="C3110:F3110"/>
    <mergeCell ref="H3110:I3110"/>
    <mergeCell ref="A3111:B3111"/>
    <mergeCell ref="C3111:F3111"/>
    <mergeCell ref="H3111:I3111"/>
    <mergeCell ref="A3112:B3112"/>
    <mergeCell ref="C3112:F3112"/>
    <mergeCell ref="H3112:I3112"/>
    <mergeCell ref="A3113:B3113"/>
    <mergeCell ref="C3113:F3113"/>
    <mergeCell ref="H3113:I3113"/>
    <mergeCell ref="A3114:B3114"/>
    <mergeCell ref="C3114:F3114"/>
    <mergeCell ref="H3114:I3114"/>
    <mergeCell ref="A3115:B3115"/>
    <mergeCell ref="C3115:F3115"/>
    <mergeCell ref="H3115:I3115"/>
    <mergeCell ref="A3116:B3116"/>
    <mergeCell ref="C3116:F3116"/>
    <mergeCell ref="H3116:I3116"/>
    <mergeCell ref="A3117:B3117"/>
    <mergeCell ref="C3117:F3117"/>
    <mergeCell ref="H3117:I3117"/>
    <mergeCell ref="A3096:B3096"/>
    <mergeCell ref="C3096:F3096"/>
    <mergeCell ref="H3096:I3096"/>
    <mergeCell ref="A3097:B3097"/>
    <mergeCell ref="C3097:F3097"/>
    <mergeCell ref="H3097:I3097"/>
    <mergeCell ref="A3098:B3098"/>
    <mergeCell ref="C3098:F3098"/>
    <mergeCell ref="H3098:I3098"/>
    <mergeCell ref="A3099:B3099"/>
    <mergeCell ref="C3099:F3099"/>
    <mergeCell ref="H3099:I3099"/>
    <mergeCell ref="A3100:B3100"/>
    <mergeCell ref="C3100:F3100"/>
    <mergeCell ref="H3100:I3100"/>
    <mergeCell ref="A3101:B3101"/>
    <mergeCell ref="C3101:F3101"/>
    <mergeCell ref="H3101:I3101"/>
    <mergeCell ref="A3102:B3102"/>
    <mergeCell ref="C3102:F3102"/>
    <mergeCell ref="H3102:I3102"/>
    <mergeCell ref="A3103:B3103"/>
    <mergeCell ref="C3103:F3103"/>
    <mergeCell ref="H3103:I3103"/>
    <mergeCell ref="A3104:B3104"/>
    <mergeCell ref="C3104:F3104"/>
    <mergeCell ref="H3104:I3104"/>
    <mergeCell ref="A3105:B3105"/>
    <mergeCell ref="C3105:F3105"/>
    <mergeCell ref="H3105:I3105"/>
    <mergeCell ref="A3106:B3106"/>
    <mergeCell ref="C3106:F3106"/>
    <mergeCell ref="H3106:I3106"/>
    <mergeCell ref="A3085:B3085"/>
    <mergeCell ref="C3085:F3085"/>
    <mergeCell ref="H3085:I3085"/>
    <mergeCell ref="A3086:B3086"/>
    <mergeCell ref="C3086:F3086"/>
    <mergeCell ref="H3086:I3086"/>
    <mergeCell ref="A3087:B3087"/>
    <mergeCell ref="C3087:F3087"/>
    <mergeCell ref="H3087:I3087"/>
    <mergeCell ref="A3088:B3088"/>
    <mergeCell ref="C3088:F3088"/>
    <mergeCell ref="H3088:I3088"/>
    <mergeCell ref="A3089:B3089"/>
    <mergeCell ref="C3089:F3089"/>
    <mergeCell ref="H3089:I3089"/>
    <mergeCell ref="A3090:B3090"/>
    <mergeCell ref="C3090:F3090"/>
    <mergeCell ref="H3090:I3090"/>
    <mergeCell ref="A3091:B3091"/>
    <mergeCell ref="C3091:F3091"/>
    <mergeCell ref="H3091:I3091"/>
    <mergeCell ref="A3092:B3092"/>
    <mergeCell ref="C3092:F3092"/>
    <mergeCell ref="H3092:I3092"/>
    <mergeCell ref="A3093:B3093"/>
    <mergeCell ref="C3093:F3093"/>
    <mergeCell ref="H3093:I3093"/>
    <mergeCell ref="A3094:B3094"/>
    <mergeCell ref="C3094:F3094"/>
    <mergeCell ref="H3094:I3094"/>
    <mergeCell ref="A3095:B3095"/>
    <mergeCell ref="C3095:F3095"/>
    <mergeCell ref="H3095:I3095"/>
    <mergeCell ref="A3074:B3074"/>
    <mergeCell ref="C3074:F3074"/>
    <mergeCell ref="H3074:I3074"/>
    <mergeCell ref="A3075:B3075"/>
    <mergeCell ref="C3075:F3075"/>
    <mergeCell ref="H3075:I3075"/>
    <mergeCell ref="A3076:B3076"/>
    <mergeCell ref="C3076:F3076"/>
    <mergeCell ref="H3076:I3076"/>
    <mergeCell ref="A3077:B3077"/>
    <mergeCell ref="C3077:F3077"/>
    <mergeCell ref="H3077:I3077"/>
    <mergeCell ref="A3078:B3078"/>
    <mergeCell ref="C3078:F3078"/>
    <mergeCell ref="H3078:I3078"/>
    <mergeCell ref="A3079:B3079"/>
    <mergeCell ref="C3079:F3079"/>
    <mergeCell ref="H3079:I3079"/>
    <mergeCell ref="A3080:B3080"/>
    <mergeCell ref="C3080:F3080"/>
    <mergeCell ref="H3080:I3080"/>
    <mergeCell ref="A3081:B3081"/>
    <mergeCell ref="C3081:F3081"/>
    <mergeCell ref="H3081:I3081"/>
    <mergeCell ref="A3082:B3082"/>
    <mergeCell ref="C3082:F3082"/>
    <mergeCell ref="H3082:I3082"/>
    <mergeCell ref="A3083:B3083"/>
    <mergeCell ref="C3083:F3083"/>
    <mergeCell ref="H3083:I3083"/>
    <mergeCell ref="A3084:B3084"/>
    <mergeCell ref="C3084:F3084"/>
    <mergeCell ref="H3084:I3084"/>
    <mergeCell ref="A3063:B3063"/>
    <mergeCell ref="C3063:F3063"/>
    <mergeCell ref="H3063:I3063"/>
    <mergeCell ref="A3064:B3064"/>
    <mergeCell ref="C3064:F3064"/>
    <mergeCell ref="H3064:I3064"/>
    <mergeCell ref="A3065:B3065"/>
    <mergeCell ref="C3065:F3065"/>
    <mergeCell ref="H3065:I3065"/>
    <mergeCell ref="A3066:B3066"/>
    <mergeCell ref="C3066:F3066"/>
    <mergeCell ref="H3066:I3066"/>
    <mergeCell ref="A3067:B3067"/>
    <mergeCell ref="C3067:F3067"/>
    <mergeCell ref="H3067:I3067"/>
    <mergeCell ref="A3068:B3068"/>
    <mergeCell ref="C3068:F3068"/>
    <mergeCell ref="H3068:I3068"/>
    <mergeCell ref="A3069:B3069"/>
    <mergeCell ref="C3069:F3069"/>
    <mergeCell ref="H3069:I3069"/>
    <mergeCell ref="A3070:B3070"/>
    <mergeCell ref="C3070:F3070"/>
    <mergeCell ref="H3070:I3070"/>
    <mergeCell ref="A3071:B3071"/>
    <mergeCell ref="C3071:F3071"/>
    <mergeCell ref="H3071:I3071"/>
    <mergeCell ref="A3072:B3072"/>
    <mergeCell ref="C3072:F3072"/>
    <mergeCell ref="H3072:I3072"/>
    <mergeCell ref="A3073:B3073"/>
    <mergeCell ref="C3073:F3073"/>
    <mergeCell ref="H3073:I3073"/>
    <mergeCell ref="A3052:B3052"/>
    <mergeCell ref="C3052:F3052"/>
    <mergeCell ref="H3052:I3052"/>
    <mergeCell ref="A3053:B3053"/>
    <mergeCell ref="C3053:F3053"/>
    <mergeCell ref="H3053:I3053"/>
    <mergeCell ref="A3054:B3054"/>
    <mergeCell ref="C3054:F3054"/>
    <mergeCell ref="H3054:I3054"/>
    <mergeCell ref="A3055:B3055"/>
    <mergeCell ref="C3055:F3055"/>
    <mergeCell ref="H3055:I3055"/>
    <mergeCell ref="A3056:B3056"/>
    <mergeCell ref="C3056:F3056"/>
    <mergeCell ref="H3056:I3056"/>
    <mergeCell ref="A3057:B3057"/>
    <mergeCell ref="C3057:F3057"/>
    <mergeCell ref="H3057:I3057"/>
    <mergeCell ref="A3058:B3058"/>
    <mergeCell ref="C3058:F3058"/>
    <mergeCell ref="H3058:I3058"/>
    <mergeCell ref="A3059:B3059"/>
    <mergeCell ref="C3059:F3059"/>
    <mergeCell ref="H3059:I3059"/>
    <mergeCell ref="A3060:B3060"/>
    <mergeCell ref="C3060:F3060"/>
    <mergeCell ref="H3060:I3060"/>
    <mergeCell ref="A3061:B3061"/>
    <mergeCell ref="C3061:F3061"/>
    <mergeCell ref="H3061:I3061"/>
    <mergeCell ref="A3062:B3062"/>
    <mergeCell ref="C3062:F3062"/>
    <mergeCell ref="H3062:I3062"/>
    <mergeCell ref="A3041:B3041"/>
    <mergeCell ref="C3041:F3041"/>
    <mergeCell ref="H3041:I3041"/>
    <mergeCell ref="A3042:B3042"/>
    <mergeCell ref="C3042:F3042"/>
    <mergeCell ref="H3042:I3042"/>
    <mergeCell ref="A3043:B3043"/>
    <mergeCell ref="C3043:F3043"/>
    <mergeCell ref="H3043:I3043"/>
    <mergeCell ref="A3044:B3044"/>
    <mergeCell ref="C3044:F3044"/>
    <mergeCell ref="H3044:I3044"/>
    <mergeCell ref="A3045:B3045"/>
    <mergeCell ref="C3045:F3045"/>
    <mergeCell ref="H3045:I3045"/>
    <mergeCell ref="A3046:B3046"/>
    <mergeCell ref="C3046:F3046"/>
    <mergeCell ref="H3046:I3046"/>
    <mergeCell ref="A3047:B3047"/>
    <mergeCell ref="C3047:F3047"/>
    <mergeCell ref="H3047:I3047"/>
    <mergeCell ref="A3048:B3048"/>
    <mergeCell ref="C3048:F3048"/>
    <mergeCell ref="H3048:I3048"/>
    <mergeCell ref="A3049:B3049"/>
    <mergeCell ref="C3049:F3049"/>
    <mergeCell ref="H3049:I3049"/>
    <mergeCell ref="A3050:B3050"/>
    <mergeCell ref="C3050:F3050"/>
    <mergeCell ref="H3050:I3050"/>
    <mergeCell ref="A3051:B3051"/>
    <mergeCell ref="C3051:F3051"/>
    <mergeCell ref="H3051:I3051"/>
    <mergeCell ref="A3030:B3030"/>
    <mergeCell ref="C3030:F3030"/>
    <mergeCell ref="H3030:I3030"/>
    <mergeCell ref="A3031:B3031"/>
    <mergeCell ref="C3031:F3031"/>
    <mergeCell ref="H3031:I3031"/>
    <mergeCell ref="A3032:B3032"/>
    <mergeCell ref="C3032:F3032"/>
    <mergeCell ref="H3032:I3032"/>
    <mergeCell ref="A3033:B3033"/>
    <mergeCell ref="C3033:F3033"/>
    <mergeCell ref="H3033:I3033"/>
    <mergeCell ref="A3034:B3034"/>
    <mergeCell ref="C3034:F3034"/>
    <mergeCell ref="H3034:I3034"/>
    <mergeCell ref="A3035:B3035"/>
    <mergeCell ref="C3035:F3035"/>
    <mergeCell ref="H3035:I3035"/>
    <mergeCell ref="A3036:B3036"/>
    <mergeCell ref="C3036:F3036"/>
    <mergeCell ref="H3036:I3036"/>
    <mergeCell ref="A3037:B3037"/>
    <mergeCell ref="C3037:F3037"/>
    <mergeCell ref="H3037:I3037"/>
    <mergeCell ref="A3038:B3038"/>
    <mergeCell ref="C3038:F3038"/>
    <mergeCell ref="H3038:I3038"/>
    <mergeCell ref="A3039:B3039"/>
    <mergeCell ref="C3039:F3039"/>
    <mergeCell ref="H3039:I3039"/>
    <mergeCell ref="A3040:B3040"/>
    <mergeCell ref="C3040:F3040"/>
    <mergeCell ref="H3040:I3040"/>
    <mergeCell ref="A3019:B3019"/>
    <mergeCell ref="C3019:F3019"/>
    <mergeCell ref="H3019:I3019"/>
    <mergeCell ref="A3020:B3020"/>
    <mergeCell ref="C3020:F3020"/>
    <mergeCell ref="H3020:I3020"/>
    <mergeCell ref="A3021:B3021"/>
    <mergeCell ref="C3021:F3021"/>
    <mergeCell ref="H3021:I3021"/>
    <mergeCell ref="A3022:B3022"/>
    <mergeCell ref="C3022:F3022"/>
    <mergeCell ref="H3022:I3022"/>
    <mergeCell ref="A3023:B3023"/>
    <mergeCell ref="C3023:F3023"/>
    <mergeCell ref="H3023:I3023"/>
    <mergeCell ref="A3024:B3024"/>
    <mergeCell ref="C3024:F3024"/>
    <mergeCell ref="H3024:I3024"/>
    <mergeCell ref="A3025:B3025"/>
    <mergeCell ref="C3025:F3025"/>
    <mergeCell ref="H3025:I3025"/>
    <mergeCell ref="A3026:B3026"/>
    <mergeCell ref="C3026:F3026"/>
    <mergeCell ref="H3026:I3026"/>
    <mergeCell ref="A3027:B3027"/>
    <mergeCell ref="C3027:F3027"/>
    <mergeCell ref="H3027:I3027"/>
    <mergeCell ref="A3028:B3028"/>
    <mergeCell ref="C3028:F3028"/>
    <mergeCell ref="H3028:I3028"/>
    <mergeCell ref="A3029:B3029"/>
    <mergeCell ref="C3029:F3029"/>
    <mergeCell ref="H3029:I3029"/>
    <mergeCell ref="A3008:B3008"/>
    <mergeCell ref="C3008:F3008"/>
    <mergeCell ref="H3008:I3008"/>
    <mergeCell ref="A3009:B3009"/>
    <mergeCell ref="C3009:F3009"/>
    <mergeCell ref="H3009:I3009"/>
    <mergeCell ref="A3010:B3010"/>
    <mergeCell ref="C3010:F3010"/>
    <mergeCell ref="H3010:I3010"/>
    <mergeCell ref="A3011:B3011"/>
    <mergeCell ref="C3011:F3011"/>
    <mergeCell ref="H3011:I3011"/>
    <mergeCell ref="A3012:B3012"/>
    <mergeCell ref="C3012:F3012"/>
    <mergeCell ref="H3012:I3012"/>
    <mergeCell ref="A3013:B3013"/>
    <mergeCell ref="C3013:F3013"/>
    <mergeCell ref="H3013:I3013"/>
    <mergeCell ref="A3014:B3014"/>
    <mergeCell ref="C3014:F3014"/>
    <mergeCell ref="H3014:I3014"/>
    <mergeCell ref="A3015:B3015"/>
    <mergeCell ref="C3015:F3015"/>
    <mergeCell ref="H3015:I3015"/>
    <mergeCell ref="A3016:B3016"/>
    <mergeCell ref="C3016:F3016"/>
    <mergeCell ref="H3016:I3016"/>
    <mergeCell ref="A3017:B3017"/>
    <mergeCell ref="C3017:F3017"/>
    <mergeCell ref="H3017:I3017"/>
    <mergeCell ref="A3018:B3018"/>
    <mergeCell ref="C3018:F3018"/>
    <mergeCell ref="H3018:I3018"/>
    <mergeCell ref="A2997:B2997"/>
    <mergeCell ref="C2997:F2997"/>
    <mergeCell ref="H2997:I2997"/>
    <mergeCell ref="A2998:B2998"/>
    <mergeCell ref="C2998:F2998"/>
    <mergeCell ref="H2998:I2998"/>
    <mergeCell ref="A2999:B2999"/>
    <mergeCell ref="C2999:F2999"/>
    <mergeCell ref="H2999:I2999"/>
    <mergeCell ref="A3000:B3000"/>
    <mergeCell ref="C3000:F3000"/>
    <mergeCell ref="H3000:I3000"/>
    <mergeCell ref="A3001:B3001"/>
    <mergeCell ref="C3001:F3001"/>
    <mergeCell ref="H3001:I3001"/>
    <mergeCell ref="A3002:B3002"/>
    <mergeCell ref="C3002:F3002"/>
    <mergeCell ref="H3002:I3002"/>
    <mergeCell ref="A3003:B3003"/>
    <mergeCell ref="C3003:F3003"/>
    <mergeCell ref="H3003:I3003"/>
    <mergeCell ref="A3004:B3004"/>
    <mergeCell ref="C3004:F3004"/>
    <mergeCell ref="H3004:I3004"/>
    <mergeCell ref="A3005:B3005"/>
    <mergeCell ref="C3005:F3005"/>
    <mergeCell ref="H3005:I3005"/>
    <mergeCell ref="A3006:B3006"/>
    <mergeCell ref="C3006:F3006"/>
    <mergeCell ref="H3006:I3006"/>
    <mergeCell ref="A3007:B3007"/>
    <mergeCell ref="C3007:F3007"/>
    <mergeCell ref="H3007:I3007"/>
    <mergeCell ref="A2986:B2986"/>
    <mergeCell ref="C2986:F2986"/>
    <mergeCell ref="H2986:I2986"/>
    <mergeCell ref="A2987:B2987"/>
    <mergeCell ref="C2987:F2987"/>
    <mergeCell ref="H2987:I2987"/>
    <mergeCell ref="A2988:B2988"/>
    <mergeCell ref="C2988:F2988"/>
    <mergeCell ref="H2988:I2988"/>
    <mergeCell ref="A2989:B2989"/>
    <mergeCell ref="C2989:F2989"/>
    <mergeCell ref="H2989:I2989"/>
    <mergeCell ref="A2990:B2990"/>
    <mergeCell ref="C2990:F2990"/>
    <mergeCell ref="H2990:I2990"/>
    <mergeCell ref="A2991:B2991"/>
    <mergeCell ref="C2991:F2991"/>
    <mergeCell ref="H2991:I2991"/>
    <mergeCell ref="A2992:B2992"/>
    <mergeCell ref="C2992:F2992"/>
    <mergeCell ref="H2992:I2992"/>
    <mergeCell ref="A2993:B2993"/>
    <mergeCell ref="C2993:F2993"/>
    <mergeCell ref="H2993:I2993"/>
    <mergeCell ref="A2994:B2994"/>
    <mergeCell ref="C2994:F2994"/>
    <mergeCell ref="H2994:I2994"/>
    <mergeCell ref="A2995:B2995"/>
    <mergeCell ref="C2995:F2995"/>
    <mergeCell ref="H2995:I2995"/>
    <mergeCell ref="A2996:B2996"/>
    <mergeCell ref="C2996:F2996"/>
    <mergeCell ref="H2996:I2996"/>
    <mergeCell ref="A2975:B2975"/>
    <mergeCell ref="C2975:F2975"/>
    <mergeCell ref="H2975:I2975"/>
    <mergeCell ref="A2976:B2976"/>
    <mergeCell ref="C2976:F2976"/>
    <mergeCell ref="H2976:I2976"/>
    <mergeCell ref="A2977:B2977"/>
    <mergeCell ref="C2977:F2977"/>
    <mergeCell ref="H2977:I2977"/>
    <mergeCell ref="A2978:B2978"/>
    <mergeCell ref="C2978:F2978"/>
    <mergeCell ref="H2978:I2978"/>
    <mergeCell ref="A2979:B2979"/>
    <mergeCell ref="C2979:F2979"/>
    <mergeCell ref="H2979:I2979"/>
    <mergeCell ref="A2980:B2980"/>
    <mergeCell ref="C2980:F2980"/>
    <mergeCell ref="H2980:I2980"/>
    <mergeCell ref="A2981:B2981"/>
    <mergeCell ref="C2981:F2981"/>
    <mergeCell ref="H2981:I2981"/>
    <mergeCell ref="A2982:B2982"/>
    <mergeCell ref="C2982:F2982"/>
    <mergeCell ref="H2982:I2982"/>
    <mergeCell ref="A2983:B2983"/>
    <mergeCell ref="C2983:F2983"/>
    <mergeCell ref="H2983:I2983"/>
    <mergeCell ref="A2984:B2984"/>
    <mergeCell ref="C2984:F2984"/>
    <mergeCell ref="H2984:I2984"/>
    <mergeCell ref="A2985:B2985"/>
    <mergeCell ref="C2985:F2985"/>
    <mergeCell ref="H2985:I2985"/>
    <mergeCell ref="A2964:B2964"/>
    <mergeCell ref="C2964:F2964"/>
    <mergeCell ref="H2964:I2964"/>
    <mergeCell ref="A2965:B2965"/>
    <mergeCell ref="C2965:F2965"/>
    <mergeCell ref="H2965:I2965"/>
    <mergeCell ref="A2966:B2966"/>
    <mergeCell ref="C2966:F2966"/>
    <mergeCell ref="H2966:I2966"/>
    <mergeCell ref="A2967:B2967"/>
    <mergeCell ref="C2967:F2967"/>
    <mergeCell ref="H2967:I2967"/>
    <mergeCell ref="A2968:B2968"/>
    <mergeCell ref="C2968:F2968"/>
    <mergeCell ref="H2968:I2968"/>
    <mergeCell ref="A2969:B2969"/>
    <mergeCell ref="C2969:F2969"/>
    <mergeCell ref="H2969:I2969"/>
    <mergeCell ref="A2970:B2970"/>
    <mergeCell ref="C2970:F2970"/>
    <mergeCell ref="H2970:I2970"/>
    <mergeCell ref="A2971:B2971"/>
    <mergeCell ref="C2971:F2971"/>
    <mergeCell ref="H2971:I2971"/>
    <mergeCell ref="A2972:B2972"/>
    <mergeCell ref="C2972:F2972"/>
    <mergeCell ref="H2972:I2972"/>
    <mergeCell ref="A2973:B2973"/>
    <mergeCell ref="C2973:F2973"/>
    <mergeCell ref="H2973:I2973"/>
    <mergeCell ref="A2974:B2974"/>
    <mergeCell ref="C2974:F2974"/>
    <mergeCell ref="H2974:I2974"/>
    <mergeCell ref="A2953:B2953"/>
    <mergeCell ref="C2953:F2953"/>
    <mergeCell ref="H2953:I2953"/>
    <mergeCell ref="A2954:B2954"/>
    <mergeCell ref="C2954:F2954"/>
    <mergeCell ref="H2954:I2954"/>
    <mergeCell ref="A2955:B2955"/>
    <mergeCell ref="C2955:F2955"/>
    <mergeCell ref="H2955:I2955"/>
    <mergeCell ref="A2956:B2956"/>
    <mergeCell ref="C2956:F2956"/>
    <mergeCell ref="H2956:I2956"/>
    <mergeCell ref="A2957:B2957"/>
    <mergeCell ref="C2957:F2957"/>
    <mergeCell ref="H2957:I2957"/>
    <mergeCell ref="A2958:B2958"/>
    <mergeCell ref="C2958:F2958"/>
    <mergeCell ref="H2958:I2958"/>
    <mergeCell ref="A2959:B2959"/>
    <mergeCell ref="C2959:F2959"/>
    <mergeCell ref="H2959:I2959"/>
    <mergeCell ref="A2960:B2960"/>
    <mergeCell ref="C2960:F2960"/>
    <mergeCell ref="H2960:I2960"/>
    <mergeCell ref="A2961:B2961"/>
    <mergeCell ref="C2961:F2961"/>
    <mergeCell ref="H2961:I2961"/>
    <mergeCell ref="A2962:B2962"/>
    <mergeCell ref="C2962:F2962"/>
    <mergeCell ref="H2962:I2962"/>
    <mergeCell ref="A2963:B2963"/>
    <mergeCell ref="C2963:F2963"/>
    <mergeCell ref="H2963:I2963"/>
    <mergeCell ref="A2942:B2942"/>
    <mergeCell ref="C2942:F2942"/>
    <mergeCell ref="H2942:I2942"/>
    <mergeCell ref="A2943:B2943"/>
    <mergeCell ref="C2943:F2943"/>
    <mergeCell ref="H2943:I2943"/>
    <mergeCell ref="A2944:B2944"/>
    <mergeCell ref="C2944:F2944"/>
    <mergeCell ref="H2944:I2944"/>
    <mergeCell ref="A2945:B2945"/>
    <mergeCell ref="C2945:F2945"/>
    <mergeCell ref="H2945:I2945"/>
    <mergeCell ref="A2946:B2946"/>
    <mergeCell ref="C2946:F2946"/>
    <mergeCell ref="H2946:I2946"/>
    <mergeCell ref="A2947:B2947"/>
    <mergeCell ref="C2947:F2947"/>
    <mergeCell ref="H2947:I2947"/>
    <mergeCell ref="A2948:B2948"/>
    <mergeCell ref="C2948:F2948"/>
    <mergeCell ref="H2948:I2948"/>
    <mergeCell ref="A2949:B2949"/>
    <mergeCell ref="C2949:F2949"/>
    <mergeCell ref="H2949:I2949"/>
    <mergeCell ref="A2950:B2950"/>
    <mergeCell ref="C2950:F2950"/>
    <mergeCell ref="H2950:I2950"/>
    <mergeCell ref="A2951:B2951"/>
    <mergeCell ref="C2951:F2951"/>
    <mergeCell ref="H2951:I2951"/>
    <mergeCell ref="A2952:B2952"/>
    <mergeCell ref="C2952:F2952"/>
    <mergeCell ref="H2952:I2952"/>
    <mergeCell ref="A2931:B2931"/>
    <mergeCell ref="C2931:F2931"/>
    <mergeCell ref="H2931:I2931"/>
    <mergeCell ref="A2932:B2932"/>
    <mergeCell ref="C2932:F2932"/>
    <mergeCell ref="H2932:I2932"/>
    <mergeCell ref="A2933:B2933"/>
    <mergeCell ref="C2933:F2933"/>
    <mergeCell ref="H2933:I2933"/>
    <mergeCell ref="A2934:B2934"/>
    <mergeCell ref="C2934:F2934"/>
    <mergeCell ref="H2934:I2934"/>
    <mergeCell ref="A2935:B2935"/>
    <mergeCell ref="C2935:F2935"/>
    <mergeCell ref="H2935:I2935"/>
    <mergeCell ref="A2936:B2936"/>
    <mergeCell ref="C2936:F2936"/>
    <mergeCell ref="H2936:I2936"/>
    <mergeCell ref="A2937:B2937"/>
    <mergeCell ref="C2937:F2937"/>
    <mergeCell ref="H2937:I2937"/>
    <mergeCell ref="A2938:B2938"/>
    <mergeCell ref="C2938:F2938"/>
    <mergeCell ref="H2938:I2938"/>
    <mergeCell ref="A2939:B2939"/>
    <mergeCell ref="C2939:F2939"/>
    <mergeCell ref="H2939:I2939"/>
    <mergeCell ref="A2940:B2940"/>
    <mergeCell ref="C2940:F2940"/>
    <mergeCell ref="H2940:I2940"/>
    <mergeCell ref="A2941:B2941"/>
    <mergeCell ref="C2941:F2941"/>
    <mergeCell ref="H2941:I2941"/>
    <mergeCell ref="A2920:B2920"/>
    <mergeCell ref="C2920:F2920"/>
    <mergeCell ref="H2920:I2920"/>
    <mergeCell ref="A2921:B2921"/>
    <mergeCell ref="C2921:F2921"/>
    <mergeCell ref="H2921:I2921"/>
    <mergeCell ref="A2922:B2922"/>
    <mergeCell ref="C2922:F2922"/>
    <mergeCell ref="H2922:I2922"/>
    <mergeCell ref="A2923:B2923"/>
    <mergeCell ref="C2923:F2923"/>
    <mergeCell ref="H2923:I2923"/>
    <mergeCell ref="A2924:B2924"/>
    <mergeCell ref="C2924:F2924"/>
    <mergeCell ref="H2924:I2924"/>
    <mergeCell ref="A2925:B2925"/>
    <mergeCell ref="C2925:F2925"/>
    <mergeCell ref="H2925:I2925"/>
    <mergeCell ref="A2926:B2926"/>
    <mergeCell ref="C2926:F2926"/>
    <mergeCell ref="H2926:I2926"/>
    <mergeCell ref="A2927:B2927"/>
    <mergeCell ref="C2927:F2927"/>
    <mergeCell ref="H2927:I2927"/>
    <mergeCell ref="A2928:B2928"/>
    <mergeCell ref="C2928:F2928"/>
    <mergeCell ref="H2928:I2928"/>
    <mergeCell ref="A2929:B2929"/>
    <mergeCell ref="C2929:F2929"/>
    <mergeCell ref="H2929:I2929"/>
    <mergeCell ref="A2930:B2930"/>
    <mergeCell ref="C2930:F2930"/>
    <mergeCell ref="H2930:I2930"/>
    <mergeCell ref="A2909:B2909"/>
    <mergeCell ref="C2909:F2909"/>
    <mergeCell ref="H2909:I2909"/>
    <mergeCell ref="A2910:B2910"/>
    <mergeCell ref="C2910:F2910"/>
    <mergeCell ref="H2910:I2910"/>
    <mergeCell ref="A2911:B2911"/>
    <mergeCell ref="C2911:F2911"/>
    <mergeCell ref="H2911:I2911"/>
    <mergeCell ref="A2912:B2912"/>
    <mergeCell ref="C2912:F2912"/>
    <mergeCell ref="H2912:I2912"/>
    <mergeCell ref="A2913:B2913"/>
    <mergeCell ref="C2913:F2913"/>
    <mergeCell ref="H2913:I2913"/>
    <mergeCell ref="A2914:B2914"/>
    <mergeCell ref="C2914:F2914"/>
    <mergeCell ref="H2914:I2914"/>
    <mergeCell ref="A2915:B2915"/>
    <mergeCell ref="C2915:F2915"/>
    <mergeCell ref="H2915:I2915"/>
    <mergeCell ref="A2916:B2916"/>
    <mergeCell ref="C2916:F2916"/>
    <mergeCell ref="H2916:I2916"/>
    <mergeCell ref="A2917:B2917"/>
    <mergeCell ref="C2917:F2917"/>
    <mergeCell ref="H2917:I2917"/>
    <mergeCell ref="A2918:B2918"/>
    <mergeCell ref="C2918:F2918"/>
    <mergeCell ref="H2918:I2918"/>
    <mergeCell ref="A2919:B2919"/>
    <mergeCell ref="C2919:F2919"/>
    <mergeCell ref="H2919:I2919"/>
    <mergeCell ref="A2898:B2898"/>
    <mergeCell ref="C2898:F2898"/>
    <mergeCell ref="H2898:I2898"/>
    <mergeCell ref="A2899:B2899"/>
    <mergeCell ref="C2899:F2899"/>
    <mergeCell ref="H2899:I2899"/>
    <mergeCell ref="A2900:B2900"/>
    <mergeCell ref="C2900:F2900"/>
    <mergeCell ref="H2900:I2900"/>
    <mergeCell ref="A2901:B2901"/>
    <mergeCell ref="C2901:F2901"/>
    <mergeCell ref="H2901:I2901"/>
    <mergeCell ref="A2902:B2902"/>
    <mergeCell ref="C2902:F2902"/>
    <mergeCell ref="H2902:I2902"/>
    <mergeCell ref="A2903:B2903"/>
    <mergeCell ref="C2903:F2903"/>
    <mergeCell ref="H2903:I2903"/>
    <mergeCell ref="A2904:B2904"/>
    <mergeCell ref="C2904:F2904"/>
    <mergeCell ref="H2904:I2904"/>
    <mergeCell ref="A2905:B2905"/>
    <mergeCell ref="C2905:F2905"/>
    <mergeCell ref="H2905:I2905"/>
    <mergeCell ref="A2906:B2906"/>
    <mergeCell ref="C2906:F2906"/>
    <mergeCell ref="H2906:I2906"/>
    <mergeCell ref="A2907:B2907"/>
    <mergeCell ref="C2907:F2907"/>
    <mergeCell ref="H2907:I2907"/>
    <mergeCell ref="A2908:B2908"/>
    <mergeCell ref="C2908:F2908"/>
    <mergeCell ref="H2908:I2908"/>
    <mergeCell ref="A2887:B2887"/>
    <mergeCell ref="C2887:F2887"/>
    <mergeCell ref="H2887:I2887"/>
    <mergeCell ref="A2888:B2888"/>
    <mergeCell ref="C2888:F2888"/>
    <mergeCell ref="H2888:I2888"/>
    <mergeCell ref="A2889:B2889"/>
    <mergeCell ref="C2889:F2889"/>
    <mergeCell ref="H2889:I2889"/>
    <mergeCell ref="A2890:B2890"/>
    <mergeCell ref="C2890:F2890"/>
    <mergeCell ref="H2890:I2890"/>
    <mergeCell ref="A2891:B2891"/>
    <mergeCell ref="C2891:F2891"/>
    <mergeCell ref="H2891:I2891"/>
    <mergeCell ref="A2892:B2892"/>
    <mergeCell ref="C2892:F2892"/>
    <mergeCell ref="H2892:I2892"/>
    <mergeCell ref="A2893:B2893"/>
    <mergeCell ref="C2893:F2893"/>
    <mergeCell ref="H2893:I2893"/>
    <mergeCell ref="A2894:B2894"/>
    <mergeCell ref="C2894:F2894"/>
    <mergeCell ref="H2894:I2894"/>
    <mergeCell ref="A2895:B2895"/>
    <mergeCell ref="C2895:F2895"/>
    <mergeCell ref="H2895:I2895"/>
    <mergeCell ref="A2896:B2896"/>
    <mergeCell ref="C2896:F2896"/>
    <mergeCell ref="H2896:I2896"/>
    <mergeCell ref="A2897:B2897"/>
    <mergeCell ref="C2897:F2897"/>
    <mergeCell ref="H2897:I2897"/>
    <mergeCell ref="A2876:B2876"/>
    <mergeCell ref="C2876:F2876"/>
    <mergeCell ref="H2876:I2876"/>
    <mergeCell ref="A2877:B2877"/>
    <mergeCell ref="C2877:F2877"/>
    <mergeCell ref="H2877:I2877"/>
    <mergeCell ref="A2878:B2878"/>
    <mergeCell ref="C2878:F2878"/>
    <mergeCell ref="H2878:I2878"/>
    <mergeCell ref="A2879:B2879"/>
    <mergeCell ref="C2879:F2879"/>
    <mergeCell ref="H2879:I2879"/>
    <mergeCell ref="A2880:B2880"/>
    <mergeCell ref="C2880:F2880"/>
    <mergeCell ref="H2880:I2880"/>
    <mergeCell ref="A2881:B2881"/>
    <mergeCell ref="C2881:F2881"/>
    <mergeCell ref="H2881:I2881"/>
    <mergeCell ref="A2882:B2882"/>
    <mergeCell ref="C2882:F2882"/>
    <mergeCell ref="H2882:I2882"/>
    <mergeCell ref="A2883:B2883"/>
    <mergeCell ref="C2883:F2883"/>
    <mergeCell ref="H2883:I2883"/>
    <mergeCell ref="A2884:B2884"/>
    <mergeCell ref="C2884:F2884"/>
    <mergeCell ref="H2884:I2884"/>
    <mergeCell ref="A2885:B2885"/>
    <mergeCell ref="C2885:F2885"/>
    <mergeCell ref="H2885:I2885"/>
    <mergeCell ref="A2886:B2886"/>
    <mergeCell ref="C2886:F2886"/>
    <mergeCell ref="H2886:I2886"/>
    <mergeCell ref="A2865:B2865"/>
    <mergeCell ref="C2865:F2865"/>
    <mergeCell ref="H2865:I2865"/>
    <mergeCell ref="A2866:B2866"/>
    <mergeCell ref="C2866:F2866"/>
    <mergeCell ref="H2866:I2866"/>
    <mergeCell ref="A2867:B2867"/>
    <mergeCell ref="C2867:F2867"/>
    <mergeCell ref="H2867:I2867"/>
    <mergeCell ref="A2868:B2868"/>
    <mergeCell ref="C2868:F2868"/>
    <mergeCell ref="H2868:I2868"/>
    <mergeCell ref="A2869:B2869"/>
    <mergeCell ref="C2869:F2869"/>
    <mergeCell ref="H2869:I2869"/>
    <mergeCell ref="A2870:B2870"/>
    <mergeCell ref="C2870:F2870"/>
    <mergeCell ref="H2870:I2870"/>
    <mergeCell ref="A2871:B2871"/>
    <mergeCell ref="C2871:F2871"/>
    <mergeCell ref="H2871:I2871"/>
    <mergeCell ref="A2872:B2872"/>
    <mergeCell ref="C2872:F2872"/>
    <mergeCell ref="H2872:I2872"/>
    <mergeCell ref="A2873:B2873"/>
    <mergeCell ref="C2873:F2873"/>
    <mergeCell ref="H2873:I2873"/>
    <mergeCell ref="A2874:B2874"/>
    <mergeCell ref="C2874:F2874"/>
    <mergeCell ref="H2874:I2874"/>
    <mergeCell ref="A2875:B2875"/>
    <mergeCell ref="C2875:F2875"/>
    <mergeCell ref="H2875:I2875"/>
    <mergeCell ref="A2854:B2854"/>
    <mergeCell ref="C2854:F2854"/>
    <mergeCell ref="H2854:I2854"/>
    <mergeCell ref="A2855:B2855"/>
    <mergeCell ref="C2855:F2855"/>
    <mergeCell ref="H2855:I2855"/>
    <mergeCell ref="A2856:B2856"/>
    <mergeCell ref="C2856:F2856"/>
    <mergeCell ref="H2856:I2856"/>
    <mergeCell ref="A2857:B2857"/>
    <mergeCell ref="C2857:F2857"/>
    <mergeCell ref="H2857:I2857"/>
    <mergeCell ref="A2858:B2858"/>
    <mergeCell ref="C2858:F2858"/>
    <mergeCell ref="H2858:I2858"/>
    <mergeCell ref="A2859:B2859"/>
    <mergeCell ref="C2859:F2859"/>
    <mergeCell ref="H2859:I2859"/>
    <mergeCell ref="A2860:B2860"/>
    <mergeCell ref="C2860:F2860"/>
    <mergeCell ref="H2860:I2860"/>
    <mergeCell ref="A2861:B2861"/>
    <mergeCell ref="C2861:F2861"/>
    <mergeCell ref="H2861:I2861"/>
    <mergeCell ref="A2862:B2862"/>
    <mergeCell ref="C2862:F2862"/>
    <mergeCell ref="H2862:I2862"/>
    <mergeCell ref="A2863:B2863"/>
    <mergeCell ref="C2863:F2863"/>
    <mergeCell ref="H2863:I2863"/>
    <mergeCell ref="A2864:B2864"/>
    <mergeCell ref="C2864:F2864"/>
    <mergeCell ref="H2864:I2864"/>
    <mergeCell ref="A2843:B2843"/>
    <mergeCell ref="C2843:F2843"/>
    <mergeCell ref="H2843:I2843"/>
    <mergeCell ref="A2844:B2844"/>
    <mergeCell ref="C2844:F2844"/>
    <mergeCell ref="H2844:I2844"/>
    <mergeCell ref="A2845:B2845"/>
    <mergeCell ref="C2845:F2845"/>
    <mergeCell ref="H2845:I2845"/>
    <mergeCell ref="A2846:B2846"/>
    <mergeCell ref="C2846:F2846"/>
    <mergeCell ref="H2846:I2846"/>
    <mergeCell ref="A2847:B2847"/>
    <mergeCell ref="C2847:F2847"/>
    <mergeCell ref="H2847:I2847"/>
    <mergeCell ref="A2848:B2848"/>
    <mergeCell ref="C2848:F2848"/>
    <mergeCell ref="H2848:I2848"/>
    <mergeCell ref="A2849:B2849"/>
    <mergeCell ref="C2849:F2849"/>
    <mergeCell ref="H2849:I2849"/>
    <mergeCell ref="A2850:B2850"/>
    <mergeCell ref="C2850:F2850"/>
    <mergeCell ref="H2850:I2850"/>
    <mergeCell ref="A2851:B2851"/>
    <mergeCell ref="C2851:F2851"/>
    <mergeCell ref="H2851:I2851"/>
    <mergeCell ref="A2852:B2852"/>
    <mergeCell ref="C2852:F2852"/>
    <mergeCell ref="H2852:I2852"/>
    <mergeCell ref="A2853:B2853"/>
    <mergeCell ref="C2853:F2853"/>
    <mergeCell ref="H2853:I2853"/>
    <mergeCell ref="A2832:B2832"/>
    <mergeCell ref="C2832:F2832"/>
    <mergeCell ref="H2832:I2832"/>
    <mergeCell ref="A2833:B2833"/>
    <mergeCell ref="C2833:F2833"/>
    <mergeCell ref="H2833:I2833"/>
    <mergeCell ref="A2834:B2834"/>
    <mergeCell ref="C2834:F2834"/>
    <mergeCell ref="H2834:I2834"/>
    <mergeCell ref="A2835:B2835"/>
    <mergeCell ref="C2835:F2835"/>
    <mergeCell ref="H2835:I2835"/>
    <mergeCell ref="A2836:B2836"/>
    <mergeCell ref="C2836:F2836"/>
    <mergeCell ref="H2836:I2836"/>
    <mergeCell ref="A2837:B2837"/>
    <mergeCell ref="C2837:F2837"/>
    <mergeCell ref="H2837:I2837"/>
    <mergeCell ref="A2838:B2838"/>
    <mergeCell ref="C2838:F2838"/>
    <mergeCell ref="H2838:I2838"/>
    <mergeCell ref="A2839:B2839"/>
    <mergeCell ref="C2839:F2839"/>
    <mergeCell ref="H2839:I2839"/>
    <mergeCell ref="A2840:B2840"/>
    <mergeCell ref="C2840:F2840"/>
    <mergeCell ref="H2840:I2840"/>
    <mergeCell ref="A2841:B2841"/>
    <mergeCell ref="C2841:F2841"/>
    <mergeCell ref="H2841:I2841"/>
    <mergeCell ref="A2842:B2842"/>
    <mergeCell ref="C2842:F2842"/>
    <mergeCell ref="H2842:I2842"/>
    <mergeCell ref="A2821:B2821"/>
    <mergeCell ref="C2821:F2821"/>
    <mergeCell ref="H2821:I2821"/>
    <mergeCell ref="A2822:B2822"/>
    <mergeCell ref="C2822:F2822"/>
    <mergeCell ref="H2822:I2822"/>
    <mergeCell ref="A2823:B2823"/>
    <mergeCell ref="C2823:F2823"/>
    <mergeCell ref="H2823:I2823"/>
    <mergeCell ref="A2824:B2824"/>
    <mergeCell ref="C2824:F2824"/>
    <mergeCell ref="H2824:I2824"/>
    <mergeCell ref="A2825:B2825"/>
    <mergeCell ref="C2825:F2825"/>
    <mergeCell ref="H2825:I2825"/>
    <mergeCell ref="A2826:B2826"/>
    <mergeCell ref="C2826:F2826"/>
    <mergeCell ref="H2826:I2826"/>
    <mergeCell ref="A2827:B2827"/>
    <mergeCell ref="C2827:F2827"/>
    <mergeCell ref="H2827:I2827"/>
    <mergeCell ref="A2828:B2828"/>
    <mergeCell ref="C2828:F2828"/>
    <mergeCell ref="H2828:I2828"/>
    <mergeCell ref="A2829:B2829"/>
    <mergeCell ref="C2829:F2829"/>
    <mergeCell ref="H2829:I2829"/>
    <mergeCell ref="A2830:B2830"/>
    <mergeCell ref="C2830:F2830"/>
    <mergeCell ref="H2830:I2830"/>
    <mergeCell ref="A2831:B2831"/>
    <mergeCell ref="C2831:F2831"/>
    <mergeCell ref="H2831:I2831"/>
    <mergeCell ref="A2810:B2810"/>
    <mergeCell ref="C2810:F2810"/>
    <mergeCell ref="H2810:I2810"/>
    <mergeCell ref="A2811:B2811"/>
    <mergeCell ref="C2811:F2811"/>
    <mergeCell ref="H2811:I2811"/>
    <mergeCell ref="A2812:B2812"/>
    <mergeCell ref="C2812:F2812"/>
    <mergeCell ref="H2812:I2812"/>
    <mergeCell ref="A2813:B2813"/>
    <mergeCell ref="C2813:F2813"/>
    <mergeCell ref="H2813:I2813"/>
    <mergeCell ref="A2814:B2814"/>
    <mergeCell ref="C2814:F2814"/>
    <mergeCell ref="H2814:I2814"/>
    <mergeCell ref="A2815:B2815"/>
    <mergeCell ref="C2815:F2815"/>
    <mergeCell ref="H2815:I2815"/>
    <mergeCell ref="A2816:B2816"/>
    <mergeCell ref="C2816:F2816"/>
    <mergeCell ref="H2816:I2816"/>
    <mergeCell ref="A2817:B2817"/>
    <mergeCell ref="C2817:F2817"/>
    <mergeCell ref="H2817:I2817"/>
    <mergeCell ref="A2818:B2818"/>
    <mergeCell ref="C2818:F2818"/>
    <mergeCell ref="H2818:I2818"/>
    <mergeCell ref="A2819:B2819"/>
    <mergeCell ref="C2819:F2819"/>
    <mergeCell ref="H2819:I2819"/>
    <mergeCell ref="A2820:B2820"/>
    <mergeCell ref="C2820:F2820"/>
    <mergeCell ref="H2820:I2820"/>
    <mergeCell ref="A2799:B2799"/>
    <mergeCell ref="C2799:F2799"/>
    <mergeCell ref="H2799:I2799"/>
    <mergeCell ref="A2800:B2800"/>
    <mergeCell ref="C2800:F2800"/>
    <mergeCell ref="H2800:I2800"/>
    <mergeCell ref="A2801:B2801"/>
    <mergeCell ref="C2801:F2801"/>
    <mergeCell ref="H2801:I2801"/>
    <mergeCell ref="A2802:B2802"/>
    <mergeCell ref="C2802:F2802"/>
    <mergeCell ref="H2802:I2802"/>
    <mergeCell ref="A2803:B2803"/>
    <mergeCell ref="C2803:F2803"/>
    <mergeCell ref="H2803:I2803"/>
    <mergeCell ref="A2804:B2804"/>
    <mergeCell ref="C2804:F2804"/>
    <mergeCell ref="H2804:I2804"/>
    <mergeCell ref="A2805:B2805"/>
    <mergeCell ref="C2805:F2805"/>
    <mergeCell ref="H2805:I2805"/>
    <mergeCell ref="A2806:B2806"/>
    <mergeCell ref="C2806:F2806"/>
    <mergeCell ref="H2806:I2806"/>
    <mergeCell ref="A2807:B2807"/>
    <mergeCell ref="C2807:F2807"/>
    <mergeCell ref="H2807:I2807"/>
    <mergeCell ref="A2808:B2808"/>
    <mergeCell ref="C2808:F2808"/>
    <mergeCell ref="H2808:I2808"/>
    <mergeCell ref="A2809:B2809"/>
    <mergeCell ref="C2809:F2809"/>
    <mergeCell ref="H2809:I2809"/>
    <mergeCell ref="A2788:B2788"/>
    <mergeCell ref="C2788:F2788"/>
    <mergeCell ref="H2788:I2788"/>
    <mergeCell ref="A2789:B2789"/>
    <mergeCell ref="C2789:F2789"/>
    <mergeCell ref="H2789:I2789"/>
    <mergeCell ref="A2790:B2790"/>
    <mergeCell ref="C2790:F2790"/>
    <mergeCell ref="H2790:I2790"/>
    <mergeCell ref="A2791:B2791"/>
    <mergeCell ref="C2791:F2791"/>
    <mergeCell ref="H2791:I2791"/>
    <mergeCell ref="A2792:B2792"/>
    <mergeCell ref="C2792:F2792"/>
    <mergeCell ref="H2792:I2792"/>
    <mergeCell ref="A2793:B2793"/>
    <mergeCell ref="C2793:F2793"/>
    <mergeCell ref="H2793:I2793"/>
    <mergeCell ref="A2794:B2794"/>
    <mergeCell ref="C2794:F2794"/>
    <mergeCell ref="H2794:I2794"/>
    <mergeCell ref="A2795:B2795"/>
    <mergeCell ref="C2795:F2795"/>
    <mergeCell ref="H2795:I2795"/>
    <mergeCell ref="A2796:B2796"/>
    <mergeCell ref="C2796:F2796"/>
    <mergeCell ref="H2796:I2796"/>
    <mergeCell ref="A2797:B2797"/>
    <mergeCell ref="C2797:F2797"/>
    <mergeCell ref="H2797:I2797"/>
    <mergeCell ref="A2798:B2798"/>
    <mergeCell ref="C2798:F2798"/>
    <mergeCell ref="H2798:I2798"/>
    <mergeCell ref="A2777:B2777"/>
    <mergeCell ref="C2777:F2777"/>
    <mergeCell ref="H2777:I2777"/>
    <mergeCell ref="A2778:B2778"/>
    <mergeCell ref="C2778:F2778"/>
    <mergeCell ref="H2778:I2778"/>
    <mergeCell ref="A2779:B2779"/>
    <mergeCell ref="C2779:F2779"/>
    <mergeCell ref="H2779:I2779"/>
    <mergeCell ref="A2780:B2780"/>
    <mergeCell ref="C2780:F2780"/>
    <mergeCell ref="H2780:I2780"/>
    <mergeCell ref="A2781:B2781"/>
    <mergeCell ref="C2781:F2781"/>
    <mergeCell ref="H2781:I2781"/>
    <mergeCell ref="A2782:B2782"/>
    <mergeCell ref="C2782:F2782"/>
    <mergeCell ref="H2782:I2782"/>
    <mergeCell ref="A2783:B2783"/>
    <mergeCell ref="C2783:F2783"/>
    <mergeCell ref="H2783:I2783"/>
    <mergeCell ref="A2784:B2784"/>
    <mergeCell ref="C2784:F2784"/>
    <mergeCell ref="H2784:I2784"/>
    <mergeCell ref="A2785:B2785"/>
    <mergeCell ref="C2785:F2785"/>
    <mergeCell ref="H2785:I2785"/>
    <mergeCell ref="A2786:B2786"/>
    <mergeCell ref="C2786:F2786"/>
    <mergeCell ref="H2786:I2786"/>
    <mergeCell ref="A2787:B2787"/>
    <mergeCell ref="C2787:F2787"/>
    <mergeCell ref="H2787:I2787"/>
    <mergeCell ref="A2766:B2766"/>
    <mergeCell ref="C2766:F2766"/>
    <mergeCell ref="H2766:I2766"/>
    <mergeCell ref="A2767:B2767"/>
    <mergeCell ref="C2767:F2767"/>
    <mergeCell ref="H2767:I2767"/>
    <mergeCell ref="A2768:B2768"/>
    <mergeCell ref="C2768:F2768"/>
    <mergeCell ref="H2768:I2768"/>
    <mergeCell ref="A2769:B2769"/>
    <mergeCell ref="C2769:F2769"/>
    <mergeCell ref="H2769:I2769"/>
    <mergeCell ref="A2770:B2770"/>
    <mergeCell ref="C2770:F2770"/>
    <mergeCell ref="H2770:I2770"/>
    <mergeCell ref="A2771:B2771"/>
    <mergeCell ref="C2771:F2771"/>
    <mergeCell ref="H2771:I2771"/>
    <mergeCell ref="A2772:B2772"/>
    <mergeCell ref="C2772:F2772"/>
    <mergeCell ref="H2772:I2772"/>
    <mergeCell ref="A2773:B2773"/>
    <mergeCell ref="C2773:F2773"/>
    <mergeCell ref="H2773:I2773"/>
    <mergeCell ref="A2774:B2774"/>
    <mergeCell ref="C2774:F2774"/>
    <mergeCell ref="H2774:I2774"/>
    <mergeCell ref="A2775:B2775"/>
    <mergeCell ref="C2775:F2775"/>
    <mergeCell ref="H2775:I2775"/>
    <mergeCell ref="A2776:B2776"/>
    <mergeCell ref="C2776:F2776"/>
    <mergeCell ref="H2776:I2776"/>
    <mergeCell ref="A2755:B2755"/>
    <mergeCell ref="C2755:F2755"/>
    <mergeCell ref="H2755:I2755"/>
    <mergeCell ref="A2756:B2756"/>
    <mergeCell ref="C2756:F2756"/>
    <mergeCell ref="H2756:I2756"/>
    <mergeCell ref="A2757:B2757"/>
    <mergeCell ref="C2757:F2757"/>
    <mergeCell ref="H2757:I2757"/>
    <mergeCell ref="A2758:B2758"/>
    <mergeCell ref="C2758:F2758"/>
    <mergeCell ref="H2758:I2758"/>
    <mergeCell ref="A2759:B2759"/>
    <mergeCell ref="C2759:F2759"/>
    <mergeCell ref="H2759:I2759"/>
    <mergeCell ref="A2760:B2760"/>
    <mergeCell ref="C2760:F2760"/>
    <mergeCell ref="H2760:I2760"/>
    <mergeCell ref="A2761:B2761"/>
    <mergeCell ref="C2761:F2761"/>
    <mergeCell ref="H2761:I2761"/>
    <mergeCell ref="A2762:B2762"/>
    <mergeCell ref="C2762:F2762"/>
    <mergeCell ref="H2762:I2762"/>
    <mergeCell ref="A2763:B2763"/>
    <mergeCell ref="C2763:F2763"/>
    <mergeCell ref="H2763:I2763"/>
    <mergeCell ref="A2764:B2764"/>
    <mergeCell ref="C2764:F2764"/>
    <mergeCell ref="H2764:I2764"/>
    <mergeCell ref="A2765:B2765"/>
    <mergeCell ref="C2765:F2765"/>
    <mergeCell ref="H2765:I2765"/>
    <mergeCell ref="A2744:B2744"/>
    <mergeCell ref="C2744:F2744"/>
    <mergeCell ref="H2744:I2744"/>
    <mergeCell ref="A2745:B2745"/>
    <mergeCell ref="C2745:F2745"/>
    <mergeCell ref="H2745:I2745"/>
    <mergeCell ref="A2746:B2746"/>
    <mergeCell ref="C2746:F2746"/>
    <mergeCell ref="H2746:I2746"/>
    <mergeCell ref="A2747:B2747"/>
    <mergeCell ref="C2747:F2747"/>
    <mergeCell ref="H2747:I2747"/>
    <mergeCell ref="A2748:B2748"/>
    <mergeCell ref="C2748:F2748"/>
    <mergeCell ref="H2748:I2748"/>
    <mergeCell ref="A2749:B2749"/>
    <mergeCell ref="C2749:F2749"/>
    <mergeCell ref="H2749:I2749"/>
    <mergeCell ref="A2750:B2750"/>
    <mergeCell ref="C2750:F2750"/>
    <mergeCell ref="H2750:I2750"/>
    <mergeCell ref="A2751:B2751"/>
    <mergeCell ref="C2751:F2751"/>
    <mergeCell ref="H2751:I2751"/>
    <mergeCell ref="A2752:B2752"/>
    <mergeCell ref="C2752:F2752"/>
    <mergeCell ref="H2752:I2752"/>
    <mergeCell ref="A2753:B2753"/>
    <mergeCell ref="C2753:F2753"/>
    <mergeCell ref="H2753:I2753"/>
    <mergeCell ref="A2754:B2754"/>
    <mergeCell ref="C2754:F2754"/>
    <mergeCell ref="H2754:I2754"/>
    <mergeCell ref="A2733:B2733"/>
    <mergeCell ref="C2733:F2733"/>
    <mergeCell ref="H2733:I2733"/>
    <mergeCell ref="A2734:B2734"/>
    <mergeCell ref="C2734:F2734"/>
    <mergeCell ref="H2734:I2734"/>
    <mergeCell ref="A2735:B2735"/>
    <mergeCell ref="C2735:F2735"/>
    <mergeCell ref="H2735:I2735"/>
    <mergeCell ref="A2736:B2736"/>
    <mergeCell ref="C2736:F2736"/>
    <mergeCell ref="H2736:I2736"/>
    <mergeCell ref="A2737:B2737"/>
    <mergeCell ref="C2737:F2737"/>
    <mergeCell ref="H2737:I2737"/>
    <mergeCell ref="A2738:B2738"/>
    <mergeCell ref="C2738:F2738"/>
    <mergeCell ref="H2738:I2738"/>
    <mergeCell ref="A2739:B2739"/>
    <mergeCell ref="C2739:F2739"/>
    <mergeCell ref="H2739:I2739"/>
    <mergeCell ref="A2740:B2740"/>
    <mergeCell ref="C2740:F2740"/>
    <mergeCell ref="H2740:I2740"/>
    <mergeCell ref="A2741:B2741"/>
    <mergeCell ref="C2741:F2741"/>
    <mergeCell ref="H2741:I2741"/>
    <mergeCell ref="A2742:B2742"/>
    <mergeCell ref="C2742:F2742"/>
    <mergeCell ref="H2742:I2742"/>
    <mergeCell ref="A2743:B2743"/>
    <mergeCell ref="C2743:F2743"/>
    <mergeCell ref="H2743:I2743"/>
    <mergeCell ref="A2722:B2722"/>
    <mergeCell ref="C2722:F2722"/>
    <mergeCell ref="H2722:I2722"/>
    <mergeCell ref="A2723:B2723"/>
    <mergeCell ref="C2723:F2723"/>
    <mergeCell ref="H2723:I2723"/>
    <mergeCell ref="A2724:B2724"/>
    <mergeCell ref="C2724:F2724"/>
    <mergeCell ref="H2724:I2724"/>
    <mergeCell ref="A2725:B2725"/>
    <mergeCell ref="C2725:F2725"/>
    <mergeCell ref="H2725:I2725"/>
    <mergeCell ref="A2726:B2726"/>
    <mergeCell ref="C2726:F2726"/>
    <mergeCell ref="H2726:I2726"/>
    <mergeCell ref="A2727:B2727"/>
    <mergeCell ref="C2727:F2727"/>
    <mergeCell ref="H2727:I2727"/>
    <mergeCell ref="A2728:B2728"/>
    <mergeCell ref="C2728:F2728"/>
    <mergeCell ref="H2728:I2728"/>
    <mergeCell ref="A2729:B2729"/>
    <mergeCell ref="C2729:F2729"/>
    <mergeCell ref="H2729:I2729"/>
    <mergeCell ref="A2730:B2730"/>
    <mergeCell ref="C2730:F2730"/>
    <mergeCell ref="H2730:I2730"/>
    <mergeCell ref="A2731:B2731"/>
    <mergeCell ref="C2731:F2731"/>
    <mergeCell ref="H2731:I2731"/>
    <mergeCell ref="A2732:B2732"/>
    <mergeCell ref="C2732:F2732"/>
    <mergeCell ref="H2732:I2732"/>
    <mergeCell ref="A2711:B2711"/>
    <mergeCell ref="C2711:F2711"/>
    <mergeCell ref="H2711:I2711"/>
    <mergeCell ref="A2712:B2712"/>
    <mergeCell ref="C2712:F2712"/>
    <mergeCell ref="H2712:I2712"/>
    <mergeCell ref="A2713:B2713"/>
    <mergeCell ref="C2713:F2713"/>
    <mergeCell ref="H2713:I2713"/>
    <mergeCell ref="A2714:B2714"/>
    <mergeCell ref="C2714:F2714"/>
    <mergeCell ref="H2714:I2714"/>
    <mergeCell ref="A2715:B2715"/>
    <mergeCell ref="C2715:F2715"/>
    <mergeCell ref="H2715:I2715"/>
    <mergeCell ref="A2716:B2716"/>
    <mergeCell ref="C2716:F2716"/>
    <mergeCell ref="H2716:I2716"/>
    <mergeCell ref="A2717:B2717"/>
    <mergeCell ref="C2717:F2717"/>
    <mergeCell ref="H2717:I2717"/>
    <mergeCell ref="A2718:B2718"/>
    <mergeCell ref="C2718:F2718"/>
    <mergeCell ref="H2718:I2718"/>
    <mergeCell ref="A2719:B2719"/>
    <mergeCell ref="C2719:F2719"/>
    <mergeCell ref="H2719:I2719"/>
    <mergeCell ref="A2720:B2720"/>
    <mergeCell ref="C2720:F2720"/>
    <mergeCell ref="H2720:I2720"/>
    <mergeCell ref="A2721:B2721"/>
    <mergeCell ref="C2721:F2721"/>
    <mergeCell ref="H2721:I2721"/>
    <mergeCell ref="A2700:B2700"/>
    <mergeCell ref="C2700:F2700"/>
    <mergeCell ref="H2700:I2700"/>
    <mergeCell ref="A2701:B2701"/>
    <mergeCell ref="C2701:F2701"/>
    <mergeCell ref="H2701:I2701"/>
    <mergeCell ref="A2702:B2702"/>
    <mergeCell ref="C2702:F2702"/>
    <mergeCell ref="H2702:I2702"/>
    <mergeCell ref="A2703:B2703"/>
    <mergeCell ref="C2703:F2703"/>
    <mergeCell ref="H2703:I2703"/>
    <mergeCell ref="A2704:B2704"/>
    <mergeCell ref="C2704:F2704"/>
    <mergeCell ref="H2704:I2704"/>
    <mergeCell ref="A2705:B2705"/>
    <mergeCell ref="C2705:F2705"/>
    <mergeCell ref="H2705:I2705"/>
    <mergeCell ref="A2706:B2706"/>
    <mergeCell ref="C2706:F2706"/>
    <mergeCell ref="H2706:I2706"/>
    <mergeCell ref="A2707:B2707"/>
    <mergeCell ref="C2707:F2707"/>
    <mergeCell ref="H2707:I2707"/>
    <mergeCell ref="A2708:B2708"/>
    <mergeCell ref="C2708:F2708"/>
    <mergeCell ref="H2708:I2708"/>
    <mergeCell ref="A2709:B2709"/>
    <mergeCell ref="C2709:F2709"/>
    <mergeCell ref="H2709:I2709"/>
    <mergeCell ref="A2710:B2710"/>
    <mergeCell ref="C2710:F2710"/>
    <mergeCell ref="H2710:I2710"/>
    <mergeCell ref="A2689:B2689"/>
    <mergeCell ref="C2689:F2689"/>
    <mergeCell ref="H2689:I2689"/>
    <mergeCell ref="A2690:B2690"/>
    <mergeCell ref="C2690:F2690"/>
    <mergeCell ref="H2690:I2690"/>
    <mergeCell ref="A2691:B2691"/>
    <mergeCell ref="C2691:F2691"/>
    <mergeCell ref="H2691:I2691"/>
    <mergeCell ref="A2692:B2692"/>
    <mergeCell ref="C2692:F2692"/>
    <mergeCell ref="H2692:I2692"/>
    <mergeCell ref="A2693:B2693"/>
    <mergeCell ref="C2693:F2693"/>
    <mergeCell ref="H2693:I2693"/>
    <mergeCell ref="A2694:B2694"/>
    <mergeCell ref="C2694:F2694"/>
    <mergeCell ref="H2694:I2694"/>
    <mergeCell ref="A2695:B2695"/>
    <mergeCell ref="C2695:F2695"/>
    <mergeCell ref="H2695:I2695"/>
    <mergeCell ref="A2696:B2696"/>
    <mergeCell ref="C2696:F2696"/>
    <mergeCell ref="H2696:I2696"/>
    <mergeCell ref="A2697:B2697"/>
    <mergeCell ref="C2697:F2697"/>
    <mergeCell ref="H2697:I2697"/>
    <mergeCell ref="A2698:B2698"/>
    <mergeCell ref="C2698:F2698"/>
    <mergeCell ref="H2698:I2698"/>
    <mergeCell ref="A2699:B2699"/>
    <mergeCell ref="C2699:F2699"/>
    <mergeCell ref="H2699:I2699"/>
    <mergeCell ref="A2678:B2678"/>
    <mergeCell ref="C2678:F2678"/>
    <mergeCell ref="H2678:I2678"/>
    <mergeCell ref="A2679:B2679"/>
    <mergeCell ref="C2679:F2679"/>
    <mergeCell ref="H2679:I2679"/>
    <mergeCell ref="A2680:B2680"/>
    <mergeCell ref="C2680:F2680"/>
    <mergeCell ref="H2680:I2680"/>
    <mergeCell ref="A2681:B2681"/>
    <mergeCell ref="C2681:F2681"/>
    <mergeCell ref="H2681:I2681"/>
    <mergeCell ref="A2682:B2682"/>
    <mergeCell ref="C2682:F2682"/>
    <mergeCell ref="H2682:I2682"/>
    <mergeCell ref="A2683:B2683"/>
    <mergeCell ref="C2683:F2683"/>
    <mergeCell ref="H2683:I2683"/>
    <mergeCell ref="A2684:B2684"/>
    <mergeCell ref="C2684:F2684"/>
    <mergeCell ref="H2684:I2684"/>
    <mergeCell ref="A2685:B2685"/>
    <mergeCell ref="C2685:F2685"/>
    <mergeCell ref="H2685:I2685"/>
    <mergeCell ref="A2686:B2686"/>
    <mergeCell ref="C2686:F2686"/>
    <mergeCell ref="H2686:I2686"/>
    <mergeCell ref="A2687:B2687"/>
    <mergeCell ref="C2687:F2687"/>
    <mergeCell ref="H2687:I2687"/>
    <mergeCell ref="A2688:B2688"/>
    <mergeCell ref="C2688:F2688"/>
    <mergeCell ref="H2688:I2688"/>
    <mergeCell ref="A2667:B2667"/>
    <mergeCell ref="C2667:F2667"/>
    <mergeCell ref="H2667:I2667"/>
    <mergeCell ref="A2668:B2668"/>
    <mergeCell ref="C2668:F2668"/>
    <mergeCell ref="H2668:I2668"/>
    <mergeCell ref="A2669:B2669"/>
    <mergeCell ref="C2669:F2669"/>
    <mergeCell ref="H2669:I2669"/>
    <mergeCell ref="A2670:B2670"/>
    <mergeCell ref="C2670:F2670"/>
    <mergeCell ref="H2670:I2670"/>
    <mergeCell ref="A2671:B2671"/>
    <mergeCell ref="C2671:F2671"/>
    <mergeCell ref="H2671:I2671"/>
    <mergeCell ref="A2672:B2672"/>
    <mergeCell ref="C2672:F2672"/>
    <mergeCell ref="H2672:I2672"/>
    <mergeCell ref="A2673:B2673"/>
    <mergeCell ref="C2673:F2673"/>
    <mergeCell ref="H2673:I2673"/>
    <mergeCell ref="A2674:B2674"/>
    <mergeCell ref="C2674:F2674"/>
    <mergeCell ref="H2674:I2674"/>
    <mergeCell ref="A2675:B2675"/>
    <mergeCell ref="C2675:F2675"/>
    <mergeCell ref="H2675:I2675"/>
    <mergeCell ref="A2676:B2676"/>
    <mergeCell ref="C2676:F2676"/>
    <mergeCell ref="H2676:I2676"/>
    <mergeCell ref="A2677:B2677"/>
    <mergeCell ref="C2677:F2677"/>
    <mergeCell ref="H2677:I2677"/>
    <mergeCell ref="A2656:B2656"/>
    <mergeCell ref="C2656:F2656"/>
    <mergeCell ref="H2656:I2656"/>
    <mergeCell ref="A2657:B2657"/>
    <mergeCell ref="C2657:F2657"/>
    <mergeCell ref="H2657:I2657"/>
    <mergeCell ref="A2658:B2658"/>
    <mergeCell ref="C2658:F2658"/>
    <mergeCell ref="H2658:I2658"/>
    <mergeCell ref="A2659:B2659"/>
    <mergeCell ref="C2659:F2659"/>
    <mergeCell ref="H2659:I2659"/>
    <mergeCell ref="A2660:B2660"/>
    <mergeCell ref="C2660:F2660"/>
    <mergeCell ref="H2660:I2660"/>
    <mergeCell ref="A2661:B2661"/>
    <mergeCell ref="C2661:F2661"/>
    <mergeCell ref="H2661:I2661"/>
    <mergeCell ref="A2662:B2662"/>
    <mergeCell ref="C2662:F2662"/>
    <mergeCell ref="H2662:I2662"/>
    <mergeCell ref="A2663:B2663"/>
    <mergeCell ref="C2663:F2663"/>
    <mergeCell ref="H2663:I2663"/>
    <mergeCell ref="A2664:B2664"/>
    <mergeCell ref="C2664:F2664"/>
    <mergeCell ref="H2664:I2664"/>
    <mergeCell ref="A2665:B2665"/>
    <mergeCell ref="C2665:F2665"/>
    <mergeCell ref="H2665:I2665"/>
    <mergeCell ref="A2666:B2666"/>
    <mergeCell ref="C2666:F2666"/>
    <mergeCell ref="H2666:I2666"/>
    <mergeCell ref="A2645:B2645"/>
    <mergeCell ref="C2645:F2645"/>
    <mergeCell ref="H2645:I2645"/>
    <mergeCell ref="A2646:B2646"/>
    <mergeCell ref="C2646:F2646"/>
    <mergeCell ref="H2646:I2646"/>
    <mergeCell ref="A2647:B2647"/>
    <mergeCell ref="C2647:F2647"/>
    <mergeCell ref="H2647:I2647"/>
    <mergeCell ref="A2648:B2648"/>
    <mergeCell ref="C2648:F2648"/>
    <mergeCell ref="H2648:I2648"/>
    <mergeCell ref="A2649:B2649"/>
    <mergeCell ref="C2649:F2649"/>
    <mergeCell ref="H2649:I2649"/>
    <mergeCell ref="A2650:B2650"/>
    <mergeCell ref="C2650:F2650"/>
    <mergeCell ref="H2650:I2650"/>
    <mergeCell ref="A2651:B2651"/>
    <mergeCell ref="C2651:F2651"/>
    <mergeCell ref="H2651:I2651"/>
    <mergeCell ref="A2652:B2652"/>
    <mergeCell ref="C2652:F2652"/>
    <mergeCell ref="H2652:I2652"/>
    <mergeCell ref="A2653:B2653"/>
    <mergeCell ref="C2653:F2653"/>
    <mergeCell ref="H2653:I2653"/>
    <mergeCell ref="A2654:B2654"/>
    <mergeCell ref="C2654:F2654"/>
    <mergeCell ref="H2654:I2654"/>
    <mergeCell ref="A2655:B2655"/>
    <mergeCell ref="C2655:F2655"/>
    <mergeCell ref="H2655:I2655"/>
    <mergeCell ref="A2634:B2634"/>
    <mergeCell ref="C2634:F2634"/>
    <mergeCell ref="H2634:I2634"/>
    <mergeCell ref="A2635:B2635"/>
    <mergeCell ref="C2635:F2635"/>
    <mergeCell ref="H2635:I2635"/>
    <mergeCell ref="A2636:B2636"/>
    <mergeCell ref="C2636:F2636"/>
    <mergeCell ref="H2636:I2636"/>
    <mergeCell ref="A2637:B2637"/>
    <mergeCell ref="C2637:F2637"/>
    <mergeCell ref="H2637:I2637"/>
    <mergeCell ref="A2638:B2638"/>
    <mergeCell ref="C2638:F2638"/>
    <mergeCell ref="H2638:I2638"/>
    <mergeCell ref="A2639:B2639"/>
    <mergeCell ref="C2639:F2639"/>
    <mergeCell ref="H2639:I2639"/>
    <mergeCell ref="A2640:B2640"/>
    <mergeCell ref="C2640:F2640"/>
    <mergeCell ref="H2640:I2640"/>
    <mergeCell ref="A2641:B2641"/>
    <mergeCell ref="C2641:F2641"/>
    <mergeCell ref="H2641:I2641"/>
    <mergeCell ref="A2642:B2642"/>
    <mergeCell ref="C2642:F2642"/>
    <mergeCell ref="H2642:I2642"/>
    <mergeCell ref="A2643:B2643"/>
    <mergeCell ref="C2643:F2643"/>
    <mergeCell ref="H2643:I2643"/>
    <mergeCell ref="A2644:B2644"/>
    <mergeCell ref="C2644:F2644"/>
    <mergeCell ref="H2644:I2644"/>
    <mergeCell ref="A2623:B2623"/>
    <mergeCell ref="C2623:F2623"/>
    <mergeCell ref="H2623:I2623"/>
    <mergeCell ref="A2624:B2624"/>
    <mergeCell ref="C2624:F2624"/>
    <mergeCell ref="H2624:I2624"/>
    <mergeCell ref="A2625:B2625"/>
    <mergeCell ref="C2625:F2625"/>
    <mergeCell ref="H2625:I2625"/>
    <mergeCell ref="A2626:B2626"/>
    <mergeCell ref="C2626:F2626"/>
    <mergeCell ref="H2626:I2626"/>
    <mergeCell ref="A2627:B2627"/>
    <mergeCell ref="C2627:F2627"/>
    <mergeCell ref="H2627:I2627"/>
    <mergeCell ref="A2628:B2628"/>
    <mergeCell ref="C2628:F2628"/>
    <mergeCell ref="H2628:I2628"/>
    <mergeCell ref="A2629:B2629"/>
    <mergeCell ref="C2629:F2629"/>
    <mergeCell ref="H2629:I2629"/>
    <mergeCell ref="A2630:B2630"/>
    <mergeCell ref="C2630:F2630"/>
    <mergeCell ref="H2630:I2630"/>
    <mergeCell ref="A2631:B2631"/>
    <mergeCell ref="C2631:F2631"/>
    <mergeCell ref="H2631:I2631"/>
    <mergeCell ref="A2632:B2632"/>
    <mergeCell ref="C2632:F2632"/>
    <mergeCell ref="H2632:I2632"/>
    <mergeCell ref="A2633:B2633"/>
    <mergeCell ref="C2633:F2633"/>
    <mergeCell ref="H2633:I2633"/>
    <mergeCell ref="A2612:B2612"/>
    <mergeCell ref="C2612:F2612"/>
    <mergeCell ref="H2612:I2612"/>
    <mergeCell ref="A2613:B2613"/>
    <mergeCell ref="C2613:F2613"/>
    <mergeCell ref="H2613:I2613"/>
    <mergeCell ref="A2614:B2614"/>
    <mergeCell ref="C2614:F2614"/>
    <mergeCell ref="H2614:I2614"/>
    <mergeCell ref="A2615:B2615"/>
    <mergeCell ref="C2615:F2615"/>
    <mergeCell ref="H2615:I2615"/>
    <mergeCell ref="A2616:B2616"/>
    <mergeCell ref="C2616:F2616"/>
    <mergeCell ref="H2616:I2616"/>
    <mergeCell ref="A2617:B2617"/>
    <mergeCell ref="C2617:F2617"/>
    <mergeCell ref="H2617:I2617"/>
    <mergeCell ref="A2618:B2618"/>
    <mergeCell ref="C2618:F2618"/>
    <mergeCell ref="H2618:I2618"/>
    <mergeCell ref="A2619:B2619"/>
    <mergeCell ref="C2619:F2619"/>
    <mergeCell ref="H2619:I2619"/>
    <mergeCell ref="A2620:B2620"/>
    <mergeCell ref="C2620:F2620"/>
    <mergeCell ref="H2620:I2620"/>
    <mergeCell ref="A2621:B2621"/>
    <mergeCell ref="C2621:F2621"/>
    <mergeCell ref="H2621:I2621"/>
    <mergeCell ref="A2622:B2622"/>
    <mergeCell ref="C2622:F2622"/>
    <mergeCell ref="H2622:I2622"/>
    <mergeCell ref="A2601:B2601"/>
    <mergeCell ref="C2601:F2601"/>
    <mergeCell ref="H2601:I2601"/>
    <mergeCell ref="A2602:B2602"/>
    <mergeCell ref="C2602:F2602"/>
    <mergeCell ref="H2602:I2602"/>
    <mergeCell ref="A2603:B2603"/>
    <mergeCell ref="C2603:F2603"/>
    <mergeCell ref="H2603:I2603"/>
    <mergeCell ref="A2604:B2604"/>
    <mergeCell ref="C2604:F2604"/>
    <mergeCell ref="H2604:I2604"/>
    <mergeCell ref="A2605:B2605"/>
    <mergeCell ref="C2605:F2605"/>
    <mergeCell ref="H2605:I2605"/>
    <mergeCell ref="A2606:B2606"/>
    <mergeCell ref="C2606:F2606"/>
    <mergeCell ref="H2606:I2606"/>
    <mergeCell ref="A2607:B2607"/>
    <mergeCell ref="C2607:F2607"/>
    <mergeCell ref="H2607:I2607"/>
    <mergeCell ref="A2608:B2608"/>
    <mergeCell ref="C2608:F2608"/>
    <mergeCell ref="H2608:I2608"/>
    <mergeCell ref="A2609:B2609"/>
    <mergeCell ref="C2609:F2609"/>
    <mergeCell ref="H2609:I2609"/>
    <mergeCell ref="A2610:B2610"/>
    <mergeCell ref="C2610:F2610"/>
    <mergeCell ref="H2610:I2610"/>
    <mergeCell ref="A2611:B2611"/>
    <mergeCell ref="C2611:F2611"/>
    <mergeCell ref="H2611:I2611"/>
    <mergeCell ref="A2590:B2590"/>
    <mergeCell ref="C2590:F2590"/>
    <mergeCell ref="H2590:I2590"/>
    <mergeCell ref="A2591:B2591"/>
    <mergeCell ref="C2591:F2591"/>
    <mergeCell ref="H2591:I2591"/>
    <mergeCell ref="A2592:B2592"/>
    <mergeCell ref="C2592:F2592"/>
    <mergeCell ref="H2592:I2592"/>
    <mergeCell ref="A2593:B2593"/>
    <mergeCell ref="C2593:F2593"/>
    <mergeCell ref="H2593:I2593"/>
    <mergeCell ref="A2594:B2594"/>
    <mergeCell ref="C2594:F2594"/>
    <mergeCell ref="H2594:I2594"/>
    <mergeCell ref="A2595:B2595"/>
    <mergeCell ref="C2595:F2595"/>
    <mergeCell ref="H2595:I2595"/>
    <mergeCell ref="A2596:B2596"/>
    <mergeCell ref="C2596:F2596"/>
    <mergeCell ref="H2596:I2596"/>
    <mergeCell ref="A2597:B2597"/>
    <mergeCell ref="C2597:F2597"/>
    <mergeCell ref="H2597:I2597"/>
    <mergeCell ref="A2598:B2598"/>
    <mergeCell ref="C2598:F2598"/>
    <mergeCell ref="H2598:I2598"/>
    <mergeCell ref="A2599:B2599"/>
    <mergeCell ref="C2599:F2599"/>
    <mergeCell ref="H2599:I2599"/>
    <mergeCell ref="A2600:B2600"/>
    <mergeCell ref="C2600:F2600"/>
    <mergeCell ref="H2600:I2600"/>
    <mergeCell ref="A2579:B2579"/>
    <mergeCell ref="C2579:F2579"/>
    <mergeCell ref="H2579:I2579"/>
    <mergeCell ref="A2580:B2580"/>
    <mergeCell ref="C2580:F2580"/>
    <mergeCell ref="H2580:I2580"/>
    <mergeCell ref="A2581:B2581"/>
    <mergeCell ref="C2581:F2581"/>
    <mergeCell ref="H2581:I2581"/>
    <mergeCell ref="A2582:B2582"/>
    <mergeCell ref="C2582:F2582"/>
    <mergeCell ref="H2582:I2582"/>
    <mergeCell ref="A2583:B2583"/>
    <mergeCell ref="C2583:F2583"/>
    <mergeCell ref="H2583:I2583"/>
    <mergeCell ref="A2584:B2584"/>
    <mergeCell ref="C2584:F2584"/>
    <mergeCell ref="H2584:I2584"/>
    <mergeCell ref="A2585:B2585"/>
    <mergeCell ref="C2585:F2585"/>
    <mergeCell ref="H2585:I2585"/>
    <mergeCell ref="A2586:B2586"/>
    <mergeCell ref="C2586:F2586"/>
    <mergeCell ref="H2586:I2586"/>
    <mergeCell ref="A2587:B2587"/>
    <mergeCell ref="C2587:F2587"/>
    <mergeCell ref="H2587:I2587"/>
    <mergeCell ref="A2588:B2588"/>
    <mergeCell ref="C2588:F2588"/>
    <mergeCell ref="H2588:I2588"/>
    <mergeCell ref="A2589:B2589"/>
    <mergeCell ref="C2589:F2589"/>
    <mergeCell ref="H2589:I2589"/>
    <mergeCell ref="A2568:B2568"/>
    <mergeCell ref="C2568:F2568"/>
    <mergeCell ref="H2568:I2568"/>
    <mergeCell ref="A2569:B2569"/>
    <mergeCell ref="C2569:F2569"/>
    <mergeCell ref="H2569:I2569"/>
    <mergeCell ref="A2570:B2570"/>
    <mergeCell ref="C2570:F2570"/>
    <mergeCell ref="H2570:I2570"/>
    <mergeCell ref="A2571:B2571"/>
    <mergeCell ref="C2571:F2571"/>
    <mergeCell ref="H2571:I2571"/>
    <mergeCell ref="A2572:B2572"/>
    <mergeCell ref="C2572:F2572"/>
    <mergeCell ref="H2572:I2572"/>
    <mergeCell ref="A2573:B2573"/>
    <mergeCell ref="C2573:F2573"/>
    <mergeCell ref="H2573:I2573"/>
    <mergeCell ref="A2574:B2574"/>
    <mergeCell ref="C2574:F2574"/>
    <mergeCell ref="H2574:I2574"/>
    <mergeCell ref="A2575:B2575"/>
    <mergeCell ref="C2575:F2575"/>
    <mergeCell ref="H2575:I2575"/>
    <mergeCell ref="A2576:B2576"/>
    <mergeCell ref="C2576:F2576"/>
    <mergeCell ref="H2576:I2576"/>
    <mergeCell ref="A2577:B2577"/>
    <mergeCell ref="C2577:F2577"/>
    <mergeCell ref="H2577:I2577"/>
    <mergeCell ref="A2578:B2578"/>
    <mergeCell ref="C2578:F2578"/>
    <mergeCell ref="H2578:I2578"/>
    <mergeCell ref="A2557:B2557"/>
    <mergeCell ref="C2557:F2557"/>
    <mergeCell ref="H2557:I2557"/>
    <mergeCell ref="A2558:B2558"/>
    <mergeCell ref="C2558:F2558"/>
    <mergeCell ref="H2558:I2558"/>
    <mergeCell ref="A2559:B2559"/>
    <mergeCell ref="C2559:F2559"/>
    <mergeCell ref="H2559:I2559"/>
    <mergeCell ref="A2560:B2560"/>
    <mergeCell ref="C2560:F2560"/>
    <mergeCell ref="H2560:I2560"/>
    <mergeCell ref="A2561:B2561"/>
    <mergeCell ref="C2561:F2561"/>
    <mergeCell ref="H2561:I2561"/>
    <mergeCell ref="A2562:B2562"/>
    <mergeCell ref="C2562:F2562"/>
    <mergeCell ref="H2562:I2562"/>
    <mergeCell ref="A2563:B2563"/>
    <mergeCell ref="C2563:F2563"/>
    <mergeCell ref="H2563:I2563"/>
    <mergeCell ref="A2564:B2564"/>
    <mergeCell ref="C2564:F2564"/>
    <mergeCell ref="H2564:I2564"/>
    <mergeCell ref="A2565:B2565"/>
    <mergeCell ref="C2565:F2565"/>
    <mergeCell ref="H2565:I2565"/>
    <mergeCell ref="A2566:B2566"/>
    <mergeCell ref="C2566:F2566"/>
    <mergeCell ref="H2566:I2566"/>
    <mergeCell ref="A2567:B2567"/>
    <mergeCell ref="C2567:F2567"/>
    <mergeCell ref="H2567:I2567"/>
    <mergeCell ref="A2546:B2546"/>
    <mergeCell ref="C2546:F2546"/>
    <mergeCell ref="H2546:I2546"/>
    <mergeCell ref="A2547:B2547"/>
    <mergeCell ref="C2547:F2547"/>
    <mergeCell ref="H2547:I2547"/>
    <mergeCell ref="A2548:B2548"/>
    <mergeCell ref="C2548:F2548"/>
    <mergeCell ref="H2548:I2548"/>
    <mergeCell ref="A2549:B2549"/>
    <mergeCell ref="C2549:F2549"/>
    <mergeCell ref="H2549:I2549"/>
    <mergeCell ref="A2550:B2550"/>
    <mergeCell ref="C2550:F2550"/>
    <mergeCell ref="H2550:I2550"/>
    <mergeCell ref="A2551:B2551"/>
    <mergeCell ref="C2551:F2551"/>
    <mergeCell ref="H2551:I2551"/>
    <mergeCell ref="A2552:B2552"/>
    <mergeCell ref="C2552:F2552"/>
    <mergeCell ref="H2552:I2552"/>
    <mergeCell ref="A2553:B2553"/>
    <mergeCell ref="C2553:F2553"/>
    <mergeCell ref="H2553:I2553"/>
    <mergeCell ref="A2554:B2554"/>
    <mergeCell ref="C2554:F2554"/>
    <mergeCell ref="H2554:I2554"/>
    <mergeCell ref="A2555:B2555"/>
    <mergeCell ref="C2555:F2555"/>
    <mergeCell ref="H2555:I2555"/>
    <mergeCell ref="A2556:B2556"/>
    <mergeCell ref="C2556:F2556"/>
    <mergeCell ref="H2556:I2556"/>
    <mergeCell ref="A2535:B2535"/>
    <mergeCell ref="C2535:F2535"/>
    <mergeCell ref="H2535:I2535"/>
    <mergeCell ref="A2536:B2536"/>
    <mergeCell ref="C2536:F2536"/>
    <mergeCell ref="H2536:I2536"/>
    <mergeCell ref="A2537:B2537"/>
    <mergeCell ref="C2537:F2537"/>
    <mergeCell ref="H2537:I2537"/>
    <mergeCell ref="A2538:B2538"/>
    <mergeCell ref="C2538:F2538"/>
    <mergeCell ref="H2538:I2538"/>
    <mergeCell ref="A2539:B2539"/>
    <mergeCell ref="C2539:F2539"/>
    <mergeCell ref="H2539:I2539"/>
    <mergeCell ref="A2540:B2540"/>
    <mergeCell ref="C2540:F2540"/>
    <mergeCell ref="H2540:I2540"/>
    <mergeCell ref="A2541:B2541"/>
    <mergeCell ref="C2541:F2541"/>
    <mergeCell ref="H2541:I2541"/>
    <mergeCell ref="A2542:B2542"/>
    <mergeCell ref="C2542:F2542"/>
    <mergeCell ref="H2542:I2542"/>
    <mergeCell ref="A2543:B2543"/>
    <mergeCell ref="C2543:F2543"/>
    <mergeCell ref="H2543:I2543"/>
    <mergeCell ref="A2544:B2544"/>
    <mergeCell ref="C2544:F2544"/>
    <mergeCell ref="H2544:I2544"/>
    <mergeCell ref="A2545:B2545"/>
    <mergeCell ref="C2545:F2545"/>
    <mergeCell ref="H2545:I2545"/>
    <mergeCell ref="A2524:B2524"/>
    <mergeCell ref="C2524:F2524"/>
    <mergeCell ref="H2524:I2524"/>
    <mergeCell ref="A2525:B2525"/>
    <mergeCell ref="C2525:F2525"/>
    <mergeCell ref="H2525:I2525"/>
    <mergeCell ref="A2526:B2526"/>
    <mergeCell ref="C2526:F2526"/>
    <mergeCell ref="H2526:I2526"/>
    <mergeCell ref="A2527:B2527"/>
    <mergeCell ref="C2527:F2527"/>
    <mergeCell ref="H2527:I2527"/>
    <mergeCell ref="A2528:B2528"/>
    <mergeCell ref="C2528:F2528"/>
    <mergeCell ref="H2528:I2528"/>
    <mergeCell ref="A2529:B2529"/>
    <mergeCell ref="C2529:F2529"/>
    <mergeCell ref="H2529:I2529"/>
    <mergeCell ref="A2530:B2530"/>
    <mergeCell ref="C2530:F2530"/>
    <mergeCell ref="H2530:I2530"/>
    <mergeCell ref="A2531:B2531"/>
    <mergeCell ref="C2531:F2531"/>
    <mergeCell ref="H2531:I2531"/>
    <mergeCell ref="A2532:B2532"/>
    <mergeCell ref="C2532:F2532"/>
    <mergeCell ref="H2532:I2532"/>
    <mergeCell ref="A2533:B2533"/>
    <mergeCell ref="C2533:F2533"/>
    <mergeCell ref="H2533:I2533"/>
    <mergeCell ref="A2534:B2534"/>
    <mergeCell ref="C2534:F2534"/>
    <mergeCell ref="H2534:I2534"/>
    <mergeCell ref="A2513:B2513"/>
    <mergeCell ref="C2513:F2513"/>
    <mergeCell ref="H2513:I2513"/>
    <mergeCell ref="A2514:B2514"/>
    <mergeCell ref="C2514:F2514"/>
    <mergeCell ref="H2514:I2514"/>
    <mergeCell ref="A2515:B2515"/>
    <mergeCell ref="C2515:F2515"/>
    <mergeCell ref="H2515:I2515"/>
    <mergeCell ref="A2516:B2516"/>
    <mergeCell ref="C2516:F2516"/>
    <mergeCell ref="H2516:I2516"/>
    <mergeCell ref="A2517:B2517"/>
    <mergeCell ref="C2517:F2517"/>
    <mergeCell ref="H2517:I2517"/>
    <mergeCell ref="A2518:B2518"/>
    <mergeCell ref="C2518:F2518"/>
    <mergeCell ref="H2518:I2518"/>
    <mergeCell ref="A2519:B2519"/>
    <mergeCell ref="C2519:F2519"/>
    <mergeCell ref="H2519:I2519"/>
    <mergeCell ref="A2520:B2520"/>
    <mergeCell ref="C2520:F2520"/>
    <mergeCell ref="H2520:I2520"/>
    <mergeCell ref="A2521:B2521"/>
    <mergeCell ref="C2521:F2521"/>
    <mergeCell ref="H2521:I2521"/>
    <mergeCell ref="A2522:B2522"/>
    <mergeCell ref="C2522:F2522"/>
    <mergeCell ref="H2522:I2522"/>
    <mergeCell ref="A2523:B2523"/>
    <mergeCell ref="C2523:F2523"/>
    <mergeCell ref="H2523:I2523"/>
    <mergeCell ref="A2502:B2502"/>
    <mergeCell ref="C2502:F2502"/>
    <mergeCell ref="H2502:I2502"/>
    <mergeCell ref="A2503:B2503"/>
    <mergeCell ref="C2503:F2503"/>
    <mergeCell ref="H2503:I2503"/>
    <mergeCell ref="A2504:B2504"/>
    <mergeCell ref="C2504:F2504"/>
    <mergeCell ref="H2504:I2504"/>
    <mergeCell ref="A2505:B2505"/>
    <mergeCell ref="C2505:F2505"/>
    <mergeCell ref="H2505:I2505"/>
    <mergeCell ref="A2506:B2506"/>
    <mergeCell ref="C2506:F2506"/>
    <mergeCell ref="H2506:I2506"/>
    <mergeCell ref="A2507:B2507"/>
    <mergeCell ref="C2507:F2507"/>
    <mergeCell ref="H2507:I2507"/>
    <mergeCell ref="A2508:B2508"/>
    <mergeCell ref="C2508:F2508"/>
    <mergeCell ref="H2508:I2508"/>
    <mergeCell ref="A2509:B2509"/>
    <mergeCell ref="C2509:F2509"/>
    <mergeCell ref="H2509:I2509"/>
    <mergeCell ref="A2510:B2510"/>
    <mergeCell ref="C2510:F2510"/>
    <mergeCell ref="H2510:I2510"/>
    <mergeCell ref="A2511:B2511"/>
    <mergeCell ref="C2511:F2511"/>
    <mergeCell ref="H2511:I2511"/>
    <mergeCell ref="A2512:B2512"/>
    <mergeCell ref="C2512:F2512"/>
    <mergeCell ref="H2512:I2512"/>
    <mergeCell ref="A2491:B2491"/>
    <mergeCell ref="C2491:F2491"/>
    <mergeCell ref="H2491:I2491"/>
    <mergeCell ref="A2492:B2492"/>
    <mergeCell ref="C2492:F2492"/>
    <mergeCell ref="H2492:I2492"/>
    <mergeCell ref="A2493:B2493"/>
    <mergeCell ref="C2493:F2493"/>
    <mergeCell ref="H2493:I2493"/>
    <mergeCell ref="A2494:B2494"/>
    <mergeCell ref="C2494:F2494"/>
    <mergeCell ref="H2494:I2494"/>
    <mergeCell ref="A2495:B2495"/>
    <mergeCell ref="C2495:F2495"/>
    <mergeCell ref="H2495:I2495"/>
    <mergeCell ref="A2496:B2496"/>
    <mergeCell ref="C2496:F2496"/>
    <mergeCell ref="H2496:I2496"/>
    <mergeCell ref="A2497:B2497"/>
    <mergeCell ref="C2497:F2497"/>
    <mergeCell ref="H2497:I2497"/>
    <mergeCell ref="A2498:B2498"/>
    <mergeCell ref="C2498:F2498"/>
    <mergeCell ref="H2498:I2498"/>
    <mergeCell ref="A2499:B2499"/>
    <mergeCell ref="C2499:F2499"/>
    <mergeCell ref="H2499:I2499"/>
    <mergeCell ref="A2500:B2500"/>
    <mergeCell ref="C2500:F2500"/>
    <mergeCell ref="H2500:I2500"/>
    <mergeCell ref="A2501:B2501"/>
    <mergeCell ref="C2501:F2501"/>
    <mergeCell ref="H2501:I2501"/>
    <mergeCell ref="A2480:B2480"/>
    <mergeCell ref="C2480:F2480"/>
    <mergeCell ref="H2480:I2480"/>
    <mergeCell ref="A2481:B2481"/>
    <mergeCell ref="C2481:F2481"/>
    <mergeCell ref="H2481:I2481"/>
    <mergeCell ref="A2482:B2482"/>
    <mergeCell ref="C2482:F2482"/>
    <mergeCell ref="H2482:I2482"/>
    <mergeCell ref="A2483:B2483"/>
    <mergeCell ref="C2483:F2483"/>
    <mergeCell ref="H2483:I2483"/>
    <mergeCell ref="A2484:B2484"/>
    <mergeCell ref="C2484:F2484"/>
    <mergeCell ref="H2484:I2484"/>
    <mergeCell ref="A2485:B2485"/>
    <mergeCell ref="C2485:F2485"/>
    <mergeCell ref="H2485:I2485"/>
    <mergeCell ref="A2486:B2486"/>
    <mergeCell ref="C2486:F2486"/>
    <mergeCell ref="H2486:I2486"/>
    <mergeCell ref="A2487:B2487"/>
    <mergeCell ref="C2487:F2487"/>
    <mergeCell ref="H2487:I2487"/>
    <mergeCell ref="A2488:B2488"/>
    <mergeCell ref="C2488:F2488"/>
    <mergeCell ref="H2488:I2488"/>
    <mergeCell ref="A2489:B2489"/>
    <mergeCell ref="C2489:F2489"/>
    <mergeCell ref="H2489:I2489"/>
    <mergeCell ref="A2490:B2490"/>
    <mergeCell ref="C2490:F2490"/>
    <mergeCell ref="H2490:I2490"/>
    <mergeCell ref="A2469:B2469"/>
    <mergeCell ref="C2469:F2469"/>
    <mergeCell ref="H2469:I2469"/>
    <mergeCell ref="A2470:B2470"/>
    <mergeCell ref="C2470:F2470"/>
    <mergeCell ref="H2470:I2470"/>
    <mergeCell ref="A2471:B2471"/>
    <mergeCell ref="C2471:F2471"/>
    <mergeCell ref="H2471:I2471"/>
    <mergeCell ref="A2472:B2472"/>
    <mergeCell ref="C2472:F2472"/>
    <mergeCell ref="H2472:I2472"/>
    <mergeCell ref="A2473:B2473"/>
    <mergeCell ref="C2473:F2473"/>
    <mergeCell ref="H2473:I2473"/>
    <mergeCell ref="A2474:B2474"/>
    <mergeCell ref="C2474:F2474"/>
    <mergeCell ref="H2474:I2474"/>
    <mergeCell ref="A2475:B2475"/>
    <mergeCell ref="C2475:F2475"/>
    <mergeCell ref="H2475:I2475"/>
    <mergeCell ref="A2476:B2476"/>
    <mergeCell ref="C2476:F2476"/>
    <mergeCell ref="H2476:I2476"/>
    <mergeCell ref="A2477:B2477"/>
    <mergeCell ref="C2477:F2477"/>
    <mergeCell ref="H2477:I2477"/>
    <mergeCell ref="A2478:B2478"/>
    <mergeCell ref="C2478:F2478"/>
    <mergeCell ref="H2478:I2478"/>
    <mergeCell ref="A2479:B2479"/>
    <mergeCell ref="C2479:F2479"/>
    <mergeCell ref="H2479:I2479"/>
    <mergeCell ref="A2458:B2458"/>
    <mergeCell ref="C2458:F2458"/>
    <mergeCell ref="H2458:I2458"/>
    <mergeCell ref="A2459:B2459"/>
    <mergeCell ref="C2459:F2459"/>
    <mergeCell ref="H2459:I2459"/>
    <mergeCell ref="A2460:B2460"/>
    <mergeCell ref="C2460:F2460"/>
    <mergeCell ref="H2460:I2460"/>
    <mergeCell ref="A2461:B2461"/>
    <mergeCell ref="C2461:F2461"/>
    <mergeCell ref="H2461:I2461"/>
    <mergeCell ref="A2462:B2462"/>
    <mergeCell ref="C2462:F2462"/>
    <mergeCell ref="H2462:I2462"/>
    <mergeCell ref="A2463:B2463"/>
    <mergeCell ref="C2463:F2463"/>
    <mergeCell ref="H2463:I2463"/>
    <mergeCell ref="A2464:B2464"/>
    <mergeCell ref="C2464:F2464"/>
    <mergeCell ref="H2464:I2464"/>
    <mergeCell ref="A2465:B2465"/>
    <mergeCell ref="C2465:F2465"/>
    <mergeCell ref="H2465:I2465"/>
    <mergeCell ref="A2466:B2466"/>
    <mergeCell ref="C2466:F2466"/>
    <mergeCell ref="H2466:I2466"/>
    <mergeCell ref="A2467:B2467"/>
    <mergeCell ref="C2467:F2467"/>
    <mergeCell ref="H2467:I2467"/>
    <mergeCell ref="A2468:B2468"/>
    <mergeCell ref="C2468:F2468"/>
    <mergeCell ref="H2468:I2468"/>
    <mergeCell ref="A2447:B2447"/>
    <mergeCell ref="C2447:F2447"/>
    <mergeCell ref="H2447:I2447"/>
    <mergeCell ref="A2448:B2448"/>
    <mergeCell ref="C2448:F2448"/>
    <mergeCell ref="H2448:I2448"/>
    <mergeCell ref="A2449:B2449"/>
    <mergeCell ref="C2449:F2449"/>
    <mergeCell ref="H2449:I2449"/>
    <mergeCell ref="A2450:B2450"/>
    <mergeCell ref="C2450:F2450"/>
    <mergeCell ref="H2450:I2450"/>
    <mergeCell ref="A2451:B2451"/>
    <mergeCell ref="C2451:F2451"/>
    <mergeCell ref="H2451:I2451"/>
    <mergeCell ref="A2452:B2452"/>
    <mergeCell ref="C2452:F2452"/>
    <mergeCell ref="H2452:I2452"/>
    <mergeCell ref="A2453:B2453"/>
    <mergeCell ref="C2453:F2453"/>
    <mergeCell ref="H2453:I2453"/>
    <mergeCell ref="A2454:B2454"/>
    <mergeCell ref="C2454:F2454"/>
    <mergeCell ref="H2454:I2454"/>
    <mergeCell ref="A2455:B2455"/>
    <mergeCell ref="C2455:F2455"/>
    <mergeCell ref="H2455:I2455"/>
    <mergeCell ref="A2456:B2456"/>
    <mergeCell ref="C2456:F2456"/>
    <mergeCell ref="H2456:I2456"/>
    <mergeCell ref="A2457:B2457"/>
    <mergeCell ref="C2457:F2457"/>
    <mergeCell ref="H2457:I2457"/>
    <mergeCell ref="A2436:B2436"/>
    <mergeCell ref="C2436:F2436"/>
    <mergeCell ref="H2436:I2436"/>
    <mergeCell ref="A2437:B2437"/>
    <mergeCell ref="C2437:F2437"/>
    <mergeCell ref="H2437:I2437"/>
    <mergeCell ref="A2438:B2438"/>
    <mergeCell ref="C2438:F2438"/>
    <mergeCell ref="H2438:I2438"/>
    <mergeCell ref="A2439:B2439"/>
    <mergeCell ref="C2439:F2439"/>
    <mergeCell ref="H2439:I2439"/>
    <mergeCell ref="A2440:B2440"/>
    <mergeCell ref="C2440:F2440"/>
    <mergeCell ref="H2440:I2440"/>
    <mergeCell ref="A2441:B2441"/>
    <mergeCell ref="C2441:F2441"/>
    <mergeCell ref="H2441:I2441"/>
    <mergeCell ref="A2442:B2442"/>
    <mergeCell ref="C2442:F2442"/>
    <mergeCell ref="H2442:I2442"/>
    <mergeCell ref="A2443:B2443"/>
    <mergeCell ref="C2443:F2443"/>
    <mergeCell ref="H2443:I2443"/>
    <mergeCell ref="A2444:B2444"/>
    <mergeCell ref="C2444:F2444"/>
    <mergeCell ref="H2444:I2444"/>
    <mergeCell ref="A2445:B2445"/>
    <mergeCell ref="C2445:F2445"/>
    <mergeCell ref="H2445:I2445"/>
    <mergeCell ref="A2446:B2446"/>
    <mergeCell ref="C2446:F2446"/>
    <mergeCell ref="H2446:I2446"/>
    <mergeCell ref="A2425:B2425"/>
    <mergeCell ref="C2425:F2425"/>
    <mergeCell ref="H2425:I2425"/>
    <mergeCell ref="A2426:B2426"/>
    <mergeCell ref="C2426:F2426"/>
    <mergeCell ref="H2426:I2426"/>
    <mergeCell ref="A2427:B2427"/>
    <mergeCell ref="C2427:F2427"/>
    <mergeCell ref="H2427:I2427"/>
    <mergeCell ref="A2428:B2428"/>
    <mergeCell ref="C2428:F2428"/>
    <mergeCell ref="H2428:I2428"/>
    <mergeCell ref="A2429:B2429"/>
    <mergeCell ref="C2429:F2429"/>
    <mergeCell ref="H2429:I2429"/>
    <mergeCell ref="A2430:B2430"/>
    <mergeCell ref="C2430:F2430"/>
    <mergeCell ref="H2430:I2430"/>
    <mergeCell ref="A2431:B2431"/>
    <mergeCell ref="C2431:F2431"/>
    <mergeCell ref="H2431:I2431"/>
    <mergeCell ref="A2432:B2432"/>
    <mergeCell ref="C2432:F2432"/>
    <mergeCell ref="H2432:I2432"/>
    <mergeCell ref="A2433:B2433"/>
    <mergeCell ref="C2433:F2433"/>
    <mergeCell ref="H2433:I2433"/>
    <mergeCell ref="A2434:B2434"/>
    <mergeCell ref="C2434:F2434"/>
    <mergeCell ref="H2434:I2434"/>
    <mergeCell ref="A2435:B2435"/>
    <mergeCell ref="C2435:F2435"/>
    <mergeCell ref="H2435:I2435"/>
    <mergeCell ref="A2414:B2414"/>
    <mergeCell ref="C2414:F2414"/>
    <mergeCell ref="H2414:I2414"/>
    <mergeCell ref="A2415:B2415"/>
    <mergeCell ref="C2415:F2415"/>
    <mergeCell ref="H2415:I2415"/>
    <mergeCell ref="A2416:B2416"/>
    <mergeCell ref="C2416:F2416"/>
    <mergeCell ref="H2416:I2416"/>
    <mergeCell ref="A2417:B2417"/>
    <mergeCell ref="C2417:F2417"/>
    <mergeCell ref="H2417:I2417"/>
    <mergeCell ref="A2418:B2418"/>
    <mergeCell ref="C2418:F2418"/>
    <mergeCell ref="H2418:I2418"/>
    <mergeCell ref="A2419:B2419"/>
    <mergeCell ref="C2419:F2419"/>
    <mergeCell ref="H2419:I2419"/>
    <mergeCell ref="A2420:B2420"/>
    <mergeCell ref="C2420:F2420"/>
    <mergeCell ref="H2420:I2420"/>
    <mergeCell ref="A2421:B2421"/>
    <mergeCell ref="C2421:F2421"/>
    <mergeCell ref="H2421:I2421"/>
    <mergeCell ref="A2422:B2422"/>
    <mergeCell ref="C2422:F2422"/>
    <mergeCell ref="H2422:I2422"/>
    <mergeCell ref="A2423:B2423"/>
    <mergeCell ref="C2423:F2423"/>
    <mergeCell ref="H2423:I2423"/>
    <mergeCell ref="A2424:B2424"/>
    <mergeCell ref="C2424:F2424"/>
    <mergeCell ref="H2424:I2424"/>
    <mergeCell ref="A2403:B2403"/>
    <mergeCell ref="C2403:F2403"/>
    <mergeCell ref="H2403:I2403"/>
    <mergeCell ref="A2404:B2404"/>
    <mergeCell ref="C2404:F2404"/>
    <mergeCell ref="H2404:I2404"/>
    <mergeCell ref="A2405:B2405"/>
    <mergeCell ref="C2405:F2405"/>
    <mergeCell ref="H2405:I2405"/>
    <mergeCell ref="A2406:B2406"/>
    <mergeCell ref="C2406:F2406"/>
    <mergeCell ref="H2406:I2406"/>
    <mergeCell ref="A2407:B2407"/>
    <mergeCell ref="C2407:F2407"/>
    <mergeCell ref="H2407:I2407"/>
    <mergeCell ref="A2408:B2408"/>
    <mergeCell ref="C2408:F2408"/>
    <mergeCell ref="H2408:I2408"/>
    <mergeCell ref="A2409:B2409"/>
    <mergeCell ref="C2409:F2409"/>
    <mergeCell ref="H2409:I2409"/>
    <mergeCell ref="A2410:B2410"/>
    <mergeCell ref="C2410:F2410"/>
    <mergeCell ref="H2410:I2410"/>
    <mergeCell ref="A2411:B2411"/>
    <mergeCell ref="C2411:F2411"/>
    <mergeCell ref="H2411:I2411"/>
    <mergeCell ref="A2412:B2412"/>
    <mergeCell ref="C2412:F2412"/>
    <mergeCell ref="H2412:I2412"/>
    <mergeCell ref="A2413:B2413"/>
    <mergeCell ref="C2413:F2413"/>
    <mergeCell ref="H2413:I2413"/>
    <mergeCell ref="A2392:B2392"/>
    <mergeCell ref="C2392:F2392"/>
    <mergeCell ref="H2392:I2392"/>
    <mergeCell ref="A2393:B2393"/>
    <mergeCell ref="C2393:F2393"/>
    <mergeCell ref="H2393:I2393"/>
    <mergeCell ref="A2394:B2394"/>
    <mergeCell ref="C2394:F2394"/>
    <mergeCell ref="H2394:I2394"/>
    <mergeCell ref="A2395:B2395"/>
    <mergeCell ref="C2395:F2395"/>
    <mergeCell ref="H2395:I2395"/>
    <mergeCell ref="A2396:B2396"/>
    <mergeCell ref="C2396:F2396"/>
    <mergeCell ref="H2396:I2396"/>
    <mergeCell ref="A2397:B2397"/>
    <mergeCell ref="C2397:F2397"/>
    <mergeCell ref="H2397:I2397"/>
    <mergeCell ref="A2398:B2398"/>
    <mergeCell ref="C2398:F2398"/>
    <mergeCell ref="H2398:I2398"/>
    <mergeCell ref="A2399:B2399"/>
    <mergeCell ref="C2399:F2399"/>
    <mergeCell ref="H2399:I2399"/>
    <mergeCell ref="A2400:B2400"/>
    <mergeCell ref="C2400:F2400"/>
    <mergeCell ref="H2400:I2400"/>
    <mergeCell ref="A2401:B2401"/>
    <mergeCell ref="C2401:F2401"/>
    <mergeCell ref="H2401:I2401"/>
    <mergeCell ref="A2402:B2402"/>
    <mergeCell ref="C2402:F2402"/>
    <mergeCell ref="H2402:I2402"/>
    <mergeCell ref="A2381:B2381"/>
    <mergeCell ref="C2381:F2381"/>
    <mergeCell ref="H2381:I2381"/>
    <mergeCell ref="A2382:B2382"/>
    <mergeCell ref="C2382:F2382"/>
    <mergeCell ref="H2382:I2382"/>
    <mergeCell ref="A2383:B2383"/>
    <mergeCell ref="C2383:F2383"/>
    <mergeCell ref="H2383:I2383"/>
    <mergeCell ref="A2384:B2384"/>
    <mergeCell ref="C2384:F2384"/>
    <mergeCell ref="H2384:I2384"/>
    <mergeCell ref="A2385:B2385"/>
    <mergeCell ref="C2385:F2385"/>
    <mergeCell ref="H2385:I2385"/>
    <mergeCell ref="A2386:B2386"/>
    <mergeCell ref="C2386:F2386"/>
    <mergeCell ref="H2386:I2386"/>
    <mergeCell ref="A2387:B2387"/>
    <mergeCell ref="C2387:F2387"/>
    <mergeCell ref="H2387:I2387"/>
    <mergeCell ref="A2388:B2388"/>
    <mergeCell ref="C2388:F2388"/>
    <mergeCell ref="H2388:I2388"/>
    <mergeCell ref="A2389:B2389"/>
    <mergeCell ref="C2389:F2389"/>
    <mergeCell ref="H2389:I2389"/>
    <mergeCell ref="A2390:B2390"/>
    <mergeCell ref="C2390:F2390"/>
    <mergeCell ref="H2390:I2390"/>
    <mergeCell ref="A2391:B2391"/>
    <mergeCell ref="C2391:F2391"/>
    <mergeCell ref="H2391:I2391"/>
    <mergeCell ref="A2370:B2370"/>
    <mergeCell ref="C2370:F2370"/>
    <mergeCell ref="H2370:I2370"/>
    <mergeCell ref="A2371:B2371"/>
    <mergeCell ref="C2371:F2371"/>
    <mergeCell ref="H2371:I2371"/>
    <mergeCell ref="A2372:B2372"/>
    <mergeCell ref="C2372:F2372"/>
    <mergeCell ref="H2372:I2372"/>
    <mergeCell ref="A2373:B2373"/>
    <mergeCell ref="C2373:F2373"/>
    <mergeCell ref="H2373:I2373"/>
    <mergeCell ref="A2374:B2374"/>
    <mergeCell ref="C2374:F2374"/>
    <mergeCell ref="H2374:I2374"/>
    <mergeCell ref="A2375:B2375"/>
    <mergeCell ref="C2375:F2375"/>
    <mergeCell ref="H2375:I2375"/>
    <mergeCell ref="A2376:B2376"/>
    <mergeCell ref="C2376:F2376"/>
    <mergeCell ref="H2376:I2376"/>
    <mergeCell ref="A2377:B2377"/>
    <mergeCell ref="C2377:F2377"/>
    <mergeCell ref="H2377:I2377"/>
    <mergeCell ref="A2378:B2378"/>
    <mergeCell ref="C2378:F2378"/>
    <mergeCell ref="H2378:I2378"/>
    <mergeCell ref="A2379:B2379"/>
    <mergeCell ref="C2379:F2379"/>
    <mergeCell ref="H2379:I2379"/>
    <mergeCell ref="A2380:B2380"/>
    <mergeCell ref="C2380:F2380"/>
    <mergeCell ref="H2380:I2380"/>
    <mergeCell ref="A2359:B2359"/>
    <mergeCell ref="C2359:F2359"/>
    <mergeCell ref="H2359:I2359"/>
    <mergeCell ref="A2360:B2360"/>
    <mergeCell ref="C2360:F2360"/>
    <mergeCell ref="H2360:I2360"/>
    <mergeCell ref="A2361:B2361"/>
    <mergeCell ref="C2361:F2361"/>
    <mergeCell ref="H2361:I2361"/>
    <mergeCell ref="A2362:B2362"/>
    <mergeCell ref="C2362:F2362"/>
    <mergeCell ref="H2362:I2362"/>
    <mergeCell ref="A2363:B2363"/>
    <mergeCell ref="C2363:F2363"/>
    <mergeCell ref="H2363:I2363"/>
    <mergeCell ref="A2364:B2364"/>
    <mergeCell ref="C2364:F2364"/>
    <mergeCell ref="H2364:I2364"/>
    <mergeCell ref="A2365:B2365"/>
    <mergeCell ref="C2365:F2365"/>
    <mergeCell ref="H2365:I2365"/>
    <mergeCell ref="A2366:B2366"/>
    <mergeCell ref="C2366:F2366"/>
    <mergeCell ref="H2366:I2366"/>
    <mergeCell ref="A2367:B2367"/>
    <mergeCell ref="C2367:F2367"/>
    <mergeCell ref="H2367:I2367"/>
    <mergeCell ref="A2368:B2368"/>
    <mergeCell ref="C2368:F2368"/>
    <mergeCell ref="H2368:I2368"/>
    <mergeCell ref="A2369:B2369"/>
    <mergeCell ref="C2369:F2369"/>
    <mergeCell ref="H2369:I2369"/>
    <mergeCell ref="A2348:B2348"/>
    <mergeCell ref="C2348:F2348"/>
    <mergeCell ref="H2348:I2348"/>
    <mergeCell ref="A2349:B2349"/>
    <mergeCell ref="C2349:F2349"/>
    <mergeCell ref="H2349:I2349"/>
    <mergeCell ref="A2350:B2350"/>
    <mergeCell ref="C2350:F2350"/>
    <mergeCell ref="H2350:I2350"/>
    <mergeCell ref="A2351:B2351"/>
    <mergeCell ref="C2351:F2351"/>
    <mergeCell ref="H2351:I2351"/>
    <mergeCell ref="A2352:B2352"/>
    <mergeCell ref="C2352:F2352"/>
    <mergeCell ref="H2352:I2352"/>
    <mergeCell ref="A2353:B2353"/>
    <mergeCell ref="C2353:F2353"/>
    <mergeCell ref="H2353:I2353"/>
    <mergeCell ref="A2354:B2354"/>
    <mergeCell ref="C2354:F2354"/>
    <mergeCell ref="H2354:I2354"/>
    <mergeCell ref="A2355:B2355"/>
    <mergeCell ref="C2355:F2355"/>
    <mergeCell ref="H2355:I2355"/>
    <mergeCell ref="A2356:B2356"/>
    <mergeCell ref="C2356:F2356"/>
    <mergeCell ref="H2356:I2356"/>
    <mergeCell ref="A2357:B2357"/>
    <mergeCell ref="C2357:F2357"/>
    <mergeCell ref="H2357:I2357"/>
    <mergeCell ref="A2358:B2358"/>
    <mergeCell ref="C2358:F2358"/>
    <mergeCell ref="H2358:I2358"/>
    <mergeCell ref="A2337:B2337"/>
    <mergeCell ref="C2337:F2337"/>
    <mergeCell ref="H2337:I2337"/>
    <mergeCell ref="A2338:B2338"/>
    <mergeCell ref="C2338:F2338"/>
    <mergeCell ref="H2338:I2338"/>
    <mergeCell ref="A2339:B2339"/>
    <mergeCell ref="C2339:F2339"/>
    <mergeCell ref="H2339:I2339"/>
    <mergeCell ref="A2340:B2340"/>
    <mergeCell ref="C2340:F2340"/>
    <mergeCell ref="H2340:I2340"/>
    <mergeCell ref="A2341:B2341"/>
    <mergeCell ref="C2341:F2341"/>
    <mergeCell ref="H2341:I2341"/>
    <mergeCell ref="A2342:B2342"/>
    <mergeCell ref="C2342:F2342"/>
    <mergeCell ref="H2342:I2342"/>
    <mergeCell ref="A2343:B2343"/>
    <mergeCell ref="C2343:F2343"/>
    <mergeCell ref="H2343:I2343"/>
    <mergeCell ref="A2344:B2344"/>
    <mergeCell ref="C2344:F2344"/>
    <mergeCell ref="H2344:I2344"/>
    <mergeCell ref="A2345:B2345"/>
    <mergeCell ref="C2345:F2345"/>
    <mergeCell ref="H2345:I2345"/>
    <mergeCell ref="A2346:B2346"/>
    <mergeCell ref="C2346:F2346"/>
    <mergeCell ref="H2346:I2346"/>
    <mergeCell ref="A2347:B2347"/>
    <mergeCell ref="C2347:F2347"/>
    <mergeCell ref="H2347:I2347"/>
    <mergeCell ref="A2326:B2326"/>
    <mergeCell ref="C2326:F2326"/>
    <mergeCell ref="H2326:I2326"/>
    <mergeCell ref="A2327:B2327"/>
    <mergeCell ref="C2327:F2327"/>
    <mergeCell ref="H2327:I2327"/>
    <mergeCell ref="A2328:B2328"/>
    <mergeCell ref="C2328:F2328"/>
    <mergeCell ref="H2328:I2328"/>
    <mergeCell ref="A2329:B2329"/>
    <mergeCell ref="C2329:F2329"/>
    <mergeCell ref="H2329:I2329"/>
    <mergeCell ref="A2330:B2330"/>
    <mergeCell ref="C2330:F2330"/>
    <mergeCell ref="H2330:I2330"/>
    <mergeCell ref="A2331:B2331"/>
    <mergeCell ref="C2331:F2331"/>
    <mergeCell ref="H2331:I2331"/>
    <mergeCell ref="A2332:B2332"/>
    <mergeCell ref="C2332:F2332"/>
    <mergeCell ref="H2332:I2332"/>
    <mergeCell ref="A2333:B2333"/>
    <mergeCell ref="C2333:F2333"/>
    <mergeCell ref="H2333:I2333"/>
    <mergeCell ref="A2334:B2334"/>
    <mergeCell ref="C2334:F2334"/>
    <mergeCell ref="H2334:I2334"/>
    <mergeCell ref="A2335:B2335"/>
    <mergeCell ref="C2335:F2335"/>
    <mergeCell ref="H2335:I2335"/>
    <mergeCell ref="A2336:B2336"/>
    <mergeCell ref="C2336:F2336"/>
    <mergeCell ref="H2336:I2336"/>
    <mergeCell ref="A2315:B2315"/>
    <mergeCell ref="C2315:F2315"/>
    <mergeCell ref="H2315:I2315"/>
    <mergeCell ref="A2316:B2316"/>
    <mergeCell ref="C2316:F2316"/>
    <mergeCell ref="H2316:I2316"/>
    <mergeCell ref="A2317:B2317"/>
    <mergeCell ref="C2317:F2317"/>
    <mergeCell ref="H2317:I2317"/>
    <mergeCell ref="A2318:B2318"/>
    <mergeCell ref="C2318:F2318"/>
    <mergeCell ref="H2318:I2318"/>
    <mergeCell ref="A2319:B2319"/>
    <mergeCell ref="C2319:F2319"/>
    <mergeCell ref="H2319:I2319"/>
    <mergeCell ref="A2320:B2320"/>
    <mergeCell ref="C2320:F2320"/>
    <mergeCell ref="H2320:I2320"/>
    <mergeCell ref="A2321:B2321"/>
    <mergeCell ref="C2321:F2321"/>
    <mergeCell ref="H2321:I2321"/>
    <mergeCell ref="A2322:B2322"/>
    <mergeCell ref="C2322:F2322"/>
    <mergeCell ref="H2322:I2322"/>
    <mergeCell ref="A2323:B2323"/>
    <mergeCell ref="C2323:F2323"/>
    <mergeCell ref="H2323:I2323"/>
    <mergeCell ref="A2324:B2324"/>
    <mergeCell ref="C2324:F2324"/>
    <mergeCell ref="H2324:I2324"/>
    <mergeCell ref="A2325:B2325"/>
    <mergeCell ref="C2325:F2325"/>
    <mergeCell ref="H2325:I2325"/>
    <mergeCell ref="A2304:B2304"/>
    <mergeCell ref="C2304:F2304"/>
    <mergeCell ref="H2304:I2304"/>
    <mergeCell ref="A2305:B2305"/>
    <mergeCell ref="C2305:F2305"/>
    <mergeCell ref="H2305:I2305"/>
    <mergeCell ref="A2306:B2306"/>
    <mergeCell ref="C2306:F2306"/>
    <mergeCell ref="H2306:I2306"/>
    <mergeCell ref="A2307:B2307"/>
    <mergeCell ref="C2307:F2307"/>
    <mergeCell ref="H2307:I2307"/>
    <mergeCell ref="A2308:B2308"/>
    <mergeCell ref="C2308:F2308"/>
    <mergeCell ref="H2308:I2308"/>
    <mergeCell ref="A2309:B2309"/>
    <mergeCell ref="C2309:F2309"/>
    <mergeCell ref="H2309:I2309"/>
    <mergeCell ref="A2310:B2310"/>
    <mergeCell ref="C2310:F2310"/>
    <mergeCell ref="H2310:I2310"/>
    <mergeCell ref="A2311:B2311"/>
    <mergeCell ref="C2311:F2311"/>
    <mergeCell ref="H2311:I2311"/>
    <mergeCell ref="A2312:B2312"/>
    <mergeCell ref="C2312:F2312"/>
    <mergeCell ref="H2312:I2312"/>
    <mergeCell ref="A2313:B2313"/>
    <mergeCell ref="C2313:F2313"/>
    <mergeCell ref="H2313:I2313"/>
    <mergeCell ref="A2314:B2314"/>
    <mergeCell ref="C2314:F2314"/>
    <mergeCell ref="H2314:I2314"/>
    <mergeCell ref="A2293:B2293"/>
    <mergeCell ref="C2293:F2293"/>
    <mergeCell ref="H2293:I2293"/>
    <mergeCell ref="A2294:B2294"/>
    <mergeCell ref="C2294:F2294"/>
    <mergeCell ref="H2294:I2294"/>
    <mergeCell ref="A2295:B2295"/>
    <mergeCell ref="C2295:F2295"/>
    <mergeCell ref="H2295:I2295"/>
    <mergeCell ref="A2296:B2296"/>
    <mergeCell ref="C2296:F2296"/>
    <mergeCell ref="H2296:I2296"/>
    <mergeCell ref="A2297:B2297"/>
    <mergeCell ref="C2297:F2297"/>
    <mergeCell ref="H2297:I2297"/>
    <mergeCell ref="A2298:B2298"/>
    <mergeCell ref="C2298:F2298"/>
    <mergeCell ref="H2298:I2298"/>
    <mergeCell ref="A2299:B2299"/>
    <mergeCell ref="C2299:F2299"/>
    <mergeCell ref="H2299:I2299"/>
    <mergeCell ref="A2300:B2300"/>
    <mergeCell ref="C2300:F2300"/>
    <mergeCell ref="H2300:I2300"/>
    <mergeCell ref="A2301:B2301"/>
    <mergeCell ref="C2301:F2301"/>
    <mergeCell ref="H2301:I2301"/>
    <mergeCell ref="A2302:B2302"/>
    <mergeCell ref="C2302:F2302"/>
    <mergeCell ref="H2302:I2302"/>
    <mergeCell ref="A2303:B2303"/>
    <mergeCell ref="C2303:F2303"/>
    <mergeCell ref="H2303:I2303"/>
    <mergeCell ref="A2282:B2282"/>
    <mergeCell ref="C2282:F2282"/>
    <mergeCell ref="H2282:I2282"/>
    <mergeCell ref="A2283:B2283"/>
    <mergeCell ref="C2283:F2283"/>
    <mergeCell ref="H2283:I2283"/>
    <mergeCell ref="A2284:B2284"/>
    <mergeCell ref="C2284:F2284"/>
    <mergeCell ref="H2284:I2284"/>
    <mergeCell ref="A2285:B2285"/>
    <mergeCell ref="C2285:F2285"/>
    <mergeCell ref="H2285:I2285"/>
    <mergeCell ref="A2286:B2286"/>
    <mergeCell ref="C2286:F2286"/>
    <mergeCell ref="H2286:I2286"/>
    <mergeCell ref="A2287:B2287"/>
    <mergeCell ref="C2287:F2287"/>
    <mergeCell ref="H2287:I2287"/>
    <mergeCell ref="A2288:B2288"/>
    <mergeCell ref="C2288:F2288"/>
    <mergeCell ref="H2288:I2288"/>
    <mergeCell ref="A2289:B2289"/>
    <mergeCell ref="C2289:F2289"/>
    <mergeCell ref="H2289:I2289"/>
    <mergeCell ref="A2290:B2290"/>
    <mergeCell ref="C2290:F2290"/>
    <mergeCell ref="H2290:I2290"/>
    <mergeCell ref="A2291:B2291"/>
    <mergeCell ref="C2291:F2291"/>
    <mergeCell ref="H2291:I2291"/>
    <mergeCell ref="A2292:B2292"/>
    <mergeCell ref="C2292:F2292"/>
    <mergeCell ref="H2292:I2292"/>
    <mergeCell ref="A2271:B2271"/>
    <mergeCell ref="C2271:F2271"/>
    <mergeCell ref="H2271:I2271"/>
    <mergeCell ref="A2272:B2272"/>
    <mergeCell ref="C2272:F2272"/>
    <mergeCell ref="H2272:I2272"/>
    <mergeCell ref="A2273:B2273"/>
    <mergeCell ref="C2273:F2273"/>
    <mergeCell ref="H2273:I2273"/>
    <mergeCell ref="A2274:B2274"/>
    <mergeCell ref="C2274:F2274"/>
    <mergeCell ref="H2274:I2274"/>
    <mergeCell ref="A2275:B2275"/>
    <mergeCell ref="C2275:F2275"/>
    <mergeCell ref="H2275:I2275"/>
    <mergeCell ref="A2276:B2276"/>
    <mergeCell ref="C2276:F2276"/>
    <mergeCell ref="H2276:I2276"/>
    <mergeCell ref="A2277:B2277"/>
    <mergeCell ref="C2277:F2277"/>
    <mergeCell ref="H2277:I2277"/>
    <mergeCell ref="A2278:B2278"/>
    <mergeCell ref="C2278:F2278"/>
    <mergeCell ref="H2278:I2278"/>
    <mergeCell ref="A2279:B2279"/>
    <mergeCell ref="C2279:F2279"/>
    <mergeCell ref="H2279:I2279"/>
    <mergeCell ref="A2280:B2280"/>
    <mergeCell ref="C2280:F2280"/>
    <mergeCell ref="H2280:I2280"/>
    <mergeCell ref="A2281:B2281"/>
    <mergeCell ref="C2281:F2281"/>
    <mergeCell ref="H2281:I2281"/>
    <mergeCell ref="A2260:B2260"/>
    <mergeCell ref="C2260:F2260"/>
    <mergeCell ref="H2260:I2260"/>
    <mergeCell ref="A2261:B2261"/>
    <mergeCell ref="C2261:F2261"/>
    <mergeCell ref="H2261:I2261"/>
    <mergeCell ref="A2262:B2262"/>
    <mergeCell ref="C2262:F2262"/>
    <mergeCell ref="H2262:I2262"/>
    <mergeCell ref="A2263:B2263"/>
    <mergeCell ref="C2263:F2263"/>
    <mergeCell ref="H2263:I2263"/>
    <mergeCell ref="A2264:B2264"/>
    <mergeCell ref="C2264:F2264"/>
    <mergeCell ref="H2264:I2264"/>
    <mergeCell ref="A2265:B2265"/>
    <mergeCell ref="C2265:F2265"/>
    <mergeCell ref="H2265:I2265"/>
    <mergeCell ref="A2266:B2266"/>
    <mergeCell ref="C2266:F2266"/>
    <mergeCell ref="H2266:I2266"/>
    <mergeCell ref="A2267:B2267"/>
    <mergeCell ref="C2267:F2267"/>
    <mergeCell ref="H2267:I2267"/>
    <mergeCell ref="A2268:B2268"/>
    <mergeCell ref="C2268:F2268"/>
    <mergeCell ref="H2268:I2268"/>
    <mergeCell ref="A2269:B2269"/>
    <mergeCell ref="C2269:F2269"/>
    <mergeCell ref="H2269:I2269"/>
    <mergeCell ref="A2270:B2270"/>
    <mergeCell ref="C2270:F2270"/>
    <mergeCell ref="H2270:I2270"/>
    <mergeCell ref="A2249:B2249"/>
    <mergeCell ref="C2249:F2249"/>
    <mergeCell ref="H2249:I2249"/>
    <mergeCell ref="A2250:B2250"/>
    <mergeCell ref="C2250:F2250"/>
    <mergeCell ref="H2250:I2250"/>
    <mergeCell ref="A2251:B2251"/>
    <mergeCell ref="C2251:F2251"/>
    <mergeCell ref="H2251:I2251"/>
    <mergeCell ref="A2252:B2252"/>
    <mergeCell ref="C2252:F2252"/>
    <mergeCell ref="H2252:I2252"/>
    <mergeCell ref="A2253:B2253"/>
    <mergeCell ref="C2253:F2253"/>
    <mergeCell ref="H2253:I2253"/>
    <mergeCell ref="A2254:B2254"/>
    <mergeCell ref="C2254:F2254"/>
    <mergeCell ref="H2254:I2254"/>
    <mergeCell ref="A2255:B2255"/>
    <mergeCell ref="C2255:F2255"/>
    <mergeCell ref="H2255:I2255"/>
    <mergeCell ref="A2256:B2256"/>
    <mergeCell ref="C2256:F2256"/>
    <mergeCell ref="H2256:I2256"/>
    <mergeCell ref="A2257:B2257"/>
    <mergeCell ref="C2257:F2257"/>
    <mergeCell ref="H2257:I2257"/>
    <mergeCell ref="A2258:B2258"/>
    <mergeCell ref="C2258:F2258"/>
    <mergeCell ref="H2258:I2258"/>
    <mergeCell ref="A2259:B2259"/>
    <mergeCell ref="C2259:F2259"/>
    <mergeCell ref="H2259:I2259"/>
    <mergeCell ref="A2238:B2238"/>
    <mergeCell ref="C2238:F2238"/>
    <mergeCell ref="H2238:I2238"/>
    <mergeCell ref="A2239:B2239"/>
    <mergeCell ref="C2239:F2239"/>
    <mergeCell ref="H2239:I2239"/>
    <mergeCell ref="A2240:B2240"/>
    <mergeCell ref="C2240:F2240"/>
    <mergeCell ref="H2240:I2240"/>
    <mergeCell ref="A2241:B2241"/>
    <mergeCell ref="C2241:F2241"/>
    <mergeCell ref="H2241:I2241"/>
    <mergeCell ref="A2242:B2242"/>
    <mergeCell ref="C2242:F2242"/>
    <mergeCell ref="H2242:I2242"/>
    <mergeCell ref="A2243:B2243"/>
    <mergeCell ref="C2243:F2243"/>
    <mergeCell ref="H2243:I2243"/>
    <mergeCell ref="A2244:B2244"/>
    <mergeCell ref="C2244:F2244"/>
    <mergeCell ref="H2244:I2244"/>
    <mergeCell ref="A2245:B2245"/>
    <mergeCell ref="C2245:F2245"/>
    <mergeCell ref="H2245:I2245"/>
    <mergeCell ref="A2246:B2246"/>
    <mergeCell ref="C2246:F2246"/>
    <mergeCell ref="H2246:I2246"/>
    <mergeCell ref="A2247:B2247"/>
    <mergeCell ref="C2247:F2247"/>
    <mergeCell ref="H2247:I2247"/>
    <mergeCell ref="A2248:B2248"/>
    <mergeCell ref="C2248:F2248"/>
    <mergeCell ref="H2248:I2248"/>
    <mergeCell ref="A2227:B2227"/>
    <mergeCell ref="C2227:F2227"/>
    <mergeCell ref="H2227:I2227"/>
    <mergeCell ref="A2228:B2228"/>
    <mergeCell ref="C2228:F2228"/>
    <mergeCell ref="H2228:I2228"/>
    <mergeCell ref="A2229:B2229"/>
    <mergeCell ref="C2229:F2229"/>
    <mergeCell ref="H2229:I2229"/>
    <mergeCell ref="A2230:B2230"/>
    <mergeCell ref="C2230:F2230"/>
    <mergeCell ref="H2230:I2230"/>
    <mergeCell ref="A2231:B2231"/>
    <mergeCell ref="C2231:F2231"/>
    <mergeCell ref="H2231:I2231"/>
    <mergeCell ref="A2232:B2232"/>
    <mergeCell ref="C2232:F2232"/>
    <mergeCell ref="H2232:I2232"/>
    <mergeCell ref="A2233:B2233"/>
    <mergeCell ref="C2233:F2233"/>
    <mergeCell ref="H2233:I2233"/>
    <mergeCell ref="A2234:B2234"/>
    <mergeCell ref="C2234:F2234"/>
    <mergeCell ref="H2234:I2234"/>
    <mergeCell ref="A2235:B2235"/>
    <mergeCell ref="C2235:F2235"/>
    <mergeCell ref="H2235:I2235"/>
    <mergeCell ref="A2236:B2236"/>
    <mergeCell ref="C2236:F2236"/>
    <mergeCell ref="H2236:I2236"/>
    <mergeCell ref="A2237:B2237"/>
    <mergeCell ref="C2237:F2237"/>
    <mergeCell ref="H2237:I2237"/>
    <mergeCell ref="A2216:B2216"/>
    <mergeCell ref="C2216:F2216"/>
    <mergeCell ref="H2216:I2216"/>
    <mergeCell ref="A2217:B2217"/>
    <mergeCell ref="C2217:F2217"/>
    <mergeCell ref="H2217:I2217"/>
    <mergeCell ref="A2218:B2218"/>
    <mergeCell ref="C2218:F2218"/>
    <mergeCell ref="H2218:I2218"/>
    <mergeCell ref="A2219:B2219"/>
    <mergeCell ref="C2219:F2219"/>
    <mergeCell ref="H2219:I2219"/>
    <mergeCell ref="A2220:B2220"/>
    <mergeCell ref="C2220:F2220"/>
    <mergeCell ref="H2220:I2220"/>
    <mergeCell ref="A2221:B2221"/>
    <mergeCell ref="C2221:F2221"/>
    <mergeCell ref="H2221:I2221"/>
    <mergeCell ref="A2222:B2222"/>
    <mergeCell ref="C2222:F2222"/>
    <mergeCell ref="H2222:I2222"/>
    <mergeCell ref="A2223:B2223"/>
    <mergeCell ref="C2223:F2223"/>
    <mergeCell ref="H2223:I2223"/>
    <mergeCell ref="A2224:B2224"/>
    <mergeCell ref="C2224:F2224"/>
    <mergeCell ref="H2224:I2224"/>
    <mergeCell ref="A2225:B2225"/>
    <mergeCell ref="C2225:F2225"/>
    <mergeCell ref="H2225:I2225"/>
    <mergeCell ref="A2226:B2226"/>
    <mergeCell ref="C2226:F2226"/>
    <mergeCell ref="H2226:I2226"/>
    <mergeCell ref="A2205:B2205"/>
    <mergeCell ref="C2205:F2205"/>
    <mergeCell ref="H2205:I2205"/>
    <mergeCell ref="A2206:B2206"/>
    <mergeCell ref="C2206:F2206"/>
    <mergeCell ref="H2206:I2206"/>
    <mergeCell ref="A2207:B2207"/>
    <mergeCell ref="C2207:F2207"/>
    <mergeCell ref="H2207:I2207"/>
    <mergeCell ref="A2208:B2208"/>
    <mergeCell ref="C2208:F2208"/>
    <mergeCell ref="H2208:I2208"/>
    <mergeCell ref="A2209:B2209"/>
    <mergeCell ref="C2209:F2209"/>
    <mergeCell ref="H2209:I2209"/>
    <mergeCell ref="A2210:B2210"/>
    <mergeCell ref="C2210:F2210"/>
    <mergeCell ref="H2210:I2210"/>
    <mergeCell ref="A2211:B2211"/>
    <mergeCell ref="C2211:F2211"/>
    <mergeCell ref="H2211:I2211"/>
    <mergeCell ref="A2212:B2212"/>
    <mergeCell ref="C2212:F2212"/>
    <mergeCell ref="H2212:I2212"/>
    <mergeCell ref="A2213:B2213"/>
    <mergeCell ref="C2213:F2213"/>
    <mergeCell ref="H2213:I2213"/>
    <mergeCell ref="A2214:B2214"/>
    <mergeCell ref="C2214:F2214"/>
    <mergeCell ref="H2214:I2214"/>
    <mergeCell ref="A2215:B2215"/>
    <mergeCell ref="C2215:F2215"/>
    <mergeCell ref="H2215:I2215"/>
    <mergeCell ref="A2194:B2194"/>
    <mergeCell ref="C2194:F2194"/>
    <mergeCell ref="H2194:I2194"/>
    <mergeCell ref="A2195:B2195"/>
    <mergeCell ref="C2195:F2195"/>
    <mergeCell ref="H2195:I2195"/>
    <mergeCell ref="A2196:B2196"/>
    <mergeCell ref="C2196:F2196"/>
    <mergeCell ref="H2196:I2196"/>
    <mergeCell ref="A2197:B2197"/>
    <mergeCell ref="C2197:F2197"/>
    <mergeCell ref="H2197:I2197"/>
    <mergeCell ref="A2198:B2198"/>
    <mergeCell ref="C2198:F2198"/>
    <mergeCell ref="H2198:I2198"/>
    <mergeCell ref="A2199:B2199"/>
    <mergeCell ref="C2199:F2199"/>
    <mergeCell ref="H2199:I2199"/>
    <mergeCell ref="A2200:B2200"/>
    <mergeCell ref="C2200:F2200"/>
    <mergeCell ref="H2200:I2200"/>
    <mergeCell ref="A2201:B2201"/>
    <mergeCell ref="C2201:F2201"/>
    <mergeCell ref="H2201:I2201"/>
    <mergeCell ref="A2202:B2202"/>
    <mergeCell ref="C2202:F2202"/>
    <mergeCell ref="H2202:I2202"/>
    <mergeCell ref="A2203:B2203"/>
    <mergeCell ref="C2203:F2203"/>
    <mergeCell ref="H2203:I2203"/>
    <mergeCell ref="A2204:B2204"/>
    <mergeCell ref="C2204:F2204"/>
    <mergeCell ref="H2204:I2204"/>
    <mergeCell ref="A2183:B2183"/>
    <mergeCell ref="C2183:F2183"/>
    <mergeCell ref="H2183:I2183"/>
    <mergeCell ref="A2184:B2184"/>
    <mergeCell ref="C2184:F2184"/>
    <mergeCell ref="H2184:I2184"/>
    <mergeCell ref="A2185:B2185"/>
    <mergeCell ref="C2185:F2185"/>
    <mergeCell ref="H2185:I2185"/>
    <mergeCell ref="A2186:B2186"/>
    <mergeCell ref="C2186:F2186"/>
    <mergeCell ref="H2186:I2186"/>
    <mergeCell ref="A2187:B2187"/>
    <mergeCell ref="C2187:F2187"/>
    <mergeCell ref="H2187:I2187"/>
    <mergeCell ref="A2188:B2188"/>
    <mergeCell ref="C2188:F2188"/>
    <mergeCell ref="H2188:I2188"/>
    <mergeCell ref="A2189:B2189"/>
    <mergeCell ref="C2189:F2189"/>
    <mergeCell ref="H2189:I2189"/>
    <mergeCell ref="A2190:B2190"/>
    <mergeCell ref="C2190:F2190"/>
    <mergeCell ref="H2190:I2190"/>
    <mergeCell ref="A2191:B2191"/>
    <mergeCell ref="C2191:F2191"/>
    <mergeCell ref="H2191:I2191"/>
    <mergeCell ref="A2192:B2192"/>
    <mergeCell ref="C2192:F2192"/>
    <mergeCell ref="H2192:I2192"/>
    <mergeCell ref="A2193:B2193"/>
    <mergeCell ref="C2193:F2193"/>
    <mergeCell ref="H2193:I2193"/>
    <mergeCell ref="A2172:B2172"/>
    <mergeCell ref="C2172:F2172"/>
    <mergeCell ref="H2172:I2172"/>
    <mergeCell ref="A2173:B2173"/>
    <mergeCell ref="C2173:F2173"/>
    <mergeCell ref="H2173:I2173"/>
    <mergeCell ref="A2174:B2174"/>
    <mergeCell ref="C2174:F2174"/>
    <mergeCell ref="H2174:I2174"/>
    <mergeCell ref="A2175:B2175"/>
    <mergeCell ref="C2175:F2175"/>
    <mergeCell ref="H2175:I2175"/>
    <mergeCell ref="A2176:B2176"/>
    <mergeCell ref="C2176:F2176"/>
    <mergeCell ref="H2176:I2176"/>
    <mergeCell ref="A2177:B2177"/>
    <mergeCell ref="C2177:F2177"/>
    <mergeCell ref="H2177:I2177"/>
    <mergeCell ref="A2178:B2178"/>
    <mergeCell ref="C2178:F2178"/>
    <mergeCell ref="H2178:I2178"/>
    <mergeCell ref="A2179:B2179"/>
    <mergeCell ref="C2179:F2179"/>
    <mergeCell ref="H2179:I2179"/>
    <mergeCell ref="A2180:B2180"/>
    <mergeCell ref="C2180:F2180"/>
    <mergeCell ref="H2180:I2180"/>
    <mergeCell ref="A2181:B2181"/>
    <mergeCell ref="C2181:F2181"/>
    <mergeCell ref="H2181:I2181"/>
    <mergeCell ref="A2182:B2182"/>
    <mergeCell ref="C2182:F2182"/>
    <mergeCell ref="H2182:I2182"/>
    <mergeCell ref="A2161:B2161"/>
    <mergeCell ref="C2161:F2161"/>
    <mergeCell ref="H2161:I2161"/>
    <mergeCell ref="A2162:B2162"/>
    <mergeCell ref="C2162:F2162"/>
    <mergeCell ref="H2162:I2162"/>
    <mergeCell ref="A2163:B2163"/>
    <mergeCell ref="C2163:F2163"/>
    <mergeCell ref="H2163:I2163"/>
    <mergeCell ref="A2164:B2164"/>
    <mergeCell ref="C2164:F2164"/>
    <mergeCell ref="H2164:I2164"/>
    <mergeCell ref="A2165:B2165"/>
    <mergeCell ref="C2165:F2165"/>
    <mergeCell ref="H2165:I2165"/>
    <mergeCell ref="A2166:B2166"/>
    <mergeCell ref="C2166:F2166"/>
    <mergeCell ref="H2166:I2166"/>
    <mergeCell ref="A2167:B2167"/>
    <mergeCell ref="C2167:F2167"/>
    <mergeCell ref="H2167:I2167"/>
    <mergeCell ref="A2168:B2168"/>
    <mergeCell ref="C2168:F2168"/>
    <mergeCell ref="H2168:I2168"/>
    <mergeCell ref="A2169:B2169"/>
    <mergeCell ref="C2169:F2169"/>
    <mergeCell ref="H2169:I2169"/>
    <mergeCell ref="A2170:B2170"/>
    <mergeCell ref="C2170:F2170"/>
    <mergeCell ref="H2170:I2170"/>
    <mergeCell ref="A2171:B2171"/>
    <mergeCell ref="C2171:F2171"/>
    <mergeCell ref="H2171:I2171"/>
    <mergeCell ref="A2150:B2150"/>
    <mergeCell ref="C2150:F2150"/>
    <mergeCell ref="H2150:I2150"/>
    <mergeCell ref="A2151:B2151"/>
    <mergeCell ref="C2151:F2151"/>
    <mergeCell ref="H2151:I2151"/>
    <mergeCell ref="A2152:B2152"/>
    <mergeCell ref="C2152:F2152"/>
    <mergeCell ref="H2152:I2152"/>
    <mergeCell ref="A2153:B2153"/>
    <mergeCell ref="C2153:F2153"/>
    <mergeCell ref="H2153:I2153"/>
    <mergeCell ref="A2154:B2154"/>
    <mergeCell ref="C2154:F2154"/>
    <mergeCell ref="H2154:I2154"/>
    <mergeCell ref="A2155:B2155"/>
    <mergeCell ref="C2155:F2155"/>
    <mergeCell ref="H2155:I2155"/>
    <mergeCell ref="A2156:B2156"/>
    <mergeCell ref="C2156:F2156"/>
    <mergeCell ref="H2156:I2156"/>
    <mergeCell ref="A2157:B2157"/>
    <mergeCell ref="C2157:F2157"/>
    <mergeCell ref="H2157:I2157"/>
    <mergeCell ref="A2158:B2158"/>
    <mergeCell ref="C2158:F2158"/>
    <mergeCell ref="H2158:I2158"/>
    <mergeCell ref="A2159:B2159"/>
    <mergeCell ref="C2159:F2159"/>
    <mergeCell ref="H2159:I2159"/>
    <mergeCell ref="A2160:B2160"/>
    <mergeCell ref="C2160:F2160"/>
    <mergeCell ref="H2160:I2160"/>
    <mergeCell ref="A2139:B2139"/>
    <mergeCell ref="C2139:F2139"/>
    <mergeCell ref="H2139:I2139"/>
    <mergeCell ref="A2140:B2140"/>
    <mergeCell ref="C2140:F2140"/>
    <mergeCell ref="H2140:I2140"/>
    <mergeCell ref="A2141:B2141"/>
    <mergeCell ref="C2141:F2141"/>
    <mergeCell ref="H2141:I2141"/>
    <mergeCell ref="A2142:B2142"/>
    <mergeCell ref="C2142:F2142"/>
    <mergeCell ref="H2142:I2142"/>
    <mergeCell ref="A2143:B2143"/>
    <mergeCell ref="C2143:F2143"/>
    <mergeCell ref="H2143:I2143"/>
    <mergeCell ref="A2144:B2144"/>
    <mergeCell ref="C2144:F2144"/>
    <mergeCell ref="H2144:I2144"/>
    <mergeCell ref="A2145:B2145"/>
    <mergeCell ref="C2145:F2145"/>
    <mergeCell ref="H2145:I2145"/>
    <mergeCell ref="A2146:B2146"/>
    <mergeCell ref="C2146:F2146"/>
    <mergeCell ref="H2146:I2146"/>
    <mergeCell ref="A2147:B2147"/>
    <mergeCell ref="C2147:F2147"/>
    <mergeCell ref="H2147:I2147"/>
    <mergeCell ref="A2148:B2148"/>
    <mergeCell ref="C2148:F2148"/>
    <mergeCell ref="H2148:I2148"/>
    <mergeCell ref="A2149:B2149"/>
    <mergeCell ref="C2149:F2149"/>
    <mergeCell ref="H2149:I2149"/>
    <mergeCell ref="A2128:B2128"/>
    <mergeCell ref="C2128:F2128"/>
    <mergeCell ref="H2128:I2128"/>
    <mergeCell ref="A2129:B2129"/>
    <mergeCell ref="C2129:F2129"/>
    <mergeCell ref="H2129:I2129"/>
    <mergeCell ref="A2130:B2130"/>
    <mergeCell ref="C2130:F2130"/>
    <mergeCell ref="H2130:I2130"/>
    <mergeCell ref="A2131:B2131"/>
    <mergeCell ref="C2131:F2131"/>
    <mergeCell ref="H2131:I2131"/>
    <mergeCell ref="A2132:B2132"/>
    <mergeCell ref="C2132:F2132"/>
    <mergeCell ref="H2132:I2132"/>
    <mergeCell ref="A2133:B2133"/>
    <mergeCell ref="C2133:F2133"/>
    <mergeCell ref="H2133:I2133"/>
    <mergeCell ref="A2134:B2134"/>
    <mergeCell ref="C2134:F2134"/>
    <mergeCell ref="H2134:I2134"/>
    <mergeCell ref="A2135:B2135"/>
    <mergeCell ref="C2135:F2135"/>
    <mergeCell ref="H2135:I2135"/>
    <mergeCell ref="A2136:B2136"/>
    <mergeCell ref="C2136:F2136"/>
    <mergeCell ref="H2136:I2136"/>
    <mergeCell ref="A2137:B2137"/>
    <mergeCell ref="C2137:F2137"/>
    <mergeCell ref="H2137:I2137"/>
    <mergeCell ref="A2138:B2138"/>
    <mergeCell ref="C2138:F2138"/>
    <mergeCell ref="H2138:I2138"/>
    <mergeCell ref="A2117:B2117"/>
    <mergeCell ref="C2117:F2117"/>
    <mergeCell ref="H2117:I2117"/>
    <mergeCell ref="A2118:B2118"/>
    <mergeCell ref="C2118:F2118"/>
    <mergeCell ref="H2118:I2118"/>
    <mergeCell ref="A2119:B2119"/>
    <mergeCell ref="C2119:F2119"/>
    <mergeCell ref="H2119:I2119"/>
    <mergeCell ref="A2120:B2120"/>
    <mergeCell ref="C2120:F2120"/>
    <mergeCell ref="H2120:I2120"/>
    <mergeCell ref="A2121:B2121"/>
    <mergeCell ref="C2121:F2121"/>
    <mergeCell ref="H2121:I2121"/>
    <mergeCell ref="A2122:B2122"/>
    <mergeCell ref="C2122:F2122"/>
    <mergeCell ref="H2122:I2122"/>
    <mergeCell ref="A2123:B2123"/>
    <mergeCell ref="C2123:F2123"/>
    <mergeCell ref="H2123:I2123"/>
    <mergeCell ref="A2124:B2124"/>
    <mergeCell ref="C2124:F2124"/>
    <mergeCell ref="H2124:I2124"/>
    <mergeCell ref="A2125:B2125"/>
    <mergeCell ref="C2125:F2125"/>
    <mergeCell ref="H2125:I2125"/>
    <mergeCell ref="A2126:B2126"/>
    <mergeCell ref="C2126:F2126"/>
    <mergeCell ref="H2126:I2126"/>
    <mergeCell ref="A2127:B2127"/>
    <mergeCell ref="C2127:F2127"/>
    <mergeCell ref="H2127:I2127"/>
    <mergeCell ref="A2106:B2106"/>
    <mergeCell ref="C2106:F2106"/>
    <mergeCell ref="H2106:I2106"/>
    <mergeCell ref="A2107:B2107"/>
    <mergeCell ref="C2107:F2107"/>
    <mergeCell ref="H2107:I2107"/>
    <mergeCell ref="A2108:B2108"/>
    <mergeCell ref="C2108:F2108"/>
    <mergeCell ref="H2108:I2108"/>
    <mergeCell ref="A2109:B2109"/>
    <mergeCell ref="C2109:F2109"/>
    <mergeCell ref="H2109:I2109"/>
    <mergeCell ref="A2110:B2110"/>
    <mergeCell ref="C2110:F2110"/>
    <mergeCell ref="H2110:I2110"/>
    <mergeCell ref="A2111:B2111"/>
    <mergeCell ref="C2111:F2111"/>
    <mergeCell ref="H2111:I2111"/>
    <mergeCell ref="A2112:B2112"/>
    <mergeCell ref="C2112:F2112"/>
    <mergeCell ref="H2112:I2112"/>
    <mergeCell ref="A2113:B2113"/>
    <mergeCell ref="C2113:F2113"/>
    <mergeCell ref="H2113:I2113"/>
    <mergeCell ref="A2114:B2114"/>
    <mergeCell ref="C2114:F2114"/>
    <mergeCell ref="H2114:I2114"/>
    <mergeCell ref="A2115:B2115"/>
    <mergeCell ref="C2115:F2115"/>
    <mergeCell ref="H2115:I2115"/>
    <mergeCell ref="A2116:B2116"/>
    <mergeCell ref="C2116:F2116"/>
    <mergeCell ref="H2116:I2116"/>
    <mergeCell ref="A2095:B2095"/>
    <mergeCell ref="C2095:F2095"/>
    <mergeCell ref="H2095:I2095"/>
    <mergeCell ref="A2096:B2096"/>
    <mergeCell ref="C2096:F2096"/>
    <mergeCell ref="H2096:I2096"/>
    <mergeCell ref="A2097:B2097"/>
    <mergeCell ref="C2097:F2097"/>
    <mergeCell ref="H2097:I2097"/>
    <mergeCell ref="A2098:B2098"/>
    <mergeCell ref="C2098:F2098"/>
    <mergeCell ref="H2098:I2098"/>
    <mergeCell ref="A2099:B2099"/>
    <mergeCell ref="C2099:F2099"/>
    <mergeCell ref="H2099:I2099"/>
    <mergeCell ref="A2100:B2100"/>
    <mergeCell ref="C2100:F2100"/>
    <mergeCell ref="H2100:I2100"/>
    <mergeCell ref="A2101:B2101"/>
    <mergeCell ref="C2101:F2101"/>
    <mergeCell ref="H2101:I2101"/>
    <mergeCell ref="A2102:B2102"/>
    <mergeCell ref="C2102:F2102"/>
    <mergeCell ref="H2102:I2102"/>
    <mergeCell ref="A2103:B2103"/>
    <mergeCell ref="C2103:F2103"/>
    <mergeCell ref="H2103:I2103"/>
    <mergeCell ref="A2104:B2104"/>
    <mergeCell ref="C2104:F2104"/>
    <mergeCell ref="H2104:I2104"/>
    <mergeCell ref="A2105:B2105"/>
    <mergeCell ref="C2105:F2105"/>
    <mergeCell ref="H2105:I2105"/>
    <mergeCell ref="A2084:B2084"/>
    <mergeCell ref="C2084:F2084"/>
    <mergeCell ref="H2084:I2084"/>
    <mergeCell ref="A2085:B2085"/>
    <mergeCell ref="C2085:F2085"/>
    <mergeCell ref="H2085:I2085"/>
    <mergeCell ref="A2086:B2086"/>
    <mergeCell ref="C2086:F2086"/>
    <mergeCell ref="H2086:I2086"/>
    <mergeCell ref="A2087:B2087"/>
    <mergeCell ref="C2087:F2087"/>
    <mergeCell ref="H2087:I2087"/>
    <mergeCell ref="A2088:B2088"/>
    <mergeCell ref="C2088:F2088"/>
    <mergeCell ref="H2088:I2088"/>
    <mergeCell ref="A2089:B2089"/>
    <mergeCell ref="C2089:F2089"/>
    <mergeCell ref="H2089:I2089"/>
    <mergeCell ref="A2090:B2090"/>
    <mergeCell ref="C2090:F2090"/>
    <mergeCell ref="H2090:I2090"/>
    <mergeCell ref="A2091:B2091"/>
    <mergeCell ref="C2091:F2091"/>
    <mergeCell ref="H2091:I2091"/>
    <mergeCell ref="A2092:B2092"/>
    <mergeCell ref="C2092:F2092"/>
    <mergeCell ref="H2092:I2092"/>
    <mergeCell ref="A2093:B2093"/>
    <mergeCell ref="C2093:F2093"/>
    <mergeCell ref="H2093:I2093"/>
    <mergeCell ref="A2094:B2094"/>
    <mergeCell ref="C2094:F2094"/>
    <mergeCell ref="H2094:I2094"/>
    <mergeCell ref="A2073:B2073"/>
    <mergeCell ref="C2073:F2073"/>
    <mergeCell ref="H2073:I2073"/>
    <mergeCell ref="A2074:B2074"/>
    <mergeCell ref="C2074:F2074"/>
    <mergeCell ref="H2074:I2074"/>
    <mergeCell ref="A2075:B2075"/>
    <mergeCell ref="C2075:F2075"/>
    <mergeCell ref="H2075:I2075"/>
    <mergeCell ref="A2076:B2076"/>
    <mergeCell ref="C2076:F2076"/>
    <mergeCell ref="H2076:I2076"/>
    <mergeCell ref="A2077:B2077"/>
    <mergeCell ref="C2077:F2077"/>
    <mergeCell ref="H2077:I2077"/>
    <mergeCell ref="A2078:B2078"/>
    <mergeCell ref="C2078:F2078"/>
    <mergeCell ref="H2078:I2078"/>
    <mergeCell ref="A2079:B2079"/>
    <mergeCell ref="C2079:F2079"/>
    <mergeCell ref="H2079:I2079"/>
    <mergeCell ref="A2080:B2080"/>
    <mergeCell ref="C2080:F2080"/>
    <mergeCell ref="H2080:I2080"/>
    <mergeCell ref="A2081:B2081"/>
    <mergeCell ref="C2081:F2081"/>
    <mergeCell ref="H2081:I2081"/>
    <mergeCell ref="A2082:B2082"/>
    <mergeCell ref="C2082:F2082"/>
    <mergeCell ref="H2082:I2082"/>
    <mergeCell ref="A2083:B2083"/>
    <mergeCell ref="C2083:F2083"/>
    <mergeCell ref="H2083:I2083"/>
    <mergeCell ref="A2062:B2062"/>
    <mergeCell ref="C2062:F2062"/>
    <mergeCell ref="H2062:I2062"/>
    <mergeCell ref="A2063:B2063"/>
    <mergeCell ref="C2063:F2063"/>
    <mergeCell ref="H2063:I2063"/>
    <mergeCell ref="A2064:B2064"/>
    <mergeCell ref="C2064:F2064"/>
    <mergeCell ref="H2064:I2064"/>
    <mergeCell ref="A2065:B2065"/>
    <mergeCell ref="C2065:F2065"/>
    <mergeCell ref="H2065:I2065"/>
    <mergeCell ref="A2066:B2066"/>
    <mergeCell ref="C2066:F2066"/>
    <mergeCell ref="H2066:I2066"/>
    <mergeCell ref="A2067:B2067"/>
    <mergeCell ref="C2067:F2067"/>
    <mergeCell ref="H2067:I2067"/>
    <mergeCell ref="A2068:B2068"/>
    <mergeCell ref="C2068:F2068"/>
    <mergeCell ref="H2068:I2068"/>
    <mergeCell ref="A2069:B2069"/>
    <mergeCell ref="C2069:F2069"/>
    <mergeCell ref="H2069:I2069"/>
    <mergeCell ref="A2070:B2070"/>
    <mergeCell ref="C2070:F2070"/>
    <mergeCell ref="H2070:I2070"/>
    <mergeCell ref="A2071:B2071"/>
    <mergeCell ref="C2071:F2071"/>
    <mergeCell ref="H2071:I2071"/>
    <mergeCell ref="A2072:B2072"/>
    <mergeCell ref="C2072:F2072"/>
    <mergeCell ref="H2072:I2072"/>
    <mergeCell ref="A2051:B2051"/>
    <mergeCell ref="C2051:F2051"/>
    <mergeCell ref="H2051:I2051"/>
    <mergeCell ref="A2052:B2052"/>
    <mergeCell ref="C2052:F2052"/>
    <mergeCell ref="H2052:I2052"/>
    <mergeCell ref="A2053:B2053"/>
    <mergeCell ref="C2053:F2053"/>
    <mergeCell ref="H2053:I2053"/>
    <mergeCell ref="A2054:B2054"/>
    <mergeCell ref="C2054:F2054"/>
    <mergeCell ref="H2054:I2054"/>
    <mergeCell ref="A2055:B2055"/>
    <mergeCell ref="C2055:F2055"/>
    <mergeCell ref="H2055:I2055"/>
    <mergeCell ref="A2056:B2056"/>
    <mergeCell ref="C2056:F2056"/>
    <mergeCell ref="H2056:I2056"/>
    <mergeCell ref="A2057:B2057"/>
    <mergeCell ref="C2057:F2057"/>
    <mergeCell ref="H2057:I2057"/>
    <mergeCell ref="A2058:B2058"/>
    <mergeCell ref="C2058:F2058"/>
    <mergeCell ref="H2058:I2058"/>
    <mergeCell ref="A2059:B2059"/>
    <mergeCell ref="C2059:F2059"/>
    <mergeCell ref="H2059:I2059"/>
    <mergeCell ref="A2060:B2060"/>
    <mergeCell ref="C2060:F2060"/>
    <mergeCell ref="H2060:I2060"/>
    <mergeCell ref="A2061:B2061"/>
    <mergeCell ref="C2061:F2061"/>
    <mergeCell ref="H2061:I2061"/>
    <mergeCell ref="A2040:B2040"/>
    <mergeCell ref="C2040:F2040"/>
    <mergeCell ref="H2040:I2040"/>
    <mergeCell ref="A2041:B2041"/>
    <mergeCell ref="C2041:F2041"/>
    <mergeCell ref="H2041:I2041"/>
    <mergeCell ref="A2042:B2042"/>
    <mergeCell ref="C2042:F2042"/>
    <mergeCell ref="H2042:I2042"/>
    <mergeCell ref="A2043:B2043"/>
    <mergeCell ref="C2043:F2043"/>
    <mergeCell ref="H2043:I2043"/>
    <mergeCell ref="A2044:B2044"/>
    <mergeCell ref="C2044:F2044"/>
    <mergeCell ref="H2044:I2044"/>
    <mergeCell ref="A2045:B2045"/>
    <mergeCell ref="C2045:F2045"/>
    <mergeCell ref="H2045:I2045"/>
    <mergeCell ref="A2046:B2046"/>
    <mergeCell ref="C2046:F2046"/>
    <mergeCell ref="H2046:I2046"/>
    <mergeCell ref="A2047:B2047"/>
    <mergeCell ref="C2047:F2047"/>
    <mergeCell ref="H2047:I2047"/>
    <mergeCell ref="A2048:B2048"/>
    <mergeCell ref="C2048:F2048"/>
    <mergeCell ref="H2048:I2048"/>
    <mergeCell ref="A2049:B2049"/>
    <mergeCell ref="C2049:F2049"/>
    <mergeCell ref="H2049:I2049"/>
    <mergeCell ref="A2050:B2050"/>
    <mergeCell ref="C2050:F2050"/>
    <mergeCell ref="H2050:I2050"/>
    <mergeCell ref="A2029:B2029"/>
    <mergeCell ref="C2029:F2029"/>
    <mergeCell ref="H2029:I2029"/>
    <mergeCell ref="A2030:B2030"/>
    <mergeCell ref="C2030:F2030"/>
    <mergeCell ref="H2030:I2030"/>
    <mergeCell ref="A2031:B2031"/>
    <mergeCell ref="C2031:F2031"/>
    <mergeCell ref="H2031:I2031"/>
    <mergeCell ref="A2032:B2032"/>
    <mergeCell ref="C2032:F2032"/>
    <mergeCell ref="H2032:I2032"/>
    <mergeCell ref="A2033:B2033"/>
    <mergeCell ref="C2033:F2033"/>
    <mergeCell ref="H2033:I2033"/>
    <mergeCell ref="A2034:B2034"/>
    <mergeCell ref="C2034:F2034"/>
    <mergeCell ref="H2034:I2034"/>
    <mergeCell ref="A2035:B2035"/>
    <mergeCell ref="C2035:F2035"/>
    <mergeCell ref="H2035:I2035"/>
    <mergeCell ref="A2036:B2036"/>
    <mergeCell ref="C2036:F2036"/>
    <mergeCell ref="H2036:I2036"/>
    <mergeCell ref="A2037:B2037"/>
    <mergeCell ref="C2037:F2037"/>
    <mergeCell ref="H2037:I2037"/>
    <mergeCell ref="A2038:B2038"/>
    <mergeCell ref="C2038:F2038"/>
    <mergeCell ref="H2038:I2038"/>
    <mergeCell ref="A2039:B2039"/>
    <mergeCell ref="C2039:F2039"/>
    <mergeCell ref="H2039:I2039"/>
    <mergeCell ref="A2018:B2018"/>
    <mergeCell ref="C2018:F2018"/>
    <mergeCell ref="H2018:I2018"/>
    <mergeCell ref="A2019:B2019"/>
    <mergeCell ref="C2019:F2019"/>
    <mergeCell ref="H2019:I2019"/>
    <mergeCell ref="A2020:B2020"/>
    <mergeCell ref="C2020:F2020"/>
    <mergeCell ref="H2020:I2020"/>
    <mergeCell ref="A2021:B2021"/>
    <mergeCell ref="C2021:F2021"/>
    <mergeCell ref="H2021:I2021"/>
    <mergeCell ref="A2022:B2022"/>
    <mergeCell ref="C2022:F2022"/>
    <mergeCell ref="H2022:I2022"/>
    <mergeCell ref="A2023:B2023"/>
    <mergeCell ref="C2023:F2023"/>
    <mergeCell ref="H2023:I2023"/>
    <mergeCell ref="A2024:B2024"/>
    <mergeCell ref="C2024:F2024"/>
    <mergeCell ref="H2024:I2024"/>
    <mergeCell ref="A2025:B2025"/>
    <mergeCell ref="C2025:F2025"/>
    <mergeCell ref="H2025:I2025"/>
    <mergeCell ref="A2026:B2026"/>
    <mergeCell ref="C2026:F2026"/>
    <mergeCell ref="H2026:I2026"/>
    <mergeCell ref="A2027:B2027"/>
    <mergeCell ref="C2027:F2027"/>
    <mergeCell ref="H2027:I2027"/>
    <mergeCell ref="A2028:B2028"/>
    <mergeCell ref="C2028:F2028"/>
    <mergeCell ref="H2028:I2028"/>
    <mergeCell ref="A2007:B2007"/>
    <mergeCell ref="C2007:F2007"/>
    <mergeCell ref="H2007:I2007"/>
    <mergeCell ref="A2008:B2008"/>
    <mergeCell ref="C2008:F2008"/>
    <mergeCell ref="H2008:I2008"/>
    <mergeCell ref="A2009:B2009"/>
    <mergeCell ref="C2009:F2009"/>
    <mergeCell ref="H2009:I2009"/>
    <mergeCell ref="A2010:B2010"/>
    <mergeCell ref="C2010:F2010"/>
    <mergeCell ref="H2010:I2010"/>
    <mergeCell ref="A2011:B2011"/>
    <mergeCell ref="C2011:F2011"/>
    <mergeCell ref="H2011:I2011"/>
    <mergeCell ref="A2012:B2012"/>
    <mergeCell ref="C2012:F2012"/>
    <mergeCell ref="H2012:I2012"/>
    <mergeCell ref="A2013:B2013"/>
    <mergeCell ref="C2013:F2013"/>
    <mergeCell ref="H2013:I2013"/>
    <mergeCell ref="A2014:B2014"/>
    <mergeCell ref="C2014:F2014"/>
    <mergeCell ref="H2014:I2014"/>
    <mergeCell ref="A2015:B2015"/>
    <mergeCell ref="C2015:F2015"/>
    <mergeCell ref="H2015:I2015"/>
    <mergeCell ref="A2016:B2016"/>
    <mergeCell ref="C2016:F2016"/>
    <mergeCell ref="H2016:I2016"/>
    <mergeCell ref="A2017:B2017"/>
    <mergeCell ref="C2017:F2017"/>
    <mergeCell ref="H2017:I2017"/>
    <mergeCell ref="A1996:B1996"/>
    <mergeCell ref="C1996:F1996"/>
    <mergeCell ref="H1996:I1996"/>
    <mergeCell ref="A1997:B1997"/>
    <mergeCell ref="C1997:F1997"/>
    <mergeCell ref="H1997:I1997"/>
    <mergeCell ref="A1998:B1998"/>
    <mergeCell ref="C1998:F1998"/>
    <mergeCell ref="H1998:I1998"/>
    <mergeCell ref="A1999:B1999"/>
    <mergeCell ref="C1999:F1999"/>
    <mergeCell ref="H1999:I1999"/>
    <mergeCell ref="A2000:B2000"/>
    <mergeCell ref="C2000:F2000"/>
    <mergeCell ref="H2000:I2000"/>
    <mergeCell ref="A2001:B2001"/>
    <mergeCell ref="C2001:F2001"/>
    <mergeCell ref="H2001:I2001"/>
    <mergeCell ref="A2002:B2002"/>
    <mergeCell ref="C2002:F2002"/>
    <mergeCell ref="H2002:I2002"/>
    <mergeCell ref="A2003:B2003"/>
    <mergeCell ref="C2003:F2003"/>
    <mergeCell ref="H2003:I2003"/>
    <mergeCell ref="A2004:B2004"/>
    <mergeCell ref="C2004:F2004"/>
    <mergeCell ref="H2004:I2004"/>
    <mergeCell ref="A2005:B2005"/>
    <mergeCell ref="C2005:F2005"/>
    <mergeCell ref="H2005:I2005"/>
    <mergeCell ref="A2006:B2006"/>
    <mergeCell ref="C2006:F2006"/>
    <mergeCell ref="H2006:I2006"/>
    <mergeCell ref="A1985:B1985"/>
    <mergeCell ref="C1985:F1985"/>
    <mergeCell ref="H1985:I1985"/>
    <mergeCell ref="A1986:B1986"/>
    <mergeCell ref="C1986:F1986"/>
    <mergeCell ref="H1986:I1986"/>
    <mergeCell ref="A1987:B1987"/>
    <mergeCell ref="C1987:F1987"/>
    <mergeCell ref="H1987:I1987"/>
    <mergeCell ref="A1988:B1988"/>
    <mergeCell ref="C1988:F1988"/>
    <mergeCell ref="H1988:I1988"/>
    <mergeCell ref="A1989:B1989"/>
    <mergeCell ref="C1989:F1989"/>
    <mergeCell ref="H1989:I1989"/>
    <mergeCell ref="A1990:B1990"/>
    <mergeCell ref="C1990:F1990"/>
    <mergeCell ref="H1990:I1990"/>
    <mergeCell ref="A1991:B1991"/>
    <mergeCell ref="C1991:F1991"/>
    <mergeCell ref="H1991:I1991"/>
    <mergeCell ref="A1992:B1992"/>
    <mergeCell ref="C1992:F1992"/>
    <mergeCell ref="H1992:I1992"/>
    <mergeCell ref="A1993:B1993"/>
    <mergeCell ref="C1993:F1993"/>
    <mergeCell ref="H1993:I1993"/>
    <mergeCell ref="A1994:B1994"/>
    <mergeCell ref="C1994:F1994"/>
    <mergeCell ref="H1994:I1994"/>
    <mergeCell ref="A1995:B1995"/>
    <mergeCell ref="C1995:F1995"/>
    <mergeCell ref="H1995:I1995"/>
    <mergeCell ref="A1974:B1974"/>
    <mergeCell ref="C1974:F1974"/>
    <mergeCell ref="H1974:I1974"/>
    <mergeCell ref="A1975:B1975"/>
    <mergeCell ref="C1975:F1975"/>
    <mergeCell ref="H1975:I1975"/>
    <mergeCell ref="A1976:B1976"/>
    <mergeCell ref="C1976:F1976"/>
    <mergeCell ref="H1976:I1976"/>
    <mergeCell ref="A1977:B1977"/>
    <mergeCell ref="C1977:F1977"/>
    <mergeCell ref="H1977:I1977"/>
    <mergeCell ref="A1978:B1978"/>
    <mergeCell ref="C1978:F1978"/>
    <mergeCell ref="H1978:I1978"/>
    <mergeCell ref="A1979:B1979"/>
    <mergeCell ref="C1979:F1979"/>
    <mergeCell ref="H1979:I1979"/>
    <mergeCell ref="A1980:B1980"/>
    <mergeCell ref="C1980:F1980"/>
    <mergeCell ref="H1980:I1980"/>
    <mergeCell ref="A1981:B1981"/>
    <mergeCell ref="C1981:F1981"/>
    <mergeCell ref="H1981:I1981"/>
    <mergeCell ref="A1982:B1982"/>
    <mergeCell ref="C1982:F1982"/>
    <mergeCell ref="H1982:I1982"/>
    <mergeCell ref="A1983:B1983"/>
    <mergeCell ref="C1983:F1983"/>
    <mergeCell ref="H1983:I1983"/>
    <mergeCell ref="A1984:B1984"/>
    <mergeCell ref="C1984:F1984"/>
    <mergeCell ref="H1984:I1984"/>
    <mergeCell ref="A1963:B1963"/>
    <mergeCell ref="C1963:F1963"/>
    <mergeCell ref="H1963:I1963"/>
    <mergeCell ref="A1964:B1964"/>
    <mergeCell ref="C1964:F1964"/>
    <mergeCell ref="H1964:I1964"/>
    <mergeCell ref="A1965:B1965"/>
    <mergeCell ref="C1965:F1965"/>
    <mergeCell ref="H1965:I1965"/>
    <mergeCell ref="A1966:B1966"/>
    <mergeCell ref="C1966:F1966"/>
    <mergeCell ref="H1966:I1966"/>
    <mergeCell ref="A1967:B1967"/>
    <mergeCell ref="C1967:F1967"/>
    <mergeCell ref="H1967:I1967"/>
    <mergeCell ref="A1968:B1968"/>
    <mergeCell ref="C1968:F1968"/>
    <mergeCell ref="H1968:I1968"/>
    <mergeCell ref="A1969:B1969"/>
    <mergeCell ref="C1969:F1969"/>
    <mergeCell ref="H1969:I1969"/>
    <mergeCell ref="A1970:B1970"/>
    <mergeCell ref="C1970:F1970"/>
    <mergeCell ref="H1970:I1970"/>
    <mergeCell ref="A1971:B1971"/>
    <mergeCell ref="C1971:F1971"/>
    <mergeCell ref="H1971:I1971"/>
    <mergeCell ref="A1972:B1972"/>
    <mergeCell ref="C1972:F1972"/>
    <mergeCell ref="H1972:I1972"/>
    <mergeCell ref="A1973:B1973"/>
    <mergeCell ref="C1973:F1973"/>
    <mergeCell ref="H1973:I1973"/>
    <mergeCell ref="A1952:B1952"/>
    <mergeCell ref="C1952:F1952"/>
    <mergeCell ref="H1952:I1952"/>
    <mergeCell ref="A1953:B1953"/>
    <mergeCell ref="C1953:F1953"/>
    <mergeCell ref="H1953:I1953"/>
    <mergeCell ref="A1954:B1954"/>
    <mergeCell ref="C1954:F1954"/>
    <mergeCell ref="H1954:I1954"/>
    <mergeCell ref="A1955:B1955"/>
    <mergeCell ref="C1955:F1955"/>
    <mergeCell ref="H1955:I1955"/>
    <mergeCell ref="A1956:B1956"/>
    <mergeCell ref="C1956:F1956"/>
    <mergeCell ref="H1956:I1956"/>
    <mergeCell ref="A1957:B1957"/>
    <mergeCell ref="C1957:F1957"/>
    <mergeCell ref="H1957:I1957"/>
    <mergeCell ref="A1958:B1958"/>
    <mergeCell ref="C1958:F1958"/>
    <mergeCell ref="H1958:I1958"/>
    <mergeCell ref="A1959:B1959"/>
    <mergeCell ref="C1959:F1959"/>
    <mergeCell ref="H1959:I1959"/>
    <mergeCell ref="A1960:B1960"/>
    <mergeCell ref="C1960:F1960"/>
    <mergeCell ref="H1960:I1960"/>
    <mergeCell ref="A1961:B1961"/>
    <mergeCell ref="C1961:F1961"/>
    <mergeCell ref="H1961:I1961"/>
    <mergeCell ref="A1962:B1962"/>
    <mergeCell ref="C1962:F1962"/>
    <mergeCell ref="H1962:I1962"/>
    <mergeCell ref="A1941:B1941"/>
    <mergeCell ref="C1941:F1941"/>
    <mergeCell ref="H1941:I1941"/>
    <mergeCell ref="A1942:B1942"/>
    <mergeCell ref="C1942:F1942"/>
    <mergeCell ref="H1942:I1942"/>
    <mergeCell ref="A1943:B1943"/>
    <mergeCell ref="C1943:F1943"/>
    <mergeCell ref="H1943:I1943"/>
    <mergeCell ref="A1944:B1944"/>
    <mergeCell ref="C1944:F1944"/>
    <mergeCell ref="H1944:I1944"/>
    <mergeCell ref="A1945:B1945"/>
    <mergeCell ref="C1945:F1945"/>
    <mergeCell ref="H1945:I1945"/>
    <mergeCell ref="A1946:B1946"/>
    <mergeCell ref="C1946:F1946"/>
    <mergeCell ref="H1946:I1946"/>
    <mergeCell ref="A1947:B1947"/>
    <mergeCell ref="C1947:F1947"/>
    <mergeCell ref="H1947:I1947"/>
    <mergeCell ref="A1948:B1948"/>
    <mergeCell ref="C1948:F1948"/>
    <mergeCell ref="H1948:I1948"/>
    <mergeCell ref="A1949:B1949"/>
    <mergeCell ref="C1949:F1949"/>
    <mergeCell ref="H1949:I1949"/>
    <mergeCell ref="A1950:B1950"/>
    <mergeCell ref="C1950:F1950"/>
    <mergeCell ref="H1950:I1950"/>
    <mergeCell ref="A1951:B1951"/>
    <mergeCell ref="C1951:F1951"/>
    <mergeCell ref="H1951:I1951"/>
    <mergeCell ref="A1930:B1930"/>
    <mergeCell ref="C1930:F1930"/>
    <mergeCell ref="H1930:I1930"/>
    <mergeCell ref="A1931:B1931"/>
    <mergeCell ref="C1931:F1931"/>
    <mergeCell ref="H1931:I1931"/>
    <mergeCell ref="A1932:B1932"/>
    <mergeCell ref="C1932:F1932"/>
    <mergeCell ref="H1932:I1932"/>
    <mergeCell ref="A1933:B1933"/>
    <mergeCell ref="C1933:F1933"/>
    <mergeCell ref="H1933:I1933"/>
    <mergeCell ref="A1934:B1934"/>
    <mergeCell ref="C1934:F1934"/>
    <mergeCell ref="H1934:I1934"/>
    <mergeCell ref="A1935:B1935"/>
    <mergeCell ref="C1935:F1935"/>
    <mergeCell ref="H1935:I1935"/>
    <mergeCell ref="A1936:B1936"/>
    <mergeCell ref="C1936:F1936"/>
    <mergeCell ref="H1936:I1936"/>
    <mergeCell ref="A1937:B1937"/>
    <mergeCell ref="C1937:F1937"/>
    <mergeCell ref="H1937:I1937"/>
    <mergeCell ref="A1938:B1938"/>
    <mergeCell ref="C1938:F1938"/>
    <mergeCell ref="H1938:I1938"/>
    <mergeCell ref="A1939:B1939"/>
    <mergeCell ref="C1939:F1939"/>
    <mergeCell ref="H1939:I1939"/>
    <mergeCell ref="A1940:B1940"/>
    <mergeCell ref="C1940:F1940"/>
    <mergeCell ref="H1940:I1940"/>
    <mergeCell ref="A1919:B1919"/>
    <mergeCell ref="C1919:F1919"/>
    <mergeCell ref="H1919:I1919"/>
    <mergeCell ref="A1920:B1920"/>
    <mergeCell ref="C1920:F1920"/>
    <mergeCell ref="H1920:I1920"/>
    <mergeCell ref="A1921:B1921"/>
    <mergeCell ref="C1921:F1921"/>
    <mergeCell ref="H1921:I1921"/>
    <mergeCell ref="A1922:B1922"/>
    <mergeCell ref="C1922:F1922"/>
    <mergeCell ref="H1922:I1922"/>
    <mergeCell ref="A1923:B1923"/>
    <mergeCell ref="C1923:F1923"/>
    <mergeCell ref="H1923:I1923"/>
    <mergeCell ref="A1924:B1924"/>
    <mergeCell ref="C1924:F1924"/>
    <mergeCell ref="H1924:I1924"/>
    <mergeCell ref="A1925:B1925"/>
    <mergeCell ref="C1925:F1925"/>
    <mergeCell ref="H1925:I1925"/>
    <mergeCell ref="A1926:B1926"/>
    <mergeCell ref="C1926:F1926"/>
    <mergeCell ref="H1926:I1926"/>
    <mergeCell ref="A1927:B1927"/>
    <mergeCell ref="C1927:F1927"/>
    <mergeCell ref="H1927:I1927"/>
    <mergeCell ref="A1928:B1928"/>
    <mergeCell ref="C1928:F1928"/>
    <mergeCell ref="H1928:I1928"/>
    <mergeCell ref="A1929:B1929"/>
    <mergeCell ref="C1929:F1929"/>
    <mergeCell ref="H1929:I1929"/>
    <mergeCell ref="A1908:B1908"/>
    <mergeCell ref="C1908:F1908"/>
    <mergeCell ref="H1908:I1908"/>
    <mergeCell ref="A1909:B1909"/>
    <mergeCell ref="C1909:F1909"/>
    <mergeCell ref="H1909:I1909"/>
    <mergeCell ref="A1910:B1910"/>
    <mergeCell ref="C1910:F1910"/>
    <mergeCell ref="H1910:I1910"/>
    <mergeCell ref="A1911:B1911"/>
    <mergeCell ref="C1911:F1911"/>
    <mergeCell ref="H1911:I1911"/>
    <mergeCell ref="A1912:B1912"/>
    <mergeCell ref="C1912:F1912"/>
    <mergeCell ref="H1912:I1912"/>
    <mergeCell ref="A1913:B1913"/>
    <mergeCell ref="C1913:F1913"/>
    <mergeCell ref="H1913:I1913"/>
    <mergeCell ref="A1914:B1914"/>
    <mergeCell ref="C1914:F1914"/>
    <mergeCell ref="H1914:I1914"/>
    <mergeCell ref="A1915:B1915"/>
    <mergeCell ref="C1915:F1915"/>
    <mergeCell ref="H1915:I1915"/>
    <mergeCell ref="A1916:B1916"/>
    <mergeCell ref="C1916:F1916"/>
    <mergeCell ref="H1916:I1916"/>
    <mergeCell ref="A1917:B1917"/>
    <mergeCell ref="C1917:F1917"/>
    <mergeCell ref="H1917:I1917"/>
    <mergeCell ref="A1918:B1918"/>
    <mergeCell ref="C1918:F1918"/>
    <mergeCell ref="H1918:I1918"/>
    <mergeCell ref="A1897:B1897"/>
    <mergeCell ref="C1897:F1897"/>
    <mergeCell ref="H1897:I1897"/>
    <mergeCell ref="A1898:B1898"/>
    <mergeCell ref="C1898:F1898"/>
    <mergeCell ref="H1898:I1898"/>
    <mergeCell ref="A1899:B1899"/>
    <mergeCell ref="C1899:F1899"/>
    <mergeCell ref="H1899:I1899"/>
    <mergeCell ref="A1900:B1900"/>
    <mergeCell ref="C1900:F1900"/>
    <mergeCell ref="H1900:I1900"/>
    <mergeCell ref="A1901:B1901"/>
    <mergeCell ref="C1901:F1901"/>
    <mergeCell ref="H1901:I1901"/>
    <mergeCell ref="A1902:B1902"/>
    <mergeCell ref="C1902:F1902"/>
    <mergeCell ref="H1902:I1902"/>
    <mergeCell ref="A1903:B1903"/>
    <mergeCell ref="C1903:F1903"/>
    <mergeCell ref="H1903:I1903"/>
    <mergeCell ref="A1904:B1904"/>
    <mergeCell ref="C1904:F1904"/>
    <mergeCell ref="H1904:I1904"/>
    <mergeCell ref="A1905:B1905"/>
    <mergeCell ref="C1905:F1905"/>
    <mergeCell ref="H1905:I1905"/>
    <mergeCell ref="A1906:B1906"/>
    <mergeCell ref="C1906:F1906"/>
    <mergeCell ref="H1906:I1906"/>
    <mergeCell ref="A1907:B1907"/>
    <mergeCell ref="C1907:F1907"/>
    <mergeCell ref="H1907:I1907"/>
    <mergeCell ref="A1886:B1886"/>
    <mergeCell ref="C1886:F1886"/>
    <mergeCell ref="H1886:I1886"/>
    <mergeCell ref="A1887:B1887"/>
    <mergeCell ref="C1887:F1887"/>
    <mergeCell ref="H1887:I1887"/>
    <mergeCell ref="A1888:B1888"/>
    <mergeCell ref="C1888:F1888"/>
    <mergeCell ref="H1888:I1888"/>
    <mergeCell ref="A1889:B1889"/>
    <mergeCell ref="C1889:F1889"/>
    <mergeCell ref="H1889:I1889"/>
    <mergeCell ref="A1890:B1890"/>
    <mergeCell ref="C1890:F1890"/>
    <mergeCell ref="H1890:I1890"/>
    <mergeCell ref="A1891:B1891"/>
    <mergeCell ref="C1891:F1891"/>
    <mergeCell ref="H1891:I1891"/>
    <mergeCell ref="A1892:B1892"/>
    <mergeCell ref="C1892:F1892"/>
    <mergeCell ref="H1892:I1892"/>
    <mergeCell ref="A1893:B1893"/>
    <mergeCell ref="C1893:F1893"/>
    <mergeCell ref="H1893:I1893"/>
    <mergeCell ref="A1894:B1894"/>
    <mergeCell ref="C1894:F1894"/>
    <mergeCell ref="H1894:I1894"/>
    <mergeCell ref="A1895:B1895"/>
    <mergeCell ref="C1895:F1895"/>
    <mergeCell ref="H1895:I1895"/>
    <mergeCell ref="A1896:B1896"/>
    <mergeCell ref="C1896:F1896"/>
    <mergeCell ref="H1896:I1896"/>
    <mergeCell ref="A1875:B1875"/>
    <mergeCell ref="C1875:F1875"/>
    <mergeCell ref="H1875:I1875"/>
    <mergeCell ref="A1876:B1876"/>
    <mergeCell ref="C1876:F1876"/>
    <mergeCell ref="H1876:I1876"/>
    <mergeCell ref="A1877:B1877"/>
    <mergeCell ref="C1877:F1877"/>
    <mergeCell ref="H1877:I1877"/>
    <mergeCell ref="A1878:B1878"/>
    <mergeCell ref="C1878:F1878"/>
    <mergeCell ref="H1878:I1878"/>
    <mergeCell ref="A1879:B1879"/>
    <mergeCell ref="C1879:F1879"/>
    <mergeCell ref="H1879:I1879"/>
    <mergeCell ref="A1880:B1880"/>
    <mergeCell ref="C1880:F1880"/>
    <mergeCell ref="H1880:I1880"/>
    <mergeCell ref="A1881:B1881"/>
    <mergeCell ref="C1881:F1881"/>
    <mergeCell ref="H1881:I1881"/>
    <mergeCell ref="A1882:B1882"/>
    <mergeCell ref="C1882:F1882"/>
    <mergeCell ref="H1882:I1882"/>
    <mergeCell ref="A1883:B1883"/>
    <mergeCell ref="C1883:F1883"/>
    <mergeCell ref="H1883:I1883"/>
    <mergeCell ref="A1884:B1884"/>
    <mergeCell ref="C1884:F1884"/>
    <mergeCell ref="H1884:I1884"/>
    <mergeCell ref="A1885:B1885"/>
    <mergeCell ref="C1885:F1885"/>
    <mergeCell ref="H1885:I1885"/>
    <mergeCell ref="A1864:B1864"/>
    <mergeCell ref="C1864:F1864"/>
    <mergeCell ref="H1864:I1864"/>
    <mergeCell ref="A1865:B1865"/>
    <mergeCell ref="C1865:F1865"/>
    <mergeCell ref="H1865:I1865"/>
    <mergeCell ref="A1866:B1866"/>
    <mergeCell ref="C1866:F1866"/>
    <mergeCell ref="H1866:I1866"/>
    <mergeCell ref="A1867:B1867"/>
    <mergeCell ref="C1867:F1867"/>
    <mergeCell ref="H1867:I1867"/>
    <mergeCell ref="A1868:B1868"/>
    <mergeCell ref="C1868:F1868"/>
    <mergeCell ref="H1868:I1868"/>
    <mergeCell ref="A1869:B1869"/>
    <mergeCell ref="C1869:F1869"/>
    <mergeCell ref="H1869:I1869"/>
    <mergeCell ref="A1870:B1870"/>
    <mergeCell ref="C1870:F1870"/>
    <mergeCell ref="H1870:I1870"/>
    <mergeCell ref="A1871:B1871"/>
    <mergeCell ref="C1871:F1871"/>
    <mergeCell ref="H1871:I1871"/>
    <mergeCell ref="A1872:B1872"/>
    <mergeCell ref="C1872:F1872"/>
    <mergeCell ref="H1872:I1872"/>
    <mergeCell ref="A1873:B1873"/>
    <mergeCell ref="C1873:F1873"/>
    <mergeCell ref="H1873:I1873"/>
    <mergeCell ref="A1874:B1874"/>
    <mergeCell ref="C1874:F1874"/>
    <mergeCell ref="H1874:I1874"/>
    <mergeCell ref="A1853:B1853"/>
    <mergeCell ref="C1853:F1853"/>
    <mergeCell ref="H1853:I1853"/>
    <mergeCell ref="A1854:B1854"/>
    <mergeCell ref="C1854:F1854"/>
    <mergeCell ref="H1854:I1854"/>
    <mergeCell ref="A1855:B1855"/>
    <mergeCell ref="C1855:F1855"/>
    <mergeCell ref="H1855:I1855"/>
    <mergeCell ref="A1856:B1856"/>
    <mergeCell ref="C1856:F1856"/>
    <mergeCell ref="H1856:I1856"/>
    <mergeCell ref="A1857:B1857"/>
    <mergeCell ref="C1857:F1857"/>
    <mergeCell ref="H1857:I1857"/>
    <mergeCell ref="A1858:B1858"/>
    <mergeCell ref="C1858:F1858"/>
    <mergeCell ref="H1858:I1858"/>
    <mergeCell ref="A1859:B1859"/>
    <mergeCell ref="C1859:F1859"/>
    <mergeCell ref="H1859:I1859"/>
    <mergeCell ref="A1860:B1860"/>
    <mergeCell ref="C1860:F1860"/>
    <mergeCell ref="H1860:I1860"/>
    <mergeCell ref="A1861:B1861"/>
    <mergeCell ref="C1861:F1861"/>
    <mergeCell ref="H1861:I1861"/>
    <mergeCell ref="A1862:B1862"/>
    <mergeCell ref="C1862:F1862"/>
    <mergeCell ref="H1862:I1862"/>
    <mergeCell ref="A1863:B1863"/>
    <mergeCell ref="C1863:F1863"/>
    <mergeCell ref="H1863:I1863"/>
    <mergeCell ref="A1842:B1842"/>
    <mergeCell ref="C1842:F1842"/>
    <mergeCell ref="H1842:I1842"/>
    <mergeCell ref="A1843:B1843"/>
    <mergeCell ref="C1843:F1843"/>
    <mergeCell ref="H1843:I1843"/>
    <mergeCell ref="A1844:B1844"/>
    <mergeCell ref="C1844:F1844"/>
    <mergeCell ref="H1844:I1844"/>
    <mergeCell ref="A1845:B1845"/>
    <mergeCell ref="C1845:F1845"/>
    <mergeCell ref="H1845:I1845"/>
    <mergeCell ref="A1846:B1846"/>
    <mergeCell ref="C1846:F1846"/>
    <mergeCell ref="H1846:I1846"/>
    <mergeCell ref="A1847:B1847"/>
    <mergeCell ref="C1847:F1847"/>
    <mergeCell ref="H1847:I1847"/>
    <mergeCell ref="A1848:B1848"/>
    <mergeCell ref="C1848:F1848"/>
    <mergeCell ref="H1848:I1848"/>
    <mergeCell ref="A1849:B1849"/>
    <mergeCell ref="C1849:F1849"/>
    <mergeCell ref="H1849:I1849"/>
    <mergeCell ref="A1850:B1850"/>
    <mergeCell ref="C1850:F1850"/>
    <mergeCell ref="H1850:I1850"/>
    <mergeCell ref="A1851:B1851"/>
    <mergeCell ref="C1851:F1851"/>
    <mergeCell ref="H1851:I1851"/>
    <mergeCell ref="A1852:B1852"/>
    <mergeCell ref="C1852:F1852"/>
    <mergeCell ref="H1852:I1852"/>
    <mergeCell ref="A1831:B1831"/>
    <mergeCell ref="C1831:F1831"/>
    <mergeCell ref="H1831:I1831"/>
    <mergeCell ref="A1832:B1832"/>
    <mergeCell ref="C1832:F1832"/>
    <mergeCell ref="H1832:I1832"/>
    <mergeCell ref="A1833:B1833"/>
    <mergeCell ref="C1833:F1833"/>
    <mergeCell ref="H1833:I1833"/>
    <mergeCell ref="A1834:B1834"/>
    <mergeCell ref="C1834:F1834"/>
    <mergeCell ref="H1834:I1834"/>
    <mergeCell ref="A1835:B1835"/>
    <mergeCell ref="C1835:F1835"/>
    <mergeCell ref="H1835:I1835"/>
    <mergeCell ref="A1836:B1836"/>
    <mergeCell ref="C1836:F1836"/>
    <mergeCell ref="H1836:I1836"/>
    <mergeCell ref="A1837:B1837"/>
    <mergeCell ref="C1837:F1837"/>
    <mergeCell ref="H1837:I1837"/>
    <mergeCell ref="A1838:B1838"/>
    <mergeCell ref="C1838:F1838"/>
    <mergeCell ref="H1838:I1838"/>
    <mergeCell ref="A1839:B1839"/>
    <mergeCell ref="C1839:F1839"/>
    <mergeCell ref="H1839:I1839"/>
    <mergeCell ref="A1840:B1840"/>
    <mergeCell ref="C1840:F1840"/>
    <mergeCell ref="H1840:I1840"/>
    <mergeCell ref="A1841:B1841"/>
    <mergeCell ref="C1841:F1841"/>
    <mergeCell ref="H1841:I1841"/>
    <mergeCell ref="A1820:B1820"/>
    <mergeCell ref="C1820:F1820"/>
    <mergeCell ref="H1820:I1820"/>
    <mergeCell ref="A1821:B1821"/>
    <mergeCell ref="C1821:F1821"/>
    <mergeCell ref="H1821:I1821"/>
    <mergeCell ref="A1822:B1822"/>
    <mergeCell ref="C1822:F1822"/>
    <mergeCell ref="H1822:I1822"/>
    <mergeCell ref="A1823:B1823"/>
    <mergeCell ref="C1823:F1823"/>
    <mergeCell ref="H1823:I1823"/>
    <mergeCell ref="A1824:B1824"/>
    <mergeCell ref="C1824:F1824"/>
    <mergeCell ref="H1824:I1824"/>
    <mergeCell ref="A1825:B1825"/>
    <mergeCell ref="C1825:F1825"/>
    <mergeCell ref="H1825:I1825"/>
    <mergeCell ref="A1826:B1826"/>
    <mergeCell ref="C1826:F1826"/>
    <mergeCell ref="H1826:I1826"/>
    <mergeCell ref="A1827:B1827"/>
    <mergeCell ref="C1827:F1827"/>
    <mergeCell ref="H1827:I1827"/>
    <mergeCell ref="A1828:B1828"/>
    <mergeCell ref="C1828:F1828"/>
    <mergeCell ref="H1828:I1828"/>
    <mergeCell ref="A1829:B1829"/>
    <mergeCell ref="C1829:F1829"/>
    <mergeCell ref="H1829:I1829"/>
    <mergeCell ref="A1830:B1830"/>
    <mergeCell ref="C1830:F1830"/>
    <mergeCell ref="H1830:I1830"/>
    <mergeCell ref="A1809:B1809"/>
    <mergeCell ref="C1809:F1809"/>
    <mergeCell ref="H1809:I1809"/>
    <mergeCell ref="A1810:B1810"/>
    <mergeCell ref="C1810:F1810"/>
    <mergeCell ref="H1810:I1810"/>
    <mergeCell ref="A1811:B1811"/>
    <mergeCell ref="C1811:F1811"/>
    <mergeCell ref="H1811:I1811"/>
    <mergeCell ref="A1812:B1812"/>
    <mergeCell ref="C1812:F1812"/>
    <mergeCell ref="H1812:I1812"/>
    <mergeCell ref="A1813:B1813"/>
    <mergeCell ref="C1813:F1813"/>
    <mergeCell ref="H1813:I1813"/>
    <mergeCell ref="A1814:B1814"/>
    <mergeCell ref="C1814:F1814"/>
    <mergeCell ref="H1814:I1814"/>
    <mergeCell ref="A1815:B1815"/>
    <mergeCell ref="C1815:F1815"/>
    <mergeCell ref="H1815:I1815"/>
    <mergeCell ref="A1816:B1816"/>
    <mergeCell ref="C1816:F1816"/>
    <mergeCell ref="H1816:I1816"/>
    <mergeCell ref="A1817:B1817"/>
    <mergeCell ref="C1817:F1817"/>
    <mergeCell ref="H1817:I1817"/>
    <mergeCell ref="A1818:B1818"/>
    <mergeCell ref="C1818:F1818"/>
    <mergeCell ref="H1818:I1818"/>
    <mergeCell ref="A1819:B1819"/>
    <mergeCell ref="C1819:F1819"/>
    <mergeCell ref="H1819:I1819"/>
    <mergeCell ref="A1798:B1798"/>
    <mergeCell ref="C1798:F1798"/>
    <mergeCell ref="H1798:I1798"/>
    <mergeCell ref="A1799:B1799"/>
    <mergeCell ref="C1799:F1799"/>
    <mergeCell ref="H1799:I1799"/>
    <mergeCell ref="A1800:B1800"/>
    <mergeCell ref="C1800:F1800"/>
    <mergeCell ref="H1800:I1800"/>
    <mergeCell ref="A1801:B1801"/>
    <mergeCell ref="C1801:F1801"/>
    <mergeCell ref="H1801:I1801"/>
    <mergeCell ref="A1802:B1802"/>
    <mergeCell ref="C1802:F1802"/>
    <mergeCell ref="H1802:I1802"/>
    <mergeCell ref="A1803:B1803"/>
    <mergeCell ref="C1803:F1803"/>
    <mergeCell ref="H1803:I1803"/>
    <mergeCell ref="A1804:B1804"/>
    <mergeCell ref="C1804:F1804"/>
    <mergeCell ref="H1804:I1804"/>
    <mergeCell ref="A1805:B1805"/>
    <mergeCell ref="C1805:F1805"/>
    <mergeCell ref="H1805:I1805"/>
    <mergeCell ref="A1806:B1806"/>
    <mergeCell ref="C1806:F1806"/>
    <mergeCell ref="H1806:I1806"/>
    <mergeCell ref="A1807:B1807"/>
    <mergeCell ref="C1807:F1807"/>
    <mergeCell ref="H1807:I1807"/>
    <mergeCell ref="A1808:B1808"/>
    <mergeCell ref="C1808:F1808"/>
    <mergeCell ref="H1808:I1808"/>
    <mergeCell ref="A1787:B1787"/>
    <mergeCell ref="C1787:F1787"/>
    <mergeCell ref="H1787:I1787"/>
    <mergeCell ref="A1788:B1788"/>
    <mergeCell ref="C1788:F1788"/>
    <mergeCell ref="H1788:I1788"/>
    <mergeCell ref="A1789:B1789"/>
    <mergeCell ref="C1789:F1789"/>
    <mergeCell ref="H1789:I1789"/>
    <mergeCell ref="A1790:B1790"/>
    <mergeCell ref="C1790:F1790"/>
    <mergeCell ref="H1790:I1790"/>
    <mergeCell ref="A1791:B1791"/>
    <mergeCell ref="C1791:F1791"/>
    <mergeCell ref="H1791:I1791"/>
    <mergeCell ref="A1792:B1792"/>
    <mergeCell ref="C1792:F1792"/>
    <mergeCell ref="H1792:I1792"/>
    <mergeCell ref="A1793:B1793"/>
    <mergeCell ref="C1793:F1793"/>
    <mergeCell ref="H1793:I1793"/>
    <mergeCell ref="A1794:B1794"/>
    <mergeCell ref="C1794:F1794"/>
    <mergeCell ref="H1794:I1794"/>
    <mergeCell ref="A1795:B1795"/>
    <mergeCell ref="C1795:F1795"/>
    <mergeCell ref="H1795:I1795"/>
    <mergeCell ref="A1796:B1796"/>
    <mergeCell ref="C1796:F1796"/>
    <mergeCell ref="H1796:I1796"/>
    <mergeCell ref="A1797:B1797"/>
    <mergeCell ref="C1797:F1797"/>
    <mergeCell ref="H1797:I1797"/>
    <mergeCell ref="A1776:B1776"/>
    <mergeCell ref="C1776:F1776"/>
    <mergeCell ref="H1776:I1776"/>
    <mergeCell ref="A1777:B1777"/>
    <mergeCell ref="C1777:F1777"/>
    <mergeCell ref="H1777:I1777"/>
    <mergeCell ref="A1778:B1778"/>
    <mergeCell ref="C1778:F1778"/>
    <mergeCell ref="H1778:I1778"/>
    <mergeCell ref="A1779:B1779"/>
    <mergeCell ref="C1779:F1779"/>
    <mergeCell ref="H1779:I1779"/>
    <mergeCell ref="A1780:B1780"/>
    <mergeCell ref="C1780:F1780"/>
    <mergeCell ref="H1780:I1780"/>
    <mergeCell ref="A1781:B1781"/>
    <mergeCell ref="C1781:F1781"/>
    <mergeCell ref="H1781:I1781"/>
    <mergeCell ref="A1782:B1782"/>
    <mergeCell ref="C1782:F1782"/>
    <mergeCell ref="H1782:I1782"/>
    <mergeCell ref="A1783:B1783"/>
    <mergeCell ref="C1783:F1783"/>
    <mergeCell ref="H1783:I1783"/>
    <mergeCell ref="A1784:B1784"/>
    <mergeCell ref="C1784:F1784"/>
    <mergeCell ref="H1784:I1784"/>
    <mergeCell ref="A1785:B1785"/>
    <mergeCell ref="C1785:F1785"/>
    <mergeCell ref="H1785:I1785"/>
    <mergeCell ref="A1786:B1786"/>
    <mergeCell ref="C1786:F1786"/>
    <mergeCell ref="H1786:I1786"/>
    <mergeCell ref="A1765:B1765"/>
    <mergeCell ref="C1765:F1765"/>
    <mergeCell ref="H1765:I1765"/>
    <mergeCell ref="A1766:B1766"/>
    <mergeCell ref="C1766:F1766"/>
    <mergeCell ref="H1766:I1766"/>
    <mergeCell ref="A1767:B1767"/>
    <mergeCell ref="C1767:F1767"/>
    <mergeCell ref="H1767:I1767"/>
    <mergeCell ref="A1768:B1768"/>
    <mergeCell ref="C1768:F1768"/>
    <mergeCell ref="H1768:I1768"/>
    <mergeCell ref="A1769:B1769"/>
    <mergeCell ref="C1769:F1769"/>
    <mergeCell ref="H1769:I1769"/>
    <mergeCell ref="A1770:B1770"/>
    <mergeCell ref="C1770:F1770"/>
    <mergeCell ref="H1770:I1770"/>
    <mergeCell ref="A1771:B1771"/>
    <mergeCell ref="C1771:F1771"/>
    <mergeCell ref="H1771:I1771"/>
    <mergeCell ref="A1772:B1772"/>
    <mergeCell ref="C1772:F1772"/>
    <mergeCell ref="H1772:I1772"/>
    <mergeCell ref="A1773:B1773"/>
    <mergeCell ref="C1773:F1773"/>
    <mergeCell ref="H1773:I1773"/>
    <mergeCell ref="A1774:B1774"/>
    <mergeCell ref="C1774:F1774"/>
    <mergeCell ref="H1774:I1774"/>
    <mergeCell ref="A1775:B1775"/>
    <mergeCell ref="C1775:F1775"/>
    <mergeCell ref="H1775:I1775"/>
    <mergeCell ref="A1754:B1754"/>
    <mergeCell ref="C1754:F1754"/>
    <mergeCell ref="H1754:I1754"/>
    <mergeCell ref="A1755:B1755"/>
    <mergeCell ref="C1755:F1755"/>
    <mergeCell ref="H1755:I1755"/>
    <mergeCell ref="A1756:B1756"/>
    <mergeCell ref="C1756:F1756"/>
    <mergeCell ref="H1756:I1756"/>
    <mergeCell ref="A1757:B1757"/>
    <mergeCell ref="C1757:F1757"/>
    <mergeCell ref="H1757:I1757"/>
    <mergeCell ref="A1758:B1758"/>
    <mergeCell ref="C1758:F1758"/>
    <mergeCell ref="H1758:I1758"/>
    <mergeCell ref="A1759:B1759"/>
    <mergeCell ref="C1759:F1759"/>
    <mergeCell ref="H1759:I1759"/>
    <mergeCell ref="A1760:B1760"/>
    <mergeCell ref="C1760:F1760"/>
    <mergeCell ref="H1760:I1760"/>
    <mergeCell ref="A1761:B1761"/>
    <mergeCell ref="C1761:F1761"/>
    <mergeCell ref="H1761:I1761"/>
    <mergeCell ref="A1762:B1762"/>
    <mergeCell ref="C1762:F1762"/>
    <mergeCell ref="H1762:I1762"/>
    <mergeCell ref="A1763:B1763"/>
    <mergeCell ref="C1763:F1763"/>
    <mergeCell ref="H1763:I1763"/>
    <mergeCell ref="A1764:B1764"/>
    <mergeCell ref="C1764:F1764"/>
    <mergeCell ref="H1764:I1764"/>
    <mergeCell ref="A1743:B1743"/>
    <mergeCell ref="C1743:F1743"/>
    <mergeCell ref="H1743:I1743"/>
    <mergeCell ref="A1744:B1744"/>
    <mergeCell ref="C1744:F1744"/>
    <mergeCell ref="H1744:I1744"/>
    <mergeCell ref="A1745:B1745"/>
    <mergeCell ref="C1745:F1745"/>
    <mergeCell ref="H1745:I1745"/>
    <mergeCell ref="A1746:B1746"/>
    <mergeCell ref="C1746:F1746"/>
    <mergeCell ref="H1746:I1746"/>
    <mergeCell ref="A1747:B1747"/>
    <mergeCell ref="C1747:F1747"/>
    <mergeCell ref="H1747:I1747"/>
    <mergeCell ref="A1748:B1748"/>
    <mergeCell ref="C1748:F1748"/>
    <mergeCell ref="H1748:I1748"/>
    <mergeCell ref="A1749:B1749"/>
    <mergeCell ref="C1749:F1749"/>
    <mergeCell ref="H1749:I1749"/>
    <mergeCell ref="A1750:B1750"/>
    <mergeCell ref="C1750:F1750"/>
    <mergeCell ref="H1750:I1750"/>
    <mergeCell ref="A1751:B1751"/>
    <mergeCell ref="C1751:F1751"/>
    <mergeCell ref="H1751:I1751"/>
    <mergeCell ref="A1752:B1752"/>
    <mergeCell ref="C1752:F1752"/>
    <mergeCell ref="H1752:I1752"/>
    <mergeCell ref="A1753:B1753"/>
    <mergeCell ref="C1753:F1753"/>
    <mergeCell ref="H1753:I1753"/>
    <mergeCell ref="A1732:B1732"/>
    <mergeCell ref="C1732:F1732"/>
    <mergeCell ref="H1732:I1732"/>
    <mergeCell ref="A1733:B1733"/>
    <mergeCell ref="C1733:F1733"/>
    <mergeCell ref="H1733:I1733"/>
    <mergeCell ref="A1734:B1734"/>
    <mergeCell ref="C1734:F1734"/>
    <mergeCell ref="H1734:I1734"/>
    <mergeCell ref="A1735:B1735"/>
    <mergeCell ref="C1735:F1735"/>
    <mergeCell ref="H1735:I1735"/>
    <mergeCell ref="A1736:B1736"/>
    <mergeCell ref="C1736:F1736"/>
    <mergeCell ref="H1736:I1736"/>
    <mergeCell ref="A1737:B1737"/>
    <mergeCell ref="C1737:F1737"/>
    <mergeCell ref="H1737:I1737"/>
    <mergeCell ref="A1738:B1738"/>
    <mergeCell ref="C1738:F1738"/>
    <mergeCell ref="H1738:I1738"/>
    <mergeCell ref="A1739:B1739"/>
    <mergeCell ref="C1739:F1739"/>
    <mergeCell ref="H1739:I1739"/>
    <mergeCell ref="A1740:B1740"/>
    <mergeCell ref="C1740:F1740"/>
    <mergeCell ref="H1740:I1740"/>
    <mergeCell ref="A1741:B1741"/>
    <mergeCell ref="C1741:F1741"/>
    <mergeCell ref="H1741:I1741"/>
    <mergeCell ref="A1742:B1742"/>
    <mergeCell ref="C1742:F1742"/>
    <mergeCell ref="H1742:I1742"/>
    <mergeCell ref="A1721:B1721"/>
    <mergeCell ref="C1721:F1721"/>
    <mergeCell ref="H1721:I1721"/>
    <mergeCell ref="A1722:B1722"/>
    <mergeCell ref="C1722:F1722"/>
    <mergeCell ref="H1722:I1722"/>
    <mergeCell ref="A1723:B1723"/>
    <mergeCell ref="C1723:F1723"/>
    <mergeCell ref="H1723:I1723"/>
    <mergeCell ref="A1724:B1724"/>
    <mergeCell ref="C1724:F1724"/>
    <mergeCell ref="H1724:I1724"/>
    <mergeCell ref="A1725:B1725"/>
    <mergeCell ref="C1725:F1725"/>
    <mergeCell ref="H1725:I1725"/>
    <mergeCell ref="A1726:B1726"/>
    <mergeCell ref="C1726:F1726"/>
    <mergeCell ref="H1726:I1726"/>
    <mergeCell ref="A1727:B1727"/>
    <mergeCell ref="C1727:F1727"/>
    <mergeCell ref="H1727:I1727"/>
    <mergeCell ref="A1728:B1728"/>
    <mergeCell ref="C1728:F1728"/>
    <mergeCell ref="H1728:I1728"/>
    <mergeCell ref="A1729:B1729"/>
    <mergeCell ref="C1729:F1729"/>
    <mergeCell ref="H1729:I1729"/>
    <mergeCell ref="A1730:B1730"/>
    <mergeCell ref="C1730:F1730"/>
    <mergeCell ref="H1730:I1730"/>
    <mergeCell ref="A1731:B1731"/>
    <mergeCell ref="C1731:F1731"/>
    <mergeCell ref="H1731:I1731"/>
    <mergeCell ref="A1710:B1710"/>
    <mergeCell ref="C1710:F1710"/>
    <mergeCell ref="H1710:I1710"/>
    <mergeCell ref="A1711:B1711"/>
    <mergeCell ref="C1711:F1711"/>
    <mergeCell ref="H1711:I1711"/>
    <mergeCell ref="A1712:B1712"/>
    <mergeCell ref="C1712:F1712"/>
    <mergeCell ref="H1712:I1712"/>
    <mergeCell ref="A1713:B1713"/>
    <mergeCell ref="C1713:F1713"/>
    <mergeCell ref="H1713:I1713"/>
    <mergeCell ref="A1714:B1714"/>
    <mergeCell ref="C1714:F1714"/>
    <mergeCell ref="H1714:I1714"/>
    <mergeCell ref="A1715:B1715"/>
    <mergeCell ref="C1715:F1715"/>
    <mergeCell ref="H1715:I1715"/>
    <mergeCell ref="A1716:B1716"/>
    <mergeCell ref="C1716:F1716"/>
    <mergeCell ref="H1716:I1716"/>
    <mergeCell ref="A1717:B1717"/>
    <mergeCell ref="C1717:F1717"/>
    <mergeCell ref="H1717:I1717"/>
    <mergeCell ref="A1718:B1718"/>
    <mergeCell ref="C1718:F1718"/>
    <mergeCell ref="H1718:I1718"/>
    <mergeCell ref="A1719:B1719"/>
    <mergeCell ref="C1719:F1719"/>
    <mergeCell ref="H1719:I1719"/>
    <mergeCell ref="A1720:B1720"/>
    <mergeCell ref="C1720:F1720"/>
    <mergeCell ref="H1720:I1720"/>
    <mergeCell ref="A1699:B1699"/>
    <mergeCell ref="C1699:F1699"/>
    <mergeCell ref="H1699:I1699"/>
    <mergeCell ref="A1700:B1700"/>
    <mergeCell ref="C1700:F1700"/>
    <mergeCell ref="H1700:I1700"/>
    <mergeCell ref="A1701:B1701"/>
    <mergeCell ref="C1701:F1701"/>
    <mergeCell ref="H1701:I1701"/>
    <mergeCell ref="A1702:B1702"/>
    <mergeCell ref="C1702:F1702"/>
    <mergeCell ref="H1702:I1702"/>
    <mergeCell ref="A1703:B1703"/>
    <mergeCell ref="C1703:F1703"/>
    <mergeCell ref="H1703:I1703"/>
    <mergeCell ref="A1704:B1704"/>
    <mergeCell ref="C1704:F1704"/>
    <mergeCell ref="H1704:I1704"/>
    <mergeCell ref="A1705:B1705"/>
    <mergeCell ref="C1705:F1705"/>
    <mergeCell ref="H1705:I1705"/>
    <mergeCell ref="A1706:B1706"/>
    <mergeCell ref="C1706:F1706"/>
    <mergeCell ref="H1706:I1706"/>
    <mergeCell ref="A1707:B1707"/>
    <mergeCell ref="C1707:F1707"/>
    <mergeCell ref="H1707:I1707"/>
    <mergeCell ref="A1708:B1708"/>
    <mergeCell ref="C1708:F1708"/>
    <mergeCell ref="H1708:I1708"/>
    <mergeCell ref="A1709:B1709"/>
    <mergeCell ref="C1709:F1709"/>
    <mergeCell ref="H1709:I1709"/>
    <mergeCell ref="A1688:B1688"/>
    <mergeCell ref="C1688:F1688"/>
    <mergeCell ref="H1688:I1688"/>
    <mergeCell ref="A1689:B1689"/>
    <mergeCell ref="C1689:F1689"/>
    <mergeCell ref="H1689:I1689"/>
    <mergeCell ref="A1690:B1690"/>
    <mergeCell ref="C1690:F1690"/>
    <mergeCell ref="H1690:I1690"/>
    <mergeCell ref="A1691:B1691"/>
    <mergeCell ref="C1691:F1691"/>
    <mergeCell ref="H1691:I1691"/>
    <mergeCell ref="A1692:B1692"/>
    <mergeCell ref="C1692:F1692"/>
    <mergeCell ref="H1692:I1692"/>
    <mergeCell ref="A1693:B1693"/>
    <mergeCell ref="C1693:F1693"/>
    <mergeCell ref="H1693:I1693"/>
    <mergeCell ref="A1694:B1694"/>
    <mergeCell ref="C1694:F1694"/>
    <mergeCell ref="H1694:I1694"/>
    <mergeCell ref="A1695:B1695"/>
    <mergeCell ref="C1695:F1695"/>
    <mergeCell ref="H1695:I1695"/>
    <mergeCell ref="A1696:B1696"/>
    <mergeCell ref="C1696:F1696"/>
    <mergeCell ref="H1696:I1696"/>
    <mergeCell ref="A1697:B1697"/>
    <mergeCell ref="C1697:F1697"/>
    <mergeCell ref="H1697:I1697"/>
    <mergeCell ref="A1698:B1698"/>
    <mergeCell ref="C1698:F1698"/>
    <mergeCell ref="H1698:I1698"/>
    <mergeCell ref="A1677:B1677"/>
    <mergeCell ref="C1677:F1677"/>
    <mergeCell ref="H1677:I1677"/>
    <mergeCell ref="A1678:B1678"/>
    <mergeCell ref="C1678:F1678"/>
    <mergeCell ref="H1678:I1678"/>
    <mergeCell ref="A1679:B1679"/>
    <mergeCell ref="C1679:F1679"/>
    <mergeCell ref="H1679:I1679"/>
    <mergeCell ref="A1680:B1680"/>
    <mergeCell ref="C1680:F1680"/>
    <mergeCell ref="H1680:I1680"/>
    <mergeCell ref="A1681:B1681"/>
    <mergeCell ref="C1681:F1681"/>
    <mergeCell ref="H1681:I1681"/>
    <mergeCell ref="A1682:B1682"/>
    <mergeCell ref="C1682:F1682"/>
    <mergeCell ref="H1682:I1682"/>
    <mergeCell ref="A1683:B1683"/>
    <mergeCell ref="C1683:F1683"/>
    <mergeCell ref="H1683:I1683"/>
    <mergeCell ref="A1684:B1684"/>
    <mergeCell ref="C1684:F1684"/>
    <mergeCell ref="H1684:I1684"/>
    <mergeCell ref="A1685:B1685"/>
    <mergeCell ref="C1685:F1685"/>
    <mergeCell ref="H1685:I1685"/>
    <mergeCell ref="A1686:B1686"/>
    <mergeCell ref="C1686:F1686"/>
    <mergeCell ref="H1686:I1686"/>
    <mergeCell ref="A1687:B1687"/>
    <mergeCell ref="C1687:F1687"/>
    <mergeCell ref="H1687:I1687"/>
    <mergeCell ref="A1666:B1666"/>
    <mergeCell ref="C1666:F1666"/>
    <mergeCell ref="H1666:I1666"/>
    <mergeCell ref="A1667:B1667"/>
    <mergeCell ref="C1667:F1667"/>
    <mergeCell ref="H1667:I1667"/>
    <mergeCell ref="A1668:B1668"/>
    <mergeCell ref="C1668:F1668"/>
    <mergeCell ref="H1668:I1668"/>
    <mergeCell ref="A1669:B1669"/>
    <mergeCell ref="C1669:F1669"/>
    <mergeCell ref="H1669:I1669"/>
    <mergeCell ref="A1670:B1670"/>
    <mergeCell ref="C1670:F1670"/>
    <mergeCell ref="H1670:I1670"/>
    <mergeCell ref="A1671:B1671"/>
    <mergeCell ref="C1671:F1671"/>
    <mergeCell ref="H1671:I1671"/>
    <mergeCell ref="A1672:B1672"/>
    <mergeCell ref="C1672:F1672"/>
    <mergeCell ref="H1672:I1672"/>
    <mergeCell ref="A1673:B1673"/>
    <mergeCell ref="C1673:F1673"/>
    <mergeCell ref="H1673:I1673"/>
    <mergeCell ref="A1674:B1674"/>
    <mergeCell ref="C1674:F1674"/>
    <mergeCell ref="H1674:I1674"/>
    <mergeCell ref="A1675:B1675"/>
    <mergeCell ref="C1675:F1675"/>
    <mergeCell ref="H1675:I1675"/>
    <mergeCell ref="A1676:B1676"/>
    <mergeCell ref="C1676:F1676"/>
    <mergeCell ref="H1676:I1676"/>
    <mergeCell ref="A1655:B1655"/>
    <mergeCell ref="C1655:F1655"/>
    <mergeCell ref="H1655:I1655"/>
    <mergeCell ref="A1656:B1656"/>
    <mergeCell ref="C1656:F1656"/>
    <mergeCell ref="H1656:I1656"/>
    <mergeCell ref="A1657:B1657"/>
    <mergeCell ref="C1657:F1657"/>
    <mergeCell ref="H1657:I1657"/>
    <mergeCell ref="A1658:B1658"/>
    <mergeCell ref="C1658:F1658"/>
    <mergeCell ref="H1658:I1658"/>
    <mergeCell ref="A1659:B1659"/>
    <mergeCell ref="C1659:F1659"/>
    <mergeCell ref="H1659:I1659"/>
    <mergeCell ref="A1660:B1660"/>
    <mergeCell ref="C1660:F1660"/>
    <mergeCell ref="H1660:I1660"/>
    <mergeCell ref="A1661:B1661"/>
    <mergeCell ref="C1661:F1661"/>
    <mergeCell ref="H1661:I1661"/>
    <mergeCell ref="A1662:B1662"/>
    <mergeCell ref="C1662:F1662"/>
    <mergeCell ref="H1662:I1662"/>
    <mergeCell ref="A1663:B1663"/>
    <mergeCell ref="C1663:F1663"/>
    <mergeCell ref="H1663:I1663"/>
    <mergeCell ref="A1664:B1664"/>
    <mergeCell ref="C1664:F1664"/>
    <mergeCell ref="H1664:I1664"/>
    <mergeCell ref="A1665:B1665"/>
    <mergeCell ref="C1665:F1665"/>
    <mergeCell ref="H1665:I1665"/>
    <mergeCell ref="A1644:B1644"/>
    <mergeCell ref="C1644:F1644"/>
    <mergeCell ref="H1644:I1644"/>
    <mergeCell ref="A1645:B1645"/>
    <mergeCell ref="C1645:F1645"/>
    <mergeCell ref="H1645:I1645"/>
    <mergeCell ref="A1646:B1646"/>
    <mergeCell ref="C1646:F1646"/>
    <mergeCell ref="H1646:I1646"/>
    <mergeCell ref="A1647:B1647"/>
    <mergeCell ref="C1647:F1647"/>
    <mergeCell ref="H1647:I1647"/>
    <mergeCell ref="A1648:B1648"/>
    <mergeCell ref="C1648:F1648"/>
    <mergeCell ref="H1648:I1648"/>
    <mergeCell ref="A1649:B1649"/>
    <mergeCell ref="C1649:F1649"/>
    <mergeCell ref="H1649:I1649"/>
    <mergeCell ref="A1650:B1650"/>
    <mergeCell ref="C1650:F1650"/>
    <mergeCell ref="H1650:I1650"/>
    <mergeCell ref="A1651:B1651"/>
    <mergeCell ref="C1651:F1651"/>
    <mergeCell ref="H1651:I1651"/>
    <mergeCell ref="A1652:B1652"/>
    <mergeCell ref="C1652:F1652"/>
    <mergeCell ref="H1652:I1652"/>
    <mergeCell ref="A1653:B1653"/>
    <mergeCell ref="C1653:F1653"/>
    <mergeCell ref="H1653:I1653"/>
    <mergeCell ref="A1654:B1654"/>
    <mergeCell ref="C1654:F1654"/>
    <mergeCell ref="H1654:I1654"/>
    <mergeCell ref="A1633:B1633"/>
    <mergeCell ref="C1633:F1633"/>
    <mergeCell ref="H1633:I1633"/>
    <mergeCell ref="A1634:B1634"/>
    <mergeCell ref="C1634:F1634"/>
    <mergeCell ref="H1634:I1634"/>
    <mergeCell ref="A1635:B1635"/>
    <mergeCell ref="C1635:F1635"/>
    <mergeCell ref="H1635:I1635"/>
    <mergeCell ref="A1636:B1636"/>
    <mergeCell ref="C1636:F1636"/>
    <mergeCell ref="H1636:I1636"/>
    <mergeCell ref="A1637:B1637"/>
    <mergeCell ref="C1637:F1637"/>
    <mergeCell ref="H1637:I1637"/>
    <mergeCell ref="A1638:B1638"/>
    <mergeCell ref="C1638:F1638"/>
    <mergeCell ref="H1638:I1638"/>
    <mergeCell ref="A1639:B1639"/>
    <mergeCell ref="C1639:F1639"/>
    <mergeCell ref="H1639:I1639"/>
    <mergeCell ref="A1640:B1640"/>
    <mergeCell ref="C1640:F1640"/>
    <mergeCell ref="H1640:I1640"/>
    <mergeCell ref="A1641:B1641"/>
    <mergeCell ref="C1641:F1641"/>
    <mergeCell ref="H1641:I1641"/>
    <mergeCell ref="A1642:B1642"/>
    <mergeCell ref="C1642:F1642"/>
    <mergeCell ref="H1642:I1642"/>
    <mergeCell ref="A1643:B1643"/>
    <mergeCell ref="C1643:F1643"/>
    <mergeCell ref="H1643:I1643"/>
    <mergeCell ref="A1622:B1622"/>
    <mergeCell ref="C1622:F1622"/>
    <mergeCell ref="H1622:I1622"/>
    <mergeCell ref="A1623:B1623"/>
    <mergeCell ref="C1623:F1623"/>
    <mergeCell ref="H1623:I1623"/>
    <mergeCell ref="A1624:B1624"/>
    <mergeCell ref="C1624:F1624"/>
    <mergeCell ref="H1624:I1624"/>
    <mergeCell ref="A1625:B1625"/>
    <mergeCell ref="C1625:F1625"/>
    <mergeCell ref="H1625:I1625"/>
    <mergeCell ref="A1626:B1626"/>
    <mergeCell ref="C1626:F1626"/>
    <mergeCell ref="H1626:I1626"/>
    <mergeCell ref="A1627:B1627"/>
    <mergeCell ref="C1627:F1627"/>
    <mergeCell ref="H1627:I1627"/>
    <mergeCell ref="A1628:B1628"/>
    <mergeCell ref="C1628:F1628"/>
    <mergeCell ref="H1628:I1628"/>
    <mergeCell ref="A1629:B1629"/>
    <mergeCell ref="C1629:F1629"/>
    <mergeCell ref="H1629:I1629"/>
    <mergeCell ref="A1630:B1630"/>
    <mergeCell ref="C1630:F1630"/>
    <mergeCell ref="H1630:I1630"/>
    <mergeCell ref="A1631:B1631"/>
    <mergeCell ref="C1631:F1631"/>
    <mergeCell ref="H1631:I1631"/>
    <mergeCell ref="A1632:B1632"/>
    <mergeCell ref="C1632:F1632"/>
    <mergeCell ref="H1632:I1632"/>
    <mergeCell ref="A1611:B1611"/>
    <mergeCell ref="C1611:F1611"/>
    <mergeCell ref="H1611:I1611"/>
    <mergeCell ref="A1612:B1612"/>
    <mergeCell ref="C1612:F1612"/>
    <mergeCell ref="H1612:I1612"/>
    <mergeCell ref="A1613:B1613"/>
    <mergeCell ref="C1613:F1613"/>
    <mergeCell ref="H1613:I1613"/>
    <mergeCell ref="A1614:B1614"/>
    <mergeCell ref="C1614:F1614"/>
    <mergeCell ref="H1614:I1614"/>
    <mergeCell ref="A1615:B1615"/>
    <mergeCell ref="C1615:F1615"/>
    <mergeCell ref="H1615:I1615"/>
    <mergeCell ref="A1616:B1616"/>
    <mergeCell ref="C1616:F1616"/>
    <mergeCell ref="H1616:I1616"/>
    <mergeCell ref="A1617:B1617"/>
    <mergeCell ref="C1617:F1617"/>
    <mergeCell ref="H1617:I1617"/>
    <mergeCell ref="A1618:B1618"/>
    <mergeCell ref="C1618:F1618"/>
    <mergeCell ref="H1618:I1618"/>
    <mergeCell ref="A1619:B1619"/>
    <mergeCell ref="C1619:F1619"/>
    <mergeCell ref="H1619:I1619"/>
    <mergeCell ref="A1620:B1620"/>
    <mergeCell ref="C1620:F1620"/>
    <mergeCell ref="H1620:I1620"/>
    <mergeCell ref="A1621:B1621"/>
    <mergeCell ref="C1621:F1621"/>
    <mergeCell ref="H1621:I1621"/>
    <mergeCell ref="A1600:B1600"/>
    <mergeCell ref="C1600:F1600"/>
    <mergeCell ref="H1600:I1600"/>
    <mergeCell ref="A1601:B1601"/>
    <mergeCell ref="C1601:F1601"/>
    <mergeCell ref="H1601:I1601"/>
    <mergeCell ref="A1602:B1602"/>
    <mergeCell ref="C1602:F1602"/>
    <mergeCell ref="H1602:I1602"/>
    <mergeCell ref="A1603:B1603"/>
    <mergeCell ref="C1603:F1603"/>
    <mergeCell ref="H1603:I1603"/>
    <mergeCell ref="A1604:B1604"/>
    <mergeCell ref="C1604:F1604"/>
    <mergeCell ref="H1604:I1604"/>
    <mergeCell ref="A1605:B1605"/>
    <mergeCell ref="C1605:F1605"/>
    <mergeCell ref="H1605:I1605"/>
    <mergeCell ref="A1606:B1606"/>
    <mergeCell ref="C1606:F1606"/>
    <mergeCell ref="H1606:I1606"/>
    <mergeCell ref="A1607:B1607"/>
    <mergeCell ref="C1607:F1607"/>
    <mergeCell ref="H1607:I1607"/>
    <mergeCell ref="A1608:B1608"/>
    <mergeCell ref="C1608:F1608"/>
    <mergeCell ref="H1608:I1608"/>
    <mergeCell ref="A1609:B1609"/>
    <mergeCell ref="C1609:F1609"/>
    <mergeCell ref="H1609:I1609"/>
    <mergeCell ref="A1610:B1610"/>
    <mergeCell ref="C1610:F1610"/>
    <mergeCell ref="H1610:I1610"/>
    <mergeCell ref="A1589:B1589"/>
    <mergeCell ref="C1589:F1589"/>
    <mergeCell ref="H1589:I1589"/>
    <mergeCell ref="A1590:B1590"/>
    <mergeCell ref="C1590:F1590"/>
    <mergeCell ref="H1590:I1590"/>
    <mergeCell ref="A1591:B1591"/>
    <mergeCell ref="C1591:F1591"/>
    <mergeCell ref="H1591:I1591"/>
    <mergeCell ref="A1592:B1592"/>
    <mergeCell ref="C1592:F1592"/>
    <mergeCell ref="H1592:I1592"/>
    <mergeCell ref="A1593:B1593"/>
    <mergeCell ref="C1593:F1593"/>
    <mergeCell ref="H1593:I1593"/>
    <mergeCell ref="A1594:B1594"/>
    <mergeCell ref="C1594:F1594"/>
    <mergeCell ref="H1594:I1594"/>
    <mergeCell ref="A1595:B1595"/>
    <mergeCell ref="C1595:F1595"/>
    <mergeCell ref="H1595:I1595"/>
    <mergeCell ref="A1596:B1596"/>
    <mergeCell ref="C1596:F1596"/>
    <mergeCell ref="H1596:I1596"/>
    <mergeCell ref="A1597:B1597"/>
    <mergeCell ref="C1597:F1597"/>
    <mergeCell ref="H1597:I1597"/>
    <mergeCell ref="A1598:B1598"/>
    <mergeCell ref="C1598:F1598"/>
    <mergeCell ref="H1598:I1598"/>
    <mergeCell ref="A1599:B1599"/>
    <mergeCell ref="C1599:F1599"/>
    <mergeCell ref="H1599:I1599"/>
    <mergeCell ref="A1578:B1578"/>
    <mergeCell ref="C1578:F1578"/>
    <mergeCell ref="H1578:I1578"/>
    <mergeCell ref="A1579:B1579"/>
    <mergeCell ref="C1579:F1579"/>
    <mergeCell ref="H1579:I1579"/>
    <mergeCell ref="A1580:B1580"/>
    <mergeCell ref="C1580:F1580"/>
    <mergeCell ref="H1580:I1580"/>
    <mergeCell ref="A1581:B1581"/>
    <mergeCell ref="C1581:F1581"/>
    <mergeCell ref="H1581:I1581"/>
    <mergeCell ref="A1582:B1582"/>
    <mergeCell ref="C1582:F1582"/>
    <mergeCell ref="H1582:I1582"/>
    <mergeCell ref="A1583:B1583"/>
    <mergeCell ref="C1583:F1583"/>
    <mergeCell ref="H1583:I1583"/>
    <mergeCell ref="A1584:B1584"/>
    <mergeCell ref="C1584:F1584"/>
    <mergeCell ref="H1584:I1584"/>
    <mergeCell ref="A1585:B1585"/>
    <mergeCell ref="C1585:F1585"/>
    <mergeCell ref="H1585:I1585"/>
    <mergeCell ref="A1586:B1586"/>
    <mergeCell ref="C1586:F1586"/>
    <mergeCell ref="H1586:I1586"/>
    <mergeCell ref="A1587:B1587"/>
    <mergeCell ref="C1587:F1587"/>
    <mergeCell ref="H1587:I1587"/>
    <mergeCell ref="A1588:B1588"/>
    <mergeCell ref="C1588:F1588"/>
    <mergeCell ref="H1588:I1588"/>
    <mergeCell ref="A1567:B1567"/>
    <mergeCell ref="C1567:F1567"/>
    <mergeCell ref="H1567:I1567"/>
    <mergeCell ref="A1568:B1568"/>
    <mergeCell ref="C1568:F1568"/>
    <mergeCell ref="H1568:I1568"/>
    <mergeCell ref="A1569:B1569"/>
    <mergeCell ref="C1569:F1569"/>
    <mergeCell ref="H1569:I1569"/>
    <mergeCell ref="A1570:B1570"/>
    <mergeCell ref="C1570:F1570"/>
    <mergeCell ref="H1570:I1570"/>
    <mergeCell ref="A1571:B1571"/>
    <mergeCell ref="C1571:F1571"/>
    <mergeCell ref="H1571:I1571"/>
    <mergeCell ref="A1572:B1572"/>
    <mergeCell ref="C1572:F1572"/>
    <mergeCell ref="H1572:I1572"/>
    <mergeCell ref="A1573:B1573"/>
    <mergeCell ref="C1573:F1573"/>
    <mergeCell ref="H1573:I1573"/>
    <mergeCell ref="A1574:B1574"/>
    <mergeCell ref="C1574:F1574"/>
    <mergeCell ref="H1574:I1574"/>
    <mergeCell ref="A1575:B1575"/>
    <mergeCell ref="C1575:F1575"/>
    <mergeCell ref="H1575:I1575"/>
    <mergeCell ref="A1576:B1576"/>
    <mergeCell ref="C1576:F1576"/>
    <mergeCell ref="H1576:I1576"/>
    <mergeCell ref="A1577:B1577"/>
    <mergeCell ref="C1577:F1577"/>
    <mergeCell ref="H1577:I1577"/>
    <mergeCell ref="A1556:B1556"/>
    <mergeCell ref="C1556:F1556"/>
    <mergeCell ref="H1556:I1556"/>
    <mergeCell ref="A1557:B1557"/>
    <mergeCell ref="C1557:F1557"/>
    <mergeCell ref="H1557:I1557"/>
    <mergeCell ref="A1558:B1558"/>
    <mergeCell ref="C1558:F1558"/>
    <mergeCell ref="H1558:I1558"/>
    <mergeCell ref="A1559:B1559"/>
    <mergeCell ref="C1559:F1559"/>
    <mergeCell ref="H1559:I1559"/>
    <mergeCell ref="A1560:B1560"/>
    <mergeCell ref="C1560:F1560"/>
    <mergeCell ref="H1560:I1560"/>
    <mergeCell ref="A1561:B1561"/>
    <mergeCell ref="C1561:F1561"/>
    <mergeCell ref="H1561:I1561"/>
    <mergeCell ref="A1562:B1562"/>
    <mergeCell ref="C1562:F1562"/>
    <mergeCell ref="H1562:I1562"/>
    <mergeCell ref="A1563:B1563"/>
    <mergeCell ref="C1563:F1563"/>
    <mergeCell ref="H1563:I1563"/>
    <mergeCell ref="A1564:B1564"/>
    <mergeCell ref="C1564:F1564"/>
    <mergeCell ref="H1564:I1564"/>
    <mergeCell ref="A1565:B1565"/>
    <mergeCell ref="C1565:F1565"/>
    <mergeCell ref="H1565:I1565"/>
    <mergeCell ref="A1566:B1566"/>
    <mergeCell ref="C1566:F1566"/>
    <mergeCell ref="H1566:I1566"/>
    <mergeCell ref="A1545:B1545"/>
    <mergeCell ref="C1545:F1545"/>
    <mergeCell ref="H1545:I1545"/>
    <mergeCell ref="A1546:B1546"/>
    <mergeCell ref="C1546:F1546"/>
    <mergeCell ref="H1546:I1546"/>
    <mergeCell ref="A1547:B1547"/>
    <mergeCell ref="C1547:F1547"/>
    <mergeCell ref="H1547:I1547"/>
    <mergeCell ref="A1548:B1548"/>
    <mergeCell ref="C1548:F1548"/>
    <mergeCell ref="H1548:I1548"/>
    <mergeCell ref="A1549:B1549"/>
    <mergeCell ref="C1549:F1549"/>
    <mergeCell ref="H1549:I1549"/>
    <mergeCell ref="A1550:B1550"/>
    <mergeCell ref="C1550:F1550"/>
    <mergeCell ref="H1550:I1550"/>
    <mergeCell ref="A1551:B1551"/>
    <mergeCell ref="C1551:F1551"/>
    <mergeCell ref="H1551:I1551"/>
    <mergeCell ref="A1552:B1552"/>
    <mergeCell ref="C1552:F1552"/>
    <mergeCell ref="H1552:I1552"/>
    <mergeCell ref="A1553:B1553"/>
    <mergeCell ref="C1553:F1553"/>
    <mergeCell ref="H1553:I1553"/>
    <mergeCell ref="A1554:B1554"/>
    <mergeCell ref="C1554:F1554"/>
    <mergeCell ref="H1554:I1554"/>
    <mergeCell ref="A1555:B1555"/>
    <mergeCell ref="C1555:F1555"/>
    <mergeCell ref="H1555:I1555"/>
    <mergeCell ref="A1534:B1534"/>
    <mergeCell ref="C1534:F1534"/>
    <mergeCell ref="H1534:I1534"/>
    <mergeCell ref="A1535:B1535"/>
    <mergeCell ref="C1535:F1535"/>
    <mergeCell ref="H1535:I1535"/>
    <mergeCell ref="A1536:B1536"/>
    <mergeCell ref="C1536:F1536"/>
    <mergeCell ref="H1536:I1536"/>
    <mergeCell ref="A1537:B1537"/>
    <mergeCell ref="C1537:F1537"/>
    <mergeCell ref="H1537:I1537"/>
    <mergeCell ref="A1538:B1538"/>
    <mergeCell ref="C1538:F1538"/>
    <mergeCell ref="H1538:I1538"/>
    <mergeCell ref="A1539:B1539"/>
    <mergeCell ref="C1539:F1539"/>
    <mergeCell ref="H1539:I1539"/>
    <mergeCell ref="A1540:B1540"/>
    <mergeCell ref="C1540:F1540"/>
    <mergeCell ref="H1540:I1540"/>
    <mergeCell ref="A1541:B1541"/>
    <mergeCell ref="C1541:F1541"/>
    <mergeCell ref="H1541:I1541"/>
    <mergeCell ref="A1542:B1542"/>
    <mergeCell ref="C1542:F1542"/>
    <mergeCell ref="H1542:I1542"/>
    <mergeCell ref="A1543:B1543"/>
    <mergeCell ref="C1543:F1543"/>
    <mergeCell ref="H1543:I1543"/>
    <mergeCell ref="A1544:B1544"/>
    <mergeCell ref="C1544:F1544"/>
    <mergeCell ref="H1544:I1544"/>
    <mergeCell ref="A1523:B1523"/>
    <mergeCell ref="C1523:F1523"/>
    <mergeCell ref="H1523:I1523"/>
    <mergeCell ref="A1524:B1524"/>
    <mergeCell ref="C1524:F1524"/>
    <mergeCell ref="H1524:I1524"/>
    <mergeCell ref="A1525:B1525"/>
    <mergeCell ref="C1525:F1525"/>
    <mergeCell ref="H1525:I1525"/>
    <mergeCell ref="A1526:B1526"/>
    <mergeCell ref="C1526:F1526"/>
    <mergeCell ref="H1526:I1526"/>
    <mergeCell ref="A1527:B1527"/>
    <mergeCell ref="C1527:F1527"/>
    <mergeCell ref="H1527:I1527"/>
    <mergeCell ref="A1528:B1528"/>
    <mergeCell ref="C1528:F1528"/>
    <mergeCell ref="H1528:I1528"/>
    <mergeCell ref="A1529:B1529"/>
    <mergeCell ref="C1529:F1529"/>
    <mergeCell ref="H1529:I1529"/>
    <mergeCell ref="A1530:B1530"/>
    <mergeCell ref="C1530:F1530"/>
    <mergeCell ref="H1530:I1530"/>
    <mergeCell ref="A1531:B1531"/>
    <mergeCell ref="C1531:F1531"/>
    <mergeCell ref="H1531:I1531"/>
    <mergeCell ref="A1532:B1532"/>
    <mergeCell ref="C1532:F1532"/>
    <mergeCell ref="H1532:I1532"/>
    <mergeCell ref="A1533:B1533"/>
    <mergeCell ref="C1533:F1533"/>
    <mergeCell ref="H1533:I1533"/>
    <mergeCell ref="A1512:B1512"/>
    <mergeCell ref="C1512:F1512"/>
    <mergeCell ref="H1512:I1512"/>
    <mergeCell ref="A1513:B1513"/>
    <mergeCell ref="C1513:F1513"/>
    <mergeCell ref="H1513:I1513"/>
    <mergeCell ref="A1514:B1514"/>
    <mergeCell ref="C1514:F1514"/>
    <mergeCell ref="H1514:I1514"/>
    <mergeCell ref="A1515:B1515"/>
    <mergeCell ref="C1515:F1515"/>
    <mergeCell ref="H1515:I1515"/>
    <mergeCell ref="A1516:B1516"/>
    <mergeCell ref="C1516:F1516"/>
    <mergeCell ref="H1516:I1516"/>
    <mergeCell ref="A1517:B1517"/>
    <mergeCell ref="C1517:F1517"/>
    <mergeCell ref="H1517:I1517"/>
    <mergeCell ref="A1518:B1518"/>
    <mergeCell ref="C1518:F1518"/>
    <mergeCell ref="H1518:I1518"/>
    <mergeCell ref="A1519:B1519"/>
    <mergeCell ref="C1519:F1519"/>
    <mergeCell ref="H1519:I1519"/>
    <mergeCell ref="A1520:B1520"/>
    <mergeCell ref="C1520:F1520"/>
    <mergeCell ref="H1520:I1520"/>
    <mergeCell ref="A1521:B1521"/>
    <mergeCell ref="C1521:F1521"/>
    <mergeCell ref="H1521:I1521"/>
    <mergeCell ref="A1522:B1522"/>
    <mergeCell ref="C1522:F1522"/>
    <mergeCell ref="H1522:I1522"/>
    <mergeCell ref="A1501:B1501"/>
    <mergeCell ref="C1501:F1501"/>
    <mergeCell ref="H1501:I1501"/>
    <mergeCell ref="A1502:B1502"/>
    <mergeCell ref="C1502:F1502"/>
    <mergeCell ref="H1502:I1502"/>
    <mergeCell ref="A1503:B1503"/>
    <mergeCell ref="C1503:F1503"/>
    <mergeCell ref="H1503:I1503"/>
    <mergeCell ref="A1504:B1504"/>
    <mergeCell ref="C1504:F1504"/>
    <mergeCell ref="H1504:I1504"/>
    <mergeCell ref="A1505:B1505"/>
    <mergeCell ref="C1505:F1505"/>
    <mergeCell ref="H1505:I1505"/>
    <mergeCell ref="A1506:B1506"/>
    <mergeCell ref="C1506:F1506"/>
    <mergeCell ref="H1506:I1506"/>
    <mergeCell ref="A1507:B1507"/>
    <mergeCell ref="C1507:F1507"/>
    <mergeCell ref="H1507:I1507"/>
    <mergeCell ref="A1508:B1508"/>
    <mergeCell ref="C1508:F1508"/>
    <mergeCell ref="H1508:I1508"/>
    <mergeCell ref="A1509:B1509"/>
    <mergeCell ref="C1509:F1509"/>
    <mergeCell ref="H1509:I1509"/>
    <mergeCell ref="A1510:B1510"/>
    <mergeCell ref="C1510:F1510"/>
    <mergeCell ref="H1510:I1510"/>
    <mergeCell ref="A1511:B1511"/>
    <mergeCell ref="C1511:F1511"/>
    <mergeCell ref="H1511:I1511"/>
    <mergeCell ref="A1490:B1490"/>
    <mergeCell ref="C1490:F1490"/>
    <mergeCell ref="H1490:I1490"/>
    <mergeCell ref="A1491:B1491"/>
    <mergeCell ref="C1491:F1491"/>
    <mergeCell ref="H1491:I1491"/>
    <mergeCell ref="A1492:B1492"/>
    <mergeCell ref="C1492:F1492"/>
    <mergeCell ref="H1492:I1492"/>
    <mergeCell ref="A1493:B1493"/>
    <mergeCell ref="C1493:F1493"/>
    <mergeCell ref="H1493:I1493"/>
    <mergeCell ref="A1494:B1494"/>
    <mergeCell ref="C1494:F1494"/>
    <mergeCell ref="H1494:I1494"/>
    <mergeCell ref="A1495:B1495"/>
    <mergeCell ref="C1495:F1495"/>
    <mergeCell ref="H1495:I1495"/>
    <mergeCell ref="A1496:B1496"/>
    <mergeCell ref="C1496:F1496"/>
    <mergeCell ref="H1496:I1496"/>
    <mergeCell ref="A1497:B1497"/>
    <mergeCell ref="C1497:F1497"/>
    <mergeCell ref="H1497:I1497"/>
    <mergeCell ref="A1498:B1498"/>
    <mergeCell ref="C1498:F1498"/>
    <mergeCell ref="H1498:I1498"/>
    <mergeCell ref="A1499:B1499"/>
    <mergeCell ref="C1499:F1499"/>
    <mergeCell ref="H1499:I1499"/>
    <mergeCell ref="A1500:B1500"/>
    <mergeCell ref="C1500:F1500"/>
    <mergeCell ref="H1500:I1500"/>
    <mergeCell ref="A1479:B1479"/>
    <mergeCell ref="C1479:F1479"/>
    <mergeCell ref="H1479:I1479"/>
    <mergeCell ref="A1480:B1480"/>
    <mergeCell ref="C1480:F1480"/>
    <mergeCell ref="H1480:I1480"/>
    <mergeCell ref="A1481:B1481"/>
    <mergeCell ref="C1481:F1481"/>
    <mergeCell ref="H1481:I1481"/>
    <mergeCell ref="A1482:B1482"/>
    <mergeCell ref="C1482:F1482"/>
    <mergeCell ref="H1482:I1482"/>
    <mergeCell ref="A1483:B1483"/>
    <mergeCell ref="C1483:F1483"/>
    <mergeCell ref="H1483:I1483"/>
    <mergeCell ref="A1484:B1484"/>
    <mergeCell ref="C1484:F1484"/>
    <mergeCell ref="H1484:I1484"/>
    <mergeCell ref="A1485:B1485"/>
    <mergeCell ref="C1485:F1485"/>
    <mergeCell ref="H1485:I1485"/>
    <mergeCell ref="A1486:B1486"/>
    <mergeCell ref="C1486:F1486"/>
    <mergeCell ref="H1486:I1486"/>
    <mergeCell ref="A1487:B1487"/>
    <mergeCell ref="C1487:F1487"/>
    <mergeCell ref="H1487:I1487"/>
    <mergeCell ref="A1488:B1488"/>
    <mergeCell ref="C1488:F1488"/>
    <mergeCell ref="H1488:I1488"/>
    <mergeCell ref="A1489:B1489"/>
    <mergeCell ref="C1489:F1489"/>
    <mergeCell ref="H1489:I1489"/>
    <mergeCell ref="A1468:B1468"/>
    <mergeCell ref="C1468:F1468"/>
    <mergeCell ref="H1468:I1468"/>
    <mergeCell ref="A1469:B1469"/>
    <mergeCell ref="C1469:F1469"/>
    <mergeCell ref="H1469:I1469"/>
    <mergeCell ref="A1470:B1470"/>
    <mergeCell ref="C1470:F1470"/>
    <mergeCell ref="H1470:I1470"/>
    <mergeCell ref="A1471:B1471"/>
    <mergeCell ref="C1471:F1471"/>
    <mergeCell ref="H1471:I1471"/>
    <mergeCell ref="A1472:B1472"/>
    <mergeCell ref="C1472:F1472"/>
    <mergeCell ref="H1472:I1472"/>
    <mergeCell ref="A1473:B1473"/>
    <mergeCell ref="C1473:F1473"/>
    <mergeCell ref="H1473:I1473"/>
    <mergeCell ref="A1474:B1474"/>
    <mergeCell ref="C1474:F1474"/>
    <mergeCell ref="H1474:I1474"/>
    <mergeCell ref="A1475:B1475"/>
    <mergeCell ref="C1475:F1475"/>
    <mergeCell ref="H1475:I1475"/>
    <mergeCell ref="A1476:B1476"/>
    <mergeCell ref="C1476:F1476"/>
    <mergeCell ref="H1476:I1476"/>
    <mergeCell ref="A1477:B1477"/>
    <mergeCell ref="C1477:F1477"/>
    <mergeCell ref="H1477:I1477"/>
    <mergeCell ref="A1478:B1478"/>
    <mergeCell ref="C1478:F1478"/>
    <mergeCell ref="H1478:I1478"/>
    <mergeCell ref="A1457:B1457"/>
    <mergeCell ref="C1457:F1457"/>
    <mergeCell ref="H1457:I1457"/>
    <mergeCell ref="A1458:B1458"/>
    <mergeCell ref="C1458:F1458"/>
    <mergeCell ref="H1458:I1458"/>
    <mergeCell ref="A1459:B1459"/>
    <mergeCell ref="C1459:F1459"/>
    <mergeCell ref="H1459:I1459"/>
    <mergeCell ref="A1460:B1460"/>
    <mergeCell ref="C1460:F1460"/>
    <mergeCell ref="H1460:I1460"/>
    <mergeCell ref="A1461:B1461"/>
    <mergeCell ref="C1461:F1461"/>
    <mergeCell ref="H1461:I1461"/>
    <mergeCell ref="A1462:B1462"/>
    <mergeCell ref="C1462:F1462"/>
    <mergeCell ref="H1462:I1462"/>
    <mergeCell ref="A1463:B1463"/>
    <mergeCell ref="C1463:F1463"/>
    <mergeCell ref="H1463:I1463"/>
    <mergeCell ref="A1464:B1464"/>
    <mergeCell ref="C1464:F1464"/>
    <mergeCell ref="H1464:I1464"/>
    <mergeCell ref="A1465:B1465"/>
    <mergeCell ref="C1465:F1465"/>
    <mergeCell ref="H1465:I1465"/>
    <mergeCell ref="A1466:B1466"/>
    <mergeCell ref="C1466:F1466"/>
    <mergeCell ref="H1466:I1466"/>
    <mergeCell ref="A1467:B1467"/>
    <mergeCell ref="C1467:F1467"/>
    <mergeCell ref="H1467:I1467"/>
    <mergeCell ref="A1446:B1446"/>
    <mergeCell ref="C1446:F1446"/>
    <mergeCell ref="H1446:I1446"/>
    <mergeCell ref="A1447:B1447"/>
    <mergeCell ref="C1447:F1447"/>
    <mergeCell ref="H1447:I1447"/>
    <mergeCell ref="A1448:B1448"/>
    <mergeCell ref="C1448:F1448"/>
    <mergeCell ref="H1448:I1448"/>
    <mergeCell ref="A1449:B1449"/>
    <mergeCell ref="C1449:F1449"/>
    <mergeCell ref="H1449:I1449"/>
    <mergeCell ref="A1450:B1450"/>
    <mergeCell ref="C1450:F1450"/>
    <mergeCell ref="H1450:I1450"/>
    <mergeCell ref="A1451:B1451"/>
    <mergeCell ref="C1451:F1451"/>
    <mergeCell ref="H1451:I1451"/>
    <mergeCell ref="A1452:B1452"/>
    <mergeCell ref="C1452:F1452"/>
    <mergeCell ref="H1452:I1452"/>
    <mergeCell ref="A1453:B1453"/>
    <mergeCell ref="C1453:F1453"/>
    <mergeCell ref="H1453:I1453"/>
    <mergeCell ref="A1454:B1454"/>
    <mergeCell ref="C1454:F1454"/>
    <mergeCell ref="H1454:I1454"/>
    <mergeCell ref="A1455:B1455"/>
    <mergeCell ref="C1455:F1455"/>
    <mergeCell ref="H1455:I1455"/>
    <mergeCell ref="A1456:B1456"/>
    <mergeCell ref="C1456:F1456"/>
    <mergeCell ref="H1456:I1456"/>
    <mergeCell ref="A1435:B1435"/>
    <mergeCell ref="C1435:F1435"/>
    <mergeCell ref="H1435:I1435"/>
    <mergeCell ref="A1436:B1436"/>
    <mergeCell ref="C1436:F1436"/>
    <mergeCell ref="H1436:I1436"/>
    <mergeCell ref="A1437:B1437"/>
    <mergeCell ref="C1437:F1437"/>
    <mergeCell ref="H1437:I1437"/>
    <mergeCell ref="A1438:B1438"/>
    <mergeCell ref="C1438:F1438"/>
    <mergeCell ref="H1438:I1438"/>
    <mergeCell ref="A1439:B1439"/>
    <mergeCell ref="C1439:F1439"/>
    <mergeCell ref="H1439:I1439"/>
    <mergeCell ref="A1440:B1440"/>
    <mergeCell ref="C1440:F1440"/>
    <mergeCell ref="H1440:I1440"/>
    <mergeCell ref="A1441:B1441"/>
    <mergeCell ref="C1441:F1441"/>
    <mergeCell ref="H1441:I1441"/>
    <mergeCell ref="A1442:B1442"/>
    <mergeCell ref="C1442:F1442"/>
    <mergeCell ref="H1442:I1442"/>
    <mergeCell ref="A1443:B1443"/>
    <mergeCell ref="C1443:F1443"/>
    <mergeCell ref="H1443:I1443"/>
    <mergeCell ref="A1444:B1444"/>
    <mergeCell ref="C1444:F1444"/>
    <mergeCell ref="H1444:I1444"/>
    <mergeCell ref="A1445:B1445"/>
    <mergeCell ref="C1445:F1445"/>
    <mergeCell ref="H1445:I1445"/>
    <mergeCell ref="A1424:B1424"/>
    <mergeCell ref="C1424:F1424"/>
    <mergeCell ref="H1424:I1424"/>
    <mergeCell ref="A1425:B1425"/>
    <mergeCell ref="C1425:F1425"/>
    <mergeCell ref="H1425:I1425"/>
    <mergeCell ref="A1426:B1426"/>
    <mergeCell ref="C1426:F1426"/>
    <mergeCell ref="H1426:I1426"/>
    <mergeCell ref="A1427:B1427"/>
    <mergeCell ref="C1427:F1427"/>
    <mergeCell ref="H1427:I1427"/>
    <mergeCell ref="A1428:B1428"/>
    <mergeCell ref="C1428:F1428"/>
    <mergeCell ref="H1428:I1428"/>
    <mergeCell ref="A1429:B1429"/>
    <mergeCell ref="C1429:F1429"/>
    <mergeCell ref="H1429:I1429"/>
    <mergeCell ref="A1430:B1430"/>
    <mergeCell ref="C1430:F1430"/>
    <mergeCell ref="H1430:I1430"/>
    <mergeCell ref="A1431:B1431"/>
    <mergeCell ref="C1431:F1431"/>
    <mergeCell ref="H1431:I1431"/>
    <mergeCell ref="A1432:B1432"/>
    <mergeCell ref="C1432:F1432"/>
    <mergeCell ref="H1432:I1432"/>
    <mergeCell ref="A1433:B1433"/>
    <mergeCell ref="C1433:F1433"/>
    <mergeCell ref="H1433:I1433"/>
    <mergeCell ref="A1434:B1434"/>
    <mergeCell ref="C1434:F1434"/>
    <mergeCell ref="H1434:I1434"/>
    <mergeCell ref="A1413:B1413"/>
    <mergeCell ref="C1413:F1413"/>
    <mergeCell ref="H1413:I1413"/>
    <mergeCell ref="A1414:B1414"/>
    <mergeCell ref="C1414:F1414"/>
    <mergeCell ref="H1414:I1414"/>
    <mergeCell ref="A1415:B1415"/>
    <mergeCell ref="C1415:F1415"/>
    <mergeCell ref="H1415:I1415"/>
    <mergeCell ref="A1416:B1416"/>
    <mergeCell ref="C1416:F1416"/>
    <mergeCell ref="H1416:I1416"/>
    <mergeCell ref="A1417:B1417"/>
    <mergeCell ref="C1417:F1417"/>
    <mergeCell ref="H1417:I1417"/>
    <mergeCell ref="A1418:B1418"/>
    <mergeCell ref="C1418:F1418"/>
    <mergeCell ref="H1418:I1418"/>
    <mergeCell ref="A1419:B1419"/>
    <mergeCell ref="C1419:F1419"/>
    <mergeCell ref="H1419:I1419"/>
    <mergeCell ref="A1420:B1420"/>
    <mergeCell ref="C1420:F1420"/>
    <mergeCell ref="H1420:I1420"/>
    <mergeCell ref="A1421:B1421"/>
    <mergeCell ref="C1421:F1421"/>
    <mergeCell ref="H1421:I1421"/>
    <mergeCell ref="A1422:B1422"/>
    <mergeCell ref="C1422:F1422"/>
    <mergeCell ref="H1422:I1422"/>
    <mergeCell ref="A1423:B1423"/>
    <mergeCell ref="C1423:F1423"/>
    <mergeCell ref="H1423:I1423"/>
    <mergeCell ref="A1402:B1402"/>
    <mergeCell ref="C1402:F1402"/>
    <mergeCell ref="H1402:I1402"/>
    <mergeCell ref="A1403:B1403"/>
    <mergeCell ref="C1403:F1403"/>
    <mergeCell ref="H1403:I1403"/>
    <mergeCell ref="A1404:B1404"/>
    <mergeCell ref="C1404:F1404"/>
    <mergeCell ref="H1404:I1404"/>
    <mergeCell ref="A1405:B1405"/>
    <mergeCell ref="C1405:F1405"/>
    <mergeCell ref="H1405:I1405"/>
    <mergeCell ref="A1406:B1406"/>
    <mergeCell ref="C1406:F1406"/>
    <mergeCell ref="H1406:I1406"/>
    <mergeCell ref="A1407:B1407"/>
    <mergeCell ref="C1407:F1407"/>
    <mergeCell ref="H1407:I1407"/>
    <mergeCell ref="A1408:B1408"/>
    <mergeCell ref="C1408:F1408"/>
    <mergeCell ref="H1408:I1408"/>
    <mergeCell ref="A1409:B1409"/>
    <mergeCell ref="C1409:F1409"/>
    <mergeCell ref="H1409:I1409"/>
    <mergeCell ref="A1410:B1410"/>
    <mergeCell ref="C1410:F1410"/>
    <mergeCell ref="H1410:I1410"/>
    <mergeCell ref="A1411:B1411"/>
    <mergeCell ref="C1411:F1411"/>
    <mergeCell ref="H1411:I1411"/>
    <mergeCell ref="A1412:B1412"/>
    <mergeCell ref="C1412:F1412"/>
    <mergeCell ref="H1412:I1412"/>
    <mergeCell ref="A1391:B1391"/>
    <mergeCell ref="C1391:F1391"/>
    <mergeCell ref="H1391:I1391"/>
    <mergeCell ref="A1392:B1392"/>
    <mergeCell ref="C1392:F1392"/>
    <mergeCell ref="H1392:I1392"/>
    <mergeCell ref="A1393:B1393"/>
    <mergeCell ref="C1393:F1393"/>
    <mergeCell ref="H1393:I1393"/>
    <mergeCell ref="A1394:B1394"/>
    <mergeCell ref="C1394:F1394"/>
    <mergeCell ref="H1394:I1394"/>
    <mergeCell ref="A1395:B1395"/>
    <mergeCell ref="C1395:F1395"/>
    <mergeCell ref="H1395:I1395"/>
    <mergeCell ref="A1396:B1396"/>
    <mergeCell ref="C1396:F1396"/>
    <mergeCell ref="H1396:I1396"/>
    <mergeCell ref="A1397:B1397"/>
    <mergeCell ref="C1397:F1397"/>
    <mergeCell ref="H1397:I1397"/>
    <mergeCell ref="A1398:B1398"/>
    <mergeCell ref="C1398:F1398"/>
    <mergeCell ref="H1398:I1398"/>
    <mergeCell ref="A1399:B1399"/>
    <mergeCell ref="C1399:F1399"/>
    <mergeCell ref="H1399:I1399"/>
    <mergeCell ref="A1400:B1400"/>
    <mergeCell ref="C1400:F1400"/>
    <mergeCell ref="H1400:I1400"/>
    <mergeCell ref="A1401:B1401"/>
    <mergeCell ref="C1401:F1401"/>
    <mergeCell ref="H1401:I1401"/>
    <mergeCell ref="A1380:B1380"/>
    <mergeCell ref="C1380:F1380"/>
    <mergeCell ref="H1380:I1380"/>
    <mergeCell ref="A1381:B1381"/>
    <mergeCell ref="C1381:F1381"/>
    <mergeCell ref="H1381:I1381"/>
    <mergeCell ref="A1382:B1382"/>
    <mergeCell ref="C1382:F1382"/>
    <mergeCell ref="H1382:I1382"/>
    <mergeCell ref="A1383:B1383"/>
    <mergeCell ref="C1383:F1383"/>
    <mergeCell ref="H1383:I1383"/>
    <mergeCell ref="A1384:B1384"/>
    <mergeCell ref="C1384:F1384"/>
    <mergeCell ref="H1384:I1384"/>
    <mergeCell ref="A1385:B1385"/>
    <mergeCell ref="C1385:F1385"/>
    <mergeCell ref="H1385:I1385"/>
    <mergeCell ref="A1386:B1386"/>
    <mergeCell ref="C1386:F1386"/>
    <mergeCell ref="H1386:I1386"/>
    <mergeCell ref="A1387:B1387"/>
    <mergeCell ref="C1387:F1387"/>
    <mergeCell ref="H1387:I1387"/>
    <mergeCell ref="A1388:B1388"/>
    <mergeCell ref="C1388:F1388"/>
    <mergeCell ref="H1388:I1388"/>
    <mergeCell ref="A1389:B1389"/>
    <mergeCell ref="C1389:F1389"/>
    <mergeCell ref="H1389:I1389"/>
    <mergeCell ref="A1390:B1390"/>
    <mergeCell ref="C1390:F1390"/>
    <mergeCell ref="H1390:I1390"/>
    <mergeCell ref="A1369:B1369"/>
    <mergeCell ref="C1369:F1369"/>
    <mergeCell ref="H1369:I1369"/>
    <mergeCell ref="A1370:B1370"/>
    <mergeCell ref="C1370:F1370"/>
    <mergeCell ref="H1370:I1370"/>
    <mergeCell ref="A1371:B1371"/>
    <mergeCell ref="C1371:F1371"/>
    <mergeCell ref="H1371:I1371"/>
    <mergeCell ref="A1372:B1372"/>
    <mergeCell ref="C1372:F1372"/>
    <mergeCell ref="H1372:I1372"/>
    <mergeCell ref="A1373:B1373"/>
    <mergeCell ref="C1373:F1373"/>
    <mergeCell ref="H1373:I1373"/>
    <mergeCell ref="A1374:B1374"/>
    <mergeCell ref="C1374:F1374"/>
    <mergeCell ref="H1374:I1374"/>
    <mergeCell ref="A1375:B1375"/>
    <mergeCell ref="C1375:F1375"/>
    <mergeCell ref="H1375:I1375"/>
    <mergeCell ref="A1376:B1376"/>
    <mergeCell ref="C1376:F1376"/>
    <mergeCell ref="H1376:I1376"/>
    <mergeCell ref="A1377:B1377"/>
    <mergeCell ref="C1377:F1377"/>
    <mergeCell ref="H1377:I1377"/>
    <mergeCell ref="A1378:B1378"/>
    <mergeCell ref="C1378:F1378"/>
    <mergeCell ref="H1378:I1378"/>
    <mergeCell ref="A1379:B1379"/>
    <mergeCell ref="C1379:F1379"/>
    <mergeCell ref="H1379:I1379"/>
    <mergeCell ref="A1358:B1358"/>
    <mergeCell ref="C1358:F1358"/>
    <mergeCell ref="H1358:I1358"/>
    <mergeCell ref="A1359:B1359"/>
    <mergeCell ref="C1359:F1359"/>
    <mergeCell ref="H1359:I1359"/>
    <mergeCell ref="A1360:B1360"/>
    <mergeCell ref="C1360:F1360"/>
    <mergeCell ref="H1360:I1360"/>
    <mergeCell ref="A1361:B1361"/>
    <mergeCell ref="C1361:F1361"/>
    <mergeCell ref="H1361:I1361"/>
    <mergeCell ref="A1362:B1362"/>
    <mergeCell ref="C1362:F1362"/>
    <mergeCell ref="H1362:I1362"/>
    <mergeCell ref="A1363:B1363"/>
    <mergeCell ref="C1363:F1363"/>
    <mergeCell ref="H1363:I1363"/>
    <mergeCell ref="A1364:B1364"/>
    <mergeCell ref="C1364:F1364"/>
    <mergeCell ref="H1364:I1364"/>
    <mergeCell ref="A1365:B1365"/>
    <mergeCell ref="C1365:F1365"/>
    <mergeCell ref="H1365:I1365"/>
    <mergeCell ref="A1366:B1366"/>
    <mergeCell ref="C1366:F1366"/>
    <mergeCell ref="H1366:I1366"/>
    <mergeCell ref="A1367:B1367"/>
    <mergeCell ref="C1367:F1367"/>
    <mergeCell ref="H1367:I1367"/>
    <mergeCell ref="A1368:B1368"/>
    <mergeCell ref="C1368:F1368"/>
    <mergeCell ref="H1368:I1368"/>
    <mergeCell ref="A1347:B1347"/>
    <mergeCell ref="C1347:F1347"/>
    <mergeCell ref="H1347:I1347"/>
    <mergeCell ref="A1348:B1348"/>
    <mergeCell ref="C1348:F1348"/>
    <mergeCell ref="H1348:I1348"/>
    <mergeCell ref="A1349:B1349"/>
    <mergeCell ref="C1349:F1349"/>
    <mergeCell ref="H1349:I1349"/>
    <mergeCell ref="A1350:B1350"/>
    <mergeCell ref="C1350:F1350"/>
    <mergeCell ref="H1350:I1350"/>
    <mergeCell ref="A1351:B1351"/>
    <mergeCell ref="C1351:F1351"/>
    <mergeCell ref="H1351:I1351"/>
    <mergeCell ref="A1352:B1352"/>
    <mergeCell ref="C1352:F1352"/>
    <mergeCell ref="H1352:I1352"/>
    <mergeCell ref="A1353:B1353"/>
    <mergeCell ref="C1353:F1353"/>
    <mergeCell ref="H1353:I1353"/>
    <mergeCell ref="A1354:B1354"/>
    <mergeCell ref="C1354:F1354"/>
    <mergeCell ref="H1354:I1354"/>
    <mergeCell ref="A1355:B1355"/>
    <mergeCell ref="C1355:F1355"/>
    <mergeCell ref="H1355:I1355"/>
    <mergeCell ref="A1356:B1356"/>
    <mergeCell ref="C1356:F1356"/>
    <mergeCell ref="H1356:I1356"/>
    <mergeCell ref="A1357:B1357"/>
    <mergeCell ref="C1357:F1357"/>
    <mergeCell ref="H1357:I1357"/>
    <mergeCell ref="A1336:B1336"/>
    <mergeCell ref="C1336:F1336"/>
    <mergeCell ref="H1336:I1336"/>
    <mergeCell ref="A1337:B1337"/>
    <mergeCell ref="C1337:F1337"/>
    <mergeCell ref="H1337:I1337"/>
    <mergeCell ref="A1338:B1338"/>
    <mergeCell ref="C1338:F1338"/>
    <mergeCell ref="H1338:I1338"/>
    <mergeCell ref="A1339:B1339"/>
    <mergeCell ref="C1339:F1339"/>
    <mergeCell ref="H1339:I1339"/>
    <mergeCell ref="A1340:B1340"/>
    <mergeCell ref="C1340:F1340"/>
    <mergeCell ref="H1340:I1340"/>
    <mergeCell ref="A1341:B1341"/>
    <mergeCell ref="C1341:F1341"/>
    <mergeCell ref="H1341:I1341"/>
    <mergeCell ref="A1342:B1342"/>
    <mergeCell ref="C1342:F1342"/>
    <mergeCell ref="H1342:I1342"/>
    <mergeCell ref="A1343:B1343"/>
    <mergeCell ref="C1343:F1343"/>
    <mergeCell ref="H1343:I1343"/>
    <mergeCell ref="A1344:B1344"/>
    <mergeCell ref="C1344:F1344"/>
    <mergeCell ref="H1344:I1344"/>
    <mergeCell ref="A1345:B1345"/>
    <mergeCell ref="C1345:F1345"/>
    <mergeCell ref="H1345:I1345"/>
    <mergeCell ref="A1346:B1346"/>
    <mergeCell ref="C1346:F1346"/>
    <mergeCell ref="H1346:I1346"/>
    <mergeCell ref="A1325:B1325"/>
    <mergeCell ref="C1325:F1325"/>
    <mergeCell ref="H1325:I1325"/>
    <mergeCell ref="A1326:B1326"/>
    <mergeCell ref="C1326:F1326"/>
    <mergeCell ref="H1326:I1326"/>
    <mergeCell ref="A1327:B1327"/>
    <mergeCell ref="C1327:F1327"/>
    <mergeCell ref="H1327:I1327"/>
    <mergeCell ref="A1328:B1328"/>
    <mergeCell ref="C1328:F1328"/>
    <mergeCell ref="H1328:I1328"/>
    <mergeCell ref="A1329:B1329"/>
    <mergeCell ref="C1329:F1329"/>
    <mergeCell ref="H1329:I1329"/>
    <mergeCell ref="A1330:B1330"/>
    <mergeCell ref="C1330:F1330"/>
    <mergeCell ref="H1330:I1330"/>
    <mergeCell ref="A1331:B1331"/>
    <mergeCell ref="C1331:F1331"/>
    <mergeCell ref="H1331:I1331"/>
    <mergeCell ref="A1332:B1332"/>
    <mergeCell ref="C1332:F1332"/>
    <mergeCell ref="H1332:I1332"/>
    <mergeCell ref="A1333:B1333"/>
    <mergeCell ref="C1333:F1333"/>
    <mergeCell ref="H1333:I1333"/>
    <mergeCell ref="A1334:B1334"/>
    <mergeCell ref="C1334:F1334"/>
    <mergeCell ref="H1334:I1334"/>
    <mergeCell ref="A1335:B1335"/>
    <mergeCell ref="C1335:F1335"/>
    <mergeCell ref="H1335:I1335"/>
    <mergeCell ref="A1314:B1314"/>
    <mergeCell ref="C1314:F1314"/>
    <mergeCell ref="H1314:I1314"/>
    <mergeCell ref="A1315:B1315"/>
    <mergeCell ref="C1315:F1315"/>
    <mergeCell ref="H1315:I1315"/>
    <mergeCell ref="A1316:B1316"/>
    <mergeCell ref="C1316:F1316"/>
    <mergeCell ref="H1316:I1316"/>
    <mergeCell ref="A1317:B1317"/>
    <mergeCell ref="C1317:F1317"/>
    <mergeCell ref="H1317:I1317"/>
    <mergeCell ref="A1318:B1318"/>
    <mergeCell ref="C1318:F1318"/>
    <mergeCell ref="H1318:I1318"/>
    <mergeCell ref="A1319:B1319"/>
    <mergeCell ref="C1319:F1319"/>
    <mergeCell ref="H1319:I1319"/>
    <mergeCell ref="A1320:B1320"/>
    <mergeCell ref="C1320:F1320"/>
    <mergeCell ref="H1320:I1320"/>
    <mergeCell ref="A1321:B1321"/>
    <mergeCell ref="C1321:F1321"/>
    <mergeCell ref="H1321:I1321"/>
    <mergeCell ref="A1322:B1322"/>
    <mergeCell ref="C1322:F1322"/>
    <mergeCell ref="H1322:I1322"/>
    <mergeCell ref="A1323:B1323"/>
    <mergeCell ref="C1323:F1323"/>
    <mergeCell ref="H1323:I1323"/>
    <mergeCell ref="A1324:B1324"/>
    <mergeCell ref="C1324:F1324"/>
    <mergeCell ref="H1324:I1324"/>
    <mergeCell ref="A1303:B1303"/>
    <mergeCell ref="C1303:F1303"/>
    <mergeCell ref="H1303:I1303"/>
    <mergeCell ref="A1304:B1304"/>
    <mergeCell ref="C1304:F1304"/>
    <mergeCell ref="H1304:I1304"/>
    <mergeCell ref="A1305:B1305"/>
    <mergeCell ref="C1305:F1305"/>
    <mergeCell ref="H1305:I1305"/>
    <mergeCell ref="A1306:B1306"/>
    <mergeCell ref="C1306:F1306"/>
    <mergeCell ref="H1306:I1306"/>
    <mergeCell ref="A1307:B1307"/>
    <mergeCell ref="C1307:F1307"/>
    <mergeCell ref="H1307:I1307"/>
    <mergeCell ref="A1308:B1308"/>
    <mergeCell ref="C1308:F1308"/>
    <mergeCell ref="H1308:I1308"/>
    <mergeCell ref="A1309:B1309"/>
    <mergeCell ref="C1309:F1309"/>
    <mergeCell ref="H1309:I1309"/>
    <mergeCell ref="A1310:B1310"/>
    <mergeCell ref="C1310:F1310"/>
    <mergeCell ref="H1310:I1310"/>
    <mergeCell ref="A1311:B1311"/>
    <mergeCell ref="C1311:F1311"/>
    <mergeCell ref="H1311:I1311"/>
    <mergeCell ref="A1312:B1312"/>
    <mergeCell ref="C1312:F1312"/>
    <mergeCell ref="H1312:I1312"/>
    <mergeCell ref="A1313:B1313"/>
    <mergeCell ref="C1313:F1313"/>
    <mergeCell ref="H1313:I1313"/>
    <mergeCell ref="A1292:B1292"/>
    <mergeCell ref="C1292:F1292"/>
    <mergeCell ref="H1292:I1292"/>
    <mergeCell ref="A1293:B1293"/>
    <mergeCell ref="C1293:F1293"/>
    <mergeCell ref="H1293:I1293"/>
    <mergeCell ref="A1294:B1294"/>
    <mergeCell ref="C1294:F1294"/>
    <mergeCell ref="H1294:I1294"/>
    <mergeCell ref="A1295:B1295"/>
    <mergeCell ref="C1295:F1295"/>
    <mergeCell ref="H1295:I1295"/>
    <mergeCell ref="A1296:B1296"/>
    <mergeCell ref="C1296:F1296"/>
    <mergeCell ref="H1296:I1296"/>
    <mergeCell ref="A1297:B1297"/>
    <mergeCell ref="C1297:F1297"/>
    <mergeCell ref="H1297:I1297"/>
    <mergeCell ref="A1298:B1298"/>
    <mergeCell ref="C1298:F1298"/>
    <mergeCell ref="H1298:I1298"/>
    <mergeCell ref="A1299:B1299"/>
    <mergeCell ref="C1299:F1299"/>
    <mergeCell ref="H1299:I1299"/>
    <mergeCell ref="A1300:B1300"/>
    <mergeCell ref="C1300:F1300"/>
    <mergeCell ref="H1300:I1300"/>
    <mergeCell ref="A1301:B1301"/>
    <mergeCell ref="C1301:F1301"/>
    <mergeCell ref="H1301:I1301"/>
    <mergeCell ref="A1302:B1302"/>
    <mergeCell ref="C1302:F1302"/>
    <mergeCell ref="H1302:I1302"/>
    <mergeCell ref="A1281:B1281"/>
    <mergeCell ref="C1281:F1281"/>
    <mergeCell ref="H1281:I1281"/>
    <mergeCell ref="A1282:B1282"/>
    <mergeCell ref="C1282:F1282"/>
    <mergeCell ref="H1282:I1282"/>
    <mergeCell ref="A1283:B1283"/>
    <mergeCell ref="C1283:F1283"/>
    <mergeCell ref="H1283:I1283"/>
    <mergeCell ref="A1284:B1284"/>
    <mergeCell ref="C1284:F1284"/>
    <mergeCell ref="H1284:I1284"/>
    <mergeCell ref="A1285:B1285"/>
    <mergeCell ref="C1285:F1285"/>
    <mergeCell ref="H1285:I1285"/>
    <mergeCell ref="A1286:B1286"/>
    <mergeCell ref="C1286:F1286"/>
    <mergeCell ref="H1286:I1286"/>
    <mergeCell ref="A1287:B1287"/>
    <mergeCell ref="C1287:F1287"/>
    <mergeCell ref="H1287:I1287"/>
    <mergeCell ref="A1288:B1288"/>
    <mergeCell ref="C1288:F1288"/>
    <mergeCell ref="H1288:I1288"/>
    <mergeCell ref="A1289:B1289"/>
    <mergeCell ref="C1289:F1289"/>
    <mergeCell ref="H1289:I1289"/>
    <mergeCell ref="A1290:B1290"/>
    <mergeCell ref="C1290:F1290"/>
    <mergeCell ref="H1290:I1290"/>
    <mergeCell ref="A1291:B1291"/>
    <mergeCell ref="C1291:F1291"/>
    <mergeCell ref="H1291:I1291"/>
    <mergeCell ref="A1270:B1270"/>
    <mergeCell ref="C1270:F1270"/>
    <mergeCell ref="H1270:I1270"/>
    <mergeCell ref="A1271:B1271"/>
    <mergeCell ref="C1271:F1271"/>
    <mergeCell ref="H1271:I1271"/>
    <mergeCell ref="A1272:B1272"/>
    <mergeCell ref="C1272:F1272"/>
    <mergeCell ref="H1272:I1272"/>
    <mergeCell ref="A1273:B1273"/>
    <mergeCell ref="C1273:F1273"/>
    <mergeCell ref="H1273:I1273"/>
    <mergeCell ref="A1274:B1274"/>
    <mergeCell ref="C1274:F1274"/>
    <mergeCell ref="H1274:I1274"/>
    <mergeCell ref="A1275:B1275"/>
    <mergeCell ref="C1275:F1275"/>
    <mergeCell ref="H1275:I1275"/>
    <mergeCell ref="A1276:B1276"/>
    <mergeCell ref="C1276:F1276"/>
    <mergeCell ref="H1276:I1276"/>
    <mergeCell ref="A1277:B1277"/>
    <mergeCell ref="C1277:F1277"/>
    <mergeCell ref="H1277:I1277"/>
    <mergeCell ref="A1278:B1278"/>
    <mergeCell ref="C1278:F1278"/>
    <mergeCell ref="H1278:I1278"/>
    <mergeCell ref="A1279:B1279"/>
    <mergeCell ref="C1279:F1279"/>
    <mergeCell ref="H1279:I1279"/>
    <mergeCell ref="A1280:B1280"/>
    <mergeCell ref="C1280:F1280"/>
    <mergeCell ref="H1280:I1280"/>
    <mergeCell ref="A1259:B1259"/>
    <mergeCell ref="C1259:F1259"/>
    <mergeCell ref="H1259:I1259"/>
    <mergeCell ref="A1260:B1260"/>
    <mergeCell ref="C1260:F1260"/>
    <mergeCell ref="H1260:I1260"/>
    <mergeCell ref="A1261:B1261"/>
    <mergeCell ref="C1261:F1261"/>
    <mergeCell ref="H1261:I1261"/>
    <mergeCell ref="A1262:B1262"/>
    <mergeCell ref="C1262:F1262"/>
    <mergeCell ref="H1262:I1262"/>
    <mergeCell ref="A1263:B1263"/>
    <mergeCell ref="C1263:F1263"/>
    <mergeCell ref="H1263:I1263"/>
    <mergeCell ref="A1264:B1264"/>
    <mergeCell ref="C1264:F1264"/>
    <mergeCell ref="H1264:I1264"/>
    <mergeCell ref="A1265:B1265"/>
    <mergeCell ref="C1265:F1265"/>
    <mergeCell ref="H1265:I1265"/>
    <mergeCell ref="A1266:B1266"/>
    <mergeCell ref="C1266:F1266"/>
    <mergeCell ref="H1266:I1266"/>
    <mergeCell ref="A1267:B1267"/>
    <mergeCell ref="C1267:F1267"/>
    <mergeCell ref="H1267:I1267"/>
    <mergeCell ref="A1268:B1268"/>
    <mergeCell ref="C1268:F1268"/>
    <mergeCell ref="H1268:I1268"/>
    <mergeCell ref="A1269:B1269"/>
    <mergeCell ref="C1269:F1269"/>
    <mergeCell ref="H1269:I1269"/>
    <mergeCell ref="A1248:B1248"/>
    <mergeCell ref="C1248:F1248"/>
    <mergeCell ref="H1248:I1248"/>
    <mergeCell ref="A1249:B1249"/>
    <mergeCell ref="C1249:F1249"/>
    <mergeCell ref="H1249:I1249"/>
    <mergeCell ref="A1250:B1250"/>
    <mergeCell ref="C1250:F1250"/>
    <mergeCell ref="H1250:I1250"/>
    <mergeCell ref="A1251:B1251"/>
    <mergeCell ref="C1251:F1251"/>
    <mergeCell ref="H1251:I1251"/>
    <mergeCell ref="A1252:B1252"/>
    <mergeCell ref="C1252:F1252"/>
    <mergeCell ref="H1252:I1252"/>
    <mergeCell ref="A1253:B1253"/>
    <mergeCell ref="C1253:F1253"/>
    <mergeCell ref="H1253:I1253"/>
    <mergeCell ref="A1254:B1254"/>
    <mergeCell ref="C1254:F1254"/>
    <mergeCell ref="H1254:I1254"/>
    <mergeCell ref="A1255:B1255"/>
    <mergeCell ref="C1255:F1255"/>
    <mergeCell ref="H1255:I1255"/>
    <mergeCell ref="A1256:B1256"/>
    <mergeCell ref="C1256:F1256"/>
    <mergeCell ref="H1256:I1256"/>
    <mergeCell ref="A1257:B1257"/>
    <mergeCell ref="C1257:F1257"/>
    <mergeCell ref="H1257:I1257"/>
    <mergeCell ref="A1258:B1258"/>
    <mergeCell ref="C1258:F1258"/>
    <mergeCell ref="H1258:I1258"/>
    <mergeCell ref="A1237:B1237"/>
    <mergeCell ref="C1237:F1237"/>
    <mergeCell ref="H1237:I1237"/>
    <mergeCell ref="A1238:B1238"/>
    <mergeCell ref="C1238:F1238"/>
    <mergeCell ref="H1238:I1238"/>
    <mergeCell ref="A1239:B1239"/>
    <mergeCell ref="C1239:F1239"/>
    <mergeCell ref="H1239:I1239"/>
    <mergeCell ref="A1240:B1240"/>
    <mergeCell ref="C1240:F1240"/>
    <mergeCell ref="H1240:I1240"/>
    <mergeCell ref="A1241:B1241"/>
    <mergeCell ref="C1241:F1241"/>
    <mergeCell ref="H1241:I1241"/>
    <mergeCell ref="A1242:B1242"/>
    <mergeCell ref="C1242:F1242"/>
    <mergeCell ref="H1242:I1242"/>
    <mergeCell ref="A1243:B1243"/>
    <mergeCell ref="C1243:F1243"/>
    <mergeCell ref="H1243:I1243"/>
    <mergeCell ref="A1244:B1244"/>
    <mergeCell ref="C1244:F1244"/>
    <mergeCell ref="H1244:I1244"/>
    <mergeCell ref="A1245:B1245"/>
    <mergeCell ref="C1245:F1245"/>
    <mergeCell ref="H1245:I1245"/>
    <mergeCell ref="A1246:B1246"/>
    <mergeCell ref="C1246:F1246"/>
    <mergeCell ref="H1246:I1246"/>
    <mergeCell ref="A1247:B1247"/>
    <mergeCell ref="C1247:F1247"/>
    <mergeCell ref="H1247:I1247"/>
    <mergeCell ref="A1226:B1226"/>
    <mergeCell ref="C1226:F1226"/>
    <mergeCell ref="H1226:I1226"/>
    <mergeCell ref="A1227:B1227"/>
    <mergeCell ref="C1227:F1227"/>
    <mergeCell ref="H1227:I1227"/>
    <mergeCell ref="A1228:B1228"/>
    <mergeCell ref="C1228:F1228"/>
    <mergeCell ref="H1228:I1228"/>
    <mergeCell ref="A1229:B1229"/>
    <mergeCell ref="C1229:F1229"/>
    <mergeCell ref="H1229:I1229"/>
    <mergeCell ref="A1230:B1230"/>
    <mergeCell ref="C1230:F1230"/>
    <mergeCell ref="H1230:I1230"/>
    <mergeCell ref="A1231:B1231"/>
    <mergeCell ref="C1231:F1231"/>
    <mergeCell ref="H1231:I1231"/>
    <mergeCell ref="A1232:B1232"/>
    <mergeCell ref="C1232:F1232"/>
    <mergeCell ref="H1232:I1232"/>
    <mergeCell ref="A1233:B1233"/>
    <mergeCell ref="C1233:F1233"/>
    <mergeCell ref="H1233:I1233"/>
    <mergeCell ref="A1234:B1234"/>
    <mergeCell ref="C1234:F1234"/>
    <mergeCell ref="H1234:I1234"/>
    <mergeCell ref="A1235:B1235"/>
    <mergeCell ref="C1235:F1235"/>
    <mergeCell ref="H1235:I1235"/>
    <mergeCell ref="A1236:B1236"/>
    <mergeCell ref="C1236:F1236"/>
    <mergeCell ref="H1236:I1236"/>
    <mergeCell ref="A1215:B1215"/>
    <mergeCell ref="C1215:F1215"/>
    <mergeCell ref="H1215:I1215"/>
    <mergeCell ref="A1216:B1216"/>
    <mergeCell ref="C1216:F1216"/>
    <mergeCell ref="H1216:I1216"/>
    <mergeCell ref="A1217:B1217"/>
    <mergeCell ref="C1217:F1217"/>
    <mergeCell ref="H1217:I1217"/>
    <mergeCell ref="A1218:B1218"/>
    <mergeCell ref="C1218:F1218"/>
    <mergeCell ref="H1218:I1218"/>
    <mergeCell ref="A1219:B1219"/>
    <mergeCell ref="C1219:F1219"/>
    <mergeCell ref="H1219:I1219"/>
    <mergeCell ref="A1220:B1220"/>
    <mergeCell ref="C1220:F1220"/>
    <mergeCell ref="H1220:I1220"/>
    <mergeCell ref="A1221:B1221"/>
    <mergeCell ref="C1221:F1221"/>
    <mergeCell ref="H1221:I1221"/>
    <mergeCell ref="A1222:B1222"/>
    <mergeCell ref="C1222:F1222"/>
    <mergeCell ref="H1222:I1222"/>
    <mergeCell ref="A1223:B1223"/>
    <mergeCell ref="C1223:F1223"/>
    <mergeCell ref="H1223:I1223"/>
    <mergeCell ref="A1224:B1224"/>
    <mergeCell ref="C1224:F1224"/>
    <mergeCell ref="H1224:I1224"/>
    <mergeCell ref="A1225:B1225"/>
    <mergeCell ref="C1225:F1225"/>
    <mergeCell ref="H1225:I1225"/>
    <mergeCell ref="A1204:B1204"/>
    <mergeCell ref="C1204:F1204"/>
    <mergeCell ref="H1204:I1204"/>
    <mergeCell ref="A1205:B1205"/>
    <mergeCell ref="C1205:F1205"/>
    <mergeCell ref="H1205:I1205"/>
    <mergeCell ref="A1206:B1206"/>
    <mergeCell ref="C1206:F1206"/>
    <mergeCell ref="H1206:I1206"/>
    <mergeCell ref="A1207:B1207"/>
    <mergeCell ref="C1207:F1207"/>
    <mergeCell ref="H1207:I1207"/>
    <mergeCell ref="A1208:B1208"/>
    <mergeCell ref="C1208:F1208"/>
    <mergeCell ref="H1208:I1208"/>
    <mergeCell ref="A1209:B1209"/>
    <mergeCell ref="C1209:F1209"/>
    <mergeCell ref="H1209:I1209"/>
    <mergeCell ref="A1210:B1210"/>
    <mergeCell ref="C1210:F1210"/>
    <mergeCell ref="H1210:I1210"/>
    <mergeCell ref="A1211:B1211"/>
    <mergeCell ref="C1211:F1211"/>
    <mergeCell ref="H1211:I1211"/>
    <mergeCell ref="A1212:B1212"/>
    <mergeCell ref="C1212:F1212"/>
    <mergeCell ref="H1212:I1212"/>
    <mergeCell ref="A1213:B1213"/>
    <mergeCell ref="C1213:F1213"/>
    <mergeCell ref="H1213:I1213"/>
    <mergeCell ref="A1214:B1214"/>
    <mergeCell ref="C1214:F1214"/>
    <mergeCell ref="H1214:I1214"/>
    <mergeCell ref="A1193:B1193"/>
    <mergeCell ref="C1193:F1193"/>
    <mergeCell ref="H1193:I1193"/>
    <mergeCell ref="A1194:B1194"/>
    <mergeCell ref="C1194:F1194"/>
    <mergeCell ref="H1194:I1194"/>
    <mergeCell ref="A1195:B1195"/>
    <mergeCell ref="C1195:F1195"/>
    <mergeCell ref="H1195:I1195"/>
    <mergeCell ref="A1196:B1196"/>
    <mergeCell ref="C1196:F1196"/>
    <mergeCell ref="H1196:I1196"/>
    <mergeCell ref="A1197:B1197"/>
    <mergeCell ref="C1197:F1197"/>
    <mergeCell ref="H1197:I1197"/>
    <mergeCell ref="A1198:B1198"/>
    <mergeCell ref="C1198:F1198"/>
    <mergeCell ref="H1198:I1198"/>
    <mergeCell ref="A1199:B1199"/>
    <mergeCell ref="C1199:F1199"/>
    <mergeCell ref="H1199:I1199"/>
    <mergeCell ref="A1200:B1200"/>
    <mergeCell ref="C1200:F1200"/>
    <mergeCell ref="H1200:I1200"/>
    <mergeCell ref="A1201:B1201"/>
    <mergeCell ref="C1201:F1201"/>
    <mergeCell ref="H1201:I1201"/>
    <mergeCell ref="A1202:B1202"/>
    <mergeCell ref="C1202:F1202"/>
    <mergeCell ref="H1202:I1202"/>
    <mergeCell ref="A1203:B1203"/>
    <mergeCell ref="C1203:F1203"/>
    <mergeCell ref="H1203:I1203"/>
    <mergeCell ref="A1182:B1182"/>
    <mergeCell ref="C1182:F1182"/>
    <mergeCell ref="H1182:I1182"/>
    <mergeCell ref="A1183:B1183"/>
    <mergeCell ref="C1183:F1183"/>
    <mergeCell ref="H1183:I1183"/>
    <mergeCell ref="A1184:B1184"/>
    <mergeCell ref="C1184:F1184"/>
    <mergeCell ref="H1184:I1184"/>
    <mergeCell ref="A1185:B1185"/>
    <mergeCell ref="C1185:F1185"/>
    <mergeCell ref="H1185:I1185"/>
    <mergeCell ref="A1186:B1186"/>
    <mergeCell ref="C1186:F1186"/>
    <mergeCell ref="H1186:I1186"/>
    <mergeCell ref="A1187:B1187"/>
    <mergeCell ref="C1187:F1187"/>
    <mergeCell ref="H1187:I1187"/>
    <mergeCell ref="A1188:B1188"/>
    <mergeCell ref="C1188:F1188"/>
    <mergeCell ref="H1188:I1188"/>
    <mergeCell ref="A1189:B1189"/>
    <mergeCell ref="C1189:F1189"/>
    <mergeCell ref="H1189:I1189"/>
    <mergeCell ref="A1190:B1190"/>
    <mergeCell ref="C1190:F1190"/>
    <mergeCell ref="H1190:I1190"/>
    <mergeCell ref="A1191:B1191"/>
    <mergeCell ref="C1191:F1191"/>
    <mergeCell ref="H1191:I1191"/>
    <mergeCell ref="A1192:B1192"/>
    <mergeCell ref="C1192:F1192"/>
    <mergeCell ref="H1192:I1192"/>
    <mergeCell ref="A1171:B1171"/>
    <mergeCell ref="C1171:F1171"/>
    <mergeCell ref="H1171:I1171"/>
    <mergeCell ref="A1172:B1172"/>
    <mergeCell ref="C1172:F1172"/>
    <mergeCell ref="H1172:I1172"/>
    <mergeCell ref="A1173:B1173"/>
    <mergeCell ref="C1173:F1173"/>
    <mergeCell ref="H1173:I1173"/>
    <mergeCell ref="A1174:B1174"/>
    <mergeCell ref="C1174:F1174"/>
    <mergeCell ref="H1174:I1174"/>
    <mergeCell ref="A1175:B1175"/>
    <mergeCell ref="C1175:F1175"/>
    <mergeCell ref="H1175:I1175"/>
    <mergeCell ref="A1176:B1176"/>
    <mergeCell ref="C1176:F1176"/>
    <mergeCell ref="H1176:I1176"/>
    <mergeCell ref="A1177:B1177"/>
    <mergeCell ref="C1177:F1177"/>
    <mergeCell ref="H1177:I1177"/>
    <mergeCell ref="A1178:B1178"/>
    <mergeCell ref="C1178:F1178"/>
    <mergeCell ref="H1178:I1178"/>
    <mergeCell ref="A1179:B1179"/>
    <mergeCell ref="C1179:F1179"/>
    <mergeCell ref="H1179:I1179"/>
    <mergeCell ref="A1180:B1180"/>
    <mergeCell ref="C1180:F1180"/>
    <mergeCell ref="H1180:I1180"/>
    <mergeCell ref="A1181:B1181"/>
    <mergeCell ref="C1181:F1181"/>
    <mergeCell ref="H1181:I1181"/>
    <mergeCell ref="A1160:B1160"/>
    <mergeCell ref="C1160:F1160"/>
    <mergeCell ref="H1160:I1160"/>
    <mergeCell ref="A1161:B1161"/>
    <mergeCell ref="C1161:F1161"/>
    <mergeCell ref="H1161:I1161"/>
    <mergeCell ref="A1162:B1162"/>
    <mergeCell ref="C1162:F1162"/>
    <mergeCell ref="H1162:I1162"/>
    <mergeCell ref="A1163:B1163"/>
    <mergeCell ref="C1163:F1163"/>
    <mergeCell ref="H1163:I1163"/>
    <mergeCell ref="A1164:B1164"/>
    <mergeCell ref="C1164:F1164"/>
    <mergeCell ref="H1164:I1164"/>
    <mergeCell ref="A1165:B1165"/>
    <mergeCell ref="C1165:F1165"/>
    <mergeCell ref="H1165:I1165"/>
    <mergeCell ref="A1166:B1166"/>
    <mergeCell ref="C1166:F1166"/>
    <mergeCell ref="H1166:I1166"/>
    <mergeCell ref="A1167:B1167"/>
    <mergeCell ref="C1167:F1167"/>
    <mergeCell ref="H1167:I1167"/>
    <mergeCell ref="A1168:B1168"/>
    <mergeCell ref="C1168:F1168"/>
    <mergeCell ref="H1168:I1168"/>
    <mergeCell ref="A1169:B1169"/>
    <mergeCell ref="C1169:F1169"/>
    <mergeCell ref="H1169:I1169"/>
    <mergeCell ref="A1170:B1170"/>
    <mergeCell ref="C1170:F1170"/>
    <mergeCell ref="H1170:I1170"/>
    <mergeCell ref="A1149:B1149"/>
    <mergeCell ref="C1149:F1149"/>
    <mergeCell ref="H1149:I1149"/>
    <mergeCell ref="A1150:B1150"/>
    <mergeCell ref="C1150:F1150"/>
    <mergeCell ref="H1150:I1150"/>
    <mergeCell ref="A1151:B1151"/>
    <mergeCell ref="C1151:F1151"/>
    <mergeCell ref="H1151:I1151"/>
    <mergeCell ref="A1152:B1152"/>
    <mergeCell ref="C1152:F1152"/>
    <mergeCell ref="H1152:I1152"/>
    <mergeCell ref="A1153:B1153"/>
    <mergeCell ref="C1153:F1153"/>
    <mergeCell ref="H1153:I1153"/>
    <mergeCell ref="A1154:B1154"/>
    <mergeCell ref="C1154:F1154"/>
    <mergeCell ref="H1154:I1154"/>
    <mergeCell ref="A1155:B1155"/>
    <mergeCell ref="C1155:F1155"/>
    <mergeCell ref="H1155:I1155"/>
    <mergeCell ref="A1156:B1156"/>
    <mergeCell ref="C1156:F1156"/>
    <mergeCell ref="H1156:I1156"/>
    <mergeCell ref="A1157:B1157"/>
    <mergeCell ref="C1157:F1157"/>
    <mergeCell ref="H1157:I1157"/>
    <mergeCell ref="A1158:B1158"/>
    <mergeCell ref="C1158:F1158"/>
    <mergeCell ref="H1158:I1158"/>
    <mergeCell ref="A1159:B1159"/>
    <mergeCell ref="C1159:F1159"/>
    <mergeCell ref="H1159:I1159"/>
    <mergeCell ref="A1138:B1138"/>
    <mergeCell ref="C1138:F1138"/>
    <mergeCell ref="H1138:I1138"/>
    <mergeCell ref="A1139:B1139"/>
    <mergeCell ref="C1139:F1139"/>
    <mergeCell ref="H1139:I1139"/>
    <mergeCell ref="A1140:B1140"/>
    <mergeCell ref="C1140:F1140"/>
    <mergeCell ref="H1140:I1140"/>
    <mergeCell ref="A1141:B1141"/>
    <mergeCell ref="C1141:F1141"/>
    <mergeCell ref="H1141:I1141"/>
    <mergeCell ref="A1142:B1142"/>
    <mergeCell ref="C1142:F1142"/>
    <mergeCell ref="H1142:I1142"/>
    <mergeCell ref="A1143:B1143"/>
    <mergeCell ref="C1143:F1143"/>
    <mergeCell ref="H1143:I1143"/>
    <mergeCell ref="A1144:B1144"/>
    <mergeCell ref="C1144:F1144"/>
    <mergeCell ref="H1144:I1144"/>
    <mergeCell ref="A1145:B1145"/>
    <mergeCell ref="C1145:F1145"/>
    <mergeCell ref="H1145:I1145"/>
    <mergeCell ref="A1146:B1146"/>
    <mergeCell ref="C1146:F1146"/>
    <mergeCell ref="H1146:I1146"/>
    <mergeCell ref="A1147:B1147"/>
    <mergeCell ref="C1147:F1147"/>
    <mergeCell ref="H1147:I1147"/>
    <mergeCell ref="A1148:B1148"/>
    <mergeCell ref="C1148:F1148"/>
    <mergeCell ref="H1148:I1148"/>
    <mergeCell ref="A1127:B1127"/>
    <mergeCell ref="C1127:F1127"/>
    <mergeCell ref="H1127:I1127"/>
    <mergeCell ref="A1128:B1128"/>
    <mergeCell ref="C1128:F1128"/>
    <mergeCell ref="H1128:I1128"/>
    <mergeCell ref="A1129:B1129"/>
    <mergeCell ref="C1129:F1129"/>
    <mergeCell ref="H1129:I1129"/>
    <mergeCell ref="A1130:B1130"/>
    <mergeCell ref="C1130:F1130"/>
    <mergeCell ref="H1130:I1130"/>
    <mergeCell ref="A1131:B1131"/>
    <mergeCell ref="C1131:F1131"/>
    <mergeCell ref="H1131:I1131"/>
    <mergeCell ref="A1132:B1132"/>
    <mergeCell ref="C1132:F1132"/>
    <mergeCell ref="H1132:I1132"/>
    <mergeCell ref="A1133:B1133"/>
    <mergeCell ref="C1133:F1133"/>
    <mergeCell ref="H1133:I1133"/>
    <mergeCell ref="A1134:B1134"/>
    <mergeCell ref="C1134:F1134"/>
    <mergeCell ref="H1134:I1134"/>
    <mergeCell ref="A1135:B1135"/>
    <mergeCell ref="C1135:F1135"/>
    <mergeCell ref="H1135:I1135"/>
    <mergeCell ref="A1136:B1136"/>
    <mergeCell ref="C1136:F1136"/>
    <mergeCell ref="H1136:I1136"/>
    <mergeCell ref="A1137:B1137"/>
    <mergeCell ref="C1137:F1137"/>
    <mergeCell ref="H1137:I1137"/>
    <mergeCell ref="A1116:B1116"/>
    <mergeCell ref="C1116:F1116"/>
    <mergeCell ref="H1116:I1116"/>
    <mergeCell ref="A1117:B1117"/>
    <mergeCell ref="C1117:F1117"/>
    <mergeCell ref="H1117:I1117"/>
    <mergeCell ref="A1118:B1118"/>
    <mergeCell ref="C1118:F1118"/>
    <mergeCell ref="H1118:I1118"/>
    <mergeCell ref="A1119:B1119"/>
    <mergeCell ref="C1119:F1119"/>
    <mergeCell ref="H1119:I1119"/>
    <mergeCell ref="A1120:B1120"/>
    <mergeCell ref="C1120:F1120"/>
    <mergeCell ref="H1120:I1120"/>
    <mergeCell ref="A1121:B1121"/>
    <mergeCell ref="C1121:F1121"/>
    <mergeCell ref="H1121:I1121"/>
    <mergeCell ref="A1122:B1122"/>
    <mergeCell ref="C1122:F1122"/>
    <mergeCell ref="H1122:I1122"/>
    <mergeCell ref="A1123:B1123"/>
    <mergeCell ref="C1123:F1123"/>
    <mergeCell ref="H1123:I1123"/>
    <mergeCell ref="A1124:B1124"/>
    <mergeCell ref="C1124:F1124"/>
    <mergeCell ref="H1124:I1124"/>
    <mergeCell ref="A1125:B1125"/>
    <mergeCell ref="C1125:F1125"/>
    <mergeCell ref="H1125:I1125"/>
    <mergeCell ref="A1126:B1126"/>
    <mergeCell ref="C1126:F1126"/>
    <mergeCell ref="H1126:I1126"/>
    <mergeCell ref="A1105:B1105"/>
    <mergeCell ref="C1105:F1105"/>
    <mergeCell ref="H1105:I1105"/>
    <mergeCell ref="A1106:B1106"/>
    <mergeCell ref="C1106:F1106"/>
    <mergeCell ref="H1106:I1106"/>
    <mergeCell ref="A1107:B1107"/>
    <mergeCell ref="C1107:F1107"/>
    <mergeCell ref="H1107:I1107"/>
    <mergeCell ref="A1108:B1108"/>
    <mergeCell ref="C1108:F1108"/>
    <mergeCell ref="H1108:I1108"/>
    <mergeCell ref="A1109:B1109"/>
    <mergeCell ref="C1109:F1109"/>
    <mergeCell ref="H1109:I1109"/>
    <mergeCell ref="A1110:B1110"/>
    <mergeCell ref="C1110:F1110"/>
    <mergeCell ref="H1110:I1110"/>
    <mergeCell ref="A1111:B1111"/>
    <mergeCell ref="C1111:F1111"/>
    <mergeCell ref="H1111:I1111"/>
    <mergeCell ref="A1112:B1112"/>
    <mergeCell ref="C1112:F1112"/>
    <mergeCell ref="H1112:I1112"/>
    <mergeCell ref="A1113:B1113"/>
    <mergeCell ref="C1113:F1113"/>
    <mergeCell ref="H1113:I1113"/>
    <mergeCell ref="A1114:B1114"/>
    <mergeCell ref="C1114:F1114"/>
    <mergeCell ref="H1114:I1114"/>
    <mergeCell ref="A1115:B1115"/>
    <mergeCell ref="C1115:F1115"/>
    <mergeCell ref="H1115:I1115"/>
    <mergeCell ref="A1094:B1094"/>
    <mergeCell ref="C1094:F1094"/>
    <mergeCell ref="H1094:I1094"/>
    <mergeCell ref="A1095:B1095"/>
    <mergeCell ref="C1095:F1095"/>
    <mergeCell ref="H1095:I1095"/>
    <mergeCell ref="A1096:B1096"/>
    <mergeCell ref="C1096:F1096"/>
    <mergeCell ref="H1096:I1096"/>
    <mergeCell ref="A1097:B1097"/>
    <mergeCell ref="C1097:F1097"/>
    <mergeCell ref="H1097:I1097"/>
    <mergeCell ref="A1098:B1098"/>
    <mergeCell ref="C1098:F1098"/>
    <mergeCell ref="H1098:I1098"/>
    <mergeCell ref="A1099:B1099"/>
    <mergeCell ref="C1099:F1099"/>
    <mergeCell ref="H1099:I1099"/>
    <mergeCell ref="A1100:B1100"/>
    <mergeCell ref="C1100:F1100"/>
    <mergeCell ref="H1100:I1100"/>
    <mergeCell ref="A1101:B1101"/>
    <mergeCell ref="C1101:F1101"/>
    <mergeCell ref="H1101:I1101"/>
    <mergeCell ref="A1102:B1102"/>
    <mergeCell ref="C1102:F1102"/>
    <mergeCell ref="H1102:I1102"/>
    <mergeCell ref="A1103:B1103"/>
    <mergeCell ref="C1103:F1103"/>
    <mergeCell ref="H1103:I1103"/>
    <mergeCell ref="A1104:B1104"/>
    <mergeCell ref="C1104:F1104"/>
    <mergeCell ref="H1104:I1104"/>
    <mergeCell ref="A1083:B1083"/>
    <mergeCell ref="C1083:F1083"/>
    <mergeCell ref="H1083:I1083"/>
    <mergeCell ref="A1084:B1084"/>
    <mergeCell ref="C1084:F1084"/>
    <mergeCell ref="H1084:I1084"/>
    <mergeCell ref="A1085:B1085"/>
    <mergeCell ref="C1085:F1085"/>
    <mergeCell ref="H1085:I1085"/>
    <mergeCell ref="A1086:B1086"/>
    <mergeCell ref="C1086:F1086"/>
    <mergeCell ref="H1086:I1086"/>
    <mergeCell ref="A1087:B1087"/>
    <mergeCell ref="C1087:F1087"/>
    <mergeCell ref="H1087:I1087"/>
    <mergeCell ref="A1088:B1088"/>
    <mergeCell ref="C1088:F1088"/>
    <mergeCell ref="H1088:I1088"/>
    <mergeCell ref="A1089:B1089"/>
    <mergeCell ref="C1089:F1089"/>
    <mergeCell ref="H1089:I1089"/>
    <mergeCell ref="A1090:B1090"/>
    <mergeCell ref="C1090:F1090"/>
    <mergeCell ref="H1090:I1090"/>
    <mergeCell ref="A1091:B1091"/>
    <mergeCell ref="C1091:F1091"/>
    <mergeCell ref="H1091:I1091"/>
    <mergeCell ref="A1092:B1092"/>
    <mergeCell ref="C1092:F1092"/>
    <mergeCell ref="H1092:I1092"/>
    <mergeCell ref="A1093:B1093"/>
    <mergeCell ref="C1093:F1093"/>
    <mergeCell ref="H1093:I1093"/>
    <mergeCell ref="A1072:B1072"/>
    <mergeCell ref="C1072:F1072"/>
    <mergeCell ref="H1072:I1072"/>
    <mergeCell ref="A1073:B1073"/>
    <mergeCell ref="C1073:F1073"/>
    <mergeCell ref="H1073:I1073"/>
    <mergeCell ref="A1074:B1074"/>
    <mergeCell ref="C1074:F1074"/>
    <mergeCell ref="H1074:I1074"/>
    <mergeCell ref="A1075:B1075"/>
    <mergeCell ref="C1075:F1075"/>
    <mergeCell ref="H1075:I1075"/>
    <mergeCell ref="A1076:B1076"/>
    <mergeCell ref="C1076:F1076"/>
    <mergeCell ref="H1076:I1076"/>
    <mergeCell ref="A1077:B1077"/>
    <mergeCell ref="C1077:F1077"/>
    <mergeCell ref="H1077:I1077"/>
    <mergeCell ref="A1078:B1078"/>
    <mergeCell ref="C1078:F1078"/>
    <mergeCell ref="H1078:I1078"/>
    <mergeCell ref="A1079:B1079"/>
    <mergeCell ref="C1079:F1079"/>
    <mergeCell ref="H1079:I1079"/>
    <mergeCell ref="A1080:B1080"/>
    <mergeCell ref="C1080:F1080"/>
    <mergeCell ref="H1080:I1080"/>
    <mergeCell ref="A1081:B1081"/>
    <mergeCell ref="C1081:F1081"/>
    <mergeCell ref="H1081:I1081"/>
    <mergeCell ref="A1082:B1082"/>
    <mergeCell ref="C1082:F1082"/>
    <mergeCell ref="H1082:I1082"/>
    <mergeCell ref="A1061:B1061"/>
    <mergeCell ref="C1061:F1061"/>
    <mergeCell ref="H1061:I1061"/>
    <mergeCell ref="A1062:B1062"/>
    <mergeCell ref="C1062:F1062"/>
    <mergeCell ref="H1062:I1062"/>
    <mergeCell ref="A1063:B1063"/>
    <mergeCell ref="C1063:F1063"/>
    <mergeCell ref="H1063:I1063"/>
    <mergeCell ref="A1064:B1064"/>
    <mergeCell ref="C1064:F1064"/>
    <mergeCell ref="H1064:I1064"/>
    <mergeCell ref="A1065:B1065"/>
    <mergeCell ref="C1065:F1065"/>
    <mergeCell ref="H1065:I1065"/>
    <mergeCell ref="A1066:B1066"/>
    <mergeCell ref="C1066:F1066"/>
    <mergeCell ref="H1066:I1066"/>
    <mergeCell ref="A1067:B1067"/>
    <mergeCell ref="C1067:F1067"/>
    <mergeCell ref="H1067:I1067"/>
    <mergeCell ref="A1068:B1068"/>
    <mergeCell ref="C1068:F1068"/>
    <mergeCell ref="H1068:I1068"/>
    <mergeCell ref="A1069:B1069"/>
    <mergeCell ref="C1069:F1069"/>
    <mergeCell ref="H1069:I1069"/>
    <mergeCell ref="A1070:B1070"/>
    <mergeCell ref="C1070:F1070"/>
    <mergeCell ref="H1070:I1070"/>
    <mergeCell ref="A1071:B1071"/>
    <mergeCell ref="C1071:F1071"/>
    <mergeCell ref="H1071:I1071"/>
    <mergeCell ref="A1050:B1050"/>
    <mergeCell ref="C1050:F1050"/>
    <mergeCell ref="H1050:I1050"/>
    <mergeCell ref="A1051:B1051"/>
    <mergeCell ref="C1051:F1051"/>
    <mergeCell ref="H1051:I1051"/>
    <mergeCell ref="A1052:B1052"/>
    <mergeCell ref="C1052:F1052"/>
    <mergeCell ref="H1052:I1052"/>
    <mergeCell ref="A1053:B1053"/>
    <mergeCell ref="C1053:F1053"/>
    <mergeCell ref="H1053:I1053"/>
    <mergeCell ref="A1054:B1054"/>
    <mergeCell ref="C1054:F1054"/>
    <mergeCell ref="H1054:I1054"/>
    <mergeCell ref="A1055:B1055"/>
    <mergeCell ref="C1055:F1055"/>
    <mergeCell ref="H1055:I1055"/>
    <mergeCell ref="A1056:B1056"/>
    <mergeCell ref="C1056:F1056"/>
    <mergeCell ref="H1056:I1056"/>
    <mergeCell ref="A1057:B1057"/>
    <mergeCell ref="C1057:F1057"/>
    <mergeCell ref="H1057:I1057"/>
    <mergeCell ref="A1058:B1058"/>
    <mergeCell ref="C1058:F1058"/>
    <mergeCell ref="H1058:I1058"/>
    <mergeCell ref="A1059:B1059"/>
    <mergeCell ref="C1059:F1059"/>
    <mergeCell ref="H1059:I1059"/>
    <mergeCell ref="A1060:B1060"/>
    <mergeCell ref="C1060:F1060"/>
    <mergeCell ref="H1060:I1060"/>
    <mergeCell ref="A1039:B1039"/>
    <mergeCell ref="C1039:F1039"/>
    <mergeCell ref="H1039:I1039"/>
    <mergeCell ref="A1040:B1040"/>
    <mergeCell ref="C1040:F1040"/>
    <mergeCell ref="H1040:I1040"/>
    <mergeCell ref="A1041:B1041"/>
    <mergeCell ref="C1041:F1041"/>
    <mergeCell ref="H1041:I1041"/>
    <mergeCell ref="A1042:B1042"/>
    <mergeCell ref="C1042:F1042"/>
    <mergeCell ref="H1042:I1042"/>
    <mergeCell ref="A1043:B1043"/>
    <mergeCell ref="C1043:F1043"/>
    <mergeCell ref="H1043:I1043"/>
    <mergeCell ref="A1044:B1044"/>
    <mergeCell ref="C1044:F1044"/>
    <mergeCell ref="H1044:I1044"/>
    <mergeCell ref="A1045:B1045"/>
    <mergeCell ref="C1045:F1045"/>
    <mergeCell ref="H1045:I1045"/>
    <mergeCell ref="A1046:B1046"/>
    <mergeCell ref="C1046:F1046"/>
    <mergeCell ref="H1046:I1046"/>
    <mergeCell ref="A1047:B1047"/>
    <mergeCell ref="C1047:F1047"/>
    <mergeCell ref="H1047:I1047"/>
    <mergeCell ref="A1048:B1048"/>
    <mergeCell ref="C1048:F1048"/>
    <mergeCell ref="H1048:I1048"/>
    <mergeCell ref="A1049:B1049"/>
    <mergeCell ref="C1049:F1049"/>
    <mergeCell ref="H1049:I1049"/>
    <mergeCell ref="A1028:B1028"/>
    <mergeCell ref="C1028:F1028"/>
    <mergeCell ref="H1028:I1028"/>
    <mergeCell ref="A1029:B1029"/>
    <mergeCell ref="C1029:F1029"/>
    <mergeCell ref="H1029:I1029"/>
    <mergeCell ref="A1030:B1030"/>
    <mergeCell ref="C1030:F1030"/>
    <mergeCell ref="H1030:I1030"/>
    <mergeCell ref="A1031:B1031"/>
    <mergeCell ref="C1031:F1031"/>
    <mergeCell ref="H1031:I1031"/>
    <mergeCell ref="A1032:B1032"/>
    <mergeCell ref="C1032:F1032"/>
    <mergeCell ref="H1032:I1032"/>
    <mergeCell ref="A1033:B1033"/>
    <mergeCell ref="C1033:F1033"/>
    <mergeCell ref="H1033:I1033"/>
    <mergeCell ref="A1034:B1034"/>
    <mergeCell ref="C1034:F1034"/>
    <mergeCell ref="H1034:I1034"/>
    <mergeCell ref="A1035:B1035"/>
    <mergeCell ref="C1035:F1035"/>
    <mergeCell ref="H1035:I1035"/>
    <mergeCell ref="A1036:B1036"/>
    <mergeCell ref="C1036:F1036"/>
    <mergeCell ref="H1036:I1036"/>
    <mergeCell ref="A1037:B1037"/>
    <mergeCell ref="C1037:F1037"/>
    <mergeCell ref="H1037:I1037"/>
    <mergeCell ref="A1038:B1038"/>
    <mergeCell ref="C1038:F1038"/>
    <mergeCell ref="H1038:I1038"/>
    <mergeCell ref="A1017:B1017"/>
    <mergeCell ref="C1017:F1017"/>
    <mergeCell ref="H1017:I1017"/>
    <mergeCell ref="A1018:B1018"/>
    <mergeCell ref="C1018:F1018"/>
    <mergeCell ref="H1018:I1018"/>
    <mergeCell ref="A1019:B1019"/>
    <mergeCell ref="C1019:F1019"/>
    <mergeCell ref="H1019:I1019"/>
    <mergeCell ref="A1020:B1020"/>
    <mergeCell ref="C1020:F1020"/>
    <mergeCell ref="H1020:I1020"/>
    <mergeCell ref="A1021:B1021"/>
    <mergeCell ref="C1021:F1021"/>
    <mergeCell ref="H1021:I1021"/>
    <mergeCell ref="A1022:B1022"/>
    <mergeCell ref="C1022:F1022"/>
    <mergeCell ref="H1022:I1022"/>
    <mergeCell ref="A1023:B1023"/>
    <mergeCell ref="C1023:F1023"/>
    <mergeCell ref="H1023:I1023"/>
    <mergeCell ref="A1024:B1024"/>
    <mergeCell ref="C1024:F1024"/>
    <mergeCell ref="H1024:I1024"/>
    <mergeCell ref="A1025:B1025"/>
    <mergeCell ref="C1025:F1025"/>
    <mergeCell ref="H1025:I1025"/>
    <mergeCell ref="A1026:B1026"/>
    <mergeCell ref="C1026:F1026"/>
    <mergeCell ref="H1026:I1026"/>
    <mergeCell ref="A1027:B1027"/>
    <mergeCell ref="C1027:F1027"/>
    <mergeCell ref="H1027:I1027"/>
    <mergeCell ref="A1006:B1006"/>
    <mergeCell ref="C1006:F1006"/>
    <mergeCell ref="H1006:I1006"/>
    <mergeCell ref="A1007:B1007"/>
    <mergeCell ref="C1007:F1007"/>
    <mergeCell ref="H1007:I1007"/>
    <mergeCell ref="A1008:B1008"/>
    <mergeCell ref="C1008:F1008"/>
    <mergeCell ref="H1008:I1008"/>
    <mergeCell ref="A1009:B1009"/>
    <mergeCell ref="C1009:F1009"/>
    <mergeCell ref="H1009:I1009"/>
    <mergeCell ref="A1010:B1010"/>
    <mergeCell ref="C1010:F1010"/>
    <mergeCell ref="H1010:I1010"/>
    <mergeCell ref="A1011:B1011"/>
    <mergeCell ref="C1011:F1011"/>
    <mergeCell ref="H1011:I1011"/>
    <mergeCell ref="A1012:B1012"/>
    <mergeCell ref="C1012:F1012"/>
    <mergeCell ref="H1012:I1012"/>
    <mergeCell ref="A1013:B1013"/>
    <mergeCell ref="C1013:F1013"/>
    <mergeCell ref="H1013:I1013"/>
    <mergeCell ref="A1014:B1014"/>
    <mergeCell ref="C1014:F1014"/>
    <mergeCell ref="H1014:I1014"/>
    <mergeCell ref="A1015:B1015"/>
    <mergeCell ref="C1015:F1015"/>
    <mergeCell ref="H1015:I1015"/>
    <mergeCell ref="A1016:B1016"/>
    <mergeCell ref="C1016:F1016"/>
    <mergeCell ref="H1016:I1016"/>
    <mergeCell ref="A995:B995"/>
    <mergeCell ref="C995:F995"/>
    <mergeCell ref="H995:I995"/>
    <mergeCell ref="A996:B996"/>
    <mergeCell ref="C996:F996"/>
    <mergeCell ref="H996:I996"/>
    <mergeCell ref="A997:B997"/>
    <mergeCell ref="C997:F997"/>
    <mergeCell ref="H997:I997"/>
    <mergeCell ref="A998:B998"/>
    <mergeCell ref="C998:F998"/>
    <mergeCell ref="H998:I998"/>
    <mergeCell ref="A999:B999"/>
    <mergeCell ref="C999:F999"/>
    <mergeCell ref="H999:I999"/>
    <mergeCell ref="A1000:B1000"/>
    <mergeCell ref="C1000:F1000"/>
    <mergeCell ref="H1000:I1000"/>
    <mergeCell ref="A1001:B1001"/>
    <mergeCell ref="C1001:F1001"/>
    <mergeCell ref="H1001:I1001"/>
    <mergeCell ref="A1002:B1002"/>
    <mergeCell ref="C1002:F1002"/>
    <mergeCell ref="H1002:I1002"/>
    <mergeCell ref="A1003:B1003"/>
    <mergeCell ref="C1003:F1003"/>
    <mergeCell ref="H1003:I1003"/>
    <mergeCell ref="A1004:B1004"/>
    <mergeCell ref="C1004:F1004"/>
    <mergeCell ref="H1004:I1004"/>
    <mergeCell ref="A1005:B1005"/>
    <mergeCell ref="C1005:F1005"/>
    <mergeCell ref="H1005:I1005"/>
    <mergeCell ref="A984:B984"/>
    <mergeCell ref="C984:F984"/>
    <mergeCell ref="H984:I984"/>
    <mergeCell ref="A985:B985"/>
    <mergeCell ref="C985:F985"/>
    <mergeCell ref="H985:I985"/>
    <mergeCell ref="A986:B986"/>
    <mergeCell ref="C986:F986"/>
    <mergeCell ref="H986:I986"/>
    <mergeCell ref="A987:B987"/>
    <mergeCell ref="C987:F987"/>
    <mergeCell ref="H987:I987"/>
    <mergeCell ref="A988:B988"/>
    <mergeCell ref="C988:F988"/>
    <mergeCell ref="H988:I988"/>
    <mergeCell ref="A989:B989"/>
    <mergeCell ref="C989:F989"/>
    <mergeCell ref="H989:I989"/>
    <mergeCell ref="A990:B990"/>
    <mergeCell ref="C990:F990"/>
    <mergeCell ref="H990:I990"/>
    <mergeCell ref="A991:B991"/>
    <mergeCell ref="C991:F991"/>
    <mergeCell ref="H991:I991"/>
    <mergeCell ref="A992:B992"/>
    <mergeCell ref="C992:F992"/>
    <mergeCell ref="H992:I992"/>
    <mergeCell ref="A993:B993"/>
    <mergeCell ref="C993:F993"/>
    <mergeCell ref="H993:I993"/>
    <mergeCell ref="A994:B994"/>
    <mergeCell ref="C994:F994"/>
    <mergeCell ref="H994:I994"/>
    <mergeCell ref="A973:B973"/>
    <mergeCell ref="C973:F973"/>
    <mergeCell ref="H973:I973"/>
    <mergeCell ref="A974:B974"/>
    <mergeCell ref="C974:F974"/>
    <mergeCell ref="H974:I974"/>
    <mergeCell ref="A975:B975"/>
    <mergeCell ref="C975:F975"/>
    <mergeCell ref="H975:I975"/>
    <mergeCell ref="A976:B976"/>
    <mergeCell ref="C976:F976"/>
    <mergeCell ref="H976:I976"/>
    <mergeCell ref="A977:B977"/>
    <mergeCell ref="C977:F977"/>
    <mergeCell ref="H977:I977"/>
    <mergeCell ref="A978:B978"/>
    <mergeCell ref="C978:F978"/>
    <mergeCell ref="H978:I978"/>
    <mergeCell ref="A979:B979"/>
    <mergeCell ref="C979:F979"/>
    <mergeCell ref="H979:I979"/>
    <mergeCell ref="A980:B980"/>
    <mergeCell ref="C980:F980"/>
    <mergeCell ref="H980:I980"/>
    <mergeCell ref="A981:B981"/>
    <mergeCell ref="C981:F981"/>
    <mergeCell ref="H981:I981"/>
    <mergeCell ref="A982:B982"/>
    <mergeCell ref="C982:F982"/>
    <mergeCell ref="H982:I982"/>
    <mergeCell ref="A983:B983"/>
    <mergeCell ref="C983:F983"/>
    <mergeCell ref="H983:I983"/>
    <mergeCell ref="A962:B962"/>
    <mergeCell ref="C962:F962"/>
    <mergeCell ref="H962:I962"/>
    <mergeCell ref="A963:B963"/>
    <mergeCell ref="C963:F963"/>
    <mergeCell ref="H963:I963"/>
    <mergeCell ref="A964:B964"/>
    <mergeCell ref="C964:F964"/>
    <mergeCell ref="H964:I964"/>
    <mergeCell ref="A965:B965"/>
    <mergeCell ref="C965:F965"/>
    <mergeCell ref="H965:I965"/>
    <mergeCell ref="A966:B966"/>
    <mergeCell ref="C966:F966"/>
    <mergeCell ref="H966:I966"/>
    <mergeCell ref="A967:B967"/>
    <mergeCell ref="C967:F967"/>
    <mergeCell ref="H967:I967"/>
    <mergeCell ref="A968:B968"/>
    <mergeCell ref="C968:F968"/>
    <mergeCell ref="H968:I968"/>
    <mergeCell ref="A969:B969"/>
    <mergeCell ref="C969:F969"/>
    <mergeCell ref="H969:I969"/>
    <mergeCell ref="A970:B970"/>
    <mergeCell ref="C970:F970"/>
    <mergeCell ref="H970:I970"/>
    <mergeCell ref="A971:B971"/>
    <mergeCell ref="C971:F971"/>
    <mergeCell ref="H971:I971"/>
    <mergeCell ref="A972:B972"/>
    <mergeCell ref="C972:F972"/>
    <mergeCell ref="H972:I972"/>
    <mergeCell ref="A951:B951"/>
    <mergeCell ref="C951:F951"/>
    <mergeCell ref="H951:I951"/>
    <mergeCell ref="A952:B952"/>
    <mergeCell ref="C952:F952"/>
    <mergeCell ref="H952:I952"/>
    <mergeCell ref="A953:B953"/>
    <mergeCell ref="C953:F953"/>
    <mergeCell ref="H953:I953"/>
    <mergeCell ref="A954:B954"/>
    <mergeCell ref="C954:F954"/>
    <mergeCell ref="H954:I954"/>
    <mergeCell ref="A955:B955"/>
    <mergeCell ref="C955:F955"/>
    <mergeCell ref="H955:I955"/>
    <mergeCell ref="A956:B956"/>
    <mergeCell ref="C956:F956"/>
    <mergeCell ref="H956:I956"/>
    <mergeCell ref="A957:B957"/>
    <mergeCell ref="C957:F957"/>
    <mergeCell ref="H957:I957"/>
    <mergeCell ref="A958:B958"/>
    <mergeCell ref="C958:F958"/>
    <mergeCell ref="H958:I958"/>
    <mergeCell ref="A959:B959"/>
    <mergeCell ref="C959:F959"/>
    <mergeCell ref="H959:I959"/>
    <mergeCell ref="A960:B960"/>
    <mergeCell ref="C960:F960"/>
    <mergeCell ref="H960:I960"/>
    <mergeCell ref="A961:B961"/>
    <mergeCell ref="C961:F961"/>
    <mergeCell ref="H961:I961"/>
    <mergeCell ref="A940:B940"/>
    <mergeCell ref="C940:F940"/>
    <mergeCell ref="H940:I940"/>
    <mergeCell ref="A941:B941"/>
    <mergeCell ref="C941:F941"/>
    <mergeCell ref="H941:I941"/>
    <mergeCell ref="A942:B942"/>
    <mergeCell ref="C942:F942"/>
    <mergeCell ref="H942:I942"/>
    <mergeCell ref="A943:B943"/>
    <mergeCell ref="C943:F943"/>
    <mergeCell ref="H943:I943"/>
    <mergeCell ref="A944:B944"/>
    <mergeCell ref="C944:F944"/>
    <mergeCell ref="H944:I944"/>
    <mergeCell ref="A945:B945"/>
    <mergeCell ref="C945:F945"/>
    <mergeCell ref="H945:I945"/>
    <mergeCell ref="A946:B946"/>
    <mergeCell ref="C946:F946"/>
    <mergeCell ref="H946:I946"/>
    <mergeCell ref="A947:B947"/>
    <mergeCell ref="C947:F947"/>
    <mergeCell ref="H947:I947"/>
    <mergeCell ref="A948:B948"/>
    <mergeCell ref="C948:F948"/>
    <mergeCell ref="H948:I948"/>
    <mergeCell ref="A949:B949"/>
    <mergeCell ref="C949:F949"/>
    <mergeCell ref="H949:I949"/>
    <mergeCell ref="A950:B950"/>
    <mergeCell ref="C950:F950"/>
    <mergeCell ref="H950:I950"/>
    <mergeCell ref="A929:B929"/>
    <mergeCell ref="C929:F929"/>
    <mergeCell ref="H929:I929"/>
    <mergeCell ref="A930:B930"/>
    <mergeCell ref="C930:F930"/>
    <mergeCell ref="H930:I930"/>
    <mergeCell ref="A931:B931"/>
    <mergeCell ref="C931:F931"/>
    <mergeCell ref="H931:I931"/>
    <mergeCell ref="A932:B932"/>
    <mergeCell ref="C932:F932"/>
    <mergeCell ref="H932:I932"/>
    <mergeCell ref="A933:B933"/>
    <mergeCell ref="C933:F933"/>
    <mergeCell ref="H933:I933"/>
    <mergeCell ref="A934:B934"/>
    <mergeCell ref="C934:F934"/>
    <mergeCell ref="H934:I934"/>
    <mergeCell ref="A935:B935"/>
    <mergeCell ref="C935:F935"/>
    <mergeCell ref="H935:I935"/>
    <mergeCell ref="A936:B936"/>
    <mergeCell ref="C936:F936"/>
    <mergeCell ref="H936:I936"/>
    <mergeCell ref="A937:B937"/>
    <mergeCell ref="C937:F937"/>
    <mergeCell ref="H937:I937"/>
    <mergeCell ref="A938:B938"/>
    <mergeCell ref="C938:F938"/>
    <mergeCell ref="H938:I938"/>
    <mergeCell ref="A939:B939"/>
    <mergeCell ref="C939:F939"/>
    <mergeCell ref="H939:I939"/>
    <mergeCell ref="A918:B918"/>
    <mergeCell ref="C918:F918"/>
    <mergeCell ref="H918:I918"/>
    <mergeCell ref="A919:B919"/>
    <mergeCell ref="C919:F919"/>
    <mergeCell ref="H919:I919"/>
    <mergeCell ref="A920:B920"/>
    <mergeCell ref="C920:F920"/>
    <mergeCell ref="H920:I920"/>
    <mergeCell ref="A921:B921"/>
    <mergeCell ref="C921:F921"/>
    <mergeCell ref="H921:I921"/>
    <mergeCell ref="A922:B922"/>
    <mergeCell ref="C922:F922"/>
    <mergeCell ref="H922:I922"/>
    <mergeCell ref="A923:B923"/>
    <mergeCell ref="C923:F923"/>
    <mergeCell ref="H923:I923"/>
    <mergeCell ref="A924:B924"/>
    <mergeCell ref="C924:F924"/>
    <mergeCell ref="H924:I924"/>
    <mergeCell ref="A925:B925"/>
    <mergeCell ref="C925:F925"/>
    <mergeCell ref="H925:I925"/>
    <mergeCell ref="A926:B926"/>
    <mergeCell ref="C926:F926"/>
    <mergeCell ref="H926:I926"/>
    <mergeCell ref="A927:B927"/>
    <mergeCell ref="C927:F927"/>
    <mergeCell ref="H927:I927"/>
    <mergeCell ref="A928:B928"/>
    <mergeCell ref="C928:F928"/>
    <mergeCell ref="H928:I928"/>
    <mergeCell ref="A907:B907"/>
    <mergeCell ref="C907:F907"/>
    <mergeCell ref="H907:I907"/>
    <mergeCell ref="A908:B908"/>
    <mergeCell ref="C908:F908"/>
    <mergeCell ref="H908:I908"/>
    <mergeCell ref="A909:B909"/>
    <mergeCell ref="C909:F909"/>
    <mergeCell ref="H909:I909"/>
    <mergeCell ref="A910:B910"/>
    <mergeCell ref="C910:F910"/>
    <mergeCell ref="H910:I910"/>
    <mergeCell ref="A911:B911"/>
    <mergeCell ref="C911:F911"/>
    <mergeCell ref="H911:I911"/>
    <mergeCell ref="A912:B912"/>
    <mergeCell ref="C912:F912"/>
    <mergeCell ref="H912:I912"/>
    <mergeCell ref="A913:B913"/>
    <mergeCell ref="C913:F913"/>
    <mergeCell ref="H913:I913"/>
    <mergeCell ref="A914:B914"/>
    <mergeCell ref="C914:F914"/>
    <mergeCell ref="H914:I914"/>
    <mergeCell ref="A915:B915"/>
    <mergeCell ref="C915:F915"/>
    <mergeCell ref="H915:I915"/>
    <mergeCell ref="A916:B916"/>
    <mergeCell ref="C916:F916"/>
    <mergeCell ref="H916:I916"/>
    <mergeCell ref="A917:B917"/>
    <mergeCell ref="C917:F917"/>
    <mergeCell ref="H917:I917"/>
    <mergeCell ref="A896:B896"/>
    <mergeCell ref="C896:F896"/>
    <mergeCell ref="H896:I896"/>
    <mergeCell ref="A897:B897"/>
    <mergeCell ref="C897:F897"/>
    <mergeCell ref="H897:I897"/>
    <mergeCell ref="A898:B898"/>
    <mergeCell ref="C898:F898"/>
    <mergeCell ref="H898:I898"/>
    <mergeCell ref="A899:B899"/>
    <mergeCell ref="C899:F899"/>
    <mergeCell ref="H899:I899"/>
    <mergeCell ref="A900:B900"/>
    <mergeCell ref="C900:F900"/>
    <mergeCell ref="H900:I900"/>
    <mergeCell ref="A901:B901"/>
    <mergeCell ref="C901:F901"/>
    <mergeCell ref="H901:I901"/>
    <mergeCell ref="A902:B902"/>
    <mergeCell ref="C902:F902"/>
    <mergeCell ref="H902:I902"/>
    <mergeCell ref="A903:B903"/>
    <mergeCell ref="C903:F903"/>
    <mergeCell ref="H903:I903"/>
    <mergeCell ref="A904:B904"/>
    <mergeCell ref="C904:F904"/>
    <mergeCell ref="H904:I904"/>
    <mergeCell ref="A905:B905"/>
    <mergeCell ref="C905:F905"/>
    <mergeCell ref="H905:I905"/>
    <mergeCell ref="A906:B906"/>
    <mergeCell ref="C906:F906"/>
    <mergeCell ref="H906:I906"/>
    <mergeCell ref="A885:B885"/>
    <mergeCell ref="C885:F885"/>
    <mergeCell ref="H885:I885"/>
    <mergeCell ref="A886:B886"/>
    <mergeCell ref="C886:F886"/>
    <mergeCell ref="H886:I886"/>
    <mergeCell ref="A887:B887"/>
    <mergeCell ref="C887:F887"/>
    <mergeCell ref="H887:I887"/>
    <mergeCell ref="A888:B888"/>
    <mergeCell ref="C888:F888"/>
    <mergeCell ref="H888:I888"/>
    <mergeCell ref="A889:B889"/>
    <mergeCell ref="C889:F889"/>
    <mergeCell ref="H889:I889"/>
    <mergeCell ref="A890:B890"/>
    <mergeCell ref="C890:F890"/>
    <mergeCell ref="H890:I890"/>
    <mergeCell ref="A891:B891"/>
    <mergeCell ref="C891:F891"/>
    <mergeCell ref="H891:I891"/>
    <mergeCell ref="A892:B892"/>
    <mergeCell ref="C892:F892"/>
    <mergeCell ref="H892:I892"/>
    <mergeCell ref="A893:B893"/>
    <mergeCell ref="C893:F893"/>
    <mergeCell ref="H893:I893"/>
    <mergeCell ref="A894:B894"/>
    <mergeCell ref="C894:F894"/>
    <mergeCell ref="H894:I894"/>
    <mergeCell ref="A895:B895"/>
    <mergeCell ref="C895:F895"/>
    <mergeCell ref="H895:I895"/>
    <mergeCell ref="A874:B874"/>
    <mergeCell ref="C874:F874"/>
    <mergeCell ref="H874:I874"/>
    <mergeCell ref="A875:B875"/>
    <mergeCell ref="C875:F875"/>
    <mergeCell ref="H875:I875"/>
    <mergeCell ref="A876:B876"/>
    <mergeCell ref="C876:F876"/>
    <mergeCell ref="H876:I876"/>
    <mergeCell ref="A877:B877"/>
    <mergeCell ref="C877:F877"/>
    <mergeCell ref="H877:I877"/>
    <mergeCell ref="A878:B878"/>
    <mergeCell ref="C878:F878"/>
    <mergeCell ref="H878:I878"/>
    <mergeCell ref="A879:B879"/>
    <mergeCell ref="C879:F879"/>
    <mergeCell ref="H879:I879"/>
    <mergeCell ref="A880:B880"/>
    <mergeCell ref="C880:F880"/>
    <mergeCell ref="H880:I880"/>
    <mergeCell ref="A881:B881"/>
    <mergeCell ref="C881:F881"/>
    <mergeCell ref="H881:I881"/>
    <mergeCell ref="A882:B882"/>
    <mergeCell ref="C882:F882"/>
    <mergeCell ref="H882:I882"/>
    <mergeCell ref="A883:B883"/>
    <mergeCell ref="C883:F883"/>
    <mergeCell ref="H883:I883"/>
    <mergeCell ref="A884:B884"/>
    <mergeCell ref="C884:F884"/>
    <mergeCell ref="H884:I884"/>
    <mergeCell ref="A863:B863"/>
    <mergeCell ref="C863:F863"/>
    <mergeCell ref="H863:I863"/>
    <mergeCell ref="A864:B864"/>
    <mergeCell ref="C864:F864"/>
    <mergeCell ref="H864:I864"/>
    <mergeCell ref="A865:B865"/>
    <mergeCell ref="C865:F865"/>
    <mergeCell ref="H865:I865"/>
    <mergeCell ref="A866:B866"/>
    <mergeCell ref="C866:F866"/>
    <mergeCell ref="H866:I866"/>
    <mergeCell ref="A867:B867"/>
    <mergeCell ref="C867:F867"/>
    <mergeCell ref="H867:I867"/>
    <mergeCell ref="A868:B868"/>
    <mergeCell ref="C868:F868"/>
    <mergeCell ref="H868:I868"/>
    <mergeCell ref="A869:B869"/>
    <mergeCell ref="C869:F869"/>
    <mergeCell ref="H869:I869"/>
    <mergeCell ref="A870:B870"/>
    <mergeCell ref="C870:F870"/>
    <mergeCell ref="H870:I870"/>
    <mergeCell ref="A871:B871"/>
    <mergeCell ref="C871:F871"/>
    <mergeCell ref="H871:I871"/>
    <mergeCell ref="A872:B872"/>
    <mergeCell ref="C872:F872"/>
    <mergeCell ref="H872:I872"/>
    <mergeCell ref="A873:B873"/>
    <mergeCell ref="C873:F873"/>
    <mergeCell ref="H873:I873"/>
    <mergeCell ref="A852:B852"/>
    <mergeCell ref="C852:F852"/>
    <mergeCell ref="H852:I852"/>
    <mergeCell ref="A853:B853"/>
    <mergeCell ref="C853:F853"/>
    <mergeCell ref="H853:I853"/>
    <mergeCell ref="A854:B854"/>
    <mergeCell ref="C854:F854"/>
    <mergeCell ref="H854:I854"/>
    <mergeCell ref="A855:B855"/>
    <mergeCell ref="C855:F855"/>
    <mergeCell ref="H855:I855"/>
    <mergeCell ref="A856:B856"/>
    <mergeCell ref="C856:F856"/>
    <mergeCell ref="H856:I856"/>
    <mergeCell ref="A857:B857"/>
    <mergeCell ref="C857:F857"/>
    <mergeCell ref="H857:I857"/>
    <mergeCell ref="A858:B858"/>
    <mergeCell ref="C858:F858"/>
    <mergeCell ref="H858:I858"/>
    <mergeCell ref="A859:B859"/>
    <mergeCell ref="C859:F859"/>
    <mergeCell ref="H859:I859"/>
    <mergeCell ref="A860:B860"/>
    <mergeCell ref="C860:F860"/>
    <mergeCell ref="H860:I860"/>
    <mergeCell ref="A861:B861"/>
    <mergeCell ref="C861:F861"/>
    <mergeCell ref="H861:I861"/>
    <mergeCell ref="A862:B862"/>
    <mergeCell ref="C862:F862"/>
    <mergeCell ref="H862:I862"/>
    <mergeCell ref="A841:B841"/>
    <mergeCell ref="C841:F841"/>
    <mergeCell ref="H841:I841"/>
    <mergeCell ref="A842:B842"/>
    <mergeCell ref="C842:F842"/>
    <mergeCell ref="H842:I842"/>
    <mergeCell ref="A843:B843"/>
    <mergeCell ref="C843:F843"/>
    <mergeCell ref="H843:I843"/>
    <mergeCell ref="A844:B844"/>
    <mergeCell ref="C844:F844"/>
    <mergeCell ref="H844:I844"/>
    <mergeCell ref="A845:B845"/>
    <mergeCell ref="C845:F845"/>
    <mergeCell ref="H845:I845"/>
    <mergeCell ref="A846:B846"/>
    <mergeCell ref="C846:F846"/>
    <mergeCell ref="H846:I846"/>
    <mergeCell ref="A847:B847"/>
    <mergeCell ref="C847:F847"/>
    <mergeCell ref="H847:I847"/>
    <mergeCell ref="A848:B848"/>
    <mergeCell ref="C848:F848"/>
    <mergeCell ref="H848:I848"/>
    <mergeCell ref="A849:B849"/>
    <mergeCell ref="C849:F849"/>
    <mergeCell ref="H849:I849"/>
    <mergeCell ref="A850:B850"/>
    <mergeCell ref="C850:F850"/>
    <mergeCell ref="H850:I850"/>
    <mergeCell ref="A851:B851"/>
    <mergeCell ref="C851:F851"/>
    <mergeCell ref="H851:I851"/>
    <mergeCell ref="A830:B830"/>
    <mergeCell ref="C830:F830"/>
    <mergeCell ref="H830:I830"/>
    <mergeCell ref="A831:B831"/>
    <mergeCell ref="C831:F831"/>
    <mergeCell ref="H831:I831"/>
    <mergeCell ref="A832:B832"/>
    <mergeCell ref="C832:F832"/>
    <mergeCell ref="H832:I832"/>
    <mergeCell ref="A833:B833"/>
    <mergeCell ref="C833:F833"/>
    <mergeCell ref="H833:I833"/>
    <mergeCell ref="A834:B834"/>
    <mergeCell ref="C834:F834"/>
    <mergeCell ref="H834:I834"/>
    <mergeCell ref="A835:B835"/>
    <mergeCell ref="C835:F835"/>
    <mergeCell ref="H835:I835"/>
    <mergeCell ref="A836:B836"/>
    <mergeCell ref="C836:F836"/>
    <mergeCell ref="H836:I836"/>
    <mergeCell ref="A837:B837"/>
    <mergeCell ref="C837:F837"/>
    <mergeCell ref="H837:I837"/>
    <mergeCell ref="A838:B838"/>
    <mergeCell ref="C838:F838"/>
    <mergeCell ref="H838:I838"/>
    <mergeCell ref="A839:B839"/>
    <mergeCell ref="C839:F839"/>
    <mergeCell ref="H839:I839"/>
    <mergeCell ref="A840:B840"/>
    <mergeCell ref="C840:F840"/>
    <mergeCell ref="H840:I840"/>
    <mergeCell ref="A819:B819"/>
    <mergeCell ref="C819:F819"/>
    <mergeCell ref="H819:I819"/>
    <mergeCell ref="A820:B820"/>
    <mergeCell ref="C820:F820"/>
    <mergeCell ref="H820:I820"/>
    <mergeCell ref="A821:B821"/>
    <mergeCell ref="C821:F821"/>
    <mergeCell ref="H821:I821"/>
    <mergeCell ref="A822:B822"/>
    <mergeCell ref="C822:F822"/>
    <mergeCell ref="H822:I822"/>
    <mergeCell ref="A823:B823"/>
    <mergeCell ref="C823:F823"/>
    <mergeCell ref="H823:I823"/>
    <mergeCell ref="A824:B824"/>
    <mergeCell ref="C824:F824"/>
    <mergeCell ref="H824:I824"/>
    <mergeCell ref="A825:B825"/>
    <mergeCell ref="C825:F825"/>
    <mergeCell ref="H825:I825"/>
    <mergeCell ref="A826:B826"/>
    <mergeCell ref="C826:F826"/>
    <mergeCell ref="H826:I826"/>
    <mergeCell ref="A827:B827"/>
    <mergeCell ref="C827:F827"/>
    <mergeCell ref="H827:I827"/>
    <mergeCell ref="A828:B828"/>
    <mergeCell ref="C828:F828"/>
    <mergeCell ref="H828:I828"/>
    <mergeCell ref="A829:B829"/>
    <mergeCell ref="C829:F829"/>
    <mergeCell ref="H829:I829"/>
    <mergeCell ref="A808:B808"/>
    <mergeCell ref="C808:F808"/>
    <mergeCell ref="H808:I808"/>
    <mergeCell ref="A809:B809"/>
    <mergeCell ref="C809:F809"/>
    <mergeCell ref="H809:I809"/>
    <mergeCell ref="A810:B810"/>
    <mergeCell ref="C810:F810"/>
    <mergeCell ref="H810:I810"/>
    <mergeCell ref="A811:B811"/>
    <mergeCell ref="C811:F811"/>
    <mergeCell ref="H811:I811"/>
    <mergeCell ref="A812:B812"/>
    <mergeCell ref="C812:F812"/>
    <mergeCell ref="H812:I812"/>
    <mergeCell ref="A813:B813"/>
    <mergeCell ref="C813:F813"/>
    <mergeCell ref="H813:I813"/>
    <mergeCell ref="A814:B814"/>
    <mergeCell ref="C814:F814"/>
    <mergeCell ref="H814:I814"/>
    <mergeCell ref="A815:B815"/>
    <mergeCell ref="C815:F815"/>
    <mergeCell ref="H815:I815"/>
    <mergeCell ref="A816:B816"/>
    <mergeCell ref="C816:F816"/>
    <mergeCell ref="H816:I816"/>
    <mergeCell ref="A817:B817"/>
    <mergeCell ref="C817:F817"/>
    <mergeCell ref="H817:I817"/>
    <mergeCell ref="A818:B818"/>
    <mergeCell ref="C818:F818"/>
    <mergeCell ref="H818:I818"/>
    <mergeCell ref="A797:B797"/>
    <mergeCell ref="C797:F797"/>
    <mergeCell ref="H797:I797"/>
    <mergeCell ref="A798:B798"/>
    <mergeCell ref="C798:F798"/>
    <mergeCell ref="H798:I798"/>
    <mergeCell ref="A799:B799"/>
    <mergeCell ref="C799:F799"/>
    <mergeCell ref="H799:I799"/>
    <mergeCell ref="A800:B800"/>
    <mergeCell ref="C800:F800"/>
    <mergeCell ref="H800:I800"/>
    <mergeCell ref="A801:B801"/>
    <mergeCell ref="C801:F801"/>
    <mergeCell ref="H801:I801"/>
    <mergeCell ref="A802:B802"/>
    <mergeCell ref="C802:F802"/>
    <mergeCell ref="H802:I802"/>
    <mergeCell ref="A803:B803"/>
    <mergeCell ref="C803:F803"/>
    <mergeCell ref="H803:I803"/>
    <mergeCell ref="A804:B804"/>
    <mergeCell ref="C804:F804"/>
    <mergeCell ref="H804:I804"/>
    <mergeCell ref="A805:B805"/>
    <mergeCell ref="C805:F805"/>
    <mergeCell ref="H805:I805"/>
    <mergeCell ref="A806:B806"/>
    <mergeCell ref="C806:F806"/>
    <mergeCell ref="H806:I806"/>
    <mergeCell ref="A807:B807"/>
    <mergeCell ref="C807:F807"/>
    <mergeCell ref="H807:I807"/>
    <mergeCell ref="A786:B786"/>
    <mergeCell ref="C786:F786"/>
    <mergeCell ref="H786:I786"/>
    <mergeCell ref="A787:B787"/>
    <mergeCell ref="C787:F787"/>
    <mergeCell ref="H787:I787"/>
    <mergeCell ref="A788:B788"/>
    <mergeCell ref="C788:F788"/>
    <mergeCell ref="H788:I788"/>
    <mergeCell ref="A789:B789"/>
    <mergeCell ref="C789:F789"/>
    <mergeCell ref="H789:I789"/>
    <mergeCell ref="A790:B790"/>
    <mergeCell ref="C790:F790"/>
    <mergeCell ref="H790:I790"/>
    <mergeCell ref="A791:B791"/>
    <mergeCell ref="C791:F791"/>
    <mergeCell ref="H791:I791"/>
    <mergeCell ref="A792:B792"/>
    <mergeCell ref="C792:F792"/>
    <mergeCell ref="H792:I792"/>
    <mergeCell ref="A793:B793"/>
    <mergeCell ref="C793:F793"/>
    <mergeCell ref="H793:I793"/>
    <mergeCell ref="A794:B794"/>
    <mergeCell ref="C794:F794"/>
    <mergeCell ref="H794:I794"/>
    <mergeCell ref="A795:B795"/>
    <mergeCell ref="C795:F795"/>
    <mergeCell ref="H795:I795"/>
    <mergeCell ref="A796:B796"/>
    <mergeCell ref="C796:F796"/>
    <mergeCell ref="H796:I796"/>
    <mergeCell ref="A775:B775"/>
    <mergeCell ref="C775:F775"/>
    <mergeCell ref="H775:I775"/>
    <mergeCell ref="A776:B776"/>
    <mergeCell ref="C776:F776"/>
    <mergeCell ref="H776:I776"/>
    <mergeCell ref="A777:B777"/>
    <mergeCell ref="C777:F777"/>
    <mergeCell ref="H777:I777"/>
    <mergeCell ref="A778:B778"/>
    <mergeCell ref="C778:F778"/>
    <mergeCell ref="H778:I778"/>
    <mergeCell ref="A779:B779"/>
    <mergeCell ref="C779:F779"/>
    <mergeCell ref="H779:I779"/>
    <mergeCell ref="A780:B780"/>
    <mergeCell ref="C780:F780"/>
    <mergeCell ref="H780:I780"/>
    <mergeCell ref="A781:B781"/>
    <mergeCell ref="C781:F781"/>
    <mergeCell ref="H781:I781"/>
    <mergeCell ref="A782:B782"/>
    <mergeCell ref="C782:F782"/>
    <mergeCell ref="H782:I782"/>
    <mergeCell ref="A783:B783"/>
    <mergeCell ref="C783:F783"/>
    <mergeCell ref="H783:I783"/>
    <mergeCell ref="A784:B784"/>
    <mergeCell ref="C784:F784"/>
    <mergeCell ref="H784:I784"/>
    <mergeCell ref="A785:B785"/>
    <mergeCell ref="C785:F785"/>
    <mergeCell ref="H785:I785"/>
    <mergeCell ref="A764:B764"/>
    <mergeCell ref="C764:F764"/>
    <mergeCell ref="H764:I764"/>
    <mergeCell ref="A765:B765"/>
    <mergeCell ref="C765:F765"/>
    <mergeCell ref="H765:I765"/>
    <mergeCell ref="A766:B766"/>
    <mergeCell ref="C766:F766"/>
    <mergeCell ref="H766:I766"/>
    <mergeCell ref="A767:B767"/>
    <mergeCell ref="C767:F767"/>
    <mergeCell ref="H767:I767"/>
    <mergeCell ref="A768:B768"/>
    <mergeCell ref="C768:F768"/>
    <mergeCell ref="H768:I768"/>
    <mergeCell ref="A769:B769"/>
    <mergeCell ref="C769:F769"/>
    <mergeCell ref="H769:I769"/>
    <mergeCell ref="A770:B770"/>
    <mergeCell ref="C770:F770"/>
    <mergeCell ref="H770:I770"/>
    <mergeCell ref="A771:B771"/>
    <mergeCell ref="C771:F771"/>
    <mergeCell ref="H771:I771"/>
    <mergeCell ref="A772:B772"/>
    <mergeCell ref="C772:F772"/>
    <mergeCell ref="H772:I772"/>
    <mergeCell ref="A773:B773"/>
    <mergeCell ref="C773:F773"/>
    <mergeCell ref="H773:I773"/>
    <mergeCell ref="A774:B774"/>
    <mergeCell ref="C774:F774"/>
    <mergeCell ref="H774:I774"/>
    <mergeCell ref="A753:B753"/>
    <mergeCell ref="C753:F753"/>
    <mergeCell ref="H753:I753"/>
    <mergeCell ref="A754:B754"/>
    <mergeCell ref="C754:F754"/>
    <mergeCell ref="H754:I754"/>
    <mergeCell ref="A755:B755"/>
    <mergeCell ref="C755:F755"/>
    <mergeCell ref="H755:I755"/>
    <mergeCell ref="A756:B756"/>
    <mergeCell ref="C756:F756"/>
    <mergeCell ref="H756:I756"/>
    <mergeCell ref="A757:B757"/>
    <mergeCell ref="C757:F757"/>
    <mergeCell ref="H757:I757"/>
    <mergeCell ref="A758:B758"/>
    <mergeCell ref="C758:F758"/>
    <mergeCell ref="H758:I758"/>
    <mergeCell ref="A759:B759"/>
    <mergeCell ref="C759:F759"/>
    <mergeCell ref="H759:I759"/>
    <mergeCell ref="A760:B760"/>
    <mergeCell ref="C760:F760"/>
    <mergeCell ref="H760:I760"/>
    <mergeCell ref="A761:B761"/>
    <mergeCell ref="C761:F761"/>
    <mergeCell ref="H761:I761"/>
    <mergeCell ref="A762:B762"/>
    <mergeCell ref="C762:F762"/>
    <mergeCell ref="H762:I762"/>
    <mergeCell ref="A763:B763"/>
    <mergeCell ref="C763:F763"/>
    <mergeCell ref="H763:I763"/>
    <mergeCell ref="A742:B742"/>
    <mergeCell ref="C742:F742"/>
    <mergeCell ref="H742:I742"/>
    <mergeCell ref="A743:B743"/>
    <mergeCell ref="C743:F743"/>
    <mergeCell ref="H743:I743"/>
    <mergeCell ref="A744:B744"/>
    <mergeCell ref="C744:F744"/>
    <mergeCell ref="H744:I744"/>
    <mergeCell ref="A745:B745"/>
    <mergeCell ref="C745:F745"/>
    <mergeCell ref="H745:I745"/>
    <mergeCell ref="A746:B746"/>
    <mergeCell ref="C746:F746"/>
    <mergeCell ref="H746:I746"/>
    <mergeCell ref="A747:B747"/>
    <mergeCell ref="C747:F747"/>
    <mergeCell ref="H747:I747"/>
    <mergeCell ref="A748:B748"/>
    <mergeCell ref="C748:F748"/>
    <mergeCell ref="H748:I748"/>
    <mergeCell ref="A749:B749"/>
    <mergeCell ref="C749:F749"/>
    <mergeCell ref="H749:I749"/>
    <mergeCell ref="A750:B750"/>
    <mergeCell ref="C750:F750"/>
    <mergeCell ref="H750:I750"/>
    <mergeCell ref="A751:B751"/>
    <mergeCell ref="C751:F751"/>
    <mergeCell ref="H751:I751"/>
    <mergeCell ref="A752:B752"/>
    <mergeCell ref="C752:F752"/>
    <mergeCell ref="H752:I752"/>
    <mergeCell ref="A731:B731"/>
    <mergeCell ref="C731:F731"/>
    <mergeCell ref="H731:I731"/>
    <mergeCell ref="A732:B732"/>
    <mergeCell ref="C732:F732"/>
    <mergeCell ref="H732:I732"/>
    <mergeCell ref="A733:B733"/>
    <mergeCell ref="C733:F733"/>
    <mergeCell ref="H733:I733"/>
    <mergeCell ref="A734:B734"/>
    <mergeCell ref="C734:F734"/>
    <mergeCell ref="H734:I734"/>
    <mergeCell ref="A735:B735"/>
    <mergeCell ref="C735:F735"/>
    <mergeCell ref="H735:I735"/>
    <mergeCell ref="A736:B736"/>
    <mergeCell ref="C736:F736"/>
    <mergeCell ref="H736:I736"/>
    <mergeCell ref="A737:B737"/>
    <mergeCell ref="C737:F737"/>
    <mergeCell ref="H737:I737"/>
    <mergeCell ref="A738:B738"/>
    <mergeCell ref="C738:F738"/>
    <mergeCell ref="H738:I738"/>
    <mergeCell ref="A739:B739"/>
    <mergeCell ref="C739:F739"/>
    <mergeCell ref="H739:I739"/>
    <mergeCell ref="A740:B740"/>
    <mergeCell ref="C740:F740"/>
    <mergeCell ref="H740:I740"/>
    <mergeCell ref="A741:B741"/>
    <mergeCell ref="C741:F741"/>
    <mergeCell ref="H741:I741"/>
    <mergeCell ref="A720:B720"/>
    <mergeCell ref="C720:F720"/>
    <mergeCell ref="H720:I720"/>
    <mergeCell ref="A721:B721"/>
    <mergeCell ref="C721:F721"/>
    <mergeCell ref="H721:I721"/>
    <mergeCell ref="A722:B722"/>
    <mergeCell ref="C722:F722"/>
    <mergeCell ref="H722:I722"/>
    <mergeCell ref="A723:B723"/>
    <mergeCell ref="C723:F723"/>
    <mergeCell ref="H723:I723"/>
    <mergeCell ref="A724:B724"/>
    <mergeCell ref="C724:F724"/>
    <mergeCell ref="H724:I724"/>
    <mergeCell ref="A725:B725"/>
    <mergeCell ref="C725:F725"/>
    <mergeCell ref="H725:I725"/>
    <mergeCell ref="A726:B726"/>
    <mergeCell ref="C726:F726"/>
    <mergeCell ref="H726:I726"/>
    <mergeCell ref="A727:B727"/>
    <mergeCell ref="C727:F727"/>
    <mergeCell ref="H727:I727"/>
    <mergeCell ref="A728:B728"/>
    <mergeCell ref="C728:F728"/>
    <mergeCell ref="H728:I728"/>
    <mergeCell ref="A729:B729"/>
    <mergeCell ref="C729:F729"/>
    <mergeCell ref="H729:I729"/>
    <mergeCell ref="A730:B730"/>
    <mergeCell ref="C730:F730"/>
    <mergeCell ref="H730:I730"/>
    <mergeCell ref="A709:B709"/>
    <mergeCell ref="C709:F709"/>
    <mergeCell ref="H709:I709"/>
    <mergeCell ref="A710:B710"/>
    <mergeCell ref="C710:F710"/>
    <mergeCell ref="H710:I710"/>
    <mergeCell ref="A711:B711"/>
    <mergeCell ref="C711:F711"/>
    <mergeCell ref="H711:I711"/>
    <mergeCell ref="A712:B712"/>
    <mergeCell ref="C712:F712"/>
    <mergeCell ref="H712:I712"/>
    <mergeCell ref="A713:B713"/>
    <mergeCell ref="C713:F713"/>
    <mergeCell ref="H713:I713"/>
    <mergeCell ref="A714:B714"/>
    <mergeCell ref="C714:F714"/>
    <mergeCell ref="H714:I714"/>
    <mergeCell ref="A715:B715"/>
    <mergeCell ref="C715:F715"/>
    <mergeCell ref="H715:I715"/>
    <mergeCell ref="A716:B716"/>
    <mergeCell ref="C716:F716"/>
    <mergeCell ref="H716:I716"/>
    <mergeCell ref="A717:B717"/>
    <mergeCell ref="C717:F717"/>
    <mergeCell ref="H717:I717"/>
    <mergeCell ref="A718:B718"/>
    <mergeCell ref="C718:F718"/>
    <mergeCell ref="H718:I718"/>
    <mergeCell ref="A719:B719"/>
    <mergeCell ref="C719:F719"/>
    <mergeCell ref="H719:I719"/>
    <mergeCell ref="A698:B698"/>
    <mergeCell ref="C698:F698"/>
    <mergeCell ref="H698:I698"/>
    <mergeCell ref="A699:B699"/>
    <mergeCell ref="C699:F699"/>
    <mergeCell ref="H699:I699"/>
    <mergeCell ref="A700:B700"/>
    <mergeCell ref="C700:F700"/>
    <mergeCell ref="H700:I700"/>
    <mergeCell ref="A701:B701"/>
    <mergeCell ref="C701:F701"/>
    <mergeCell ref="H701:I701"/>
    <mergeCell ref="A702:B702"/>
    <mergeCell ref="C702:F702"/>
    <mergeCell ref="H702:I702"/>
    <mergeCell ref="A703:B703"/>
    <mergeCell ref="C703:F703"/>
    <mergeCell ref="H703:I703"/>
    <mergeCell ref="A704:B704"/>
    <mergeCell ref="C704:F704"/>
    <mergeCell ref="H704:I704"/>
    <mergeCell ref="A705:B705"/>
    <mergeCell ref="C705:F705"/>
    <mergeCell ref="H705:I705"/>
    <mergeCell ref="A706:B706"/>
    <mergeCell ref="C706:F706"/>
    <mergeCell ref="H706:I706"/>
    <mergeCell ref="A707:B707"/>
    <mergeCell ref="C707:F707"/>
    <mergeCell ref="H707:I707"/>
    <mergeCell ref="A708:B708"/>
    <mergeCell ref="C708:F708"/>
    <mergeCell ref="H708:I708"/>
    <mergeCell ref="A687:B687"/>
    <mergeCell ref="C687:F687"/>
    <mergeCell ref="H687:I687"/>
    <mergeCell ref="A688:B688"/>
    <mergeCell ref="C688:F688"/>
    <mergeCell ref="H688:I688"/>
    <mergeCell ref="A689:B689"/>
    <mergeCell ref="C689:F689"/>
    <mergeCell ref="H689:I689"/>
    <mergeCell ref="A690:B690"/>
    <mergeCell ref="C690:F690"/>
    <mergeCell ref="H690:I690"/>
    <mergeCell ref="A691:B691"/>
    <mergeCell ref="C691:F691"/>
    <mergeCell ref="H691:I691"/>
    <mergeCell ref="A692:B692"/>
    <mergeCell ref="C692:F692"/>
    <mergeCell ref="H692:I692"/>
    <mergeCell ref="A693:B693"/>
    <mergeCell ref="C693:F693"/>
    <mergeCell ref="H693:I693"/>
    <mergeCell ref="A694:B694"/>
    <mergeCell ref="C694:F694"/>
    <mergeCell ref="H694:I694"/>
    <mergeCell ref="A695:B695"/>
    <mergeCell ref="C695:F695"/>
    <mergeCell ref="H695:I695"/>
    <mergeCell ref="A696:B696"/>
    <mergeCell ref="C696:F696"/>
    <mergeCell ref="H696:I696"/>
    <mergeCell ref="A697:B697"/>
    <mergeCell ref="C697:F697"/>
    <mergeCell ref="H697:I697"/>
    <mergeCell ref="A676:B676"/>
    <mergeCell ref="C676:F676"/>
    <mergeCell ref="H676:I676"/>
    <mergeCell ref="A677:B677"/>
    <mergeCell ref="C677:F677"/>
    <mergeCell ref="H677:I677"/>
    <mergeCell ref="A678:B678"/>
    <mergeCell ref="C678:F678"/>
    <mergeCell ref="H678:I678"/>
    <mergeCell ref="A679:B679"/>
    <mergeCell ref="C679:F679"/>
    <mergeCell ref="H679:I679"/>
    <mergeCell ref="A680:B680"/>
    <mergeCell ref="C680:F680"/>
    <mergeCell ref="H680:I680"/>
    <mergeCell ref="A681:B681"/>
    <mergeCell ref="C681:F681"/>
    <mergeCell ref="H681:I681"/>
    <mergeCell ref="A682:B682"/>
    <mergeCell ref="C682:F682"/>
    <mergeCell ref="H682:I682"/>
    <mergeCell ref="A683:B683"/>
    <mergeCell ref="C683:F683"/>
    <mergeCell ref="H683:I683"/>
    <mergeCell ref="A684:B684"/>
    <mergeCell ref="C684:F684"/>
    <mergeCell ref="H684:I684"/>
    <mergeCell ref="A685:B685"/>
    <mergeCell ref="C685:F685"/>
    <mergeCell ref="H685:I685"/>
    <mergeCell ref="A686:B686"/>
    <mergeCell ref="C686:F686"/>
    <mergeCell ref="H686:I686"/>
    <mergeCell ref="A665:B665"/>
    <mergeCell ref="C665:F665"/>
    <mergeCell ref="H665:I665"/>
    <mergeCell ref="A666:B666"/>
    <mergeCell ref="C666:F666"/>
    <mergeCell ref="H666:I666"/>
    <mergeCell ref="A667:B667"/>
    <mergeCell ref="C667:F667"/>
    <mergeCell ref="H667:I667"/>
    <mergeCell ref="A668:B668"/>
    <mergeCell ref="C668:F668"/>
    <mergeCell ref="H668:I668"/>
    <mergeCell ref="A669:B669"/>
    <mergeCell ref="C669:F669"/>
    <mergeCell ref="H669:I669"/>
    <mergeCell ref="A670:B670"/>
    <mergeCell ref="C670:F670"/>
    <mergeCell ref="H670:I670"/>
    <mergeCell ref="A671:B671"/>
    <mergeCell ref="C671:F671"/>
    <mergeCell ref="H671:I671"/>
    <mergeCell ref="A672:B672"/>
    <mergeCell ref="C672:F672"/>
    <mergeCell ref="H672:I672"/>
    <mergeCell ref="A673:B673"/>
    <mergeCell ref="C673:F673"/>
    <mergeCell ref="H673:I673"/>
    <mergeCell ref="A674:B674"/>
    <mergeCell ref="C674:F674"/>
    <mergeCell ref="H674:I674"/>
    <mergeCell ref="A675:B675"/>
    <mergeCell ref="C675:F675"/>
    <mergeCell ref="H675:I675"/>
    <mergeCell ref="A654:B654"/>
    <mergeCell ref="C654:F654"/>
    <mergeCell ref="H654:I654"/>
    <mergeCell ref="A655:B655"/>
    <mergeCell ref="C655:F655"/>
    <mergeCell ref="H655:I655"/>
    <mergeCell ref="A656:B656"/>
    <mergeCell ref="C656:F656"/>
    <mergeCell ref="H656:I656"/>
    <mergeCell ref="A657:B657"/>
    <mergeCell ref="C657:F657"/>
    <mergeCell ref="H657:I657"/>
    <mergeCell ref="A658:B658"/>
    <mergeCell ref="C658:F658"/>
    <mergeCell ref="H658:I658"/>
    <mergeCell ref="A659:B659"/>
    <mergeCell ref="C659:F659"/>
    <mergeCell ref="H659:I659"/>
    <mergeCell ref="A660:B660"/>
    <mergeCell ref="C660:F660"/>
    <mergeCell ref="H660:I660"/>
    <mergeCell ref="A661:B661"/>
    <mergeCell ref="C661:F661"/>
    <mergeCell ref="H661:I661"/>
    <mergeCell ref="A662:B662"/>
    <mergeCell ref="C662:F662"/>
    <mergeCell ref="H662:I662"/>
    <mergeCell ref="A663:B663"/>
    <mergeCell ref="C663:F663"/>
    <mergeCell ref="H663:I663"/>
    <mergeCell ref="A664:B664"/>
    <mergeCell ref="C664:F664"/>
    <mergeCell ref="H664:I664"/>
    <mergeCell ref="A643:B643"/>
    <mergeCell ref="C643:F643"/>
    <mergeCell ref="H643:I643"/>
    <mergeCell ref="A644:B644"/>
    <mergeCell ref="C644:F644"/>
    <mergeCell ref="H644:I644"/>
    <mergeCell ref="A645:B645"/>
    <mergeCell ref="C645:F645"/>
    <mergeCell ref="H645:I645"/>
    <mergeCell ref="A646:B646"/>
    <mergeCell ref="C646:F646"/>
    <mergeCell ref="H646:I646"/>
    <mergeCell ref="A647:B647"/>
    <mergeCell ref="C647:F647"/>
    <mergeCell ref="H647:I647"/>
    <mergeCell ref="A648:B648"/>
    <mergeCell ref="C648:F648"/>
    <mergeCell ref="H648:I648"/>
    <mergeCell ref="A649:B649"/>
    <mergeCell ref="C649:F649"/>
    <mergeCell ref="H649:I649"/>
    <mergeCell ref="A650:B650"/>
    <mergeCell ref="C650:F650"/>
    <mergeCell ref="H650:I650"/>
    <mergeCell ref="A651:B651"/>
    <mergeCell ref="C651:F651"/>
    <mergeCell ref="H651:I651"/>
    <mergeCell ref="A652:B652"/>
    <mergeCell ref="C652:F652"/>
    <mergeCell ref="H652:I652"/>
    <mergeCell ref="A653:B653"/>
    <mergeCell ref="C653:F653"/>
    <mergeCell ref="H653:I653"/>
    <mergeCell ref="A632:B632"/>
    <mergeCell ref="C632:F632"/>
    <mergeCell ref="H632:I632"/>
    <mergeCell ref="A633:B633"/>
    <mergeCell ref="C633:F633"/>
    <mergeCell ref="H633:I633"/>
    <mergeCell ref="A634:B634"/>
    <mergeCell ref="C634:F634"/>
    <mergeCell ref="H634:I634"/>
    <mergeCell ref="A635:B635"/>
    <mergeCell ref="C635:F635"/>
    <mergeCell ref="H635:I635"/>
    <mergeCell ref="A636:B636"/>
    <mergeCell ref="C636:F636"/>
    <mergeCell ref="H636:I636"/>
    <mergeCell ref="A637:B637"/>
    <mergeCell ref="C637:F637"/>
    <mergeCell ref="H637:I637"/>
    <mergeCell ref="A638:B638"/>
    <mergeCell ref="C638:F638"/>
    <mergeCell ref="H638:I638"/>
    <mergeCell ref="A639:B639"/>
    <mergeCell ref="C639:F639"/>
    <mergeCell ref="H639:I639"/>
    <mergeCell ref="A640:B640"/>
    <mergeCell ref="C640:F640"/>
    <mergeCell ref="H640:I640"/>
    <mergeCell ref="A641:B641"/>
    <mergeCell ref="C641:F641"/>
    <mergeCell ref="H641:I641"/>
    <mergeCell ref="A642:B642"/>
    <mergeCell ref="C642:F642"/>
    <mergeCell ref="H642:I642"/>
    <mergeCell ref="A621:B621"/>
    <mergeCell ref="C621:F621"/>
    <mergeCell ref="H621:I621"/>
    <mergeCell ref="A622:B622"/>
    <mergeCell ref="C622:F622"/>
    <mergeCell ref="H622:I622"/>
    <mergeCell ref="A623:B623"/>
    <mergeCell ref="C623:F623"/>
    <mergeCell ref="H623:I623"/>
    <mergeCell ref="A624:B624"/>
    <mergeCell ref="C624:F624"/>
    <mergeCell ref="H624:I624"/>
    <mergeCell ref="A625:B625"/>
    <mergeCell ref="C625:F625"/>
    <mergeCell ref="H625:I625"/>
    <mergeCell ref="A626:B626"/>
    <mergeCell ref="C626:F626"/>
    <mergeCell ref="H626:I626"/>
    <mergeCell ref="A627:B627"/>
    <mergeCell ref="C627:F627"/>
    <mergeCell ref="H627:I627"/>
    <mergeCell ref="A628:B628"/>
    <mergeCell ref="C628:F628"/>
    <mergeCell ref="H628:I628"/>
    <mergeCell ref="A629:B629"/>
    <mergeCell ref="C629:F629"/>
    <mergeCell ref="H629:I629"/>
    <mergeCell ref="A630:B630"/>
    <mergeCell ref="C630:F630"/>
    <mergeCell ref="H630:I630"/>
    <mergeCell ref="A631:B631"/>
    <mergeCell ref="C631:F631"/>
    <mergeCell ref="H631:I631"/>
    <mergeCell ref="A610:B610"/>
    <mergeCell ref="C610:F610"/>
    <mergeCell ref="H610:I610"/>
    <mergeCell ref="A611:B611"/>
    <mergeCell ref="C611:F611"/>
    <mergeCell ref="H611:I611"/>
    <mergeCell ref="A612:B612"/>
    <mergeCell ref="C612:F612"/>
    <mergeCell ref="H612:I612"/>
    <mergeCell ref="A613:B613"/>
    <mergeCell ref="C613:F613"/>
    <mergeCell ref="H613:I613"/>
    <mergeCell ref="A614:B614"/>
    <mergeCell ref="C614:F614"/>
    <mergeCell ref="H614:I614"/>
    <mergeCell ref="A615:B615"/>
    <mergeCell ref="C615:F615"/>
    <mergeCell ref="H615:I615"/>
    <mergeCell ref="A616:B616"/>
    <mergeCell ref="C616:F616"/>
    <mergeCell ref="H616:I616"/>
    <mergeCell ref="A617:B617"/>
    <mergeCell ref="C617:F617"/>
    <mergeCell ref="H617:I617"/>
    <mergeCell ref="A618:B618"/>
    <mergeCell ref="C618:F618"/>
    <mergeCell ref="H618:I618"/>
    <mergeCell ref="A619:B619"/>
    <mergeCell ref="C619:F619"/>
    <mergeCell ref="H619:I619"/>
    <mergeCell ref="A620:B620"/>
    <mergeCell ref="C620:F620"/>
    <mergeCell ref="H620:I620"/>
    <mergeCell ref="A599:B599"/>
    <mergeCell ref="C599:F599"/>
    <mergeCell ref="H599:I599"/>
    <mergeCell ref="A600:B600"/>
    <mergeCell ref="C600:F600"/>
    <mergeCell ref="H600:I600"/>
    <mergeCell ref="A601:B601"/>
    <mergeCell ref="C601:F601"/>
    <mergeCell ref="H601:I601"/>
    <mergeCell ref="A602:B602"/>
    <mergeCell ref="C602:F602"/>
    <mergeCell ref="H602:I602"/>
    <mergeCell ref="A603:B603"/>
    <mergeCell ref="C603:F603"/>
    <mergeCell ref="H603:I603"/>
    <mergeCell ref="A604:B604"/>
    <mergeCell ref="C604:F604"/>
    <mergeCell ref="H604:I604"/>
    <mergeCell ref="A605:B605"/>
    <mergeCell ref="C605:F605"/>
    <mergeCell ref="H605:I605"/>
    <mergeCell ref="A606:B606"/>
    <mergeCell ref="C606:F606"/>
    <mergeCell ref="H606:I606"/>
    <mergeCell ref="A607:B607"/>
    <mergeCell ref="C607:F607"/>
    <mergeCell ref="H607:I607"/>
    <mergeCell ref="A608:B608"/>
    <mergeCell ref="C608:F608"/>
    <mergeCell ref="H608:I608"/>
    <mergeCell ref="A609:B609"/>
    <mergeCell ref="C609:F609"/>
    <mergeCell ref="H609:I609"/>
    <mergeCell ref="A588:B588"/>
    <mergeCell ref="C588:F588"/>
    <mergeCell ref="H588:I588"/>
    <mergeCell ref="A589:B589"/>
    <mergeCell ref="C589:F589"/>
    <mergeCell ref="H589:I589"/>
    <mergeCell ref="A590:B590"/>
    <mergeCell ref="C590:F590"/>
    <mergeCell ref="H590:I590"/>
    <mergeCell ref="A591:B591"/>
    <mergeCell ref="C591:F591"/>
    <mergeCell ref="H591:I591"/>
    <mergeCell ref="A592:B592"/>
    <mergeCell ref="C592:F592"/>
    <mergeCell ref="H592:I592"/>
    <mergeCell ref="A593:B593"/>
    <mergeCell ref="C593:F593"/>
    <mergeCell ref="H593:I593"/>
    <mergeCell ref="A594:B594"/>
    <mergeCell ref="C594:F594"/>
    <mergeCell ref="H594:I594"/>
    <mergeCell ref="A595:B595"/>
    <mergeCell ref="C595:F595"/>
    <mergeCell ref="H595:I595"/>
    <mergeCell ref="A596:B596"/>
    <mergeCell ref="C596:F596"/>
    <mergeCell ref="H596:I596"/>
    <mergeCell ref="A597:B597"/>
    <mergeCell ref="C597:F597"/>
    <mergeCell ref="H597:I597"/>
    <mergeCell ref="A598:B598"/>
    <mergeCell ref="C598:F598"/>
    <mergeCell ref="H598:I598"/>
    <mergeCell ref="A577:B577"/>
    <mergeCell ref="C577:F577"/>
    <mergeCell ref="H577:I577"/>
    <mergeCell ref="A578:B578"/>
    <mergeCell ref="C578:F578"/>
    <mergeCell ref="H578:I578"/>
    <mergeCell ref="A579:B579"/>
    <mergeCell ref="C579:F579"/>
    <mergeCell ref="H579:I579"/>
    <mergeCell ref="A580:B580"/>
    <mergeCell ref="C580:F580"/>
    <mergeCell ref="H580:I580"/>
    <mergeCell ref="A581:B581"/>
    <mergeCell ref="C581:F581"/>
    <mergeCell ref="H581:I581"/>
    <mergeCell ref="A582:B582"/>
    <mergeCell ref="C582:F582"/>
    <mergeCell ref="H582:I582"/>
    <mergeCell ref="A583:B583"/>
    <mergeCell ref="C583:F583"/>
    <mergeCell ref="H583:I583"/>
    <mergeCell ref="A584:B584"/>
    <mergeCell ref="C584:F584"/>
    <mergeCell ref="H584:I584"/>
    <mergeCell ref="A585:B585"/>
    <mergeCell ref="C585:F585"/>
    <mergeCell ref="H585:I585"/>
    <mergeCell ref="A586:B586"/>
    <mergeCell ref="C586:F586"/>
    <mergeCell ref="H586:I586"/>
    <mergeCell ref="A587:B587"/>
    <mergeCell ref="C587:F587"/>
    <mergeCell ref="H587:I587"/>
    <mergeCell ref="A566:B566"/>
    <mergeCell ref="C566:F566"/>
    <mergeCell ref="H566:I566"/>
    <mergeCell ref="A567:B567"/>
    <mergeCell ref="C567:F567"/>
    <mergeCell ref="H567:I567"/>
    <mergeCell ref="A568:B568"/>
    <mergeCell ref="C568:F568"/>
    <mergeCell ref="H568:I568"/>
    <mergeCell ref="A569:B569"/>
    <mergeCell ref="C569:F569"/>
    <mergeCell ref="H569:I569"/>
    <mergeCell ref="A570:B570"/>
    <mergeCell ref="C570:F570"/>
    <mergeCell ref="H570:I570"/>
    <mergeCell ref="A571:B571"/>
    <mergeCell ref="C571:F571"/>
    <mergeCell ref="H571:I571"/>
    <mergeCell ref="A572:B572"/>
    <mergeCell ref="C572:F572"/>
    <mergeCell ref="H572:I572"/>
    <mergeCell ref="A573:B573"/>
    <mergeCell ref="C573:F573"/>
    <mergeCell ref="H573:I573"/>
    <mergeCell ref="A574:B574"/>
    <mergeCell ref="C574:F574"/>
    <mergeCell ref="H574:I574"/>
    <mergeCell ref="A575:B575"/>
    <mergeCell ref="C575:F575"/>
    <mergeCell ref="H575:I575"/>
    <mergeCell ref="A576:B576"/>
    <mergeCell ref="C576:F576"/>
    <mergeCell ref="H576:I576"/>
    <mergeCell ref="A555:B555"/>
    <mergeCell ref="C555:F555"/>
    <mergeCell ref="H555:I555"/>
    <mergeCell ref="A556:B556"/>
    <mergeCell ref="C556:F556"/>
    <mergeCell ref="H556:I556"/>
    <mergeCell ref="A557:B557"/>
    <mergeCell ref="C557:F557"/>
    <mergeCell ref="H557:I557"/>
    <mergeCell ref="A558:B558"/>
    <mergeCell ref="C558:F558"/>
    <mergeCell ref="H558:I558"/>
    <mergeCell ref="A559:B559"/>
    <mergeCell ref="C559:F559"/>
    <mergeCell ref="H559:I559"/>
    <mergeCell ref="A560:B560"/>
    <mergeCell ref="C560:F560"/>
    <mergeCell ref="H560:I560"/>
    <mergeCell ref="A561:B561"/>
    <mergeCell ref="C561:F561"/>
    <mergeCell ref="H561:I561"/>
    <mergeCell ref="A562:B562"/>
    <mergeCell ref="C562:F562"/>
    <mergeCell ref="H562:I562"/>
    <mergeCell ref="A563:B563"/>
    <mergeCell ref="C563:F563"/>
    <mergeCell ref="H563:I563"/>
    <mergeCell ref="A564:B564"/>
    <mergeCell ref="C564:F564"/>
    <mergeCell ref="H564:I564"/>
    <mergeCell ref="A565:B565"/>
    <mergeCell ref="C565:F565"/>
    <mergeCell ref="H565:I565"/>
    <mergeCell ref="A544:B544"/>
    <mergeCell ref="C544:F544"/>
    <mergeCell ref="H544:I544"/>
    <mergeCell ref="A545:B545"/>
    <mergeCell ref="C545:F545"/>
    <mergeCell ref="H545:I545"/>
    <mergeCell ref="A546:B546"/>
    <mergeCell ref="C546:F546"/>
    <mergeCell ref="H546:I546"/>
    <mergeCell ref="A547:B547"/>
    <mergeCell ref="C547:F547"/>
    <mergeCell ref="H547:I547"/>
    <mergeCell ref="A548:B548"/>
    <mergeCell ref="C548:F548"/>
    <mergeCell ref="H548:I548"/>
    <mergeCell ref="A549:B549"/>
    <mergeCell ref="C549:F549"/>
    <mergeCell ref="H549:I549"/>
    <mergeCell ref="A550:B550"/>
    <mergeCell ref="C550:F550"/>
    <mergeCell ref="H550:I550"/>
    <mergeCell ref="A551:B551"/>
    <mergeCell ref="C551:F551"/>
    <mergeCell ref="H551:I551"/>
    <mergeCell ref="A552:B552"/>
    <mergeCell ref="C552:F552"/>
    <mergeCell ref="H552:I552"/>
    <mergeCell ref="A553:B553"/>
    <mergeCell ref="C553:F553"/>
    <mergeCell ref="H553:I553"/>
    <mergeCell ref="A554:B554"/>
    <mergeCell ref="C554:F554"/>
    <mergeCell ref="H554:I554"/>
    <mergeCell ref="A533:B533"/>
    <mergeCell ref="C533:F533"/>
    <mergeCell ref="H533:I533"/>
    <mergeCell ref="A534:B534"/>
    <mergeCell ref="C534:F534"/>
    <mergeCell ref="H534:I534"/>
    <mergeCell ref="A535:B535"/>
    <mergeCell ref="C535:F535"/>
    <mergeCell ref="H535:I535"/>
    <mergeCell ref="A536:B536"/>
    <mergeCell ref="C536:F536"/>
    <mergeCell ref="H536:I536"/>
    <mergeCell ref="A537:B537"/>
    <mergeCell ref="C537:F537"/>
    <mergeCell ref="H537:I537"/>
    <mergeCell ref="A538:B538"/>
    <mergeCell ref="C538:F538"/>
    <mergeCell ref="H538:I538"/>
    <mergeCell ref="A539:B539"/>
    <mergeCell ref="C539:F539"/>
    <mergeCell ref="H539:I539"/>
    <mergeCell ref="A540:B540"/>
    <mergeCell ref="C540:F540"/>
    <mergeCell ref="H540:I540"/>
    <mergeCell ref="A541:B541"/>
    <mergeCell ref="C541:F541"/>
    <mergeCell ref="H541:I541"/>
    <mergeCell ref="A542:B542"/>
    <mergeCell ref="C542:F542"/>
    <mergeCell ref="H542:I542"/>
    <mergeCell ref="A543:B543"/>
    <mergeCell ref="C543:F543"/>
    <mergeCell ref="H543:I543"/>
    <mergeCell ref="A522:B522"/>
    <mergeCell ref="C522:F522"/>
    <mergeCell ref="H522:I522"/>
    <mergeCell ref="A523:B523"/>
    <mergeCell ref="C523:F523"/>
    <mergeCell ref="H523:I523"/>
    <mergeCell ref="A524:B524"/>
    <mergeCell ref="C524:F524"/>
    <mergeCell ref="H524:I524"/>
    <mergeCell ref="A525:B525"/>
    <mergeCell ref="C525:F525"/>
    <mergeCell ref="H525:I525"/>
    <mergeCell ref="A526:B526"/>
    <mergeCell ref="C526:F526"/>
    <mergeCell ref="H526:I526"/>
    <mergeCell ref="A527:B527"/>
    <mergeCell ref="C527:F527"/>
    <mergeCell ref="H527:I527"/>
    <mergeCell ref="A528:B528"/>
    <mergeCell ref="C528:F528"/>
    <mergeCell ref="H528:I528"/>
    <mergeCell ref="A529:B529"/>
    <mergeCell ref="C529:F529"/>
    <mergeCell ref="H529:I529"/>
    <mergeCell ref="A530:B530"/>
    <mergeCell ref="C530:F530"/>
    <mergeCell ref="H530:I530"/>
    <mergeCell ref="A531:B531"/>
    <mergeCell ref="C531:F531"/>
    <mergeCell ref="H531:I531"/>
    <mergeCell ref="A532:B532"/>
    <mergeCell ref="C532:F532"/>
    <mergeCell ref="H532:I532"/>
    <mergeCell ref="A511:B511"/>
    <mergeCell ref="C511:F511"/>
    <mergeCell ref="H511:I511"/>
    <mergeCell ref="A512:B512"/>
    <mergeCell ref="C512:F512"/>
    <mergeCell ref="H512:I512"/>
    <mergeCell ref="A513:B513"/>
    <mergeCell ref="C513:F513"/>
    <mergeCell ref="H513:I513"/>
    <mergeCell ref="A514:B514"/>
    <mergeCell ref="C514:F514"/>
    <mergeCell ref="H514:I514"/>
    <mergeCell ref="A515:B515"/>
    <mergeCell ref="C515:F515"/>
    <mergeCell ref="H515:I515"/>
    <mergeCell ref="A516:B516"/>
    <mergeCell ref="C516:F516"/>
    <mergeCell ref="H516:I516"/>
    <mergeCell ref="A517:B517"/>
    <mergeCell ref="C517:F517"/>
    <mergeCell ref="H517:I517"/>
    <mergeCell ref="A518:B518"/>
    <mergeCell ref="C518:F518"/>
    <mergeCell ref="H518:I518"/>
    <mergeCell ref="A519:B519"/>
    <mergeCell ref="C519:F519"/>
    <mergeCell ref="H519:I519"/>
    <mergeCell ref="A520:B520"/>
    <mergeCell ref="C520:F520"/>
    <mergeCell ref="H520:I520"/>
    <mergeCell ref="A521:B521"/>
    <mergeCell ref="C521:F521"/>
    <mergeCell ref="H521:I521"/>
    <mergeCell ref="A500:B500"/>
    <mergeCell ref="C500:F500"/>
    <mergeCell ref="H500:I500"/>
    <mergeCell ref="A501:B501"/>
    <mergeCell ref="C501:F501"/>
    <mergeCell ref="H501:I501"/>
    <mergeCell ref="A502:B502"/>
    <mergeCell ref="C502:F502"/>
    <mergeCell ref="H502:I502"/>
    <mergeCell ref="A503:B503"/>
    <mergeCell ref="C503:F503"/>
    <mergeCell ref="H503:I503"/>
    <mergeCell ref="A504:B504"/>
    <mergeCell ref="C504:F504"/>
    <mergeCell ref="H504:I504"/>
    <mergeCell ref="A505:B505"/>
    <mergeCell ref="C505:F505"/>
    <mergeCell ref="H505:I505"/>
    <mergeCell ref="A506:B506"/>
    <mergeCell ref="C506:F506"/>
    <mergeCell ref="H506:I506"/>
    <mergeCell ref="A507:B507"/>
    <mergeCell ref="C507:F507"/>
    <mergeCell ref="H507:I507"/>
    <mergeCell ref="A508:B508"/>
    <mergeCell ref="C508:F508"/>
    <mergeCell ref="H508:I508"/>
    <mergeCell ref="A509:B509"/>
    <mergeCell ref="C509:F509"/>
    <mergeCell ref="H509:I509"/>
    <mergeCell ref="A510:B510"/>
    <mergeCell ref="C510:F510"/>
    <mergeCell ref="H510:I510"/>
    <mergeCell ref="A489:B489"/>
    <mergeCell ref="C489:F489"/>
    <mergeCell ref="H489:I489"/>
    <mergeCell ref="A490:B490"/>
    <mergeCell ref="C490:F490"/>
    <mergeCell ref="H490:I490"/>
    <mergeCell ref="A491:B491"/>
    <mergeCell ref="C491:F491"/>
    <mergeCell ref="H491:I491"/>
    <mergeCell ref="A492:B492"/>
    <mergeCell ref="C492:F492"/>
    <mergeCell ref="H492:I492"/>
    <mergeCell ref="A493:B493"/>
    <mergeCell ref="C493:F493"/>
    <mergeCell ref="H493:I493"/>
    <mergeCell ref="A494:B494"/>
    <mergeCell ref="C494:F494"/>
    <mergeCell ref="H494:I494"/>
    <mergeCell ref="A495:B495"/>
    <mergeCell ref="C495:F495"/>
    <mergeCell ref="H495:I495"/>
    <mergeCell ref="A496:B496"/>
    <mergeCell ref="C496:F496"/>
    <mergeCell ref="H496:I496"/>
    <mergeCell ref="A497:B497"/>
    <mergeCell ref="C497:F497"/>
    <mergeCell ref="H497:I497"/>
    <mergeCell ref="A498:B498"/>
    <mergeCell ref="C498:F498"/>
    <mergeCell ref="H498:I498"/>
    <mergeCell ref="A499:B499"/>
    <mergeCell ref="C499:F499"/>
    <mergeCell ref="H499:I499"/>
    <mergeCell ref="A478:B478"/>
    <mergeCell ref="C478:F478"/>
    <mergeCell ref="H478:I478"/>
    <mergeCell ref="A479:B479"/>
    <mergeCell ref="C479:F479"/>
    <mergeCell ref="H479:I479"/>
    <mergeCell ref="A480:B480"/>
    <mergeCell ref="C480:F480"/>
    <mergeCell ref="H480:I480"/>
    <mergeCell ref="A481:B481"/>
    <mergeCell ref="C481:F481"/>
    <mergeCell ref="H481:I481"/>
    <mergeCell ref="A482:B482"/>
    <mergeCell ref="C482:F482"/>
    <mergeCell ref="H482:I482"/>
    <mergeCell ref="A483:B483"/>
    <mergeCell ref="C483:F483"/>
    <mergeCell ref="H483:I483"/>
    <mergeCell ref="A484:B484"/>
    <mergeCell ref="C484:F484"/>
    <mergeCell ref="H484:I484"/>
    <mergeCell ref="A485:B485"/>
    <mergeCell ref="C485:F485"/>
    <mergeCell ref="H485:I485"/>
    <mergeCell ref="A486:B486"/>
    <mergeCell ref="C486:F486"/>
    <mergeCell ref="H486:I486"/>
    <mergeCell ref="A487:B487"/>
    <mergeCell ref="C487:F487"/>
    <mergeCell ref="H487:I487"/>
    <mergeCell ref="A488:B488"/>
    <mergeCell ref="C488:F488"/>
    <mergeCell ref="H488:I488"/>
    <mergeCell ref="A467:B467"/>
    <mergeCell ref="C467:F467"/>
    <mergeCell ref="H467:I467"/>
    <mergeCell ref="A468:B468"/>
    <mergeCell ref="C468:F468"/>
    <mergeCell ref="H468:I468"/>
    <mergeCell ref="A469:B469"/>
    <mergeCell ref="C469:F469"/>
    <mergeCell ref="H469:I469"/>
    <mergeCell ref="A470:B470"/>
    <mergeCell ref="C470:F470"/>
    <mergeCell ref="H470:I470"/>
    <mergeCell ref="A471:B471"/>
    <mergeCell ref="C471:F471"/>
    <mergeCell ref="H471:I471"/>
    <mergeCell ref="A472:B472"/>
    <mergeCell ref="C472:F472"/>
    <mergeCell ref="H472:I472"/>
    <mergeCell ref="A473:B473"/>
    <mergeCell ref="C473:F473"/>
    <mergeCell ref="H473:I473"/>
    <mergeCell ref="A474:B474"/>
    <mergeCell ref="C474:F474"/>
    <mergeCell ref="H474:I474"/>
    <mergeCell ref="A475:B475"/>
    <mergeCell ref="C475:F475"/>
    <mergeCell ref="H475:I475"/>
    <mergeCell ref="A476:B476"/>
    <mergeCell ref="C476:F476"/>
    <mergeCell ref="H476:I476"/>
    <mergeCell ref="A477:B477"/>
    <mergeCell ref="C477:F477"/>
    <mergeCell ref="H477:I477"/>
    <mergeCell ref="A456:B456"/>
    <mergeCell ref="C456:F456"/>
    <mergeCell ref="H456:I456"/>
    <mergeCell ref="A457:B457"/>
    <mergeCell ref="C457:F457"/>
    <mergeCell ref="H457:I457"/>
    <mergeCell ref="A458:B458"/>
    <mergeCell ref="C458:F458"/>
    <mergeCell ref="H458:I458"/>
    <mergeCell ref="A459:B459"/>
    <mergeCell ref="C459:F459"/>
    <mergeCell ref="H459:I459"/>
    <mergeCell ref="A460:B460"/>
    <mergeCell ref="C460:F460"/>
    <mergeCell ref="H460:I460"/>
    <mergeCell ref="A461:B461"/>
    <mergeCell ref="C461:F461"/>
    <mergeCell ref="H461:I461"/>
    <mergeCell ref="A462:B462"/>
    <mergeCell ref="C462:F462"/>
    <mergeCell ref="H462:I462"/>
    <mergeCell ref="A463:B463"/>
    <mergeCell ref="C463:F463"/>
    <mergeCell ref="H463:I463"/>
    <mergeCell ref="A464:B464"/>
    <mergeCell ref="C464:F464"/>
    <mergeCell ref="H464:I464"/>
    <mergeCell ref="A465:B465"/>
    <mergeCell ref="C465:F465"/>
    <mergeCell ref="H465:I465"/>
    <mergeCell ref="A466:B466"/>
    <mergeCell ref="C466:F466"/>
    <mergeCell ref="H466:I466"/>
    <mergeCell ref="A445:B445"/>
    <mergeCell ref="C445:F445"/>
    <mergeCell ref="H445:I445"/>
    <mergeCell ref="A446:B446"/>
    <mergeCell ref="C446:F446"/>
    <mergeCell ref="H446:I446"/>
    <mergeCell ref="A447:B447"/>
    <mergeCell ref="C447:F447"/>
    <mergeCell ref="H447:I447"/>
    <mergeCell ref="A448:B448"/>
    <mergeCell ref="C448:F448"/>
    <mergeCell ref="H448:I448"/>
    <mergeCell ref="A449:B449"/>
    <mergeCell ref="C449:F449"/>
    <mergeCell ref="H449:I449"/>
    <mergeCell ref="A450:B450"/>
    <mergeCell ref="C450:F450"/>
    <mergeCell ref="H450:I450"/>
    <mergeCell ref="A451:B451"/>
    <mergeCell ref="C451:F451"/>
    <mergeCell ref="H451:I451"/>
    <mergeCell ref="A452:B452"/>
    <mergeCell ref="C452:F452"/>
    <mergeCell ref="H452:I452"/>
    <mergeCell ref="A453:B453"/>
    <mergeCell ref="C453:F453"/>
    <mergeCell ref="H453:I453"/>
    <mergeCell ref="A454:B454"/>
    <mergeCell ref="C454:F454"/>
    <mergeCell ref="H454:I454"/>
    <mergeCell ref="A455:B455"/>
    <mergeCell ref="C455:F455"/>
    <mergeCell ref="H455:I455"/>
    <mergeCell ref="A434:B434"/>
    <mergeCell ref="C434:F434"/>
    <mergeCell ref="H434:I434"/>
    <mergeCell ref="A435:B435"/>
    <mergeCell ref="C435:F435"/>
    <mergeCell ref="H435:I435"/>
    <mergeCell ref="A436:B436"/>
    <mergeCell ref="C436:F436"/>
    <mergeCell ref="H436:I436"/>
    <mergeCell ref="A437:B437"/>
    <mergeCell ref="C437:F437"/>
    <mergeCell ref="H437:I437"/>
    <mergeCell ref="A438:B438"/>
    <mergeCell ref="C438:F438"/>
    <mergeCell ref="H438:I438"/>
    <mergeCell ref="A439:B439"/>
    <mergeCell ref="C439:F439"/>
    <mergeCell ref="H439:I439"/>
    <mergeCell ref="A440:B440"/>
    <mergeCell ref="C440:F440"/>
    <mergeCell ref="H440:I440"/>
    <mergeCell ref="A441:B441"/>
    <mergeCell ref="C441:F441"/>
    <mergeCell ref="H441:I441"/>
    <mergeCell ref="A442:B442"/>
    <mergeCell ref="C442:F442"/>
    <mergeCell ref="H442:I442"/>
    <mergeCell ref="A443:B443"/>
    <mergeCell ref="C443:F443"/>
    <mergeCell ref="H443:I443"/>
    <mergeCell ref="A444:B444"/>
    <mergeCell ref="C444:F444"/>
    <mergeCell ref="H444:I444"/>
    <mergeCell ref="A423:B423"/>
    <mergeCell ref="C423:F423"/>
    <mergeCell ref="H423:I423"/>
    <mergeCell ref="A424:B424"/>
    <mergeCell ref="C424:F424"/>
    <mergeCell ref="H424:I424"/>
    <mergeCell ref="A425:B425"/>
    <mergeCell ref="C425:F425"/>
    <mergeCell ref="H425:I425"/>
    <mergeCell ref="A426:B426"/>
    <mergeCell ref="C426:F426"/>
    <mergeCell ref="H426:I426"/>
    <mergeCell ref="A427:B427"/>
    <mergeCell ref="C427:F427"/>
    <mergeCell ref="H427:I427"/>
    <mergeCell ref="A428:B428"/>
    <mergeCell ref="C428:F428"/>
    <mergeCell ref="H428:I428"/>
    <mergeCell ref="A429:B429"/>
    <mergeCell ref="C429:F429"/>
    <mergeCell ref="H429:I429"/>
    <mergeCell ref="A430:B430"/>
    <mergeCell ref="C430:F430"/>
    <mergeCell ref="H430:I430"/>
    <mergeCell ref="A431:B431"/>
    <mergeCell ref="C431:F431"/>
    <mergeCell ref="H431:I431"/>
    <mergeCell ref="A432:B432"/>
    <mergeCell ref="C432:F432"/>
    <mergeCell ref="H432:I432"/>
    <mergeCell ref="A433:B433"/>
    <mergeCell ref="C433:F433"/>
    <mergeCell ref="H433:I433"/>
    <mergeCell ref="A412:B412"/>
    <mergeCell ref="C412:F412"/>
    <mergeCell ref="H412:I412"/>
    <mergeCell ref="A413:B413"/>
    <mergeCell ref="C413:F413"/>
    <mergeCell ref="H413:I413"/>
    <mergeCell ref="A414:B414"/>
    <mergeCell ref="C414:F414"/>
    <mergeCell ref="H414:I414"/>
    <mergeCell ref="A415:B415"/>
    <mergeCell ref="C415:F415"/>
    <mergeCell ref="H415:I415"/>
    <mergeCell ref="A416:B416"/>
    <mergeCell ref="C416:F416"/>
    <mergeCell ref="H416:I416"/>
    <mergeCell ref="A417:B417"/>
    <mergeCell ref="C417:F417"/>
    <mergeCell ref="H417:I417"/>
    <mergeCell ref="A418:B418"/>
    <mergeCell ref="C418:F418"/>
    <mergeCell ref="H418:I418"/>
    <mergeCell ref="A419:B419"/>
    <mergeCell ref="C419:F419"/>
    <mergeCell ref="H419:I419"/>
    <mergeCell ref="A420:B420"/>
    <mergeCell ref="C420:F420"/>
    <mergeCell ref="H420:I420"/>
    <mergeCell ref="A421:B421"/>
    <mergeCell ref="C421:F421"/>
    <mergeCell ref="H421:I421"/>
    <mergeCell ref="A422:B422"/>
    <mergeCell ref="C422:F422"/>
    <mergeCell ref="H422:I422"/>
    <mergeCell ref="A401:B401"/>
    <mergeCell ref="C401:F401"/>
    <mergeCell ref="H401:I401"/>
    <mergeCell ref="A402:B402"/>
    <mergeCell ref="C402:F402"/>
    <mergeCell ref="H402:I402"/>
    <mergeCell ref="A403:B403"/>
    <mergeCell ref="C403:F403"/>
    <mergeCell ref="H403:I403"/>
    <mergeCell ref="A404:B404"/>
    <mergeCell ref="C404:F404"/>
    <mergeCell ref="H404:I404"/>
    <mergeCell ref="A405:B405"/>
    <mergeCell ref="C405:F405"/>
    <mergeCell ref="H405:I405"/>
    <mergeCell ref="A406:B406"/>
    <mergeCell ref="C406:F406"/>
    <mergeCell ref="H406:I406"/>
    <mergeCell ref="A407:B407"/>
    <mergeCell ref="C407:F407"/>
    <mergeCell ref="H407:I407"/>
    <mergeCell ref="A408:B408"/>
    <mergeCell ref="C408:F408"/>
    <mergeCell ref="H408:I408"/>
    <mergeCell ref="A409:B409"/>
    <mergeCell ref="C409:F409"/>
    <mergeCell ref="H409:I409"/>
    <mergeCell ref="A410:B410"/>
    <mergeCell ref="C410:F410"/>
    <mergeCell ref="H410:I410"/>
    <mergeCell ref="A411:B411"/>
    <mergeCell ref="C411:F411"/>
    <mergeCell ref="H411:I411"/>
    <mergeCell ref="A390:B390"/>
    <mergeCell ref="C390:F390"/>
    <mergeCell ref="H390:I390"/>
    <mergeCell ref="A391:B391"/>
    <mergeCell ref="C391:F391"/>
    <mergeCell ref="H391:I391"/>
    <mergeCell ref="A392:B392"/>
    <mergeCell ref="C392:F392"/>
    <mergeCell ref="H392:I392"/>
    <mergeCell ref="A393:B393"/>
    <mergeCell ref="C393:F393"/>
    <mergeCell ref="H393:I393"/>
    <mergeCell ref="A394:B394"/>
    <mergeCell ref="C394:F394"/>
    <mergeCell ref="H394:I394"/>
    <mergeCell ref="A395:B395"/>
    <mergeCell ref="C395:F395"/>
    <mergeCell ref="H395:I395"/>
    <mergeCell ref="A396:B396"/>
    <mergeCell ref="C396:F396"/>
    <mergeCell ref="H396:I396"/>
    <mergeCell ref="A397:B397"/>
    <mergeCell ref="C397:F397"/>
    <mergeCell ref="H397:I397"/>
    <mergeCell ref="A398:B398"/>
    <mergeCell ref="C398:F398"/>
    <mergeCell ref="H398:I398"/>
    <mergeCell ref="A399:B399"/>
    <mergeCell ref="C399:F399"/>
    <mergeCell ref="H399:I399"/>
    <mergeCell ref="A400:B400"/>
    <mergeCell ref="C400:F400"/>
    <mergeCell ref="H400:I400"/>
    <mergeCell ref="A379:B379"/>
    <mergeCell ref="C379:F379"/>
    <mergeCell ref="H379:I379"/>
    <mergeCell ref="A380:B380"/>
    <mergeCell ref="C380:F380"/>
    <mergeCell ref="H380:I380"/>
    <mergeCell ref="A381:B381"/>
    <mergeCell ref="C381:F381"/>
    <mergeCell ref="H381:I381"/>
    <mergeCell ref="A382:B382"/>
    <mergeCell ref="C382:F382"/>
    <mergeCell ref="H382:I382"/>
    <mergeCell ref="A383:B383"/>
    <mergeCell ref="C383:F383"/>
    <mergeCell ref="H383:I383"/>
    <mergeCell ref="A384:B384"/>
    <mergeCell ref="C384:F384"/>
    <mergeCell ref="H384:I384"/>
    <mergeCell ref="A385:B385"/>
    <mergeCell ref="C385:F385"/>
    <mergeCell ref="H385:I385"/>
    <mergeCell ref="A386:B386"/>
    <mergeCell ref="C386:F386"/>
    <mergeCell ref="H386:I386"/>
    <mergeCell ref="A387:B387"/>
    <mergeCell ref="C387:F387"/>
    <mergeCell ref="H387:I387"/>
    <mergeCell ref="A388:B388"/>
    <mergeCell ref="C388:F388"/>
    <mergeCell ref="H388:I388"/>
    <mergeCell ref="A389:B389"/>
    <mergeCell ref="C389:F389"/>
    <mergeCell ref="H389:I389"/>
    <mergeCell ref="A368:B368"/>
    <mergeCell ref="C368:F368"/>
    <mergeCell ref="H368:I368"/>
    <mergeCell ref="A369:B369"/>
    <mergeCell ref="C369:F369"/>
    <mergeCell ref="H369:I369"/>
    <mergeCell ref="A370:B370"/>
    <mergeCell ref="C370:F370"/>
    <mergeCell ref="H370:I370"/>
    <mergeCell ref="A371:B371"/>
    <mergeCell ref="C371:F371"/>
    <mergeCell ref="H371:I371"/>
    <mergeCell ref="A372:B372"/>
    <mergeCell ref="C372:F372"/>
    <mergeCell ref="H372:I372"/>
    <mergeCell ref="A373:B373"/>
    <mergeCell ref="C373:F373"/>
    <mergeCell ref="H373:I373"/>
    <mergeCell ref="A374:B374"/>
    <mergeCell ref="C374:F374"/>
    <mergeCell ref="H374:I374"/>
    <mergeCell ref="A375:B375"/>
    <mergeCell ref="C375:F375"/>
    <mergeCell ref="H375:I375"/>
    <mergeCell ref="A376:B376"/>
    <mergeCell ref="C376:F376"/>
    <mergeCell ref="H376:I376"/>
    <mergeCell ref="A377:B377"/>
    <mergeCell ref="C377:F377"/>
    <mergeCell ref="H377:I377"/>
    <mergeCell ref="A378:B378"/>
    <mergeCell ref="C378:F378"/>
    <mergeCell ref="H378:I378"/>
    <mergeCell ref="A357:B357"/>
    <mergeCell ref="C357:F357"/>
    <mergeCell ref="H357:I357"/>
    <mergeCell ref="A358:B358"/>
    <mergeCell ref="C358:F358"/>
    <mergeCell ref="H358:I358"/>
    <mergeCell ref="A359:B359"/>
    <mergeCell ref="C359:F359"/>
    <mergeCell ref="H359:I359"/>
    <mergeCell ref="A360:B360"/>
    <mergeCell ref="C360:F360"/>
    <mergeCell ref="H360:I360"/>
    <mergeCell ref="A361:B361"/>
    <mergeCell ref="C361:F361"/>
    <mergeCell ref="H361:I361"/>
    <mergeCell ref="A362:B362"/>
    <mergeCell ref="C362:F362"/>
    <mergeCell ref="H362:I362"/>
    <mergeCell ref="A363:B363"/>
    <mergeCell ref="C363:F363"/>
    <mergeCell ref="H363:I363"/>
    <mergeCell ref="A364:B364"/>
    <mergeCell ref="C364:F364"/>
    <mergeCell ref="H364:I364"/>
    <mergeCell ref="A365:B365"/>
    <mergeCell ref="C365:F365"/>
    <mergeCell ref="H365:I365"/>
    <mergeCell ref="A366:B366"/>
    <mergeCell ref="C366:F366"/>
    <mergeCell ref="H366:I366"/>
    <mergeCell ref="A367:B367"/>
    <mergeCell ref="C367:F367"/>
    <mergeCell ref="H367:I367"/>
    <mergeCell ref="A346:B346"/>
    <mergeCell ref="C346:F346"/>
    <mergeCell ref="H346:I346"/>
    <mergeCell ref="A347:B347"/>
    <mergeCell ref="C347:F347"/>
    <mergeCell ref="H347:I347"/>
    <mergeCell ref="A348:B348"/>
    <mergeCell ref="C348:F348"/>
    <mergeCell ref="H348:I348"/>
    <mergeCell ref="A349:B349"/>
    <mergeCell ref="C349:F349"/>
    <mergeCell ref="H349:I349"/>
    <mergeCell ref="A350:B350"/>
    <mergeCell ref="C350:F350"/>
    <mergeCell ref="H350:I350"/>
    <mergeCell ref="A351:B351"/>
    <mergeCell ref="C351:F351"/>
    <mergeCell ref="H351:I351"/>
    <mergeCell ref="A352:B352"/>
    <mergeCell ref="C352:F352"/>
    <mergeCell ref="H352:I352"/>
    <mergeCell ref="A353:B353"/>
    <mergeCell ref="C353:F353"/>
    <mergeCell ref="H353:I353"/>
    <mergeCell ref="A354:B354"/>
    <mergeCell ref="C354:F354"/>
    <mergeCell ref="H354:I354"/>
    <mergeCell ref="A355:B355"/>
    <mergeCell ref="C355:F355"/>
    <mergeCell ref="H355:I355"/>
    <mergeCell ref="A356:B356"/>
    <mergeCell ref="C356:F356"/>
    <mergeCell ref="H356:I356"/>
    <mergeCell ref="A335:B335"/>
    <mergeCell ref="C335:F335"/>
    <mergeCell ref="H335:I335"/>
    <mergeCell ref="A336:B336"/>
    <mergeCell ref="C336:F336"/>
    <mergeCell ref="H336:I336"/>
    <mergeCell ref="A337:B337"/>
    <mergeCell ref="C337:F337"/>
    <mergeCell ref="H337:I337"/>
    <mergeCell ref="A338:B338"/>
    <mergeCell ref="C338:F338"/>
    <mergeCell ref="H338:I338"/>
    <mergeCell ref="A339:B339"/>
    <mergeCell ref="C339:F339"/>
    <mergeCell ref="H339:I339"/>
    <mergeCell ref="A340:B340"/>
    <mergeCell ref="C340:F340"/>
    <mergeCell ref="H340:I340"/>
    <mergeCell ref="A341:B341"/>
    <mergeCell ref="C341:F341"/>
    <mergeCell ref="H341:I341"/>
    <mergeCell ref="A342:B342"/>
    <mergeCell ref="C342:F342"/>
    <mergeCell ref="H342:I342"/>
    <mergeCell ref="A343:B343"/>
    <mergeCell ref="C343:F343"/>
    <mergeCell ref="H343:I343"/>
    <mergeCell ref="A344:B344"/>
    <mergeCell ref="C344:F344"/>
    <mergeCell ref="H344:I344"/>
    <mergeCell ref="A345:B345"/>
    <mergeCell ref="C345:F345"/>
    <mergeCell ref="H345:I345"/>
    <mergeCell ref="A324:B324"/>
    <mergeCell ref="C324:F324"/>
    <mergeCell ref="H324:I324"/>
    <mergeCell ref="A325:B325"/>
    <mergeCell ref="C325:F325"/>
    <mergeCell ref="H325:I325"/>
    <mergeCell ref="A326:B326"/>
    <mergeCell ref="C326:F326"/>
    <mergeCell ref="H326:I326"/>
    <mergeCell ref="A327:B327"/>
    <mergeCell ref="C327:F327"/>
    <mergeCell ref="H327:I327"/>
    <mergeCell ref="A328:B328"/>
    <mergeCell ref="C328:F328"/>
    <mergeCell ref="H328:I328"/>
    <mergeCell ref="A329:B329"/>
    <mergeCell ref="C329:F329"/>
    <mergeCell ref="H329:I329"/>
    <mergeCell ref="A330:B330"/>
    <mergeCell ref="C330:F330"/>
    <mergeCell ref="H330:I330"/>
    <mergeCell ref="A331:B331"/>
    <mergeCell ref="C331:F331"/>
    <mergeCell ref="H331:I331"/>
    <mergeCell ref="A332:B332"/>
    <mergeCell ref="C332:F332"/>
    <mergeCell ref="H332:I332"/>
    <mergeCell ref="A333:B333"/>
    <mergeCell ref="C333:F333"/>
    <mergeCell ref="H333:I333"/>
    <mergeCell ref="A334:B334"/>
    <mergeCell ref="C334:F334"/>
    <mergeCell ref="H334:I334"/>
    <mergeCell ref="A313:B313"/>
    <mergeCell ref="C313:F313"/>
    <mergeCell ref="H313:I313"/>
    <mergeCell ref="A314:B314"/>
    <mergeCell ref="C314:F314"/>
    <mergeCell ref="H314:I314"/>
    <mergeCell ref="A315:B315"/>
    <mergeCell ref="C315:F315"/>
    <mergeCell ref="H315:I315"/>
    <mergeCell ref="A316:B316"/>
    <mergeCell ref="C316:F316"/>
    <mergeCell ref="H316:I316"/>
    <mergeCell ref="A317:B317"/>
    <mergeCell ref="C317:F317"/>
    <mergeCell ref="H317:I317"/>
    <mergeCell ref="A318:B318"/>
    <mergeCell ref="C318:F318"/>
    <mergeCell ref="H318:I318"/>
    <mergeCell ref="A319:B319"/>
    <mergeCell ref="C319:F319"/>
    <mergeCell ref="H319:I319"/>
    <mergeCell ref="A320:B320"/>
    <mergeCell ref="C320:F320"/>
    <mergeCell ref="H320:I320"/>
    <mergeCell ref="A321:B321"/>
    <mergeCell ref="C321:F321"/>
    <mergeCell ref="H321:I321"/>
    <mergeCell ref="A322:B322"/>
    <mergeCell ref="C322:F322"/>
    <mergeCell ref="H322:I322"/>
    <mergeCell ref="A323:B323"/>
    <mergeCell ref="C323:F323"/>
    <mergeCell ref="H323:I323"/>
    <mergeCell ref="A302:B302"/>
    <mergeCell ref="C302:F302"/>
    <mergeCell ref="H302:I302"/>
    <mergeCell ref="A303:B303"/>
    <mergeCell ref="C303:F303"/>
    <mergeCell ref="H303:I303"/>
    <mergeCell ref="A304:B304"/>
    <mergeCell ref="C304:F304"/>
    <mergeCell ref="H304:I304"/>
    <mergeCell ref="A305:B305"/>
    <mergeCell ref="C305:F305"/>
    <mergeCell ref="H305:I305"/>
    <mergeCell ref="A306:B306"/>
    <mergeCell ref="C306:F306"/>
    <mergeCell ref="H306:I306"/>
    <mergeCell ref="A307:B307"/>
    <mergeCell ref="C307:F307"/>
    <mergeCell ref="H307:I307"/>
    <mergeCell ref="A308:B308"/>
    <mergeCell ref="C308:F308"/>
    <mergeCell ref="H308:I308"/>
    <mergeCell ref="A309:B309"/>
    <mergeCell ref="C309:F309"/>
    <mergeCell ref="H309:I309"/>
    <mergeCell ref="A310:B310"/>
    <mergeCell ref="C310:F310"/>
    <mergeCell ref="H310:I310"/>
    <mergeCell ref="A311:B311"/>
    <mergeCell ref="C311:F311"/>
    <mergeCell ref="H311:I311"/>
    <mergeCell ref="A312:B312"/>
    <mergeCell ref="C312:F312"/>
    <mergeCell ref="H312:I312"/>
    <mergeCell ref="A291:B291"/>
    <mergeCell ref="C291:F291"/>
    <mergeCell ref="H291:I291"/>
    <mergeCell ref="A292:B292"/>
    <mergeCell ref="C292:F292"/>
    <mergeCell ref="H292:I292"/>
    <mergeCell ref="A293:B293"/>
    <mergeCell ref="C293:F293"/>
    <mergeCell ref="H293:I293"/>
    <mergeCell ref="A294:B294"/>
    <mergeCell ref="C294:F294"/>
    <mergeCell ref="H294:I294"/>
    <mergeCell ref="A295:B295"/>
    <mergeCell ref="C295:F295"/>
    <mergeCell ref="H295:I295"/>
    <mergeCell ref="A296:B296"/>
    <mergeCell ref="C296:F296"/>
    <mergeCell ref="H296:I296"/>
    <mergeCell ref="A297:B297"/>
    <mergeCell ref="C297:F297"/>
    <mergeCell ref="H297:I297"/>
    <mergeCell ref="A298:B298"/>
    <mergeCell ref="C298:F298"/>
    <mergeCell ref="H298:I298"/>
    <mergeCell ref="A299:B299"/>
    <mergeCell ref="C299:F299"/>
    <mergeCell ref="H299:I299"/>
    <mergeCell ref="A300:B300"/>
    <mergeCell ref="C300:F300"/>
    <mergeCell ref="H300:I300"/>
    <mergeCell ref="A301:B301"/>
    <mergeCell ref="C301:F301"/>
    <mergeCell ref="H301:I301"/>
    <mergeCell ref="A280:B280"/>
    <mergeCell ref="C280:F280"/>
    <mergeCell ref="H280:I280"/>
    <mergeCell ref="A281:B281"/>
    <mergeCell ref="C281:F281"/>
    <mergeCell ref="H281:I281"/>
    <mergeCell ref="A282:B282"/>
    <mergeCell ref="C282:F282"/>
    <mergeCell ref="H282:I282"/>
    <mergeCell ref="A283:B283"/>
    <mergeCell ref="C283:F283"/>
    <mergeCell ref="H283:I283"/>
    <mergeCell ref="A284:B284"/>
    <mergeCell ref="C284:F284"/>
    <mergeCell ref="H284:I284"/>
    <mergeCell ref="A285:B285"/>
    <mergeCell ref="C285:F285"/>
    <mergeCell ref="H285:I285"/>
    <mergeCell ref="A286:B286"/>
    <mergeCell ref="C286:F286"/>
    <mergeCell ref="H286:I286"/>
    <mergeCell ref="A287:B287"/>
    <mergeCell ref="C287:F287"/>
    <mergeCell ref="H287:I287"/>
    <mergeCell ref="A288:B288"/>
    <mergeCell ref="C288:F288"/>
    <mergeCell ref="H288:I288"/>
    <mergeCell ref="A289:B289"/>
    <mergeCell ref="C289:F289"/>
    <mergeCell ref="H289:I289"/>
    <mergeCell ref="A290:B290"/>
    <mergeCell ref="C290:F290"/>
    <mergeCell ref="H290:I290"/>
    <mergeCell ref="A269:B269"/>
    <mergeCell ref="C269:F269"/>
    <mergeCell ref="H269:I269"/>
    <mergeCell ref="A270:B270"/>
    <mergeCell ref="C270:F270"/>
    <mergeCell ref="H270:I270"/>
    <mergeCell ref="A271:B271"/>
    <mergeCell ref="C271:F271"/>
    <mergeCell ref="H271:I271"/>
    <mergeCell ref="A272:B272"/>
    <mergeCell ref="C272:F272"/>
    <mergeCell ref="H272:I272"/>
    <mergeCell ref="A273:B273"/>
    <mergeCell ref="C273:F273"/>
    <mergeCell ref="H273:I273"/>
    <mergeCell ref="A274:B274"/>
    <mergeCell ref="C274:F274"/>
    <mergeCell ref="H274:I274"/>
    <mergeCell ref="A275:B275"/>
    <mergeCell ref="C275:F275"/>
    <mergeCell ref="H275:I275"/>
    <mergeCell ref="A276:B276"/>
    <mergeCell ref="C276:F276"/>
    <mergeCell ref="H276:I276"/>
    <mergeCell ref="A277:B277"/>
    <mergeCell ref="C277:F277"/>
    <mergeCell ref="H277:I277"/>
    <mergeCell ref="A278:B278"/>
    <mergeCell ref="C278:F278"/>
    <mergeCell ref="H278:I278"/>
    <mergeCell ref="A279:B279"/>
    <mergeCell ref="C279:F279"/>
    <mergeCell ref="H279:I279"/>
    <mergeCell ref="A258:B258"/>
    <mergeCell ref="C258:F258"/>
    <mergeCell ref="H258:I258"/>
    <mergeCell ref="A259:B259"/>
    <mergeCell ref="C259:F259"/>
    <mergeCell ref="H259:I259"/>
    <mergeCell ref="A260:B260"/>
    <mergeCell ref="C260:F260"/>
    <mergeCell ref="H260:I260"/>
    <mergeCell ref="A261:B261"/>
    <mergeCell ref="C261:F261"/>
    <mergeCell ref="H261:I261"/>
    <mergeCell ref="A262:B262"/>
    <mergeCell ref="C262:F262"/>
    <mergeCell ref="H262:I262"/>
    <mergeCell ref="A263:B263"/>
    <mergeCell ref="C263:F263"/>
    <mergeCell ref="H263:I263"/>
    <mergeCell ref="A264:B264"/>
    <mergeCell ref="C264:F264"/>
    <mergeCell ref="H264:I264"/>
    <mergeCell ref="A265:B265"/>
    <mergeCell ref="C265:F265"/>
    <mergeCell ref="H265:I265"/>
    <mergeCell ref="A266:B266"/>
    <mergeCell ref="C266:F266"/>
    <mergeCell ref="H266:I266"/>
    <mergeCell ref="A267:B267"/>
    <mergeCell ref="C267:F267"/>
    <mergeCell ref="H267:I267"/>
    <mergeCell ref="A268:B268"/>
    <mergeCell ref="C268:F268"/>
    <mergeCell ref="H268:I268"/>
    <mergeCell ref="A247:B247"/>
    <mergeCell ref="C247:F247"/>
    <mergeCell ref="H247:I247"/>
    <mergeCell ref="A248:B248"/>
    <mergeCell ref="C248:F248"/>
    <mergeCell ref="H248:I248"/>
    <mergeCell ref="A249:B249"/>
    <mergeCell ref="C249:F249"/>
    <mergeCell ref="H249:I249"/>
    <mergeCell ref="A250:B250"/>
    <mergeCell ref="C250:F250"/>
    <mergeCell ref="H250:I250"/>
    <mergeCell ref="A251:B251"/>
    <mergeCell ref="C251:F251"/>
    <mergeCell ref="H251:I251"/>
    <mergeCell ref="A252:B252"/>
    <mergeCell ref="C252:F252"/>
    <mergeCell ref="H252:I252"/>
    <mergeCell ref="A253:B253"/>
    <mergeCell ref="C253:F253"/>
    <mergeCell ref="H253:I253"/>
    <mergeCell ref="A254:B254"/>
    <mergeCell ref="C254:F254"/>
    <mergeCell ref="H254:I254"/>
    <mergeCell ref="A255:B255"/>
    <mergeCell ref="C255:F255"/>
    <mergeCell ref="H255:I255"/>
    <mergeCell ref="A256:B256"/>
    <mergeCell ref="C256:F256"/>
    <mergeCell ref="H256:I256"/>
    <mergeCell ref="A257:B257"/>
    <mergeCell ref="C257:F257"/>
    <mergeCell ref="H257:I257"/>
    <mergeCell ref="A236:B236"/>
    <mergeCell ref="C236:F236"/>
    <mergeCell ref="H236:I236"/>
    <mergeCell ref="A237:B237"/>
    <mergeCell ref="C237:F237"/>
    <mergeCell ref="H237:I237"/>
    <mergeCell ref="A238:B238"/>
    <mergeCell ref="C238:F238"/>
    <mergeCell ref="H238:I238"/>
    <mergeCell ref="A239:B239"/>
    <mergeCell ref="C239:F239"/>
    <mergeCell ref="H239:I239"/>
    <mergeCell ref="A240:B240"/>
    <mergeCell ref="C240:F240"/>
    <mergeCell ref="H240:I240"/>
    <mergeCell ref="A241:B241"/>
    <mergeCell ref="C241:F241"/>
    <mergeCell ref="H241:I241"/>
    <mergeCell ref="A242:B242"/>
    <mergeCell ref="C242:F242"/>
    <mergeCell ref="H242:I242"/>
    <mergeCell ref="A243:B243"/>
    <mergeCell ref="C243:F243"/>
    <mergeCell ref="H243:I243"/>
    <mergeCell ref="A244:B244"/>
    <mergeCell ref="C244:F244"/>
    <mergeCell ref="H244:I244"/>
    <mergeCell ref="A245:B245"/>
    <mergeCell ref="C245:F245"/>
    <mergeCell ref="H245:I245"/>
    <mergeCell ref="A246:B246"/>
    <mergeCell ref="C246:F246"/>
    <mergeCell ref="H246:I246"/>
    <mergeCell ref="A225:B225"/>
    <mergeCell ref="C225:F225"/>
    <mergeCell ref="H225:I225"/>
    <mergeCell ref="A226:B226"/>
    <mergeCell ref="C226:F226"/>
    <mergeCell ref="H226:I226"/>
    <mergeCell ref="A227:B227"/>
    <mergeCell ref="C227:F227"/>
    <mergeCell ref="H227:I227"/>
    <mergeCell ref="A228:B228"/>
    <mergeCell ref="C228:F228"/>
    <mergeCell ref="H228:I228"/>
    <mergeCell ref="A229:B229"/>
    <mergeCell ref="C229:F229"/>
    <mergeCell ref="H229:I229"/>
    <mergeCell ref="A230:B230"/>
    <mergeCell ref="C230:F230"/>
    <mergeCell ref="H230:I230"/>
    <mergeCell ref="A231:B231"/>
    <mergeCell ref="C231:F231"/>
    <mergeCell ref="H231:I231"/>
    <mergeCell ref="A232:B232"/>
    <mergeCell ref="C232:F232"/>
    <mergeCell ref="H232:I232"/>
    <mergeCell ref="A233:B233"/>
    <mergeCell ref="C233:F233"/>
    <mergeCell ref="H233:I233"/>
    <mergeCell ref="A234:B234"/>
    <mergeCell ref="C234:F234"/>
    <mergeCell ref="H234:I234"/>
    <mergeCell ref="A235:B235"/>
    <mergeCell ref="C235:F235"/>
    <mergeCell ref="H235:I235"/>
    <mergeCell ref="A214:B214"/>
    <mergeCell ref="C214:F214"/>
    <mergeCell ref="H214:I214"/>
    <mergeCell ref="A215:B215"/>
    <mergeCell ref="C215:F215"/>
    <mergeCell ref="H215:I215"/>
    <mergeCell ref="A216:B216"/>
    <mergeCell ref="C216:F216"/>
    <mergeCell ref="H216:I216"/>
    <mergeCell ref="A217:B217"/>
    <mergeCell ref="C217:F217"/>
    <mergeCell ref="H217:I217"/>
    <mergeCell ref="A218:B218"/>
    <mergeCell ref="C218:F218"/>
    <mergeCell ref="H218:I218"/>
    <mergeCell ref="A219:B219"/>
    <mergeCell ref="C219:F219"/>
    <mergeCell ref="H219:I219"/>
    <mergeCell ref="A220:B220"/>
    <mergeCell ref="C220:F220"/>
    <mergeCell ref="H220:I220"/>
    <mergeCell ref="A221:B221"/>
    <mergeCell ref="C221:F221"/>
    <mergeCell ref="H221:I221"/>
    <mergeCell ref="A222:B222"/>
    <mergeCell ref="C222:F222"/>
    <mergeCell ref="H222:I222"/>
    <mergeCell ref="A223:B223"/>
    <mergeCell ref="C223:F223"/>
    <mergeCell ref="H223:I223"/>
    <mergeCell ref="A224:B224"/>
    <mergeCell ref="C224:F224"/>
    <mergeCell ref="H224:I224"/>
    <mergeCell ref="A203:B203"/>
    <mergeCell ref="C203:F203"/>
    <mergeCell ref="H203:I203"/>
    <mergeCell ref="A204:B204"/>
    <mergeCell ref="C204:F204"/>
    <mergeCell ref="H204:I204"/>
    <mergeCell ref="A205:B205"/>
    <mergeCell ref="C205:F205"/>
    <mergeCell ref="H205:I205"/>
    <mergeCell ref="A206:B206"/>
    <mergeCell ref="C206:F206"/>
    <mergeCell ref="H206:I206"/>
    <mergeCell ref="A207:B207"/>
    <mergeCell ref="C207:F207"/>
    <mergeCell ref="H207:I207"/>
    <mergeCell ref="A208:B208"/>
    <mergeCell ref="C208:F208"/>
    <mergeCell ref="H208:I208"/>
    <mergeCell ref="A209:B209"/>
    <mergeCell ref="C209:F209"/>
    <mergeCell ref="H209:I209"/>
    <mergeCell ref="A210:B210"/>
    <mergeCell ref="C210:F210"/>
    <mergeCell ref="H210:I210"/>
    <mergeCell ref="A211:B211"/>
    <mergeCell ref="C211:F211"/>
    <mergeCell ref="H211:I211"/>
    <mergeCell ref="A212:B212"/>
    <mergeCell ref="C212:F212"/>
    <mergeCell ref="H212:I212"/>
    <mergeCell ref="A213:B213"/>
    <mergeCell ref="C213:F213"/>
    <mergeCell ref="H213:I213"/>
    <mergeCell ref="A192:B192"/>
    <mergeCell ref="C192:F192"/>
    <mergeCell ref="H192:I192"/>
    <mergeCell ref="A193:B193"/>
    <mergeCell ref="C193:F193"/>
    <mergeCell ref="H193:I193"/>
    <mergeCell ref="A194:B194"/>
    <mergeCell ref="C194:F194"/>
    <mergeCell ref="H194:I194"/>
    <mergeCell ref="A195:B195"/>
    <mergeCell ref="C195:F195"/>
    <mergeCell ref="H195:I195"/>
    <mergeCell ref="A196:B196"/>
    <mergeCell ref="C196:F196"/>
    <mergeCell ref="H196:I196"/>
    <mergeCell ref="A197:B197"/>
    <mergeCell ref="C197:F197"/>
    <mergeCell ref="H197:I197"/>
    <mergeCell ref="A198:B198"/>
    <mergeCell ref="C198:F198"/>
    <mergeCell ref="H198:I198"/>
    <mergeCell ref="A199:B199"/>
    <mergeCell ref="C199:F199"/>
    <mergeCell ref="H199:I199"/>
    <mergeCell ref="A200:B200"/>
    <mergeCell ref="C200:F200"/>
    <mergeCell ref="H200:I200"/>
    <mergeCell ref="A201:B201"/>
    <mergeCell ref="C201:F201"/>
    <mergeCell ref="H201:I201"/>
    <mergeCell ref="A202:B202"/>
    <mergeCell ref="C202:F202"/>
    <mergeCell ref="H202:I202"/>
    <mergeCell ref="A181:B181"/>
    <mergeCell ref="C181:F181"/>
    <mergeCell ref="H181:I181"/>
    <mergeCell ref="A182:B182"/>
    <mergeCell ref="C182:F182"/>
    <mergeCell ref="H182:I182"/>
    <mergeCell ref="A183:B183"/>
    <mergeCell ref="C183:F183"/>
    <mergeCell ref="H183:I183"/>
    <mergeCell ref="A184:B184"/>
    <mergeCell ref="C184:F184"/>
    <mergeCell ref="H184:I184"/>
    <mergeCell ref="A185:B185"/>
    <mergeCell ref="C185:F185"/>
    <mergeCell ref="H185:I185"/>
    <mergeCell ref="A186:B186"/>
    <mergeCell ref="C186:F186"/>
    <mergeCell ref="H186:I186"/>
    <mergeCell ref="A187:B187"/>
    <mergeCell ref="C187:F187"/>
    <mergeCell ref="H187:I187"/>
    <mergeCell ref="A188:B188"/>
    <mergeCell ref="C188:F188"/>
    <mergeCell ref="H188:I188"/>
    <mergeCell ref="A189:B189"/>
    <mergeCell ref="C189:F189"/>
    <mergeCell ref="H189:I189"/>
    <mergeCell ref="A190:B190"/>
    <mergeCell ref="C190:F190"/>
    <mergeCell ref="H190:I190"/>
    <mergeCell ref="A191:B191"/>
    <mergeCell ref="C191:F191"/>
    <mergeCell ref="H191:I191"/>
    <mergeCell ref="A170:B170"/>
    <mergeCell ref="C170:F170"/>
    <mergeCell ref="H170:I170"/>
    <mergeCell ref="A171:B171"/>
    <mergeCell ref="C171:F171"/>
    <mergeCell ref="H171:I171"/>
    <mergeCell ref="A172:B172"/>
    <mergeCell ref="C172:F172"/>
    <mergeCell ref="H172:I172"/>
    <mergeCell ref="A173:B173"/>
    <mergeCell ref="C173:F173"/>
    <mergeCell ref="H173:I173"/>
    <mergeCell ref="A174:B174"/>
    <mergeCell ref="C174:F174"/>
    <mergeCell ref="H174:I174"/>
    <mergeCell ref="A175:B175"/>
    <mergeCell ref="C175:F175"/>
    <mergeCell ref="H175:I175"/>
    <mergeCell ref="A176:B176"/>
    <mergeCell ref="C176:F176"/>
    <mergeCell ref="H176:I176"/>
    <mergeCell ref="A177:B177"/>
    <mergeCell ref="C177:F177"/>
    <mergeCell ref="H177:I177"/>
    <mergeCell ref="A178:B178"/>
    <mergeCell ref="C178:F178"/>
    <mergeCell ref="H178:I178"/>
    <mergeCell ref="A179:B179"/>
    <mergeCell ref="C179:F179"/>
    <mergeCell ref="H179:I179"/>
    <mergeCell ref="A180:B180"/>
    <mergeCell ref="C180:F180"/>
    <mergeCell ref="H180:I180"/>
    <mergeCell ref="A159:B159"/>
    <mergeCell ref="C159:F159"/>
    <mergeCell ref="H159:I159"/>
    <mergeCell ref="A160:B160"/>
    <mergeCell ref="C160:F160"/>
    <mergeCell ref="H160:I160"/>
    <mergeCell ref="A161:B161"/>
    <mergeCell ref="C161:F161"/>
    <mergeCell ref="H161:I161"/>
    <mergeCell ref="A162:B162"/>
    <mergeCell ref="C162:F162"/>
    <mergeCell ref="H162:I162"/>
    <mergeCell ref="A163:B163"/>
    <mergeCell ref="C163:F163"/>
    <mergeCell ref="H163:I163"/>
    <mergeCell ref="A164:B164"/>
    <mergeCell ref="C164:F164"/>
    <mergeCell ref="H164:I164"/>
    <mergeCell ref="A165:B165"/>
    <mergeCell ref="C165:F165"/>
    <mergeCell ref="H165:I165"/>
    <mergeCell ref="A166:B166"/>
    <mergeCell ref="C166:F166"/>
    <mergeCell ref="H166:I166"/>
    <mergeCell ref="A167:B167"/>
    <mergeCell ref="C167:F167"/>
    <mergeCell ref="H167:I167"/>
    <mergeCell ref="A168:B168"/>
    <mergeCell ref="C168:F168"/>
    <mergeCell ref="H168:I168"/>
    <mergeCell ref="A169:B169"/>
    <mergeCell ref="C169:F169"/>
    <mergeCell ref="H169:I169"/>
    <mergeCell ref="A148:B148"/>
    <mergeCell ref="C148:F148"/>
    <mergeCell ref="H148:I148"/>
    <mergeCell ref="A149:B149"/>
    <mergeCell ref="C149:F149"/>
    <mergeCell ref="H149:I149"/>
    <mergeCell ref="A150:B150"/>
    <mergeCell ref="C150:F150"/>
    <mergeCell ref="H150:I150"/>
    <mergeCell ref="A151:B151"/>
    <mergeCell ref="C151:F151"/>
    <mergeCell ref="H151:I151"/>
    <mergeCell ref="A152:B152"/>
    <mergeCell ref="C152:F152"/>
    <mergeCell ref="H152:I152"/>
    <mergeCell ref="A153:B153"/>
    <mergeCell ref="C153:F153"/>
    <mergeCell ref="H153:I153"/>
    <mergeCell ref="A154:B154"/>
    <mergeCell ref="C154:F154"/>
    <mergeCell ref="H154:I154"/>
    <mergeCell ref="A155:B155"/>
    <mergeCell ref="C155:F155"/>
    <mergeCell ref="H155:I155"/>
    <mergeCell ref="A156:B156"/>
    <mergeCell ref="C156:F156"/>
    <mergeCell ref="H156:I156"/>
    <mergeCell ref="A157:B157"/>
    <mergeCell ref="C157:F157"/>
    <mergeCell ref="H157:I157"/>
    <mergeCell ref="A158:B158"/>
    <mergeCell ref="C158:F158"/>
    <mergeCell ref="H158:I158"/>
    <mergeCell ref="A137:B137"/>
    <mergeCell ref="C137:F137"/>
    <mergeCell ref="H137:I137"/>
    <mergeCell ref="A138:B138"/>
    <mergeCell ref="C138:F138"/>
    <mergeCell ref="H138:I138"/>
    <mergeCell ref="A139:B139"/>
    <mergeCell ref="C139:F139"/>
    <mergeCell ref="H139:I139"/>
    <mergeCell ref="A140:B140"/>
    <mergeCell ref="C140:F140"/>
    <mergeCell ref="H140:I140"/>
    <mergeCell ref="A141:B141"/>
    <mergeCell ref="C141:F141"/>
    <mergeCell ref="H141:I141"/>
    <mergeCell ref="A142:B142"/>
    <mergeCell ref="C142:F142"/>
    <mergeCell ref="H142:I142"/>
    <mergeCell ref="A143:B143"/>
    <mergeCell ref="C143:F143"/>
    <mergeCell ref="H143:I143"/>
    <mergeCell ref="A144:B144"/>
    <mergeCell ref="C144:F144"/>
    <mergeCell ref="H144:I144"/>
    <mergeCell ref="A145:B145"/>
    <mergeCell ref="C145:F145"/>
    <mergeCell ref="H145:I145"/>
    <mergeCell ref="A146:B146"/>
    <mergeCell ref="C146:F146"/>
    <mergeCell ref="H146:I146"/>
    <mergeCell ref="A147:B147"/>
    <mergeCell ref="C147:F147"/>
    <mergeCell ref="H147:I147"/>
    <mergeCell ref="A126:B126"/>
    <mergeCell ref="C126:F126"/>
    <mergeCell ref="H126:I126"/>
    <mergeCell ref="A127:B127"/>
    <mergeCell ref="C127:F127"/>
    <mergeCell ref="H127:I127"/>
    <mergeCell ref="A128:B128"/>
    <mergeCell ref="C128:F128"/>
    <mergeCell ref="H128:I128"/>
    <mergeCell ref="A129:B129"/>
    <mergeCell ref="C129:F129"/>
    <mergeCell ref="H129:I129"/>
    <mergeCell ref="A130:B130"/>
    <mergeCell ref="C130:F130"/>
    <mergeCell ref="H130:I130"/>
    <mergeCell ref="A131:B131"/>
    <mergeCell ref="C131:F131"/>
    <mergeCell ref="H131:I131"/>
    <mergeCell ref="A132:B132"/>
    <mergeCell ref="C132:F132"/>
    <mergeCell ref="H132:I132"/>
    <mergeCell ref="A133:B133"/>
    <mergeCell ref="C133:F133"/>
    <mergeCell ref="H133:I133"/>
    <mergeCell ref="A134:B134"/>
    <mergeCell ref="C134:F134"/>
    <mergeCell ref="H134:I134"/>
    <mergeCell ref="A135:B135"/>
    <mergeCell ref="C135:F135"/>
    <mergeCell ref="H135:I135"/>
    <mergeCell ref="A136:B136"/>
    <mergeCell ref="C136:F136"/>
    <mergeCell ref="H136:I136"/>
    <mergeCell ref="A115:B115"/>
    <mergeCell ref="C115:F115"/>
    <mergeCell ref="H115:I115"/>
    <mergeCell ref="A116:B116"/>
    <mergeCell ref="C116:F116"/>
    <mergeCell ref="H116:I116"/>
    <mergeCell ref="A117:B117"/>
    <mergeCell ref="C117:F117"/>
    <mergeCell ref="H117:I117"/>
    <mergeCell ref="A118:B118"/>
    <mergeCell ref="C118:F118"/>
    <mergeCell ref="H118:I118"/>
    <mergeCell ref="A119:B119"/>
    <mergeCell ref="C119:F119"/>
    <mergeCell ref="H119:I119"/>
    <mergeCell ref="A120:B120"/>
    <mergeCell ref="C120:F120"/>
    <mergeCell ref="H120:I120"/>
    <mergeCell ref="A121:B121"/>
    <mergeCell ref="C121:F121"/>
    <mergeCell ref="H121:I121"/>
    <mergeCell ref="A122:B122"/>
    <mergeCell ref="C122:F122"/>
    <mergeCell ref="H122:I122"/>
    <mergeCell ref="A123:B123"/>
    <mergeCell ref="C123:F123"/>
    <mergeCell ref="H123:I123"/>
    <mergeCell ref="A124:B124"/>
    <mergeCell ref="C124:F124"/>
    <mergeCell ref="H124:I124"/>
    <mergeCell ref="A125:B125"/>
    <mergeCell ref="C125:F125"/>
    <mergeCell ref="H125:I125"/>
    <mergeCell ref="A104:B104"/>
    <mergeCell ref="C104:F104"/>
    <mergeCell ref="H104:I104"/>
    <mergeCell ref="A105:B105"/>
    <mergeCell ref="C105:F105"/>
    <mergeCell ref="H105:I105"/>
    <mergeCell ref="A106:B106"/>
    <mergeCell ref="C106:F106"/>
    <mergeCell ref="H106:I106"/>
    <mergeCell ref="A107:B107"/>
    <mergeCell ref="C107:F107"/>
    <mergeCell ref="H107:I107"/>
    <mergeCell ref="A108:B108"/>
    <mergeCell ref="C108:F108"/>
    <mergeCell ref="H108:I108"/>
    <mergeCell ref="A109:B109"/>
    <mergeCell ref="C109:F109"/>
    <mergeCell ref="H109:I109"/>
    <mergeCell ref="A110:B110"/>
    <mergeCell ref="C110:F110"/>
    <mergeCell ref="H110:I110"/>
    <mergeCell ref="A111:B111"/>
    <mergeCell ref="C111:F111"/>
    <mergeCell ref="H111:I111"/>
    <mergeCell ref="A112:B112"/>
    <mergeCell ref="C112:F112"/>
    <mergeCell ref="H112:I112"/>
    <mergeCell ref="A113:B113"/>
    <mergeCell ref="C113:F113"/>
    <mergeCell ref="H113:I113"/>
    <mergeCell ref="A114:B114"/>
    <mergeCell ref="C114:F114"/>
    <mergeCell ref="H114:I114"/>
    <mergeCell ref="A93:B93"/>
    <mergeCell ref="C93:F93"/>
    <mergeCell ref="H93:I93"/>
    <mergeCell ref="A94:B94"/>
    <mergeCell ref="C94:F94"/>
    <mergeCell ref="H94:I94"/>
    <mergeCell ref="A95:B95"/>
    <mergeCell ref="C95:F95"/>
    <mergeCell ref="H95:I95"/>
    <mergeCell ref="A96:B96"/>
    <mergeCell ref="C96:F96"/>
    <mergeCell ref="H96:I96"/>
    <mergeCell ref="A97:B97"/>
    <mergeCell ref="C97:F97"/>
    <mergeCell ref="H97:I97"/>
    <mergeCell ref="A98:B98"/>
    <mergeCell ref="C98:F98"/>
    <mergeCell ref="H98:I98"/>
    <mergeCell ref="A99:B99"/>
    <mergeCell ref="C99:F99"/>
    <mergeCell ref="H99:I99"/>
    <mergeCell ref="A100:B100"/>
    <mergeCell ref="C100:F100"/>
    <mergeCell ref="H100:I100"/>
    <mergeCell ref="A101:B101"/>
    <mergeCell ref="C101:F101"/>
    <mergeCell ref="H101:I101"/>
    <mergeCell ref="A102:B102"/>
    <mergeCell ref="C102:F102"/>
    <mergeCell ref="H102:I102"/>
    <mergeCell ref="A103:B103"/>
    <mergeCell ref="C103:F103"/>
    <mergeCell ref="H103:I103"/>
    <mergeCell ref="A82:B82"/>
    <mergeCell ref="C82:F82"/>
    <mergeCell ref="H82:I82"/>
    <mergeCell ref="A83:B83"/>
    <mergeCell ref="C83:F83"/>
    <mergeCell ref="H83:I83"/>
    <mergeCell ref="A84:B84"/>
    <mergeCell ref="C84:F84"/>
    <mergeCell ref="H84:I84"/>
    <mergeCell ref="A85:B85"/>
    <mergeCell ref="C85:F85"/>
    <mergeCell ref="H85:I85"/>
    <mergeCell ref="A86:B86"/>
    <mergeCell ref="C86:F86"/>
    <mergeCell ref="H86:I86"/>
    <mergeCell ref="A87:B87"/>
    <mergeCell ref="C87:F87"/>
    <mergeCell ref="H87:I87"/>
    <mergeCell ref="A88:B88"/>
    <mergeCell ref="C88:F88"/>
    <mergeCell ref="H88:I88"/>
    <mergeCell ref="A89:B89"/>
    <mergeCell ref="C89:F89"/>
    <mergeCell ref="H89:I89"/>
    <mergeCell ref="A90:B90"/>
    <mergeCell ref="C90:F90"/>
    <mergeCell ref="H90:I90"/>
    <mergeCell ref="A91:B91"/>
    <mergeCell ref="C91:F91"/>
    <mergeCell ref="H91:I91"/>
    <mergeCell ref="A92:B92"/>
    <mergeCell ref="C92:F92"/>
    <mergeCell ref="H92:I92"/>
    <mergeCell ref="A71:B71"/>
    <mergeCell ref="C71:F71"/>
    <mergeCell ref="H71:I71"/>
    <mergeCell ref="A72:B72"/>
    <mergeCell ref="C72:F72"/>
    <mergeCell ref="H72:I72"/>
    <mergeCell ref="A73:B73"/>
    <mergeCell ref="C73:F73"/>
    <mergeCell ref="H73:I73"/>
    <mergeCell ref="A74:B74"/>
    <mergeCell ref="C74:F74"/>
    <mergeCell ref="H74:I74"/>
    <mergeCell ref="A75:B75"/>
    <mergeCell ref="C75:F75"/>
    <mergeCell ref="H75:I75"/>
    <mergeCell ref="A76:B76"/>
    <mergeCell ref="C76:F76"/>
    <mergeCell ref="H76:I76"/>
    <mergeCell ref="A77:B77"/>
    <mergeCell ref="C77:F77"/>
    <mergeCell ref="H77:I77"/>
    <mergeCell ref="A78:B78"/>
    <mergeCell ref="C78:F78"/>
    <mergeCell ref="H78:I78"/>
    <mergeCell ref="A79:B79"/>
    <mergeCell ref="C79:F79"/>
    <mergeCell ref="H79:I79"/>
    <mergeCell ref="A80:B80"/>
    <mergeCell ref="C80:F80"/>
    <mergeCell ref="H80:I80"/>
    <mergeCell ref="A81:B81"/>
    <mergeCell ref="C81:F81"/>
    <mergeCell ref="H81:I81"/>
    <mergeCell ref="A60:B60"/>
    <mergeCell ref="C60:F60"/>
    <mergeCell ref="H60:I60"/>
    <mergeCell ref="A61:B61"/>
    <mergeCell ref="C61:F61"/>
    <mergeCell ref="H61:I61"/>
    <mergeCell ref="A62:B62"/>
    <mergeCell ref="C62:F62"/>
    <mergeCell ref="H62:I62"/>
    <mergeCell ref="A63:B63"/>
    <mergeCell ref="C63:F63"/>
    <mergeCell ref="H63:I63"/>
    <mergeCell ref="A64:B64"/>
    <mergeCell ref="C64:F64"/>
    <mergeCell ref="H64:I64"/>
    <mergeCell ref="A65:B65"/>
    <mergeCell ref="C65:F65"/>
    <mergeCell ref="H65:I65"/>
    <mergeCell ref="A66:B66"/>
    <mergeCell ref="C66:F66"/>
    <mergeCell ref="H66:I66"/>
    <mergeCell ref="A67:B67"/>
    <mergeCell ref="C67:F67"/>
    <mergeCell ref="H67:I67"/>
    <mergeCell ref="A68:B68"/>
    <mergeCell ref="C68:F68"/>
    <mergeCell ref="H68:I68"/>
    <mergeCell ref="A69:B69"/>
    <mergeCell ref="C69:F69"/>
    <mergeCell ref="H69:I69"/>
    <mergeCell ref="A70:B70"/>
    <mergeCell ref="C70:F70"/>
    <mergeCell ref="H70:I70"/>
    <mergeCell ref="A49:B49"/>
    <mergeCell ref="C49:F49"/>
    <mergeCell ref="H49:I49"/>
    <mergeCell ref="A50:B50"/>
    <mergeCell ref="C50:F50"/>
    <mergeCell ref="H50:I50"/>
    <mergeCell ref="A51:B51"/>
    <mergeCell ref="C51:F51"/>
    <mergeCell ref="H51:I51"/>
    <mergeCell ref="A52:B52"/>
    <mergeCell ref="C52:F52"/>
    <mergeCell ref="H52:I52"/>
    <mergeCell ref="A53:B53"/>
    <mergeCell ref="C53:F53"/>
    <mergeCell ref="H53:I53"/>
    <mergeCell ref="A54:B54"/>
    <mergeCell ref="C54:F54"/>
    <mergeCell ref="H54:I54"/>
    <mergeCell ref="A55:B55"/>
    <mergeCell ref="C55:F55"/>
    <mergeCell ref="H55:I55"/>
    <mergeCell ref="A56:B56"/>
    <mergeCell ref="C56:F56"/>
    <mergeCell ref="H56:I56"/>
    <mergeCell ref="A57:B57"/>
    <mergeCell ref="C57:F57"/>
    <mergeCell ref="H57:I57"/>
    <mergeCell ref="A58:B58"/>
    <mergeCell ref="C58:F58"/>
    <mergeCell ref="H58:I58"/>
    <mergeCell ref="A59:B59"/>
    <mergeCell ref="C59:F59"/>
    <mergeCell ref="H59:I59"/>
    <mergeCell ref="A38:B38"/>
    <mergeCell ref="C38:F38"/>
    <mergeCell ref="H38:I38"/>
    <mergeCell ref="A39:B39"/>
    <mergeCell ref="C39:F39"/>
    <mergeCell ref="H39:I39"/>
    <mergeCell ref="A40:B40"/>
    <mergeCell ref="C40:F40"/>
    <mergeCell ref="H40:I40"/>
    <mergeCell ref="A41:B41"/>
    <mergeCell ref="C41:F41"/>
    <mergeCell ref="H41:I41"/>
    <mergeCell ref="A42:B42"/>
    <mergeCell ref="C42:F42"/>
    <mergeCell ref="H42:I42"/>
    <mergeCell ref="A43:B43"/>
    <mergeCell ref="C43:F43"/>
    <mergeCell ref="H43:I43"/>
    <mergeCell ref="A44:B44"/>
    <mergeCell ref="C44:F44"/>
    <mergeCell ref="H44:I44"/>
    <mergeCell ref="A45:B45"/>
    <mergeCell ref="C45:F45"/>
    <mergeCell ref="H45:I45"/>
    <mergeCell ref="A46:B46"/>
    <mergeCell ref="C46:F46"/>
    <mergeCell ref="H46:I46"/>
    <mergeCell ref="A47:B47"/>
    <mergeCell ref="C47:F47"/>
    <mergeCell ref="H47:I47"/>
    <mergeCell ref="A48:B48"/>
    <mergeCell ref="C48:F48"/>
    <mergeCell ref="H48:I48"/>
    <mergeCell ref="A27:B27"/>
    <mergeCell ref="C27:F27"/>
    <mergeCell ref="H27:I27"/>
    <mergeCell ref="A28:B28"/>
    <mergeCell ref="C28:F28"/>
    <mergeCell ref="H28:I28"/>
    <mergeCell ref="A29:B29"/>
    <mergeCell ref="C29:F29"/>
    <mergeCell ref="H29:I29"/>
    <mergeCell ref="A30:B30"/>
    <mergeCell ref="C30:F30"/>
    <mergeCell ref="H30:I30"/>
    <mergeCell ref="A31:B31"/>
    <mergeCell ref="C31:F31"/>
    <mergeCell ref="H31:I31"/>
    <mergeCell ref="A32:B32"/>
    <mergeCell ref="C32:F32"/>
    <mergeCell ref="H32:I32"/>
    <mergeCell ref="A33:B33"/>
    <mergeCell ref="C33:F33"/>
    <mergeCell ref="H33:I33"/>
    <mergeCell ref="A34:B34"/>
    <mergeCell ref="C34:F34"/>
    <mergeCell ref="H34:I34"/>
    <mergeCell ref="A35:B35"/>
    <mergeCell ref="C35:F35"/>
    <mergeCell ref="H35:I35"/>
    <mergeCell ref="A36:B36"/>
    <mergeCell ref="C36:F36"/>
    <mergeCell ref="H36:I36"/>
    <mergeCell ref="A37:B37"/>
    <mergeCell ref="C37:F37"/>
    <mergeCell ref="H37:I37"/>
    <mergeCell ref="A16:B16"/>
    <mergeCell ref="C16:F16"/>
    <mergeCell ref="H16:I16"/>
    <mergeCell ref="A17:B17"/>
    <mergeCell ref="C17:F17"/>
    <mergeCell ref="H17:I17"/>
    <mergeCell ref="A18:B18"/>
    <mergeCell ref="C18:F18"/>
    <mergeCell ref="H18:I18"/>
    <mergeCell ref="A19:B19"/>
    <mergeCell ref="C19:F19"/>
    <mergeCell ref="H19:I19"/>
    <mergeCell ref="A20:B20"/>
    <mergeCell ref="C20:F20"/>
    <mergeCell ref="H20:I20"/>
    <mergeCell ref="A21:B21"/>
    <mergeCell ref="C21:F21"/>
    <mergeCell ref="H21:I21"/>
    <mergeCell ref="A22:B22"/>
    <mergeCell ref="C22:F22"/>
    <mergeCell ref="H22:I22"/>
    <mergeCell ref="A23:B23"/>
    <mergeCell ref="C23:F23"/>
    <mergeCell ref="H23:I23"/>
    <mergeCell ref="A24:B24"/>
    <mergeCell ref="C24:F24"/>
    <mergeCell ref="H24:I24"/>
    <mergeCell ref="A25:B25"/>
    <mergeCell ref="C25:F25"/>
    <mergeCell ref="H25:I25"/>
    <mergeCell ref="A26:B26"/>
    <mergeCell ref="C26:F26"/>
    <mergeCell ref="H26:I26"/>
    <mergeCell ref="A1:I1"/>
    <mergeCell ref="A2:I2"/>
    <mergeCell ref="A3:I3"/>
    <mergeCell ref="A4:I4"/>
    <mergeCell ref="A5:I5"/>
    <mergeCell ref="A6:B6"/>
    <mergeCell ref="C6:F6"/>
    <mergeCell ref="H6:I6"/>
    <mergeCell ref="A7:B7"/>
    <mergeCell ref="C7:F7"/>
    <mergeCell ref="H7:I7"/>
    <mergeCell ref="A8:B8"/>
    <mergeCell ref="C8:F8"/>
    <mergeCell ref="H8:I8"/>
    <mergeCell ref="A9:B9"/>
    <mergeCell ref="C9:F9"/>
    <mergeCell ref="H9:I9"/>
    <mergeCell ref="A10:B10"/>
    <mergeCell ref="C10:F10"/>
    <mergeCell ref="H10:I10"/>
    <mergeCell ref="A11:B11"/>
    <mergeCell ref="C11:F11"/>
    <mergeCell ref="H11:I11"/>
    <mergeCell ref="A12:B12"/>
    <mergeCell ref="C12:F12"/>
    <mergeCell ref="H12:I12"/>
    <mergeCell ref="A13:B13"/>
    <mergeCell ref="C13:F13"/>
    <mergeCell ref="H13:I13"/>
    <mergeCell ref="A14:B14"/>
    <mergeCell ref="C14:F14"/>
    <mergeCell ref="H14:I14"/>
    <mergeCell ref="A15:B15"/>
    <mergeCell ref="C15:F15"/>
    <mergeCell ref="H15:I15"/>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E12469"/>
  <sheetViews>
    <sheetView zoomScale="110" zoomScaleNormal="110" workbookViewId="0">
      <selection activeCell="C2" sqref="C2"/>
    </sheetView>
  </sheetViews>
  <sheetFormatPr defaultRowHeight="15"/>
  <cols>
    <col min="3" max="3" width="60.5703125" customWidth="1"/>
    <col min="5" max="5" width="15.85546875" customWidth="1"/>
  </cols>
  <sheetData>
    <row r="1" spans="1:5" ht="48" customHeight="1">
      <c r="A1" s="239" t="s">
        <v>7783</v>
      </c>
      <c r="B1" s="239"/>
      <c r="C1" s="239"/>
      <c r="D1" s="77"/>
      <c r="E1" s="77"/>
    </row>
    <row r="2" spans="1:5">
      <c r="A2" s="69" t="s">
        <v>7784</v>
      </c>
      <c r="B2" s="72"/>
      <c r="C2" s="69" t="s">
        <v>7785</v>
      </c>
      <c r="D2" s="67"/>
      <c r="E2" s="75"/>
    </row>
    <row r="3" spans="1:5">
      <c r="A3" s="64" t="s">
        <v>7786</v>
      </c>
      <c r="B3" s="70"/>
      <c r="C3" s="64" t="s">
        <v>7787</v>
      </c>
      <c r="D3" s="67"/>
      <c r="E3" s="75"/>
    </row>
    <row r="4" spans="1:5">
      <c r="A4" s="71" t="s">
        <v>7788</v>
      </c>
      <c r="B4" s="67"/>
      <c r="C4" s="73" t="s">
        <v>7788</v>
      </c>
      <c r="D4" s="67"/>
      <c r="E4" s="75"/>
    </row>
    <row r="5" spans="1:5">
      <c r="A5" s="65" t="s">
        <v>7789</v>
      </c>
      <c r="B5" s="74" t="s">
        <v>4</v>
      </c>
      <c r="C5" s="66" t="s">
        <v>3</v>
      </c>
      <c r="D5" s="65" t="s">
        <v>87</v>
      </c>
      <c r="E5" s="68" t="s">
        <v>7790</v>
      </c>
    </row>
    <row r="6" spans="1:5" ht="34.5" hidden="1">
      <c r="A6" s="63" t="s">
        <v>7791</v>
      </c>
      <c r="B6" s="63">
        <v>97141</v>
      </c>
      <c r="C6" s="62" t="s">
        <v>7792</v>
      </c>
      <c r="D6" s="63" t="s">
        <v>29</v>
      </c>
      <c r="E6" s="76">
        <v>8.5</v>
      </c>
    </row>
    <row r="7" spans="1:5" ht="34.5" hidden="1">
      <c r="A7" s="63" t="s">
        <v>7791</v>
      </c>
      <c r="B7" s="63">
        <v>97142</v>
      </c>
      <c r="C7" s="62" t="s">
        <v>7793</v>
      </c>
      <c r="D7" s="63" t="s">
        <v>29</v>
      </c>
      <c r="E7" s="76">
        <v>9.44</v>
      </c>
    </row>
    <row r="8" spans="1:5" ht="34.5" hidden="1">
      <c r="A8" s="63" t="s">
        <v>7791</v>
      </c>
      <c r="B8" s="63">
        <v>97143</v>
      </c>
      <c r="C8" s="62" t="s">
        <v>7794</v>
      </c>
      <c r="D8" s="63" t="s">
        <v>29</v>
      </c>
      <c r="E8" s="76">
        <v>11.85</v>
      </c>
    </row>
    <row r="9" spans="1:5" ht="34.5" hidden="1">
      <c r="A9" s="63" t="s">
        <v>7791</v>
      </c>
      <c r="B9" s="63">
        <v>97144</v>
      </c>
      <c r="C9" s="62" t="s">
        <v>7795</v>
      </c>
      <c r="D9" s="63" t="s">
        <v>29</v>
      </c>
      <c r="E9" s="76">
        <v>14.24</v>
      </c>
    </row>
    <row r="10" spans="1:5" ht="34.5" hidden="1">
      <c r="A10" s="63" t="s">
        <v>7791</v>
      </c>
      <c r="B10" s="63">
        <v>97145</v>
      </c>
      <c r="C10" s="62" t="s">
        <v>7796</v>
      </c>
      <c r="D10" s="63" t="s">
        <v>29</v>
      </c>
      <c r="E10" s="76">
        <v>16.64</v>
      </c>
    </row>
    <row r="11" spans="1:5" ht="34.5" hidden="1">
      <c r="A11" s="63" t="s">
        <v>7791</v>
      </c>
      <c r="B11" s="63">
        <v>97146</v>
      </c>
      <c r="C11" s="62" t="s">
        <v>7797</v>
      </c>
      <c r="D11" s="63" t="s">
        <v>29</v>
      </c>
      <c r="E11" s="76">
        <v>19.05</v>
      </c>
    </row>
    <row r="12" spans="1:5" ht="34.5" hidden="1">
      <c r="A12" s="63" t="s">
        <v>7791</v>
      </c>
      <c r="B12" s="63">
        <v>97147</v>
      </c>
      <c r="C12" s="62" t="s">
        <v>7798</v>
      </c>
      <c r="D12" s="63" t="s">
        <v>29</v>
      </c>
      <c r="E12" s="76">
        <v>21.46</v>
      </c>
    </row>
    <row r="13" spans="1:5" ht="34.5" hidden="1">
      <c r="A13" s="63" t="s">
        <v>7791</v>
      </c>
      <c r="B13" s="63">
        <v>97148</v>
      </c>
      <c r="C13" s="62" t="s">
        <v>7799</v>
      </c>
      <c r="D13" s="63" t="s">
        <v>29</v>
      </c>
      <c r="E13" s="76">
        <v>23.87</v>
      </c>
    </row>
    <row r="14" spans="1:5" ht="34.5" hidden="1">
      <c r="A14" s="63" t="s">
        <v>7791</v>
      </c>
      <c r="B14" s="63">
        <v>97149</v>
      </c>
      <c r="C14" s="62" t="s">
        <v>7800</v>
      </c>
      <c r="D14" s="63" t="s">
        <v>29</v>
      </c>
      <c r="E14" s="76">
        <v>26.31</v>
      </c>
    </row>
    <row r="15" spans="1:5" ht="34.5" hidden="1">
      <c r="A15" s="63" t="s">
        <v>7791</v>
      </c>
      <c r="B15" s="63">
        <v>97150</v>
      </c>
      <c r="C15" s="62" t="s">
        <v>7801</v>
      </c>
      <c r="D15" s="63" t="s">
        <v>29</v>
      </c>
      <c r="E15" s="76">
        <v>32.99</v>
      </c>
    </row>
    <row r="16" spans="1:5" ht="34.5" hidden="1">
      <c r="A16" s="63" t="s">
        <v>7791</v>
      </c>
      <c r="B16" s="63">
        <v>97151</v>
      </c>
      <c r="C16" s="62" t="s">
        <v>7802</v>
      </c>
      <c r="D16" s="63" t="s">
        <v>29</v>
      </c>
      <c r="E16" s="76">
        <v>38.450000000000003</v>
      </c>
    </row>
    <row r="17" spans="1:5" ht="34.5" hidden="1">
      <c r="A17" s="63" t="s">
        <v>7791</v>
      </c>
      <c r="B17" s="63">
        <v>97152</v>
      </c>
      <c r="C17" s="62" t="s">
        <v>7803</v>
      </c>
      <c r="D17" s="63" t="s">
        <v>29</v>
      </c>
      <c r="E17" s="76">
        <v>43.7</v>
      </c>
    </row>
    <row r="18" spans="1:5" ht="34.5" hidden="1">
      <c r="A18" s="63" t="s">
        <v>7791</v>
      </c>
      <c r="B18" s="63">
        <v>97153</v>
      </c>
      <c r="C18" s="62" t="s">
        <v>7804</v>
      </c>
      <c r="D18" s="63" t="s">
        <v>29</v>
      </c>
      <c r="E18" s="76">
        <v>49.06</v>
      </c>
    </row>
    <row r="19" spans="1:5" ht="34.5" hidden="1">
      <c r="A19" s="63" t="s">
        <v>7791</v>
      </c>
      <c r="B19" s="63">
        <v>97154</v>
      </c>
      <c r="C19" s="62" t="s">
        <v>7805</v>
      </c>
      <c r="D19" s="63" t="s">
        <v>29</v>
      </c>
      <c r="E19" s="76">
        <v>54.47</v>
      </c>
    </row>
    <row r="20" spans="1:5" ht="34.5" hidden="1">
      <c r="A20" s="63" t="s">
        <v>7791</v>
      </c>
      <c r="B20" s="63">
        <v>97155</v>
      </c>
      <c r="C20" s="62" t="s">
        <v>7806</v>
      </c>
      <c r="D20" s="63" t="s">
        <v>29</v>
      </c>
      <c r="E20" s="76">
        <v>59.89</v>
      </c>
    </row>
    <row r="21" spans="1:5" ht="34.5" hidden="1">
      <c r="A21" s="63" t="s">
        <v>7791</v>
      </c>
      <c r="B21" s="63">
        <v>97156</v>
      </c>
      <c r="C21" s="62" t="s">
        <v>7807</v>
      </c>
      <c r="D21" s="63" t="s">
        <v>29</v>
      </c>
      <c r="E21" s="76">
        <v>71.069999999999993</v>
      </c>
    </row>
    <row r="22" spans="1:5" ht="34.5" hidden="1">
      <c r="A22" s="63" t="s">
        <v>7791</v>
      </c>
      <c r="B22" s="63">
        <v>97157</v>
      </c>
      <c r="C22" s="62" t="s">
        <v>7808</v>
      </c>
      <c r="D22" s="63" t="s">
        <v>29</v>
      </c>
      <c r="E22" s="76">
        <v>5.0999999999999996</v>
      </c>
    </row>
    <row r="23" spans="1:5" ht="34.5" hidden="1">
      <c r="A23" s="63" t="s">
        <v>7791</v>
      </c>
      <c r="B23" s="63">
        <v>97158</v>
      </c>
      <c r="C23" s="62" t="s">
        <v>7809</v>
      </c>
      <c r="D23" s="63" t="s">
        <v>29</v>
      </c>
      <c r="E23" s="76">
        <v>5.68</v>
      </c>
    </row>
    <row r="24" spans="1:5" ht="34.5" hidden="1">
      <c r="A24" s="63" t="s">
        <v>7791</v>
      </c>
      <c r="B24" s="63">
        <v>97159</v>
      </c>
      <c r="C24" s="62" t="s">
        <v>7810</v>
      </c>
      <c r="D24" s="63" t="s">
        <v>29</v>
      </c>
      <c r="E24" s="76">
        <v>7.13</v>
      </c>
    </row>
    <row r="25" spans="1:5" ht="34.5" hidden="1">
      <c r="A25" s="63" t="s">
        <v>7791</v>
      </c>
      <c r="B25" s="63">
        <v>97160</v>
      </c>
      <c r="C25" s="62" t="s">
        <v>7811</v>
      </c>
      <c r="D25" s="63" t="s">
        <v>29</v>
      </c>
      <c r="E25" s="76">
        <v>8.56</v>
      </c>
    </row>
    <row r="26" spans="1:5" ht="34.5" hidden="1">
      <c r="A26" s="63" t="s">
        <v>7791</v>
      </c>
      <c r="B26" s="63">
        <v>97161</v>
      </c>
      <c r="C26" s="62" t="s">
        <v>7812</v>
      </c>
      <c r="D26" s="63" t="s">
        <v>29</v>
      </c>
      <c r="E26" s="76">
        <v>10.039999999999999</v>
      </c>
    </row>
    <row r="27" spans="1:5" ht="34.5" hidden="1">
      <c r="A27" s="63" t="s">
        <v>7791</v>
      </c>
      <c r="B27" s="63">
        <v>97162</v>
      </c>
      <c r="C27" s="62" t="s">
        <v>7813</v>
      </c>
      <c r="D27" s="63" t="s">
        <v>29</v>
      </c>
      <c r="E27" s="76">
        <v>11.51</v>
      </c>
    </row>
    <row r="28" spans="1:5" ht="34.5" hidden="1">
      <c r="A28" s="63" t="s">
        <v>7791</v>
      </c>
      <c r="B28" s="63">
        <v>97163</v>
      </c>
      <c r="C28" s="62" t="s">
        <v>7814</v>
      </c>
      <c r="D28" s="63" t="s">
        <v>29</v>
      </c>
      <c r="E28" s="76">
        <v>12.98</v>
      </c>
    </row>
    <row r="29" spans="1:5" ht="34.5" hidden="1">
      <c r="A29" s="63" t="s">
        <v>7791</v>
      </c>
      <c r="B29" s="63">
        <v>97164</v>
      </c>
      <c r="C29" s="62" t="s">
        <v>7815</v>
      </c>
      <c r="D29" s="63" t="s">
        <v>29</v>
      </c>
      <c r="E29" s="76">
        <v>14.45</v>
      </c>
    </row>
    <row r="30" spans="1:5" ht="34.5" hidden="1">
      <c r="A30" s="63" t="s">
        <v>7791</v>
      </c>
      <c r="B30" s="63">
        <v>97165</v>
      </c>
      <c r="C30" s="62" t="s">
        <v>7816</v>
      </c>
      <c r="D30" s="63" t="s">
        <v>29</v>
      </c>
      <c r="E30" s="76">
        <v>15.95</v>
      </c>
    </row>
    <row r="31" spans="1:5" ht="34.5" hidden="1">
      <c r="A31" s="63" t="s">
        <v>7791</v>
      </c>
      <c r="B31" s="63">
        <v>97166</v>
      </c>
      <c r="C31" s="62" t="s">
        <v>7817</v>
      </c>
      <c r="D31" s="63" t="s">
        <v>29</v>
      </c>
      <c r="E31" s="76">
        <v>20.010000000000002</v>
      </c>
    </row>
    <row r="32" spans="1:5" ht="34.5" hidden="1">
      <c r="A32" s="63" t="s">
        <v>7791</v>
      </c>
      <c r="B32" s="63">
        <v>97167</v>
      </c>
      <c r="C32" s="62" t="s">
        <v>7818</v>
      </c>
      <c r="D32" s="63" t="s">
        <v>29</v>
      </c>
      <c r="E32" s="76">
        <v>23.34</v>
      </c>
    </row>
    <row r="33" spans="1:5" ht="34.5" hidden="1">
      <c r="A33" s="63" t="s">
        <v>7791</v>
      </c>
      <c r="B33" s="63">
        <v>97168</v>
      </c>
      <c r="C33" s="62" t="s">
        <v>7819</v>
      </c>
      <c r="D33" s="63" t="s">
        <v>29</v>
      </c>
      <c r="E33" s="76">
        <v>26.47</v>
      </c>
    </row>
    <row r="34" spans="1:5" ht="34.5" hidden="1">
      <c r="A34" s="63" t="s">
        <v>7791</v>
      </c>
      <c r="B34" s="63">
        <v>97169</v>
      </c>
      <c r="C34" s="62" t="s">
        <v>7820</v>
      </c>
      <c r="D34" s="63" t="s">
        <v>29</v>
      </c>
      <c r="E34" s="76">
        <v>29.71</v>
      </c>
    </row>
    <row r="35" spans="1:5" ht="34.5" hidden="1">
      <c r="A35" s="63" t="s">
        <v>7791</v>
      </c>
      <c r="B35" s="63">
        <v>97170</v>
      </c>
      <c r="C35" s="62" t="s">
        <v>7821</v>
      </c>
      <c r="D35" s="63" t="s">
        <v>29</v>
      </c>
      <c r="E35" s="76">
        <v>33.01</v>
      </c>
    </row>
    <row r="36" spans="1:5" ht="34.5" hidden="1">
      <c r="A36" s="63" t="s">
        <v>7791</v>
      </c>
      <c r="B36" s="63">
        <v>97171</v>
      </c>
      <c r="C36" s="62" t="s">
        <v>7822</v>
      </c>
      <c r="D36" s="63" t="s">
        <v>29</v>
      </c>
      <c r="E36" s="76">
        <v>36.299999999999997</v>
      </c>
    </row>
    <row r="37" spans="1:5" ht="34.5" hidden="1">
      <c r="A37" s="63" t="s">
        <v>7791</v>
      </c>
      <c r="B37" s="63">
        <v>97172</v>
      </c>
      <c r="C37" s="62" t="s">
        <v>7823</v>
      </c>
      <c r="D37" s="63" t="s">
        <v>29</v>
      </c>
      <c r="E37" s="76">
        <v>43.25</v>
      </c>
    </row>
    <row r="38" spans="1:5" ht="34.5" hidden="1">
      <c r="A38" s="63" t="s">
        <v>7791</v>
      </c>
      <c r="B38" s="63">
        <v>97173</v>
      </c>
      <c r="C38" s="62" t="s">
        <v>7824</v>
      </c>
      <c r="D38" s="63" t="s">
        <v>29</v>
      </c>
      <c r="E38" s="76">
        <v>41.97</v>
      </c>
    </row>
    <row r="39" spans="1:5" ht="34.5" hidden="1">
      <c r="A39" s="63" t="s">
        <v>7791</v>
      </c>
      <c r="B39" s="63">
        <v>97174</v>
      </c>
      <c r="C39" s="62" t="s">
        <v>7825</v>
      </c>
      <c r="D39" s="63" t="s">
        <v>29</v>
      </c>
      <c r="E39" s="76">
        <v>48.61</v>
      </c>
    </row>
    <row r="40" spans="1:5" ht="34.5" hidden="1">
      <c r="A40" s="63" t="s">
        <v>7791</v>
      </c>
      <c r="B40" s="63">
        <v>97175</v>
      </c>
      <c r="C40" s="62" t="s">
        <v>7826</v>
      </c>
      <c r="D40" s="63" t="s">
        <v>29</v>
      </c>
      <c r="E40" s="76">
        <v>55.26</v>
      </c>
    </row>
    <row r="41" spans="1:5" ht="34.5" hidden="1">
      <c r="A41" s="63" t="s">
        <v>7791</v>
      </c>
      <c r="B41" s="63">
        <v>97176</v>
      </c>
      <c r="C41" s="62" t="s">
        <v>7827</v>
      </c>
      <c r="D41" s="63" t="s">
        <v>29</v>
      </c>
      <c r="E41" s="76">
        <v>61.92</v>
      </c>
    </row>
    <row r="42" spans="1:5" ht="34.5" hidden="1">
      <c r="A42" s="63" t="s">
        <v>7791</v>
      </c>
      <c r="B42" s="63">
        <v>97177</v>
      </c>
      <c r="C42" s="62" t="s">
        <v>7828</v>
      </c>
      <c r="D42" s="63" t="s">
        <v>29</v>
      </c>
      <c r="E42" s="76">
        <v>75.22</v>
      </c>
    </row>
    <row r="43" spans="1:5" ht="34.5" hidden="1">
      <c r="A43" s="63" t="s">
        <v>7791</v>
      </c>
      <c r="B43" s="63">
        <v>97178</v>
      </c>
      <c r="C43" s="62" t="s">
        <v>7829</v>
      </c>
      <c r="D43" s="63" t="s">
        <v>29</v>
      </c>
      <c r="E43" s="76">
        <v>88.54</v>
      </c>
    </row>
    <row r="44" spans="1:5" ht="34.5" hidden="1">
      <c r="A44" s="63" t="s">
        <v>7791</v>
      </c>
      <c r="B44" s="63">
        <v>97179</v>
      </c>
      <c r="C44" s="62" t="s">
        <v>7830</v>
      </c>
      <c r="D44" s="63" t="s">
        <v>29</v>
      </c>
      <c r="E44" s="76">
        <v>101.83</v>
      </c>
    </row>
    <row r="45" spans="1:5" ht="34.5" hidden="1">
      <c r="A45" s="63" t="s">
        <v>7791</v>
      </c>
      <c r="B45" s="63">
        <v>97180</v>
      </c>
      <c r="C45" s="62" t="s">
        <v>7831</v>
      </c>
      <c r="D45" s="63" t="s">
        <v>29</v>
      </c>
      <c r="E45" s="76">
        <v>115.16</v>
      </c>
    </row>
    <row r="46" spans="1:5" ht="34.5" hidden="1">
      <c r="A46" s="63" t="s">
        <v>7791</v>
      </c>
      <c r="B46" s="63">
        <v>97181</v>
      </c>
      <c r="C46" s="62" t="s">
        <v>7832</v>
      </c>
      <c r="D46" s="63" t="s">
        <v>29</v>
      </c>
      <c r="E46" s="76">
        <v>132.63</v>
      </c>
    </row>
    <row r="47" spans="1:5" ht="34.5" hidden="1">
      <c r="A47" s="63" t="s">
        <v>7791</v>
      </c>
      <c r="B47" s="63">
        <v>97182</v>
      </c>
      <c r="C47" s="62" t="s">
        <v>7833</v>
      </c>
      <c r="D47" s="63" t="s">
        <v>29</v>
      </c>
      <c r="E47" s="76">
        <v>146.35</v>
      </c>
    </row>
    <row r="48" spans="1:5" ht="34.5" hidden="1">
      <c r="A48" s="63" t="s">
        <v>7791</v>
      </c>
      <c r="B48" s="63">
        <v>97183</v>
      </c>
      <c r="C48" s="62" t="s">
        <v>7834</v>
      </c>
      <c r="D48" s="63" t="s">
        <v>29</v>
      </c>
      <c r="E48" s="76">
        <v>34.81</v>
      </c>
    </row>
    <row r="49" spans="1:5" ht="34.5" hidden="1">
      <c r="A49" s="63" t="s">
        <v>7791</v>
      </c>
      <c r="B49" s="63">
        <v>97184</v>
      </c>
      <c r="C49" s="62" t="s">
        <v>7835</v>
      </c>
      <c r="D49" s="63" t="s">
        <v>29</v>
      </c>
      <c r="E49" s="76">
        <v>40.409999999999997</v>
      </c>
    </row>
    <row r="50" spans="1:5" ht="34.5" hidden="1">
      <c r="A50" s="63" t="s">
        <v>7791</v>
      </c>
      <c r="B50" s="63">
        <v>97185</v>
      </c>
      <c r="C50" s="62" t="s">
        <v>7836</v>
      </c>
      <c r="D50" s="63" t="s">
        <v>29</v>
      </c>
      <c r="E50" s="76">
        <v>46</v>
      </c>
    </row>
    <row r="51" spans="1:5" ht="34.5" hidden="1">
      <c r="A51" s="63" t="s">
        <v>7791</v>
      </c>
      <c r="B51" s="63">
        <v>97186</v>
      </c>
      <c r="C51" s="62" t="s">
        <v>7837</v>
      </c>
      <c r="D51" s="63" t="s">
        <v>29</v>
      </c>
      <c r="E51" s="76">
        <v>51.61</v>
      </c>
    </row>
    <row r="52" spans="1:5" ht="34.5" hidden="1">
      <c r="A52" s="63" t="s">
        <v>7791</v>
      </c>
      <c r="B52" s="63">
        <v>97187</v>
      </c>
      <c r="C52" s="62" t="s">
        <v>7838</v>
      </c>
      <c r="D52" s="63" t="s">
        <v>29</v>
      </c>
      <c r="E52" s="76">
        <v>62.8</v>
      </c>
    </row>
    <row r="53" spans="1:5" ht="34.5" hidden="1">
      <c r="A53" s="63" t="s">
        <v>7791</v>
      </c>
      <c r="B53" s="63">
        <v>97188</v>
      </c>
      <c r="C53" s="62" t="s">
        <v>7839</v>
      </c>
      <c r="D53" s="63" t="s">
        <v>29</v>
      </c>
      <c r="E53" s="76">
        <v>74</v>
      </c>
    </row>
    <row r="54" spans="1:5" ht="34.5" hidden="1">
      <c r="A54" s="63" t="s">
        <v>7791</v>
      </c>
      <c r="B54" s="63">
        <v>97189</v>
      </c>
      <c r="C54" s="62" t="s">
        <v>7840</v>
      </c>
      <c r="D54" s="63" t="s">
        <v>29</v>
      </c>
      <c r="E54" s="76">
        <v>85.18</v>
      </c>
    </row>
    <row r="55" spans="1:5" ht="34.5" hidden="1">
      <c r="A55" s="63" t="s">
        <v>7791</v>
      </c>
      <c r="B55" s="63">
        <v>97190</v>
      </c>
      <c r="C55" s="62" t="s">
        <v>7841</v>
      </c>
      <c r="D55" s="63" t="s">
        <v>29</v>
      </c>
      <c r="E55" s="76">
        <v>96.38</v>
      </c>
    </row>
    <row r="56" spans="1:5" ht="34.5" hidden="1">
      <c r="A56" s="63" t="s">
        <v>7791</v>
      </c>
      <c r="B56" s="63">
        <v>97191</v>
      </c>
      <c r="C56" s="62" t="s">
        <v>7842</v>
      </c>
      <c r="D56" s="63" t="s">
        <v>29</v>
      </c>
      <c r="E56" s="76">
        <v>110.56</v>
      </c>
    </row>
    <row r="57" spans="1:5" ht="34.5" hidden="1">
      <c r="A57" s="63" t="s">
        <v>7791</v>
      </c>
      <c r="B57" s="63">
        <v>97192</v>
      </c>
      <c r="C57" s="62" t="s">
        <v>7843</v>
      </c>
      <c r="D57" s="63" t="s">
        <v>29</v>
      </c>
      <c r="E57" s="76">
        <v>122.04</v>
      </c>
    </row>
    <row r="58" spans="1:5" ht="23.25" hidden="1">
      <c r="A58" s="63" t="s">
        <v>7791</v>
      </c>
      <c r="B58" s="63">
        <v>90694</v>
      </c>
      <c r="C58" s="62" t="s">
        <v>7844</v>
      </c>
      <c r="D58" s="63" t="s">
        <v>29</v>
      </c>
      <c r="E58" s="76">
        <v>48.31</v>
      </c>
    </row>
    <row r="59" spans="1:5" ht="23.25" hidden="1">
      <c r="A59" s="63" t="s">
        <v>7791</v>
      </c>
      <c r="B59" s="63">
        <v>90695</v>
      </c>
      <c r="C59" s="62" t="s">
        <v>7845</v>
      </c>
      <c r="D59" s="63" t="s">
        <v>29</v>
      </c>
      <c r="E59" s="76">
        <v>91.99</v>
      </c>
    </row>
    <row r="60" spans="1:5" ht="23.25" hidden="1">
      <c r="A60" s="63" t="s">
        <v>7791</v>
      </c>
      <c r="B60" s="63">
        <v>90696</v>
      </c>
      <c r="C60" s="62" t="s">
        <v>7846</v>
      </c>
      <c r="D60" s="63" t="s">
        <v>29</v>
      </c>
      <c r="E60" s="76">
        <v>153.86000000000001</v>
      </c>
    </row>
    <row r="61" spans="1:5" ht="23.25" hidden="1">
      <c r="A61" s="63" t="s">
        <v>7791</v>
      </c>
      <c r="B61" s="63">
        <v>90697</v>
      </c>
      <c r="C61" s="62" t="s">
        <v>7847</v>
      </c>
      <c r="D61" s="63" t="s">
        <v>29</v>
      </c>
      <c r="E61" s="76">
        <v>238.84</v>
      </c>
    </row>
    <row r="62" spans="1:5" ht="23.25" hidden="1">
      <c r="A62" s="63" t="s">
        <v>7791</v>
      </c>
      <c r="B62" s="63">
        <v>90698</v>
      </c>
      <c r="C62" s="62" t="s">
        <v>7848</v>
      </c>
      <c r="D62" s="63" t="s">
        <v>29</v>
      </c>
      <c r="E62" s="76">
        <v>365.26</v>
      </c>
    </row>
    <row r="63" spans="1:5" ht="23.25" hidden="1">
      <c r="A63" s="63" t="s">
        <v>7791</v>
      </c>
      <c r="B63" s="63">
        <v>90699</v>
      </c>
      <c r="C63" s="62" t="s">
        <v>7849</v>
      </c>
      <c r="D63" s="63" t="s">
        <v>29</v>
      </c>
      <c r="E63" s="76">
        <v>514.23</v>
      </c>
    </row>
    <row r="64" spans="1:5" ht="23.25" hidden="1">
      <c r="A64" s="63" t="s">
        <v>7791</v>
      </c>
      <c r="B64" s="63">
        <v>90700</v>
      </c>
      <c r="C64" s="62" t="s">
        <v>7850</v>
      </c>
      <c r="D64" s="63" t="s">
        <v>29</v>
      </c>
      <c r="E64" s="76">
        <v>600.13</v>
      </c>
    </row>
    <row r="65" spans="1:5" ht="23.25" hidden="1">
      <c r="A65" s="63" t="s">
        <v>7791</v>
      </c>
      <c r="B65" s="63">
        <v>90701</v>
      </c>
      <c r="C65" s="62" t="s">
        <v>7851</v>
      </c>
      <c r="D65" s="63" t="s">
        <v>29</v>
      </c>
      <c r="E65" s="76">
        <v>71.989999999999995</v>
      </c>
    </row>
    <row r="66" spans="1:5" ht="23.25" hidden="1">
      <c r="A66" s="63" t="s">
        <v>7791</v>
      </c>
      <c r="B66" s="63">
        <v>90702</v>
      </c>
      <c r="C66" s="62" t="s">
        <v>7852</v>
      </c>
      <c r="D66" s="63" t="s">
        <v>29</v>
      </c>
      <c r="E66" s="76">
        <v>119.38</v>
      </c>
    </row>
    <row r="67" spans="1:5" ht="23.25" hidden="1">
      <c r="A67" s="63" t="s">
        <v>7791</v>
      </c>
      <c r="B67" s="63">
        <v>90703</v>
      </c>
      <c r="C67" s="62" t="s">
        <v>7853</v>
      </c>
      <c r="D67" s="63" t="s">
        <v>29</v>
      </c>
      <c r="E67" s="76">
        <v>186.93</v>
      </c>
    </row>
    <row r="68" spans="1:5" ht="23.25" hidden="1">
      <c r="A68" s="63" t="s">
        <v>7791</v>
      </c>
      <c r="B68" s="63">
        <v>90704</v>
      </c>
      <c r="C68" s="62" t="s">
        <v>7854</v>
      </c>
      <c r="D68" s="63" t="s">
        <v>29</v>
      </c>
      <c r="E68" s="76">
        <v>277.47000000000003</v>
      </c>
    </row>
    <row r="69" spans="1:5" ht="23.25" hidden="1">
      <c r="A69" s="63" t="s">
        <v>7791</v>
      </c>
      <c r="B69" s="63">
        <v>90705</v>
      </c>
      <c r="C69" s="62" t="s">
        <v>7855</v>
      </c>
      <c r="D69" s="63" t="s">
        <v>29</v>
      </c>
      <c r="E69" s="76">
        <v>363.62</v>
      </c>
    </row>
    <row r="70" spans="1:5" ht="23.25" hidden="1">
      <c r="A70" s="63" t="s">
        <v>7791</v>
      </c>
      <c r="B70" s="63">
        <v>90706</v>
      </c>
      <c r="C70" s="62" t="s">
        <v>7856</v>
      </c>
      <c r="D70" s="63" t="s">
        <v>29</v>
      </c>
      <c r="E70" s="76">
        <v>481.5</v>
      </c>
    </row>
    <row r="71" spans="1:5" ht="23.25" hidden="1">
      <c r="A71" s="63" t="s">
        <v>7791</v>
      </c>
      <c r="B71" s="63">
        <v>90708</v>
      </c>
      <c r="C71" s="62" t="s">
        <v>7857</v>
      </c>
      <c r="D71" s="63" t="s">
        <v>29</v>
      </c>
      <c r="E71" s="76">
        <v>754.36</v>
      </c>
    </row>
    <row r="72" spans="1:5" ht="23.25" hidden="1">
      <c r="A72" s="63" t="s">
        <v>7791</v>
      </c>
      <c r="B72" s="63">
        <v>90724</v>
      </c>
      <c r="C72" s="62" t="s">
        <v>7858</v>
      </c>
      <c r="D72" s="63" t="s">
        <v>7859</v>
      </c>
      <c r="E72" s="76">
        <v>24.19</v>
      </c>
    </row>
    <row r="73" spans="1:5" ht="23.25" hidden="1">
      <c r="A73" s="63" t="s">
        <v>7791</v>
      </c>
      <c r="B73" s="63">
        <v>90725</v>
      </c>
      <c r="C73" s="62" t="s">
        <v>7860</v>
      </c>
      <c r="D73" s="63" t="s">
        <v>7859</v>
      </c>
      <c r="E73" s="76">
        <v>29.77</v>
      </c>
    </row>
    <row r="74" spans="1:5" ht="23.25" hidden="1">
      <c r="A74" s="63" t="s">
        <v>7791</v>
      </c>
      <c r="B74" s="63">
        <v>90726</v>
      </c>
      <c r="C74" s="62" t="s">
        <v>7861</v>
      </c>
      <c r="D74" s="63" t="s">
        <v>7859</v>
      </c>
      <c r="E74" s="76">
        <v>35.409999999999997</v>
      </c>
    </row>
    <row r="75" spans="1:5" ht="23.25" hidden="1">
      <c r="A75" s="63" t="s">
        <v>7791</v>
      </c>
      <c r="B75" s="63">
        <v>90727</v>
      </c>
      <c r="C75" s="62" t="s">
        <v>7862</v>
      </c>
      <c r="D75" s="63" t="s">
        <v>7859</v>
      </c>
      <c r="E75" s="76">
        <v>41</v>
      </c>
    </row>
    <row r="76" spans="1:5" ht="23.25" hidden="1">
      <c r="A76" s="63" t="s">
        <v>7791</v>
      </c>
      <c r="B76" s="63">
        <v>90728</v>
      </c>
      <c r="C76" s="62" t="s">
        <v>7863</v>
      </c>
      <c r="D76" s="63" t="s">
        <v>7859</v>
      </c>
      <c r="E76" s="76">
        <v>46.57</v>
      </c>
    </row>
    <row r="77" spans="1:5" ht="23.25" hidden="1">
      <c r="A77" s="63" t="s">
        <v>7791</v>
      </c>
      <c r="B77" s="63">
        <v>90729</v>
      </c>
      <c r="C77" s="62" t="s">
        <v>7864</v>
      </c>
      <c r="D77" s="63" t="s">
        <v>7859</v>
      </c>
      <c r="E77" s="76">
        <v>52.16</v>
      </c>
    </row>
    <row r="78" spans="1:5" ht="23.25" hidden="1">
      <c r="A78" s="63" t="s">
        <v>7791</v>
      </c>
      <c r="B78" s="63">
        <v>90730</v>
      </c>
      <c r="C78" s="62" t="s">
        <v>7865</v>
      </c>
      <c r="D78" s="63" t="s">
        <v>7859</v>
      </c>
      <c r="E78" s="76">
        <v>57.73</v>
      </c>
    </row>
    <row r="79" spans="1:5" ht="23.25" hidden="1">
      <c r="A79" s="63" t="s">
        <v>7791</v>
      </c>
      <c r="B79" s="63">
        <v>90731</v>
      </c>
      <c r="C79" s="62" t="s">
        <v>7866</v>
      </c>
      <c r="D79" s="63" t="s">
        <v>7859</v>
      </c>
      <c r="E79" s="76">
        <v>63.31</v>
      </c>
    </row>
    <row r="80" spans="1:5" ht="23.25" hidden="1">
      <c r="A80" s="63" t="s">
        <v>7791</v>
      </c>
      <c r="B80" s="63">
        <v>90732</v>
      </c>
      <c r="C80" s="62" t="s">
        <v>7867</v>
      </c>
      <c r="D80" s="63" t="s">
        <v>7859</v>
      </c>
      <c r="E80" s="76">
        <v>80.040000000000006</v>
      </c>
    </row>
    <row r="81" spans="1:5" ht="23.25" hidden="1">
      <c r="A81" s="63" t="s">
        <v>7791</v>
      </c>
      <c r="B81" s="63">
        <v>90733</v>
      </c>
      <c r="C81" s="62" t="s">
        <v>7868</v>
      </c>
      <c r="D81" s="63" t="s">
        <v>29</v>
      </c>
      <c r="E81" s="76">
        <v>3.4</v>
      </c>
    </row>
    <row r="82" spans="1:5" ht="23.25" hidden="1">
      <c r="A82" s="63" t="s">
        <v>7791</v>
      </c>
      <c r="B82" s="63">
        <v>90734</v>
      </c>
      <c r="C82" s="62" t="s">
        <v>7869</v>
      </c>
      <c r="D82" s="63" t="s">
        <v>29</v>
      </c>
      <c r="E82" s="76">
        <v>4.03</v>
      </c>
    </row>
    <row r="83" spans="1:5" ht="23.25" hidden="1">
      <c r="A83" s="63" t="s">
        <v>7791</v>
      </c>
      <c r="B83" s="63">
        <v>90735</v>
      </c>
      <c r="C83" s="62" t="s">
        <v>7870</v>
      </c>
      <c r="D83" s="63" t="s">
        <v>29</v>
      </c>
      <c r="E83" s="76">
        <v>4.66</v>
      </c>
    </row>
    <row r="84" spans="1:5" ht="23.25" hidden="1">
      <c r="A84" s="63" t="s">
        <v>7791</v>
      </c>
      <c r="B84" s="63">
        <v>90736</v>
      </c>
      <c r="C84" s="62" t="s">
        <v>7871</v>
      </c>
      <c r="D84" s="63" t="s">
        <v>29</v>
      </c>
      <c r="E84" s="76">
        <v>5.28</v>
      </c>
    </row>
    <row r="85" spans="1:5" ht="23.25" hidden="1">
      <c r="A85" s="63" t="s">
        <v>7791</v>
      </c>
      <c r="B85" s="63">
        <v>90737</v>
      </c>
      <c r="C85" s="62" t="s">
        <v>7872</v>
      </c>
      <c r="D85" s="63" t="s">
        <v>29</v>
      </c>
      <c r="E85" s="76">
        <v>5.92</v>
      </c>
    </row>
    <row r="86" spans="1:5" ht="23.25" hidden="1">
      <c r="A86" s="63" t="s">
        <v>7791</v>
      </c>
      <c r="B86" s="63">
        <v>90738</v>
      </c>
      <c r="C86" s="62" t="s">
        <v>7873</v>
      </c>
      <c r="D86" s="63" t="s">
        <v>29</v>
      </c>
      <c r="E86" s="76">
        <v>6.54</v>
      </c>
    </row>
    <row r="87" spans="1:5" ht="23.25" hidden="1">
      <c r="A87" s="63" t="s">
        <v>7791</v>
      </c>
      <c r="B87" s="63">
        <v>90739</v>
      </c>
      <c r="C87" s="62" t="s">
        <v>7874</v>
      </c>
      <c r="D87" s="63" t="s">
        <v>29</v>
      </c>
      <c r="E87" s="76">
        <v>8.89</v>
      </c>
    </row>
    <row r="88" spans="1:5" ht="23.25" hidden="1">
      <c r="A88" s="63" t="s">
        <v>7791</v>
      </c>
      <c r="B88" s="63">
        <v>90740</v>
      </c>
      <c r="C88" s="62" t="s">
        <v>7875</v>
      </c>
      <c r="D88" s="63" t="s">
        <v>29</v>
      </c>
      <c r="E88" s="76">
        <v>4.49</v>
      </c>
    </row>
    <row r="89" spans="1:5" ht="23.25" hidden="1">
      <c r="A89" s="63" t="s">
        <v>7791</v>
      </c>
      <c r="B89" s="63">
        <v>90741</v>
      </c>
      <c r="C89" s="62" t="s">
        <v>7876</v>
      </c>
      <c r="D89" s="63" t="s">
        <v>29</v>
      </c>
      <c r="E89" s="76">
        <v>5.12</v>
      </c>
    </row>
    <row r="90" spans="1:5" ht="23.25" hidden="1">
      <c r="A90" s="63" t="s">
        <v>7791</v>
      </c>
      <c r="B90" s="63">
        <v>90742</v>
      </c>
      <c r="C90" s="62" t="s">
        <v>7877</v>
      </c>
      <c r="D90" s="63" t="s">
        <v>29</v>
      </c>
      <c r="E90" s="76">
        <v>5.75</v>
      </c>
    </row>
    <row r="91" spans="1:5" ht="23.25" hidden="1">
      <c r="A91" s="63" t="s">
        <v>7791</v>
      </c>
      <c r="B91" s="63">
        <v>90743</v>
      </c>
      <c r="C91" s="62" t="s">
        <v>7878</v>
      </c>
      <c r="D91" s="63" t="s">
        <v>29</v>
      </c>
      <c r="E91" s="76">
        <v>6.38</v>
      </c>
    </row>
    <row r="92" spans="1:5" ht="23.25" hidden="1">
      <c r="A92" s="63" t="s">
        <v>7791</v>
      </c>
      <c r="B92" s="63">
        <v>90744</v>
      </c>
      <c r="C92" s="62" t="s">
        <v>7879</v>
      </c>
      <c r="D92" s="63" t="s">
        <v>29</v>
      </c>
      <c r="E92" s="76">
        <v>7.01</v>
      </c>
    </row>
    <row r="93" spans="1:5" ht="23.25" hidden="1">
      <c r="A93" s="63" t="s">
        <v>7791</v>
      </c>
      <c r="B93" s="63">
        <v>90745</v>
      </c>
      <c r="C93" s="62" t="s">
        <v>7880</v>
      </c>
      <c r="D93" s="63" t="s">
        <v>29</v>
      </c>
      <c r="E93" s="76">
        <v>9.93</v>
      </c>
    </row>
    <row r="94" spans="1:5" ht="34.5" hidden="1">
      <c r="A94" s="63" t="s">
        <v>7791</v>
      </c>
      <c r="B94" s="63">
        <v>90746</v>
      </c>
      <c r="C94" s="62" t="s">
        <v>7881</v>
      </c>
      <c r="D94" s="63" t="s">
        <v>29</v>
      </c>
      <c r="E94" s="76">
        <v>3.67</v>
      </c>
    </row>
    <row r="95" spans="1:5" ht="34.5" hidden="1">
      <c r="A95" s="63" t="s">
        <v>7791</v>
      </c>
      <c r="B95" s="63">
        <v>90747</v>
      </c>
      <c r="C95" s="62" t="s">
        <v>7882</v>
      </c>
      <c r="D95" s="63" t="s">
        <v>29</v>
      </c>
      <c r="E95" s="76">
        <v>16.420000000000002</v>
      </c>
    </row>
    <row r="96" spans="1:5" ht="23.25" hidden="1">
      <c r="A96" s="63" t="s">
        <v>7791</v>
      </c>
      <c r="B96" s="63">
        <v>94869</v>
      </c>
      <c r="C96" s="62" t="s">
        <v>7883</v>
      </c>
      <c r="D96" s="63" t="s">
        <v>29</v>
      </c>
      <c r="E96" s="76">
        <v>132.99</v>
      </c>
    </row>
    <row r="97" spans="1:5" ht="34.5" hidden="1">
      <c r="A97" s="63" t="s">
        <v>7791</v>
      </c>
      <c r="B97" s="63">
        <v>94870</v>
      </c>
      <c r="C97" s="62" t="s">
        <v>7884</v>
      </c>
      <c r="D97" s="63" t="s">
        <v>29</v>
      </c>
      <c r="E97" s="76">
        <v>1.8</v>
      </c>
    </row>
    <row r="98" spans="1:5" ht="23.25" hidden="1">
      <c r="A98" s="63" t="s">
        <v>7791</v>
      </c>
      <c r="B98" s="63">
        <v>94871</v>
      </c>
      <c r="C98" s="62" t="s">
        <v>7885</v>
      </c>
      <c r="D98" s="63" t="s">
        <v>29</v>
      </c>
      <c r="E98" s="76">
        <v>208.09</v>
      </c>
    </row>
    <row r="99" spans="1:5" ht="34.5" hidden="1">
      <c r="A99" s="63" t="s">
        <v>7791</v>
      </c>
      <c r="B99" s="63">
        <v>94872</v>
      </c>
      <c r="C99" s="62" t="s">
        <v>7886</v>
      </c>
      <c r="D99" s="63" t="s">
        <v>29</v>
      </c>
      <c r="E99" s="76">
        <v>2.56</v>
      </c>
    </row>
    <row r="100" spans="1:5" ht="23.25" hidden="1">
      <c r="A100" s="63" t="s">
        <v>7791</v>
      </c>
      <c r="B100" s="63">
        <v>94875</v>
      </c>
      <c r="C100" s="62" t="s">
        <v>7887</v>
      </c>
      <c r="D100" s="63" t="s">
        <v>29</v>
      </c>
      <c r="E100" s="76">
        <v>1224.93</v>
      </c>
    </row>
    <row r="101" spans="1:5" ht="34.5" hidden="1">
      <c r="A101" s="63" t="s">
        <v>7791</v>
      </c>
      <c r="B101" s="63">
        <v>94876</v>
      </c>
      <c r="C101" s="62" t="s">
        <v>7888</v>
      </c>
      <c r="D101" s="63" t="s">
        <v>29</v>
      </c>
      <c r="E101" s="76">
        <v>27.33</v>
      </c>
    </row>
    <row r="102" spans="1:5" ht="34.5" hidden="1">
      <c r="A102" s="63" t="s">
        <v>7791</v>
      </c>
      <c r="B102" s="63">
        <v>94878</v>
      </c>
      <c r="C102" s="62" t="s">
        <v>7889</v>
      </c>
      <c r="D102" s="63" t="s">
        <v>29</v>
      </c>
      <c r="E102" s="76">
        <v>31.64</v>
      </c>
    </row>
    <row r="103" spans="1:5" ht="23.25" hidden="1">
      <c r="A103" s="63" t="s">
        <v>7791</v>
      </c>
      <c r="B103" s="63">
        <v>94879</v>
      </c>
      <c r="C103" s="62" t="s">
        <v>7890</v>
      </c>
      <c r="D103" s="63" t="s">
        <v>29</v>
      </c>
      <c r="E103" s="76">
        <v>1885.56</v>
      </c>
    </row>
    <row r="104" spans="1:5" ht="34.5" hidden="1">
      <c r="A104" s="63" t="s">
        <v>7791</v>
      </c>
      <c r="B104" s="63">
        <v>94880</v>
      </c>
      <c r="C104" s="62" t="s">
        <v>7891</v>
      </c>
      <c r="D104" s="63" t="s">
        <v>29</v>
      </c>
      <c r="E104" s="76">
        <v>40.67</v>
      </c>
    </row>
    <row r="105" spans="1:5" ht="23.25" hidden="1">
      <c r="A105" s="63" t="s">
        <v>7791</v>
      </c>
      <c r="B105" s="63">
        <v>94881</v>
      </c>
      <c r="C105" s="62" t="s">
        <v>7892</v>
      </c>
      <c r="D105" s="63" t="s">
        <v>29</v>
      </c>
      <c r="E105" s="76">
        <v>2597.06</v>
      </c>
    </row>
    <row r="106" spans="1:5" ht="34.5" hidden="1">
      <c r="A106" s="63" t="s">
        <v>7791</v>
      </c>
      <c r="B106" s="63">
        <v>94882</v>
      </c>
      <c r="C106" s="62" t="s">
        <v>7893</v>
      </c>
      <c r="D106" s="63" t="s">
        <v>29</v>
      </c>
      <c r="E106" s="76">
        <v>47.31</v>
      </c>
    </row>
    <row r="107" spans="1:5" ht="34.5" hidden="1">
      <c r="A107" s="63" t="s">
        <v>7791</v>
      </c>
      <c r="B107" s="63">
        <v>94884</v>
      </c>
      <c r="C107" s="62" t="s">
        <v>7894</v>
      </c>
      <c r="D107" s="63" t="s">
        <v>29</v>
      </c>
      <c r="E107" s="76">
        <v>60.8</v>
      </c>
    </row>
    <row r="108" spans="1:5" ht="34.5" hidden="1">
      <c r="A108" s="63" t="s">
        <v>7791</v>
      </c>
      <c r="B108" s="63">
        <v>97121</v>
      </c>
      <c r="C108" s="62" t="s">
        <v>7895</v>
      </c>
      <c r="D108" s="63" t="s">
        <v>29</v>
      </c>
      <c r="E108" s="76">
        <v>2.02</v>
      </c>
    </row>
    <row r="109" spans="1:5" ht="34.5" hidden="1">
      <c r="A109" s="63" t="s">
        <v>7791</v>
      </c>
      <c r="B109" s="63">
        <v>97122</v>
      </c>
      <c r="C109" s="62" t="s">
        <v>7896</v>
      </c>
      <c r="D109" s="63" t="s">
        <v>29</v>
      </c>
      <c r="E109" s="76">
        <v>2.8</v>
      </c>
    </row>
    <row r="110" spans="1:5" ht="34.5" hidden="1">
      <c r="A110" s="63" t="s">
        <v>7791</v>
      </c>
      <c r="B110" s="63">
        <v>97123</v>
      </c>
      <c r="C110" s="62" t="s">
        <v>7897</v>
      </c>
      <c r="D110" s="63" t="s">
        <v>29</v>
      </c>
      <c r="E110" s="76">
        <v>3.55</v>
      </c>
    </row>
    <row r="111" spans="1:5" ht="34.5" hidden="1">
      <c r="A111" s="63" t="s">
        <v>7791</v>
      </c>
      <c r="B111" s="63">
        <v>97124</v>
      </c>
      <c r="C111" s="62" t="s">
        <v>7898</v>
      </c>
      <c r="D111" s="63" t="s">
        <v>29</v>
      </c>
      <c r="E111" s="76">
        <v>0.88</v>
      </c>
    </row>
    <row r="112" spans="1:5" ht="34.5" hidden="1">
      <c r="A112" s="63" t="s">
        <v>7791</v>
      </c>
      <c r="B112" s="63">
        <v>97125</v>
      </c>
      <c r="C112" s="62" t="s">
        <v>7899</v>
      </c>
      <c r="D112" s="63" t="s">
        <v>29</v>
      </c>
      <c r="E112" s="76">
        <v>1.25</v>
      </c>
    </row>
    <row r="113" spans="1:5" ht="34.5" hidden="1">
      <c r="A113" s="63" t="s">
        <v>7791</v>
      </c>
      <c r="B113" s="63">
        <v>97126</v>
      </c>
      <c r="C113" s="62" t="s">
        <v>7900</v>
      </c>
      <c r="D113" s="63" t="s">
        <v>29</v>
      </c>
      <c r="E113" s="76">
        <v>1.59</v>
      </c>
    </row>
    <row r="114" spans="1:5" ht="23.25" hidden="1">
      <c r="A114" s="63" t="s">
        <v>7791</v>
      </c>
      <c r="B114" s="63">
        <v>102264</v>
      </c>
      <c r="C114" s="62" t="s">
        <v>7901</v>
      </c>
      <c r="D114" s="63" t="s">
        <v>29</v>
      </c>
      <c r="E114" s="76">
        <v>20.74</v>
      </c>
    </row>
    <row r="115" spans="1:5" ht="23.25" hidden="1">
      <c r="A115" s="63" t="s">
        <v>7791</v>
      </c>
      <c r="B115" s="63">
        <v>102265</v>
      </c>
      <c r="C115" s="62" t="s">
        <v>7902</v>
      </c>
      <c r="D115" s="63" t="s">
        <v>7859</v>
      </c>
      <c r="E115" s="76">
        <v>102.35</v>
      </c>
    </row>
    <row r="116" spans="1:5" ht="23.25" hidden="1">
      <c r="A116" s="63" t="s">
        <v>7791</v>
      </c>
      <c r="B116" s="63">
        <v>102266</v>
      </c>
      <c r="C116" s="62" t="s">
        <v>7903</v>
      </c>
      <c r="D116" s="63" t="s">
        <v>7859</v>
      </c>
      <c r="E116" s="76">
        <v>113.51</v>
      </c>
    </row>
    <row r="117" spans="1:5" ht="23.25" hidden="1">
      <c r="A117" s="63" t="s">
        <v>7791</v>
      </c>
      <c r="B117" s="63">
        <v>102267</v>
      </c>
      <c r="C117" s="62" t="s">
        <v>7904</v>
      </c>
      <c r="D117" s="63" t="s">
        <v>7859</v>
      </c>
      <c r="E117" s="76">
        <v>130.33000000000001</v>
      </c>
    </row>
    <row r="118" spans="1:5" ht="23.25" hidden="1">
      <c r="A118" s="63" t="s">
        <v>7791</v>
      </c>
      <c r="B118" s="63">
        <v>102268</v>
      </c>
      <c r="C118" s="62" t="s">
        <v>7905</v>
      </c>
      <c r="D118" s="63" t="s">
        <v>7859</v>
      </c>
      <c r="E118" s="76">
        <v>147.05000000000001</v>
      </c>
    </row>
    <row r="119" spans="1:5" ht="23.25" hidden="1">
      <c r="A119" s="63" t="s">
        <v>7791</v>
      </c>
      <c r="B119" s="63">
        <v>102269</v>
      </c>
      <c r="C119" s="62" t="s">
        <v>7906</v>
      </c>
      <c r="D119" s="63" t="s">
        <v>7859</v>
      </c>
      <c r="E119" s="76">
        <v>180.52</v>
      </c>
    </row>
    <row r="120" spans="1:5" ht="34.5" hidden="1">
      <c r="A120" s="63" t="s">
        <v>7791</v>
      </c>
      <c r="B120" s="63">
        <v>92833</v>
      </c>
      <c r="C120" s="62" t="s">
        <v>7907</v>
      </c>
      <c r="D120" s="63" t="s">
        <v>29</v>
      </c>
      <c r="E120" s="76">
        <v>239.4</v>
      </c>
    </row>
    <row r="121" spans="1:5" ht="34.5" hidden="1">
      <c r="A121" s="63" t="s">
        <v>7791</v>
      </c>
      <c r="B121" s="63">
        <v>92834</v>
      </c>
      <c r="C121" s="62" t="s">
        <v>7908</v>
      </c>
      <c r="D121" s="63" t="s">
        <v>29</v>
      </c>
      <c r="E121" s="76">
        <v>8.93</v>
      </c>
    </row>
    <row r="122" spans="1:5" ht="34.5" hidden="1">
      <c r="A122" s="63" t="s">
        <v>7791</v>
      </c>
      <c r="B122" s="63">
        <v>92835</v>
      </c>
      <c r="C122" s="62" t="s">
        <v>7909</v>
      </c>
      <c r="D122" s="63" t="s">
        <v>29</v>
      </c>
      <c r="E122" s="76">
        <v>249.5</v>
      </c>
    </row>
    <row r="123" spans="1:5" ht="34.5" hidden="1">
      <c r="A123" s="63" t="s">
        <v>7791</v>
      </c>
      <c r="B123" s="63">
        <v>92836</v>
      </c>
      <c r="C123" s="62" t="s">
        <v>7910</v>
      </c>
      <c r="D123" s="63" t="s">
        <v>29</v>
      </c>
      <c r="E123" s="76">
        <v>11.41</v>
      </c>
    </row>
    <row r="124" spans="1:5" ht="34.5" hidden="1">
      <c r="A124" s="63" t="s">
        <v>7791</v>
      </c>
      <c r="B124" s="63">
        <v>92837</v>
      </c>
      <c r="C124" s="62" t="s">
        <v>7911</v>
      </c>
      <c r="D124" s="63" t="s">
        <v>29</v>
      </c>
      <c r="E124" s="76">
        <v>446.15</v>
      </c>
    </row>
    <row r="125" spans="1:5" ht="34.5" hidden="1">
      <c r="A125" s="63" t="s">
        <v>7791</v>
      </c>
      <c r="B125" s="63">
        <v>92838</v>
      </c>
      <c r="C125" s="62" t="s">
        <v>7912</v>
      </c>
      <c r="D125" s="63" t="s">
        <v>29</v>
      </c>
      <c r="E125" s="76">
        <v>13.68</v>
      </c>
    </row>
    <row r="126" spans="1:5" ht="34.5" hidden="1">
      <c r="A126" s="63" t="s">
        <v>7791</v>
      </c>
      <c r="B126" s="63">
        <v>92839</v>
      </c>
      <c r="C126" s="62" t="s">
        <v>7913</v>
      </c>
      <c r="D126" s="63" t="s">
        <v>29</v>
      </c>
      <c r="E126" s="76">
        <v>546.27</v>
      </c>
    </row>
    <row r="127" spans="1:5" ht="34.5" hidden="1">
      <c r="A127" s="63" t="s">
        <v>7791</v>
      </c>
      <c r="B127" s="63">
        <v>92840</v>
      </c>
      <c r="C127" s="62" t="s">
        <v>7914</v>
      </c>
      <c r="D127" s="63" t="s">
        <v>29</v>
      </c>
      <c r="E127" s="76">
        <v>16.21</v>
      </c>
    </row>
    <row r="128" spans="1:5" ht="34.5" hidden="1">
      <c r="A128" s="63" t="s">
        <v>7791</v>
      </c>
      <c r="B128" s="63">
        <v>92841</v>
      </c>
      <c r="C128" s="62" t="s">
        <v>7915</v>
      </c>
      <c r="D128" s="63" t="s">
        <v>29</v>
      </c>
      <c r="E128" s="76">
        <v>711.83</v>
      </c>
    </row>
    <row r="129" spans="1:5" ht="34.5" hidden="1">
      <c r="A129" s="63" t="s">
        <v>7791</v>
      </c>
      <c r="B129" s="63">
        <v>92842</v>
      </c>
      <c r="C129" s="62" t="s">
        <v>7916</v>
      </c>
      <c r="D129" s="63" t="s">
        <v>29</v>
      </c>
      <c r="E129" s="76">
        <v>18.5</v>
      </c>
    </row>
    <row r="130" spans="1:5" ht="34.5" hidden="1">
      <c r="A130" s="63" t="s">
        <v>7791</v>
      </c>
      <c r="B130" s="63">
        <v>92843</v>
      </c>
      <c r="C130" s="62" t="s">
        <v>7917</v>
      </c>
      <c r="D130" s="63" t="s">
        <v>29</v>
      </c>
      <c r="E130" s="76">
        <v>734.64</v>
      </c>
    </row>
    <row r="131" spans="1:5" ht="34.5" hidden="1">
      <c r="A131" s="63" t="s">
        <v>7791</v>
      </c>
      <c r="B131" s="63">
        <v>92844</v>
      </c>
      <c r="C131" s="62" t="s">
        <v>7918</v>
      </c>
      <c r="D131" s="63" t="s">
        <v>29</v>
      </c>
      <c r="E131" s="76">
        <v>21.04</v>
      </c>
    </row>
    <row r="132" spans="1:5" ht="34.5" hidden="1">
      <c r="A132" s="63" t="s">
        <v>7791</v>
      </c>
      <c r="B132" s="63">
        <v>92845</v>
      </c>
      <c r="C132" s="62" t="s">
        <v>7919</v>
      </c>
      <c r="D132" s="63" t="s">
        <v>29</v>
      </c>
      <c r="E132" s="76">
        <v>1094.99</v>
      </c>
    </row>
    <row r="133" spans="1:5" ht="34.5" hidden="1">
      <c r="A133" s="63" t="s">
        <v>7791</v>
      </c>
      <c r="B133" s="63">
        <v>92846</v>
      </c>
      <c r="C133" s="62" t="s">
        <v>7920</v>
      </c>
      <c r="D133" s="63" t="s">
        <v>29</v>
      </c>
      <c r="E133" s="76">
        <v>23.32</v>
      </c>
    </row>
    <row r="134" spans="1:5" ht="34.5" hidden="1">
      <c r="A134" s="63" t="s">
        <v>7791</v>
      </c>
      <c r="B134" s="63">
        <v>92847</v>
      </c>
      <c r="C134" s="62" t="s">
        <v>7921</v>
      </c>
      <c r="D134" s="63" t="s">
        <v>29</v>
      </c>
      <c r="E134" s="76">
        <v>1120.8499999999999</v>
      </c>
    </row>
    <row r="135" spans="1:5" ht="34.5" hidden="1">
      <c r="A135" s="63" t="s">
        <v>7791</v>
      </c>
      <c r="B135" s="63">
        <v>92848</v>
      </c>
      <c r="C135" s="62" t="s">
        <v>7922</v>
      </c>
      <c r="D135" s="63" t="s">
        <v>29</v>
      </c>
      <c r="E135" s="76">
        <v>25.87</v>
      </c>
    </row>
    <row r="136" spans="1:5" ht="34.5" hidden="1">
      <c r="A136" s="63" t="s">
        <v>7791</v>
      </c>
      <c r="B136" s="63">
        <v>92849</v>
      </c>
      <c r="C136" s="62" t="s">
        <v>7923</v>
      </c>
      <c r="D136" s="63" t="s">
        <v>29</v>
      </c>
      <c r="E136" s="76">
        <v>247.36</v>
      </c>
    </row>
    <row r="137" spans="1:5" ht="34.5" hidden="1">
      <c r="A137" s="63" t="s">
        <v>7791</v>
      </c>
      <c r="B137" s="63">
        <v>92850</v>
      </c>
      <c r="C137" s="62" t="s">
        <v>7924</v>
      </c>
      <c r="D137" s="63" t="s">
        <v>29</v>
      </c>
      <c r="E137" s="76">
        <v>16.89</v>
      </c>
    </row>
    <row r="138" spans="1:5" ht="34.5" hidden="1">
      <c r="A138" s="63" t="s">
        <v>7791</v>
      </c>
      <c r="B138" s="63">
        <v>92851</v>
      </c>
      <c r="C138" s="62" t="s">
        <v>7925</v>
      </c>
      <c r="D138" s="63" t="s">
        <v>29</v>
      </c>
      <c r="E138" s="76">
        <v>259.41000000000003</v>
      </c>
    </row>
    <row r="139" spans="1:5" ht="34.5" hidden="1">
      <c r="A139" s="63" t="s">
        <v>7791</v>
      </c>
      <c r="B139" s="63">
        <v>92852</v>
      </c>
      <c r="C139" s="62" t="s">
        <v>7926</v>
      </c>
      <c r="D139" s="63" t="s">
        <v>29</v>
      </c>
      <c r="E139" s="76">
        <v>21.32</v>
      </c>
    </row>
    <row r="140" spans="1:5" ht="34.5" hidden="1">
      <c r="A140" s="63" t="s">
        <v>7791</v>
      </c>
      <c r="B140" s="63">
        <v>92853</v>
      </c>
      <c r="C140" s="62" t="s">
        <v>7927</v>
      </c>
      <c r="D140" s="63" t="s">
        <v>29</v>
      </c>
      <c r="E140" s="76">
        <v>458.43</v>
      </c>
    </row>
    <row r="141" spans="1:5" ht="34.5" hidden="1">
      <c r="A141" s="63" t="s">
        <v>7791</v>
      </c>
      <c r="B141" s="63">
        <v>92854</v>
      </c>
      <c r="C141" s="62" t="s">
        <v>7928</v>
      </c>
      <c r="D141" s="63" t="s">
        <v>29</v>
      </c>
      <c r="E141" s="76">
        <v>25.96</v>
      </c>
    </row>
    <row r="142" spans="1:5" ht="34.5" hidden="1">
      <c r="A142" s="63" t="s">
        <v>7791</v>
      </c>
      <c r="B142" s="63">
        <v>92855</v>
      </c>
      <c r="C142" s="62" t="s">
        <v>7929</v>
      </c>
      <c r="D142" s="63" t="s">
        <v>29</v>
      </c>
      <c r="E142" s="76">
        <v>560.65</v>
      </c>
    </row>
    <row r="143" spans="1:5" ht="34.5" hidden="1">
      <c r="A143" s="63" t="s">
        <v>7791</v>
      </c>
      <c r="B143" s="63">
        <v>92856</v>
      </c>
      <c r="C143" s="62" t="s">
        <v>7930</v>
      </c>
      <c r="D143" s="63" t="s">
        <v>29</v>
      </c>
      <c r="E143" s="76">
        <v>30.59</v>
      </c>
    </row>
    <row r="144" spans="1:5" ht="34.5" hidden="1">
      <c r="A144" s="63" t="s">
        <v>7791</v>
      </c>
      <c r="B144" s="63">
        <v>92857</v>
      </c>
      <c r="C144" s="62" t="s">
        <v>7931</v>
      </c>
      <c r="D144" s="63" t="s">
        <v>29</v>
      </c>
      <c r="E144" s="76">
        <v>728.35</v>
      </c>
    </row>
    <row r="145" spans="1:5" ht="34.5" hidden="1">
      <c r="A145" s="63" t="s">
        <v>7791</v>
      </c>
      <c r="B145" s="63">
        <v>92858</v>
      </c>
      <c r="C145" s="62" t="s">
        <v>7932</v>
      </c>
      <c r="D145" s="63" t="s">
        <v>29</v>
      </c>
      <c r="E145" s="76">
        <v>35.020000000000003</v>
      </c>
    </row>
    <row r="146" spans="1:5" ht="34.5" hidden="1">
      <c r="A146" s="63" t="s">
        <v>7791</v>
      </c>
      <c r="B146" s="63">
        <v>92859</v>
      </c>
      <c r="C146" s="62" t="s">
        <v>7933</v>
      </c>
      <c r="D146" s="63" t="s">
        <v>29</v>
      </c>
      <c r="E146" s="76">
        <v>753.35</v>
      </c>
    </row>
    <row r="147" spans="1:5" ht="34.5" hidden="1">
      <c r="A147" s="63" t="s">
        <v>7791</v>
      </c>
      <c r="B147" s="63">
        <v>92860</v>
      </c>
      <c r="C147" s="62" t="s">
        <v>7934</v>
      </c>
      <c r="D147" s="63" t="s">
        <v>29</v>
      </c>
      <c r="E147" s="76">
        <v>39.75</v>
      </c>
    </row>
    <row r="148" spans="1:5" ht="34.5" hidden="1">
      <c r="A148" s="63" t="s">
        <v>7791</v>
      </c>
      <c r="B148" s="63">
        <v>92861</v>
      </c>
      <c r="C148" s="62" t="s">
        <v>7935</v>
      </c>
      <c r="D148" s="63" t="s">
        <v>29</v>
      </c>
      <c r="E148" s="76">
        <v>1116.04</v>
      </c>
    </row>
    <row r="149" spans="1:5" ht="34.5" hidden="1">
      <c r="A149" s="63" t="s">
        <v>7791</v>
      </c>
      <c r="B149" s="63">
        <v>92862</v>
      </c>
      <c r="C149" s="62" t="s">
        <v>7936</v>
      </c>
      <c r="D149" s="63" t="s">
        <v>29</v>
      </c>
      <c r="E149" s="76">
        <v>44.37</v>
      </c>
    </row>
    <row r="150" spans="1:5" ht="34.5" hidden="1">
      <c r="A150" s="63" t="s">
        <v>7791</v>
      </c>
      <c r="B150" s="63">
        <v>92863</v>
      </c>
      <c r="C150" s="62" t="s">
        <v>7937</v>
      </c>
      <c r="D150" s="63" t="s">
        <v>29</v>
      </c>
      <c r="E150" s="76">
        <v>1143.98</v>
      </c>
    </row>
    <row r="151" spans="1:5" ht="34.5" hidden="1">
      <c r="A151" s="63" t="s">
        <v>7791</v>
      </c>
      <c r="B151" s="63">
        <v>92864</v>
      </c>
      <c r="C151" s="62" t="s">
        <v>7938</v>
      </c>
      <c r="D151" s="63" t="s">
        <v>29</v>
      </c>
      <c r="E151" s="76">
        <v>49</v>
      </c>
    </row>
    <row r="152" spans="1:5" ht="34.5" hidden="1">
      <c r="A152" s="63" t="s">
        <v>7791</v>
      </c>
      <c r="B152" s="63">
        <v>92210</v>
      </c>
      <c r="C152" s="62" t="s">
        <v>7939</v>
      </c>
      <c r="D152" s="63" t="s">
        <v>29</v>
      </c>
      <c r="E152" s="76">
        <v>190.55</v>
      </c>
    </row>
    <row r="153" spans="1:5" ht="34.5" hidden="1">
      <c r="A153" s="63" t="s">
        <v>7791</v>
      </c>
      <c r="B153" s="63">
        <v>92211</v>
      </c>
      <c r="C153" s="62" t="s">
        <v>7940</v>
      </c>
      <c r="D153" s="63" t="s">
        <v>29</v>
      </c>
      <c r="E153" s="76">
        <v>228.89</v>
      </c>
    </row>
    <row r="154" spans="1:5" ht="34.5" hidden="1">
      <c r="A154" s="63" t="s">
        <v>7791</v>
      </c>
      <c r="B154" s="63">
        <v>92212</v>
      </c>
      <c r="C154" s="62" t="s">
        <v>7941</v>
      </c>
      <c r="D154" s="63" t="s">
        <v>29</v>
      </c>
      <c r="E154" s="76">
        <v>343.74</v>
      </c>
    </row>
    <row r="155" spans="1:5" ht="34.5" hidden="1">
      <c r="A155" s="63" t="s">
        <v>7791</v>
      </c>
      <c r="B155" s="63">
        <v>92213</v>
      </c>
      <c r="C155" s="62" t="s">
        <v>7942</v>
      </c>
      <c r="D155" s="63" t="s">
        <v>29</v>
      </c>
      <c r="E155" s="76">
        <v>453.19</v>
      </c>
    </row>
    <row r="156" spans="1:5" ht="34.5" hidden="1">
      <c r="A156" s="63" t="s">
        <v>7791</v>
      </c>
      <c r="B156" s="63">
        <v>92214</v>
      </c>
      <c r="C156" s="62" t="s">
        <v>7943</v>
      </c>
      <c r="D156" s="63" t="s">
        <v>29</v>
      </c>
      <c r="E156" s="76">
        <v>548.04999999999995</v>
      </c>
    </row>
    <row r="157" spans="1:5" ht="34.5" hidden="1">
      <c r="A157" s="63" t="s">
        <v>7791</v>
      </c>
      <c r="B157" s="63">
        <v>92215</v>
      </c>
      <c r="C157" s="62" t="s">
        <v>7944</v>
      </c>
      <c r="D157" s="63" t="s">
        <v>29</v>
      </c>
      <c r="E157" s="76">
        <v>629.37</v>
      </c>
    </row>
    <row r="158" spans="1:5" ht="34.5" hidden="1">
      <c r="A158" s="63" t="s">
        <v>7791</v>
      </c>
      <c r="B158" s="63">
        <v>92216</v>
      </c>
      <c r="C158" s="62" t="s">
        <v>7945</v>
      </c>
      <c r="D158" s="63" t="s">
        <v>29</v>
      </c>
      <c r="E158" s="76">
        <v>656.51</v>
      </c>
    </row>
    <row r="159" spans="1:5" ht="34.5" hidden="1">
      <c r="A159" s="63" t="s">
        <v>7791</v>
      </c>
      <c r="B159" s="63">
        <v>92219</v>
      </c>
      <c r="C159" s="62" t="s">
        <v>7946</v>
      </c>
      <c r="D159" s="63" t="s">
        <v>29</v>
      </c>
      <c r="E159" s="76">
        <v>200.47</v>
      </c>
    </row>
    <row r="160" spans="1:5" ht="34.5" hidden="1">
      <c r="A160" s="63" t="s">
        <v>7791</v>
      </c>
      <c r="B160" s="63">
        <v>92220</v>
      </c>
      <c r="C160" s="62" t="s">
        <v>7947</v>
      </c>
      <c r="D160" s="63" t="s">
        <v>29</v>
      </c>
      <c r="E160" s="76">
        <v>241.17</v>
      </c>
    </row>
    <row r="161" spans="1:5" ht="34.5" hidden="1">
      <c r="A161" s="63" t="s">
        <v>7791</v>
      </c>
      <c r="B161" s="63">
        <v>92221</v>
      </c>
      <c r="C161" s="62" t="s">
        <v>7948</v>
      </c>
      <c r="D161" s="63" t="s">
        <v>29</v>
      </c>
      <c r="E161" s="76">
        <v>358.12</v>
      </c>
    </row>
    <row r="162" spans="1:5" ht="34.5" hidden="1">
      <c r="A162" s="63" t="s">
        <v>7791</v>
      </c>
      <c r="B162" s="63">
        <v>92222</v>
      </c>
      <c r="C162" s="62" t="s">
        <v>7949</v>
      </c>
      <c r="D162" s="63" t="s">
        <v>29</v>
      </c>
      <c r="E162" s="76">
        <v>469.91</v>
      </c>
    </row>
    <row r="163" spans="1:5" ht="34.5" hidden="1">
      <c r="A163" s="63" t="s">
        <v>7791</v>
      </c>
      <c r="B163" s="63">
        <v>92223</v>
      </c>
      <c r="C163" s="62" t="s">
        <v>7950</v>
      </c>
      <c r="D163" s="63" t="s">
        <v>29</v>
      </c>
      <c r="E163" s="76">
        <v>566.78</v>
      </c>
    </row>
    <row r="164" spans="1:5" ht="34.5" hidden="1">
      <c r="A164" s="63" t="s">
        <v>7791</v>
      </c>
      <c r="B164" s="63">
        <v>92224</v>
      </c>
      <c r="C164" s="62" t="s">
        <v>7951</v>
      </c>
      <c r="D164" s="63" t="s">
        <v>29</v>
      </c>
      <c r="E164" s="76">
        <v>650.14</v>
      </c>
    </row>
    <row r="165" spans="1:5" ht="34.5" hidden="1">
      <c r="A165" s="63" t="s">
        <v>7791</v>
      </c>
      <c r="B165" s="63">
        <v>92226</v>
      </c>
      <c r="C165" s="62" t="s">
        <v>7952</v>
      </c>
      <c r="D165" s="63" t="s">
        <v>29</v>
      </c>
      <c r="E165" s="76">
        <v>679.76</v>
      </c>
    </row>
    <row r="166" spans="1:5" ht="34.5" hidden="1">
      <c r="A166" s="63" t="s">
        <v>7791</v>
      </c>
      <c r="B166" s="63">
        <v>92808</v>
      </c>
      <c r="C166" s="62" t="s">
        <v>7953</v>
      </c>
      <c r="D166" s="63" t="s">
        <v>29</v>
      </c>
      <c r="E166" s="76">
        <v>40.229999999999997</v>
      </c>
    </row>
    <row r="167" spans="1:5" ht="34.5" hidden="1">
      <c r="A167" s="63" t="s">
        <v>7791</v>
      </c>
      <c r="B167" s="63">
        <v>92809</v>
      </c>
      <c r="C167" s="62" t="s">
        <v>7954</v>
      </c>
      <c r="D167" s="63" t="s">
        <v>29</v>
      </c>
      <c r="E167" s="76">
        <v>51.63</v>
      </c>
    </row>
    <row r="168" spans="1:5" ht="34.5" hidden="1">
      <c r="A168" s="63" t="s">
        <v>7791</v>
      </c>
      <c r="B168" s="63">
        <v>92810</v>
      </c>
      <c r="C168" s="62" t="s">
        <v>7955</v>
      </c>
      <c r="D168" s="63" t="s">
        <v>29</v>
      </c>
      <c r="E168" s="76">
        <v>62.86</v>
      </c>
    </row>
    <row r="169" spans="1:5" ht="34.5" hidden="1">
      <c r="A169" s="63" t="s">
        <v>7791</v>
      </c>
      <c r="B169" s="63">
        <v>92811</v>
      </c>
      <c r="C169" s="62" t="s">
        <v>7956</v>
      </c>
      <c r="D169" s="63" t="s">
        <v>29</v>
      </c>
      <c r="E169" s="76">
        <v>74.91</v>
      </c>
    </row>
    <row r="170" spans="1:5" ht="34.5" hidden="1">
      <c r="A170" s="63" t="s">
        <v>7791</v>
      </c>
      <c r="B170" s="63">
        <v>92812</v>
      </c>
      <c r="C170" s="62" t="s">
        <v>7957</v>
      </c>
      <c r="D170" s="63" t="s">
        <v>29</v>
      </c>
      <c r="E170" s="76">
        <v>86.78</v>
      </c>
    </row>
    <row r="171" spans="1:5" ht="34.5" hidden="1">
      <c r="A171" s="63" t="s">
        <v>7791</v>
      </c>
      <c r="B171" s="63">
        <v>92813</v>
      </c>
      <c r="C171" s="62" t="s">
        <v>7958</v>
      </c>
      <c r="D171" s="63" t="s">
        <v>29</v>
      </c>
      <c r="E171" s="76">
        <v>100.77</v>
      </c>
    </row>
    <row r="172" spans="1:5" ht="34.5" hidden="1">
      <c r="A172" s="63" t="s">
        <v>7791</v>
      </c>
      <c r="B172" s="63">
        <v>92814</v>
      </c>
      <c r="C172" s="62" t="s">
        <v>7959</v>
      </c>
      <c r="D172" s="63" t="s">
        <v>29</v>
      </c>
      <c r="E172" s="76">
        <v>115.44</v>
      </c>
    </row>
    <row r="173" spans="1:5" ht="34.5" hidden="1">
      <c r="A173" s="63" t="s">
        <v>7791</v>
      </c>
      <c r="B173" s="63">
        <v>92815</v>
      </c>
      <c r="C173" s="62" t="s">
        <v>7960</v>
      </c>
      <c r="D173" s="63" t="s">
        <v>29</v>
      </c>
      <c r="E173" s="76">
        <v>132.41</v>
      </c>
    </row>
    <row r="174" spans="1:5" ht="34.5" hidden="1">
      <c r="A174" s="63" t="s">
        <v>7791</v>
      </c>
      <c r="B174" s="63">
        <v>92816</v>
      </c>
      <c r="C174" s="62" t="s">
        <v>7961</v>
      </c>
      <c r="D174" s="63" t="s">
        <v>29</v>
      </c>
      <c r="E174" s="76">
        <v>948.45</v>
      </c>
    </row>
    <row r="175" spans="1:5" ht="34.5" hidden="1">
      <c r="A175" s="63" t="s">
        <v>7791</v>
      </c>
      <c r="B175" s="63">
        <v>92817</v>
      </c>
      <c r="C175" s="62" t="s">
        <v>7962</v>
      </c>
      <c r="D175" s="63" t="s">
        <v>29</v>
      </c>
      <c r="E175" s="76">
        <v>165.69</v>
      </c>
    </row>
    <row r="176" spans="1:5" ht="34.5" hidden="1">
      <c r="A176" s="63" t="s">
        <v>7791</v>
      </c>
      <c r="B176" s="63">
        <v>92818</v>
      </c>
      <c r="C176" s="62" t="s">
        <v>7963</v>
      </c>
      <c r="D176" s="63" t="s">
        <v>29</v>
      </c>
      <c r="E176" s="76">
        <v>1357.08</v>
      </c>
    </row>
    <row r="177" spans="1:5" ht="34.5" hidden="1">
      <c r="A177" s="63" t="s">
        <v>7791</v>
      </c>
      <c r="B177" s="63">
        <v>92819</v>
      </c>
      <c r="C177" s="62" t="s">
        <v>7964</v>
      </c>
      <c r="D177" s="63" t="s">
        <v>29</v>
      </c>
      <c r="E177" s="76">
        <v>223.03</v>
      </c>
    </row>
    <row r="178" spans="1:5" ht="34.5" hidden="1">
      <c r="A178" s="63" t="s">
        <v>7791</v>
      </c>
      <c r="B178" s="63">
        <v>92820</v>
      </c>
      <c r="C178" s="62" t="s">
        <v>7965</v>
      </c>
      <c r="D178" s="63" t="s">
        <v>29</v>
      </c>
      <c r="E178" s="76">
        <v>47.99</v>
      </c>
    </row>
    <row r="179" spans="1:5" ht="34.5" hidden="1">
      <c r="A179" s="63" t="s">
        <v>7791</v>
      </c>
      <c r="B179" s="63">
        <v>92821</v>
      </c>
      <c r="C179" s="62" t="s">
        <v>7966</v>
      </c>
      <c r="D179" s="63" t="s">
        <v>29</v>
      </c>
      <c r="E179" s="76">
        <v>61.55</v>
      </c>
    </row>
    <row r="180" spans="1:5" ht="34.5" hidden="1">
      <c r="A180" s="63" t="s">
        <v>7791</v>
      </c>
      <c r="B180" s="63">
        <v>92822</v>
      </c>
      <c r="C180" s="62" t="s">
        <v>7967</v>
      </c>
      <c r="D180" s="63" t="s">
        <v>29</v>
      </c>
      <c r="E180" s="76">
        <v>75.14</v>
      </c>
    </row>
    <row r="181" spans="1:5" ht="34.5" hidden="1">
      <c r="A181" s="63" t="s">
        <v>7791</v>
      </c>
      <c r="B181" s="63">
        <v>92824</v>
      </c>
      <c r="C181" s="62" t="s">
        <v>7968</v>
      </c>
      <c r="D181" s="63" t="s">
        <v>29</v>
      </c>
      <c r="E181" s="76">
        <v>89.29</v>
      </c>
    </row>
    <row r="182" spans="1:5" ht="34.5" hidden="1">
      <c r="A182" s="63" t="s">
        <v>7791</v>
      </c>
      <c r="B182" s="63">
        <v>92825</v>
      </c>
      <c r="C182" s="62" t="s">
        <v>7969</v>
      </c>
      <c r="D182" s="63" t="s">
        <v>29</v>
      </c>
      <c r="E182" s="76">
        <v>103.5</v>
      </c>
    </row>
    <row r="183" spans="1:5" ht="34.5" hidden="1">
      <c r="A183" s="63" t="s">
        <v>7791</v>
      </c>
      <c r="B183" s="63">
        <v>92826</v>
      </c>
      <c r="C183" s="62" t="s">
        <v>7970</v>
      </c>
      <c r="D183" s="63" t="s">
        <v>29</v>
      </c>
      <c r="E183" s="76">
        <v>119.5</v>
      </c>
    </row>
    <row r="184" spans="1:5" ht="34.5" hidden="1">
      <c r="A184" s="63" t="s">
        <v>7791</v>
      </c>
      <c r="B184" s="63">
        <v>92827</v>
      </c>
      <c r="C184" s="62" t="s">
        <v>7971</v>
      </c>
      <c r="D184" s="63" t="s">
        <v>29</v>
      </c>
      <c r="E184" s="76">
        <v>136.21</v>
      </c>
    </row>
    <row r="185" spans="1:5" ht="34.5" hidden="1">
      <c r="A185" s="63" t="s">
        <v>7791</v>
      </c>
      <c r="B185" s="63">
        <v>92828</v>
      </c>
      <c r="C185" s="62" t="s">
        <v>7972</v>
      </c>
      <c r="D185" s="63" t="s">
        <v>29</v>
      </c>
      <c r="E185" s="76">
        <v>155.66</v>
      </c>
    </row>
    <row r="186" spans="1:5" ht="34.5" hidden="1">
      <c r="A186" s="63" t="s">
        <v>7791</v>
      </c>
      <c r="B186" s="63">
        <v>92829</v>
      </c>
      <c r="C186" s="62" t="s">
        <v>7973</v>
      </c>
      <c r="D186" s="63" t="s">
        <v>29</v>
      </c>
      <c r="E186" s="76">
        <v>975.86</v>
      </c>
    </row>
    <row r="187" spans="1:5" ht="34.5" hidden="1">
      <c r="A187" s="63" t="s">
        <v>7791</v>
      </c>
      <c r="B187" s="63">
        <v>92830</v>
      </c>
      <c r="C187" s="62" t="s">
        <v>7974</v>
      </c>
      <c r="D187" s="63" t="s">
        <v>29</v>
      </c>
      <c r="E187" s="76">
        <v>193.1</v>
      </c>
    </row>
    <row r="188" spans="1:5" ht="34.5" hidden="1">
      <c r="A188" s="63" t="s">
        <v>7791</v>
      </c>
      <c r="B188" s="63">
        <v>92831</v>
      </c>
      <c r="C188" s="62" t="s">
        <v>7975</v>
      </c>
      <c r="D188" s="63" t="s">
        <v>29</v>
      </c>
      <c r="E188" s="76">
        <v>1390.74</v>
      </c>
    </row>
    <row r="189" spans="1:5" ht="34.5" hidden="1">
      <c r="A189" s="63" t="s">
        <v>7791</v>
      </c>
      <c r="B189" s="63">
        <v>92832</v>
      </c>
      <c r="C189" s="62" t="s">
        <v>7976</v>
      </c>
      <c r="D189" s="63" t="s">
        <v>29</v>
      </c>
      <c r="E189" s="76">
        <v>256.69</v>
      </c>
    </row>
    <row r="190" spans="1:5" ht="34.5" hidden="1">
      <c r="A190" s="63" t="s">
        <v>7791</v>
      </c>
      <c r="B190" s="63">
        <v>95565</v>
      </c>
      <c r="C190" s="62" t="s">
        <v>7977</v>
      </c>
      <c r="D190" s="63" t="s">
        <v>29</v>
      </c>
      <c r="E190" s="76">
        <v>163.34</v>
      </c>
    </row>
    <row r="191" spans="1:5" ht="34.5" hidden="1">
      <c r="A191" s="63" t="s">
        <v>7791</v>
      </c>
      <c r="B191" s="63">
        <v>95566</v>
      </c>
      <c r="C191" s="62" t="s">
        <v>7978</v>
      </c>
      <c r="D191" s="63" t="s">
        <v>29</v>
      </c>
      <c r="E191" s="76">
        <v>171.1</v>
      </c>
    </row>
    <row r="192" spans="1:5" ht="34.5" hidden="1">
      <c r="A192" s="63" t="s">
        <v>7791</v>
      </c>
      <c r="B192" s="63">
        <v>95567</v>
      </c>
      <c r="C192" s="62" t="s">
        <v>7979</v>
      </c>
      <c r="D192" s="63" t="s">
        <v>29</v>
      </c>
      <c r="E192" s="76">
        <v>119.02</v>
      </c>
    </row>
    <row r="193" spans="1:5" ht="34.5" hidden="1">
      <c r="A193" s="63" t="s">
        <v>7791</v>
      </c>
      <c r="B193" s="63">
        <v>95568</v>
      </c>
      <c r="C193" s="62" t="s">
        <v>7980</v>
      </c>
      <c r="D193" s="63" t="s">
        <v>29</v>
      </c>
      <c r="E193" s="76">
        <v>144.74</v>
      </c>
    </row>
    <row r="194" spans="1:5" ht="34.5" hidden="1">
      <c r="A194" s="63" t="s">
        <v>7791</v>
      </c>
      <c r="B194" s="63">
        <v>95569</v>
      </c>
      <c r="C194" s="62" t="s">
        <v>7981</v>
      </c>
      <c r="D194" s="63" t="s">
        <v>29</v>
      </c>
      <c r="E194" s="76">
        <v>201.43</v>
      </c>
    </row>
    <row r="195" spans="1:5" ht="34.5" hidden="1">
      <c r="A195" s="63" t="s">
        <v>7791</v>
      </c>
      <c r="B195" s="63">
        <v>95570</v>
      </c>
      <c r="C195" s="62" t="s">
        <v>7982</v>
      </c>
      <c r="D195" s="63" t="s">
        <v>29</v>
      </c>
      <c r="E195" s="76">
        <v>126.78</v>
      </c>
    </row>
    <row r="196" spans="1:5" ht="34.5" hidden="1">
      <c r="A196" s="63" t="s">
        <v>7791</v>
      </c>
      <c r="B196" s="63">
        <v>95571</v>
      </c>
      <c r="C196" s="62" t="s">
        <v>7983</v>
      </c>
      <c r="D196" s="63" t="s">
        <v>29</v>
      </c>
      <c r="E196" s="76">
        <v>154.66</v>
      </c>
    </row>
    <row r="197" spans="1:5" ht="34.5" hidden="1">
      <c r="A197" s="63" t="s">
        <v>7791</v>
      </c>
      <c r="B197" s="63">
        <v>95572</v>
      </c>
      <c r="C197" s="62" t="s">
        <v>7984</v>
      </c>
      <c r="D197" s="63" t="s">
        <v>29</v>
      </c>
      <c r="E197" s="76">
        <v>213.71</v>
      </c>
    </row>
    <row r="198" spans="1:5" ht="34.5" hidden="1">
      <c r="A198" s="63" t="s">
        <v>7791</v>
      </c>
      <c r="B198" s="63">
        <v>97127</v>
      </c>
      <c r="C198" s="62" t="s">
        <v>7985</v>
      </c>
      <c r="D198" s="63" t="s">
        <v>29</v>
      </c>
      <c r="E198" s="76">
        <v>5.09</v>
      </c>
    </row>
    <row r="199" spans="1:5" ht="34.5" hidden="1">
      <c r="A199" s="63" t="s">
        <v>7791</v>
      </c>
      <c r="B199" s="63">
        <v>97128</v>
      </c>
      <c r="C199" s="62" t="s">
        <v>7986</v>
      </c>
      <c r="D199" s="63" t="s">
        <v>29</v>
      </c>
      <c r="E199" s="76">
        <v>10.35</v>
      </c>
    </row>
    <row r="200" spans="1:5" ht="34.5" hidden="1">
      <c r="A200" s="63" t="s">
        <v>7791</v>
      </c>
      <c r="B200" s="63">
        <v>97129</v>
      </c>
      <c r="C200" s="62" t="s">
        <v>7987</v>
      </c>
      <c r="D200" s="63" t="s">
        <v>29</v>
      </c>
      <c r="E200" s="76">
        <v>12.72</v>
      </c>
    </row>
    <row r="201" spans="1:5" ht="34.5" hidden="1">
      <c r="A201" s="63" t="s">
        <v>7791</v>
      </c>
      <c r="B201" s="63">
        <v>97130</v>
      </c>
      <c r="C201" s="62" t="s">
        <v>7988</v>
      </c>
      <c r="D201" s="63" t="s">
        <v>29</v>
      </c>
      <c r="E201" s="76">
        <v>15.09</v>
      </c>
    </row>
    <row r="202" spans="1:5" ht="34.5" hidden="1">
      <c r="A202" s="63" t="s">
        <v>7791</v>
      </c>
      <c r="B202" s="63">
        <v>97131</v>
      </c>
      <c r="C202" s="62" t="s">
        <v>7989</v>
      </c>
      <c r="D202" s="63" t="s">
        <v>29</v>
      </c>
      <c r="E202" s="76">
        <v>17.47</v>
      </c>
    </row>
    <row r="203" spans="1:5" ht="34.5" hidden="1">
      <c r="A203" s="63" t="s">
        <v>7791</v>
      </c>
      <c r="B203" s="63">
        <v>97132</v>
      </c>
      <c r="C203" s="62" t="s">
        <v>7990</v>
      </c>
      <c r="D203" s="63" t="s">
        <v>29</v>
      </c>
      <c r="E203" s="76">
        <v>19.829999999999998</v>
      </c>
    </row>
    <row r="204" spans="1:5" ht="34.5" hidden="1">
      <c r="A204" s="63" t="s">
        <v>7791</v>
      </c>
      <c r="B204" s="63">
        <v>97133</v>
      </c>
      <c r="C204" s="62" t="s">
        <v>7991</v>
      </c>
      <c r="D204" s="63" t="s">
        <v>29</v>
      </c>
      <c r="E204" s="76">
        <v>24.59</v>
      </c>
    </row>
    <row r="205" spans="1:5" ht="34.5" hidden="1">
      <c r="A205" s="63" t="s">
        <v>7791</v>
      </c>
      <c r="B205" s="63">
        <v>97134</v>
      </c>
      <c r="C205" s="62" t="s">
        <v>7992</v>
      </c>
      <c r="D205" s="63" t="s">
        <v>29</v>
      </c>
      <c r="E205" s="76">
        <v>2.2999999999999998</v>
      </c>
    </row>
    <row r="206" spans="1:5" ht="34.5" hidden="1">
      <c r="A206" s="63" t="s">
        <v>7791</v>
      </c>
      <c r="B206" s="63">
        <v>97135</v>
      </c>
      <c r="C206" s="62" t="s">
        <v>7993</v>
      </c>
      <c r="D206" s="63" t="s">
        <v>29</v>
      </c>
      <c r="E206" s="76">
        <v>5.19</v>
      </c>
    </row>
    <row r="207" spans="1:5" ht="34.5" hidden="1">
      <c r="A207" s="63" t="s">
        <v>7791</v>
      </c>
      <c r="B207" s="63">
        <v>97136</v>
      </c>
      <c r="C207" s="62" t="s">
        <v>7994</v>
      </c>
      <c r="D207" s="63" t="s">
        <v>29</v>
      </c>
      <c r="E207" s="76">
        <v>6.39</v>
      </c>
    </row>
    <row r="208" spans="1:5" ht="34.5" hidden="1">
      <c r="A208" s="63" t="s">
        <v>7791</v>
      </c>
      <c r="B208" s="63">
        <v>97137</v>
      </c>
      <c r="C208" s="62" t="s">
        <v>7995</v>
      </c>
      <c r="D208" s="63" t="s">
        <v>29</v>
      </c>
      <c r="E208" s="76">
        <v>7.57</v>
      </c>
    </row>
    <row r="209" spans="1:5" ht="34.5" hidden="1">
      <c r="A209" s="63" t="s">
        <v>7791</v>
      </c>
      <c r="B209" s="63">
        <v>97138</v>
      </c>
      <c r="C209" s="62" t="s">
        <v>7996</v>
      </c>
      <c r="D209" s="63" t="s">
        <v>29</v>
      </c>
      <c r="E209" s="76">
        <v>8.77</v>
      </c>
    </row>
    <row r="210" spans="1:5" ht="34.5" hidden="1">
      <c r="A210" s="63" t="s">
        <v>7791</v>
      </c>
      <c r="B210" s="63">
        <v>97139</v>
      </c>
      <c r="C210" s="62" t="s">
        <v>7997</v>
      </c>
      <c r="D210" s="63" t="s">
        <v>29</v>
      </c>
      <c r="E210" s="76">
        <v>9.9499999999999993</v>
      </c>
    </row>
    <row r="211" spans="1:5" ht="34.5" hidden="1">
      <c r="A211" s="63" t="s">
        <v>7791</v>
      </c>
      <c r="B211" s="63">
        <v>97140</v>
      </c>
      <c r="C211" s="62" t="s">
        <v>7998</v>
      </c>
      <c r="D211" s="63" t="s">
        <v>29</v>
      </c>
      <c r="E211" s="76">
        <v>12.35</v>
      </c>
    </row>
    <row r="212" spans="1:5" ht="23.25" hidden="1">
      <c r="A212" s="63" t="s">
        <v>7791</v>
      </c>
      <c r="B212" s="63">
        <v>103089</v>
      </c>
      <c r="C212" s="62" t="s">
        <v>7999</v>
      </c>
      <c r="D212" s="63" t="s">
        <v>29</v>
      </c>
      <c r="E212" s="76">
        <v>10.57</v>
      </c>
    </row>
    <row r="213" spans="1:5" ht="23.25" hidden="1">
      <c r="A213" s="63" t="s">
        <v>7791</v>
      </c>
      <c r="B213" s="63">
        <v>103090</v>
      </c>
      <c r="C213" s="62" t="s">
        <v>8000</v>
      </c>
      <c r="D213" s="63" t="s">
        <v>29</v>
      </c>
      <c r="E213" s="76">
        <v>12.66</v>
      </c>
    </row>
    <row r="214" spans="1:5" ht="23.25" hidden="1">
      <c r="A214" s="63" t="s">
        <v>7791</v>
      </c>
      <c r="B214" s="63">
        <v>103091</v>
      </c>
      <c r="C214" s="62" t="s">
        <v>8001</v>
      </c>
      <c r="D214" s="63" t="s">
        <v>29</v>
      </c>
      <c r="E214" s="76">
        <v>17.829999999999998</v>
      </c>
    </row>
    <row r="215" spans="1:5" ht="23.25" hidden="1">
      <c r="A215" s="63" t="s">
        <v>7791</v>
      </c>
      <c r="B215" s="63">
        <v>103092</v>
      </c>
      <c r="C215" s="62" t="s">
        <v>8002</v>
      </c>
      <c r="D215" s="63" t="s">
        <v>29</v>
      </c>
      <c r="E215" s="76">
        <v>23.02</v>
      </c>
    </row>
    <row r="216" spans="1:5" ht="23.25" hidden="1">
      <c r="A216" s="63" t="s">
        <v>7791</v>
      </c>
      <c r="B216" s="63">
        <v>103093</v>
      </c>
      <c r="C216" s="62" t="s">
        <v>8003</v>
      </c>
      <c r="D216" s="63" t="s">
        <v>29</v>
      </c>
      <c r="E216" s="76">
        <v>35.200000000000003</v>
      </c>
    </row>
    <row r="217" spans="1:5" ht="23.25" hidden="1">
      <c r="A217" s="63" t="s">
        <v>7791</v>
      </c>
      <c r="B217" s="63">
        <v>103094</v>
      </c>
      <c r="C217" s="62" t="s">
        <v>8004</v>
      </c>
      <c r="D217" s="63" t="s">
        <v>29</v>
      </c>
      <c r="E217" s="76">
        <v>40.4</v>
      </c>
    </row>
    <row r="218" spans="1:5" ht="23.25" hidden="1">
      <c r="A218" s="63" t="s">
        <v>7791</v>
      </c>
      <c r="B218" s="63">
        <v>103095</v>
      </c>
      <c r="C218" s="62" t="s">
        <v>8005</v>
      </c>
      <c r="D218" s="63" t="s">
        <v>29</v>
      </c>
      <c r="E218" s="76">
        <v>52.55</v>
      </c>
    </row>
    <row r="219" spans="1:5" ht="23.25" hidden="1">
      <c r="A219" s="63" t="s">
        <v>7791</v>
      </c>
      <c r="B219" s="63">
        <v>103096</v>
      </c>
      <c r="C219" s="62" t="s">
        <v>8006</v>
      </c>
      <c r="D219" s="63" t="s">
        <v>29</v>
      </c>
      <c r="E219" s="76">
        <v>57.76</v>
      </c>
    </row>
    <row r="220" spans="1:5" ht="23.25" hidden="1">
      <c r="A220" s="63" t="s">
        <v>7791</v>
      </c>
      <c r="B220" s="63">
        <v>103097</v>
      </c>
      <c r="C220" s="62" t="s">
        <v>8007</v>
      </c>
      <c r="D220" s="63" t="s">
        <v>29</v>
      </c>
      <c r="E220" s="76">
        <v>69.92</v>
      </c>
    </row>
    <row r="221" spans="1:5" ht="23.25" hidden="1">
      <c r="A221" s="63" t="s">
        <v>7791</v>
      </c>
      <c r="B221" s="63">
        <v>103098</v>
      </c>
      <c r="C221" s="62" t="s">
        <v>8008</v>
      </c>
      <c r="D221" s="63" t="s">
        <v>29</v>
      </c>
      <c r="E221" s="76">
        <v>75.13</v>
      </c>
    </row>
    <row r="222" spans="1:5" ht="23.25" hidden="1">
      <c r="A222" s="63" t="s">
        <v>7791</v>
      </c>
      <c r="B222" s="63">
        <v>103099</v>
      </c>
      <c r="C222" s="62" t="s">
        <v>8009</v>
      </c>
      <c r="D222" s="63" t="s">
        <v>29</v>
      </c>
      <c r="E222" s="76">
        <v>85.49</v>
      </c>
    </row>
    <row r="223" spans="1:5" ht="23.25" hidden="1">
      <c r="A223" s="63" t="s">
        <v>7791</v>
      </c>
      <c r="B223" s="63">
        <v>103100</v>
      </c>
      <c r="C223" s="62" t="s">
        <v>8010</v>
      </c>
      <c r="D223" s="63" t="s">
        <v>29</v>
      </c>
      <c r="E223" s="76">
        <v>91.27</v>
      </c>
    </row>
    <row r="224" spans="1:5" ht="23.25" hidden="1">
      <c r="A224" s="63" t="s">
        <v>7791</v>
      </c>
      <c r="B224" s="63">
        <v>103101</v>
      </c>
      <c r="C224" s="62" t="s">
        <v>8011</v>
      </c>
      <c r="D224" s="63" t="s">
        <v>29</v>
      </c>
      <c r="E224" s="76">
        <v>100.54</v>
      </c>
    </row>
    <row r="225" spans="1:5" ht="23.25" hidden="1">
      <c r="A225" s="63" t="s">
        <v>7791</v>
      </c>
      <c r="B225" s="63">
        <v>103102</v>
      </c>
      <c r="C225" s="62" t="s">
        <v>8012</v>
      </c>
      <c r="D225" s="63" t="s">
        <v>29</v>
      </c>
      <c r="E225" s="76">
        <v>115.79</v>
      </c>
    </row>
    <row r="226" spans="1:5" ht="23.25" hidden="1">
      <c r="A226" s="63" t="s">
        <v>7791</v>
      </c>
      <c r="B226" s="63">
        <v>103103</v>
      </c>
      <c r="C226" s="62" t="s">
        <v>8013</v>
      </c>
      <c r="D226" s="63" t="s">
        <v>29</v>
      </c>
      <c r="E226" s="76">
        <v>125.06</v>
      </c>
    </row>
    <row r="227" spans="1:5" ht="23.25" hidden="1">
      <c r="A227" s="63" t="s">
        <v>7791</v>
      </c>
      <c r="B227" s="63">
        <v>103104</v>
      </c>
      <c r="C227" s="62" t="s">
        <v>8014</v>
      </c>
      <c r="D227" s="63" t="s">
        <v>29</v>
      </c>
      <c r="E227" s="76">
        <v>149.58000000000001</v>
      </c>
    </row>
    <row r="228" spans="1:5" ht="23.25" hidden="1">
      <c r="A228" s="63" t="s">
        <v>7791</v>
      </c>
      <c r="B228" s="63">
        <v>103105</v>
      </c>
      <c r="C228" s="62" t="s">
        <v>8015</v>
      </c>
      <c r="D228" s="63" t="s">
        <v>7859</v>
      </c>
      <c r="E228" s="76">
        <v>43.94</v>
      </c>
    </row>
    <row r="229" spans="1:5" ht="23.25" hidden="1">
      <c r="A229" s="63" t="s">
        <v>7791</v>
      </c>
      <c r="B229" s="63">
        <v>103106</v>
      </c>
      <c r="C229" s="62" t="s">
        <v>8016</v>
      </c>
      <c r="D229" s="63" t="s">
        <v>7859</v>
      </c>
      <c r="E229" s="76">
        <v>52.58</v>
      </c>
    </row>
    <row r="230" spans="1:5" ht="23.25" hidden="1">
      <c r="A230" s="63" t="s">
        <v>7791</v>
      </c>
      <c r="B230" s="63">
        <v>103107</v>
      </c>
      <c r="C230" s="62" t="s">
        <v>8017</v>
      </c>
      <c r="D230" s="63" t="s">
        <v>7859</v>
      </c>
      <c r="E230" s="76">
        <v>74.17</v>
      </c>
    </row>
    <row r="231" spans="1:5" ht="23.25" hidden="1">
      <c r="A231" s="63" t="s">
        <v>7791</v>
      </c>
      <c r="B231" s="63">
        <v>103108</v>
      </c>
      <c r="C231" s="62" t="s">
        <v>8018</v>
      </c>
      <c r="D231" s="63" t="s">
        <v>7859</v>
      </c>
      <c r="E231" s="76">
        <v>95.77</v>
      </c>
    </row>
    <row r="232" spans="1:5" ht="23.25" hidden="1">
      <c r="A232" s="63" t="s">
        <v>7791</v>
      </c>
      <c r="B232" s="63">
        <v>103109</v>
      </c>
      <c r="C232" s="62" t="s">
        <v>8019</v>
      </c>
      <c r="D232" s="63" t="s">
        <v>7859</v>
      </c>
      <c r="E232" s="76">
        <v>157.91999999999999</v>
      </c>
    </row>
    <row r="233" spans="1:5" ht="23.25" hidden="1">
      <c r="A233" s="63" t="s">
        <v>7791</v>
      </c>
      <c r="B233" s="63">
        <v>103110</v>
      </c>
      <c r="C233" s="62" t="s">
        <v>8020</v>
      </c>
      <c r="D233" s="63" t="s">
        <v>7859</v>
      </c>
      <c r="E233" s="76">
        <v>179.52</v>
      </c>
    </row>
    <row r="234" spans="1:5" ht="23.25" hidden="1">
      <c r="A234" s="63" t="s">
        <v>7791</v>
      </c>
      <c r="B234" s="63">
        <v>103111</v>
      </c>
      <c r="C234" s="62" t="s">
        <v>8021</v>
      </c>
      <c r="D234" s="63" t="s">
        <v>7859</v>
      </c>
      <c r="E234" s="76">
        <v>241.68</v>
      </c>
    </row>
    <row r="235" spans="1:5" ht="23.25" hidden="1">
      <c r="A235" s="63" t="s">
        <v>7791</v>
      </c>
      <c r="B235" s="63">
        <v>103112</v>
      </c>
      <c r="C235" s="62" t="s">
        <v>8022</v>
      </c>
      <c r="D235" s="63" t="s">
        <v>7859</v>
      </c>
      <c r="E235" s="76">
        <v>263.27</v>
      </c>
    </row>
    <row r="236" spans="1:5" ht="23.25" hidden="1">
      <c r="A236" s="63" t="s">
        <v>7791</v>
      </c>
      <c r="B236" s="63">
        <v>103113</v>
      </c>
      <c r="C236" s="62" t="s">
        <v>8023</v>
      </c>
      <c r="D236" s="63" t="s">
        <v>7859</v>
      </c>
      <c r="E236" s="76">
        <v>325.43</v>
      </c>
    </row>
    <row r="237" spans="1:5" ht="23.25" hidden="1">
      <c r="A237" s="63" t="s">
        <v>7791</v>
      </c>
      <c r="B237" s="63">
        <v>103114</v>
      </c>
      <c r="C237" s="62" t="s">
        <v>8024</v>
      </c>
      <c r="D237" s="63" t="s">
        <v>7859</v>
      </c>
      <c r="E237" s="76">
        <v>347.02</v>
      </c>
    </row>
    <row r="238" spans="1:5" ht="23.25" hidden="1">
      <c r="A238" s="63" t="s">
        <v>7791</v>
      </c>
      <c r="B238" s="63">
        <v>103115</v>
      </c>
      <c r="C238" s="62" t="s">
        <v>8025</v>
      </c>
      <c r="D238" s="63" t="s">
        <v>7859</v>
      </c>
      <c r="E238" s="76">
        <v>390.21</v>
      </c>
    </row>
    <row r="239" spans="1:5" ht="23.25" hidden="1">
      <c r="A239" s="63" t="s">
        <v>7791</v>
      </c>
      <c r="B239" s="63">
        <v>103116</v>
      </c>
      <c r="C239" s="62" t="s">
        <v>8026</v>
      </c>
      <c r="D239" s="63" t="s">
        <v>7859</v>
      </c>
      <c r="E239" s="76">
        <v>473.95</v>
      </c>
    </row>
    <row r="240" spans="1:5" ht="23.25" hidden="1">
      <c r="A240" s="63" t="s">
        <v>7791</v>
      </c>
      <c r="B240" s="63">
        <v>103117</v>
      </c>
      <c r="C240" s="62" t="s">
        <v>8027</v>
      </c>
      <c r="D240" s="63" t="s">
        <v>7859</v>
      </c>
      <c r="E240" s="76">
        <v>517.14</v>
      </c>
    </row>
    <row r="241" spans="1:5" ht="23.25" hidden="1">
      <c r="A241" s="63" t="s">
        <v>7791</v>
      </c>
      <c r="B241" s="63">
        <v>103118</v>
      </c>
      <c r="C241" s="62" t="s">
        <v>8028</v>
      </c>
      <c r="D241" s="63" t="s">
        <v>7859</v>
      </c>
      <c r="E241" s="76">
        <v>600.89</v>
      </c>
    </row>
    <row r="242" spans="1:5" ht="23.25" hidden="1">
      <c r="A242" s="63" t="s">
        <v>7791</v>
      </c>
      <c r="B242" s="63">
        <v>103119</v>
      </c>
      <c r="C242" s="62" t="s">
        <v>8029</v>
      </c>
      <c r="D242" s="63" t="s">
        <v>7859</v>
      </c>
      <c r="E242" s="76">
        <v>644.07000000000005</v>
      </c>
    </row>
    <row r="243" spans="1:5" ht="23.25" hidden="1">
      <c r="A243" s="63" t="s">
        <v>7791</v>
      </c>
      <c r="B243" s="63">
        <v>103120</v>
      </c>
      <c r="C243" s="62" t="s">
        <v>8030</v>
      </c>
      <c r="D243" s="63" t="s">
        <v>7859</v>
      </c>
      <c r="E243" s="76">
        <v>771.01</v>
      </c>
    </row>
    <row r="244" spans="1:5" ht="23.25" hidden="1">
      <c r="A244" s="63" t="s">
        <v>7791</v>
      </c>
      <c r="B244" s="63">
        <v>103121</v>
      </c>
      <c r="C244" s="62" t="s">
        <v>8031</v>
      </c>
      <c r="D244" s="63" t="s">
        <v>7859</v>
      </c>
      <c r="E244" s="76">
        <v>57.94</v>
      </c>
    </row>
    <row r="245" spans="1:5" ht="23.25" hidden="1">
      <c r="A245" s="63" t="s">
        <v>7791</v>
      </c>
      <c r="B245" s="63">
        <v>103122</v>
      </c>
      <c r="C245" s="62" t="s">
        <v>8032</v>
      </c>
      <c r="D245" s="63" t="s">
        <v>7859</v>
      </c>
      <c r="E245" s="76">
        <v>70.88</v>
      </c>
    </row>
    <row r="246" spans="1:5" ht="23.25" hidden="1">
      <c r="A246" s="63" t="s">
        <v>7791</v>
      </c>
      <c r="B246" s="63">
        <v>103123</v>
      </c>
      <c r="C246" s="62" t="s">
        <v>8033</v>
      </c>
      <c r="D246" s="63" t="s">
        <v>7859</v>
      </c>
      <c r="E246" s="76">
        <v>103.27</v>
      </c>
    </row>
    <row r="247" spans="1:5" ht="23.25" hidden="1">
      <c r="A247" s="63" t="s">
        <v>7791</v>
      </c>
      <c r="B247" s="63">
        <v>103124</v>
      </c>
      <c r="C247" s="62" t="s">
        <v>8034</v>
      </c>
      <c r="D247" s="63" t="s">
        <v>7859</v>
      </c>
      <c r="E247" s="76">
        <v>135.66</v>
      </c>
    </row>
    <row r="248" spans="1:5" ht="23.25" hidden="1">
      <c r="A248" s="63" t="s">
        <v>7791</v>
      </c>
      <c r="B248" s="63">
        <v>103125</v>
      </c>
      <c r="C248" s="62" t="s">
        <v>8035</v>
      </c>
      <c r="D248" s="63" t="s">
        <v>7859</v>
      </c>
      <c r="E248" s="76">
        <v>228.91</v>
      </c>
    </row>
    <row r="249" spans="1:5" ht="23.25" hidden="1">
      <c r="A249" s="63" t="s">
        <v>7791</v>
      </c>
      <c r="B249" s="63">
        <v>103126</v>
      </c>
      <c r="C249" s="62" t="s">
        <v>8036</v>
      </c>
      <c r="D249" s="63" t="s">
        <v>7859</v>
      </c>
      <c r="E249" s="76">
        <v>261.27999999999997</v>
      </c>
    </row>
    <row r="250" spans="1:5" ht="23.25" hidden="1">
      <c r="A250" s="63" t="s">
        <v>7791</v>
      </c>
      <c r="B250" s="63">
        <v>103127</v>
      </c>
      <c r="C250" s="62" t="s">
        <v>8037</v>
      </c>
      <c r="D250" s="63" t="s">
        <v>7859</v>
      </c>
      <c r="E250" s="76">
        <v>354.54</v>
      </c>
    </row>
    <row r="251" spans="1:5" ht="23.25" hidden="1">
      <c r="A251" s="63" t="s">
        <v>7791</v>
      </c>
      <c r="B251" s="63">
        <v>103128</v>
      </c>
      <c r="C251" s="62" t="s">
        <v>8038</v>
      </c>
      <c r="D251" s="63" t="s">
        <v>7859</v>
      </c>
      <c r="E251" s="76">
        <v>386.9</v>
      </c>
    </row>
    <row r="252" spans="1:5" ht="23.25" hidden="1">
      <c r="A252" s="63" t="s">
        <v>7791</v>
      </c>
      <c r="B252" s="63">
        <v>103129</v>
      </c>
      <c r="C252" s="62" t="s">
        <v>8039</v>
      </c>
      <c r="D252" s="63" t="s">
        <v>7859</v>
      </c>
      <c r="E252" s="76">
        <v>480.15</v>
      </c>
    </row>
    <row r="253" spans="1:5" ht="23.25" hidden="1">
      <c r="A253" s="63" t="s">
        <v>7791</v>
      </c>
      <c r="B253" s="63">
        <v>103130</v>
      </c>
      <c r="C253" s="62" t="s">
        <v>8040</v>
      </c>
      <c r="D253" s="63" t="s">
        <v>7859</v>
      </c>
      <c r="E253" s="76">
        <v>512.54</v>
      </c>
    </row>
    <row r="254" spans="1:5" ht="23.25" hidden="1">
      <c r="A254" s="63" t="s">
        <v>7791</v>
      </c>
      <c r="B254" s="63">
        <v>103131</v>
      </c>
      <c r="C254" s="62" t="s">
        <v>8041</v>
      </c>
      <c r="D254" s="63" t="s">
        <v>7859</v>
      </c>
      <c r="E254" s="76">
        <v>577.29999999999995</v>
      </c>
    </row>
    <row r="255" spans="1:5" ht="23.25" hidden="1">
      <c r="A255" s="63" t="s">
        <v>7791</v>
      </c>
      <c r="B255" s="63">
        <v>103132</v>
      </c>
      <c r="C255" s="62" t="s">
        <v>8042</v>
      </c>
      <c r="D255" s="63" t="s">
        <v>7859</v>
      </c>
      <c r="E255" s="76">
        <v>702.93</v>
      </c>
    </row>
    <row r="256" spans="1:5" ht="23.25" hidden="1">
      <c r="A256" s="63" t="s">
        <v>7791</v>
      </c>
      <c r="B256" s="63">
        <v>103133</v>
      </c>
      <c r="C256" s="62" t="s">
        <v>8043</v>
      </c>
      <c r="D256" s="63" t="s">
        <v>7859</v>
      </c>
      <c r="E256" s="76">
        <v>767.72</v>
      </c>
    </row>
    <row r="257" spans="1:5" ht="23.25" hidden="1">
      <c r="A257" s="63" t="s">
        <v>7791</v>
      </c>
      <c r="B257" s="63">
        <v>103134</v>
      </c>
      <c r="C257" s="62" t="s">
        <v>8044</v>
      </c>
      <c r="D257" s="63" t="s">
        <v>7859</v>
      </c>
      <c r="E257" s="76">
        <v>893.34</v>
      </c>
    </row>
    <row r="258" spans="1:5" ht="23.25" hidden="1">
      <c r="A258" s="63" t="s">
        <v>7791</v>
      </c>
      <c r="B258" s="63">
        <v>103135</v>
      </c>
      <c r="C258" s="62" t="s">
        <v>8045</v>
      </c>
      <c r="D258" s="63" t="s">
        <v>7859</v>
      </c>
      <c r="E258" s="76">
        <v>958.11</v>
      </c>
    </row>
    <row r="259" spans="1:5" ht="23.25" hidden="1">
      <c r="A259" s="63" t="s">
        <v>7791</v>
      </c>
      <c r="B259" s="63">
        <v>103136</v>
      </c>
      <c r="C259" s="62" t="s">
        <v>8046</v>
      </c>
      <c r="D259" s="63" t="s">
        <v>7859</v>
      </c>
      <c r="E259" s="76">
        <v>1148.51</v>
      </c>
    </row>
    <row r="260" spans="1:5" ht="23.25" hidden="1">
      <c r="A260" s="63" t="s">
        <v>7791</v>
      </c>
      <c r="B260" s="63">
        <v>103137</v>
      </c>
      <c r="C260" s="62" t="s">
        <v>8047</v>
      </c>
      <c r="D260" s="63" t="s">
        <v>7859</v>
      </c>
      <c r="E260" s="76">
        <v>29.98</v>
      </c>
    </row>
    <row r="261" spans="1:5" ht="23.25" hidden="1">
      <c r="A261" s="63" t="s">
        <v>7791</v>
      </c>
      <c r="B261" s="63">
        <v>103138</v>
      </c>
      <c r="C261" s="62" t="s">
        <v>8048</v>
      </c>
      <c r="D261" s="63" t="s">
        <v>7859</v>
      </c>
      <c r="E261" s="76">
        <v>34.29</v>
      </c>
    </row>
    <row r="262" spans="1:5" ht="23.25" hidden="1">
      <c r="A262" s="63" t="s">
        <v>7791</v>
      </c>
      <c r="B262" s="63">
        <v>103139</v>
      </c>
      <c r="C262" s="62" t="s">
        <v>8049</v>
      </c>
      <c r="D262" s="63" t="s">
        <v>7859</v>
      </c>
      <c r="E262" s="76">
        <v>45.1</v>
      </c>
    </row>
    <row r="263" spans="1:5" ht="23.25" hidden="1">
      <c r="A263" s="63" t="s">
        <v>7791</v>
      </c>
      <c r="B263" s="63">
        <v>103140</v>
      </c>
      <c r="C263" s="62" t="s">
        <v>8050</v>
      </c>
      <c r="D263" s="63" t="s">
        <v>7859</v>
      </c>
      <c r="E263" s="76">
        <v>55.88</v>
      </c>
    </row>
    <row r="264" spans="1:5" ht="23.25" hidden="1">
      <c r="A264" s="63" t="s">
        <v>7791</v>
      </c>
      <c r="B264" s="63">
        <v>103141</v>
      </c>
      <c r="C264" s="62" t="s">
        <v>8051</v>
      </c>
      <c r="D264" s="63" t="s">
        <v>7859</v>
      </c>
      <c r="E264" s="76">
        <v>86.98</v>
      </c>
    </row>
    <row r="265" spans="1:5" ht="23.25" hidden="1">
      <c r="A265" s="63" t="s">
        <v>7791</v>
      </c>
      <c r="B265" s="63">
        <v>103142</v>
      </c>
      <c r="C265" s="62" t="s">
        <v>8052</v>
      </c>
      <c r="D265" s="63" t="s">
        <v>7859</v>
      </c>
      <c r="E265" s="76">
        <v>97.76</v>
      </c>
    </row>
    <row r="266" spans="1:5" ht="23.25" hidden="1">
      <c r="A266" s="63" t="s">
        <v>7791</v>
      </c>
      <c r="B266" s="63">
        <v>103143</v>
      </c>
      <c r="C266" s="62" t="s">
        <v>8053</v>
      </c>
      <c r="D266" s="63" t="s">
        <v>7859</v>
      </c>
      <c r="E266" s="76">
        <v>128.84</v>
      </c>
    </row>
    <row r="267" spans="1:5" ht="23.25" hidden="1">
      <c r="A267" s="63" t="s">
        <v>7791</v>
      </c>
      <c r="B267" s="63">
        <v>103144</v>
      </c>
      <c r="C267" s="62" t="s">
        <v>8054</v>
      </c>
      <c r="D267" s="63" t="s">
        <v>7859</v>
      </c>
      <c r="E267" s="76">
        <v>139.63999999999999</v>
      </c>
    </row>
    <row r="268" spans="1:5" ht="23.25" hidden="1">
      <c r="A268" s="63" t="s">
        <v>7791</v>
      </c>
      <c r="B268" s="63">
        <v>103145</v>
      </c>
      <c r="C268" s="62" t="s">
        <v>8055</v>
      </c>
      <c r="D268" s="63" t="s">
        <v>7859</v>
      </c>
      <c r="E268" s="76">
        <v>170.72</v>
      </c>
    </row>
    <row r="269" spans="1:5" ht="23.25" hidden="1">
      <c r="A269" s="63" t="s">
        <v>7791</v>
      </c>
      <c r="B269" s="63">
        <v>103146</v>
      </c>
      <c r="C269" s="62" t="s">
        <v>8056</v>
      </c>
      <c r="D269" s="63" t="s">
        <v>7859</v>
      </c>
      <c r="E269" s="76">
        <v>181.51</v>
      </c>
    </row>
    <row r="270" spans="1:5" ht="23.25" hidden="1">
      <c r="A270" s="63" t="s">
        <v>7791</v>
      </c>
      <c r="B270" s="63">
        <v>103147</v>
      </c>
      <c r="C270" s="62" t="s">
        <v>8057</v>
      </c>
      <c r="D270" s="63" t="s">
        <v>7859</v>
      </c>
      <c r="E270" s="76">
        <v>203.11</v>
      </c>
    </row>
    <row r="271" spans="1:5" ht="23.25" hidden="1">
      <c r="A271" s="63" t="s">
        <v>7791</v>
      </c>
      <c r="B271" s="63">
        <v>103148</v>
      </c>
      <c r="C271" s="62" t="s">
        <v>8058</v>
      </c>
      <c r="D271" s="63" t="s">
        <v>7859</v>
      </c>
      <c r="E271" s="76">
        <v>244.98</v>
      </c>
    </row>
    <row r="272" spans="1:5" ht="23.25" hidden="1">
      <c r="A272" s="63" t="s">
        <v>7791</v>
      </c>
      <c r="B272" s="63">
        <v>103149</v>
      </c>
      <c r="C272" s="62" t="s">
        <v>8059</v>
      </c>
      <c r="D272" s="63" t="s">
        <v>7859</v>
      </c>
      <c r="E272" s="76">
        <v>266.58</v>
      </c>
    </row>
    <row r="273" spans="1:5" ht="23.25" hidden="1">
      <c r="A273" s="63" t="s">
        <v>7791</v>
      </c>
      <c r="B273" s="63">
        <v>103150</v>
      </c>
      <c r="C273" s="62" t="s">
        <v>8060</v>
      </c>
      <c r="D273" s="63" t="s">
        <v>7859</v>
      </c>
      <c r="E273" s="76">
        <v>308.41000000000003</v>
      </c>
    </row>
    <row r="274" spans="1:5" ht="23.25" hidden="1">
      <c r="A274" s="63" t="s">
        <v>7791</v>
      </c>
      <c r="B274" s="63">
        <v>103151</v>
      </c>
      <c r="C274" s="62" t="s">
        <v>8061</v>
      </c>
      <c r="D274" s="63" t="s">
        <v>7859</v>
      </c>
      <c r="E274" s="76">
        <v>330.04</v>
      </c>
    </row>
    <row r="275" spans="1:5" ht="23.25" hidden="1">
      <c r="A275" s="63" t="s">
        <v>7791</v>
      </c>
      <c r="B275" s="63">
        <v>103152</v>
      </c>
      <c r="C275" s="62" t="s">
        <v>8062</v>
      </c>
      <c r="D275" s="63" t="s">
        <v>7859</v>
      </c>
      <c r="E275" s="76">
        <v>393.5</v>
      </c>
    </row>
    <row r="276" spans="1:5" ht="23.25" hidden="1">
      <c r="A276" s="63" t="s">
        <v>7791</v>
      </c>
      <c r="B276" s="63">
        <v>103372</v>
      </c>
      <c r="C276" s="62" t="s">
        <v>8063</v>
      </c>
      <c r="D276" s="63" t="s">
        <v>29</v>
      </c>
      <c r="E276" s="76">
        <v>5.66</v>
      </c>
    </row>
    <row r="277" spans="1:5" ht="23.25" hidden="1">
      <c r="A277" s="63" t="s">
        <v>7791</v>
      </c>
      <c r="B277" s="63">
        <v>103373</v>
      </c>
      <c r="C277" s="62" t="s">
        <v>8064</v>
      </c>
      <c r="D277" s="63" t="s">
        <v>29</v>
      </c>
      <c r="E277" s="76">
        <v>11.1</v>
      </c>
    </row>
    <row r="278" spans="1:5" ht="34.5" hidden="1">
      <c r="A278" s="63" t="s">
        <v>7791</v>
      </c>
      <c r="B278" s="63">
        <v>103376</v>
      </c>
      <c r="C278" s="62" t="s">
        <v>8065</v>
      </c>
      <c r="D278" s="63" t="s">
        <v>29</v>
      </c>
      <c r="E278" s="76">
        <v>132.46</v>
      </c>
    </row>
    <row r="279" spans="1:5" ht="34.5" hidden="1">
      <c r="A279" s="63" t="s">
        <v>7791</v>
      </c>
      <c r="B279" s="63">
        <v>103377</v>
      </c>
      <c r="C279" s="62" t="s">
        <v>8066</v>
      </c>
      <c r="D279" s="63" t="s">
        <v>29</v>
      </c>
      <c r="E279" s="76">
        <v>283.48</v>
      </c>
    </row>
    <row r="280" spans="1:5" ht="34.5" hidden="1">
      <c r="A280" s="63" t="s">
        <v>7791</v>
      </c>
      <c r="B280" s="63">
        <v>103379</v>
      </c>
      <c r="C280" s="62" t="s">
        <v>8067</v>
      </c>
      <c r="D280" s="63" t="s">
        <v>29</v>
      </c>
      <c r="E280" s="76">
        <v>441.39</v>
      </c>
    </row>
    <row r="281" spans="1:5" ht="34.5" hidden="1">
      <c r="A281" s="63" t="s">
        <v>7791</v>
      </c>
      <c r="B281" s="63">
        <v>103383</v>
      </c>
      <c r="C281" s="62" t="s">
        <v>8068</v>
      </c>
      <c r="D281" s="63" t="s">
        <v>29</v>
      </c>
      <c r="E281" s="76">
        <v>1081.6500000000001</v>
      </c>
    </row>
    <row r="282" spans="1:5" ht="34.5" hidden="1">
      <c r="A282" s="63" t="s">
        <v>7791</v>
      </c>
      <c r="B282" s="63">
        <v>103385</v>
      </c>
      <c r="C282" s="62" t="s">
        <v>8069</v>
      </c>
      <c r="D282" s="63" t="s">
        <v>29</v>
      </c>
      <c r="E282" s="76">
        <v>1743.85</v>
      </c>
    </row>
    <row r="283" spans="1:5" ht="34.5" hidden="1">
      <c r="A283" s="63" t="s">
        <v>7791</v>
      </c>
      <c r="B283" s="63">
        <v>103387</v>
      </c>
      <c r="C283" s="62" t="s">
        <v>8070</v>
      </c>
      <c r="D283" s="63" t="s">
        <v>29</v>
      </c>
      <c r="E283" s="76">
        <v>3059.51</v>
      </c>
    </row>
    <row r="284" spans="1:5" ht="34.5" hidden="1">
      <c r="A284" s="63" t="s">
        <v>7791</v>
      </c>
      <c r="B284" s="63">
        <v>103389</v>
      </c>
      <c r="C284" s="62" t="s">
        <v>8071</v>
      </c>
      <c r="D284" s="63" t="s">
        <v>29</v>
      </c>
      <c r="E284" s="76">
        <v>4550.03</v>
      </c>
    </row>
    <row r="285" spans="1:5" ht="34.5" hidden="1">
      <c r="A285" s="63" t="s">
        <v>7791</v>
      </c>
      <c r="B285" s="63">
        <v>103391</v>
      </c>
      <c r="C285" s="62" t="s">
        <v>8072</v>
      </c>
      <c r="D285" s="63" t="s">
        <v>29</v>
      </c>
      <c r="E285" s="76">
        <v>2995.33</v>
      </c>
    </row>
    <row r="286" spans="1:5" ht="34.5" hidden="1">
      <c r="A286" s="63" t="s">
        <v>7791</v>
      </c>
      <c r="B286" s="63">
        <v>103392</v>
      </c>
      <c r="C286" s="62" t="s">
        <v>8073</v>
      </c>
      <c r="D286" s="63" t="s">
        <v>29</v>
      </c>
      <c r="E286" s="76">
        <v>4897.6099999999997</v>
      </c>
    </row>
    <row r="287" spans="1:5" ht="34.5" hidden="1">
      <c r="A287" s="63" t="s">
        <v>7791</v>
      </c>
      <c r="B287" s="63">
        <v>103393</v>
      </c>
      <c r="C287" s="62" t="s">
        <v>8074</v>
      </c>
      <c r="D287" s="63" t="s">
        <v>29</v>
      </c>
      <c r="E287" s="76">
        <v>5401.64</v>
      </c>
    </row>
    <row r="288" spans="1:5" ht="34.5" hidden="1">
      <c r="A288" s="63" t="s">
        <v>7791</v>
      </c>
      <c r="B288" s="63">
        <v>103394</v>
      </c>
      <c r="C288" s="62" t="s">
        <v>8075</v>
      </c>
      <c r="D288" s="63" t="s">
        <v>29</v>
      </c>
      <c r="E288" s="76">
        <v>4000.77</v>
      </c>
    </row>
    <row r="289" spans="1:5" ht="34.5" hidden="1">
      <c r="A289" s="63" t="s">
        <v>7791</v>
      </c>
      <c r="B289" s="63">
        <v>103395</v>
      </c>
      <c r="C289" s="62" t="s">
        <v>8076</v>
      </c>
      <c r="D289" s="63" t="s">
        <v>29</v>
      </c>
      <c r="E289" s="76">
        <v>1986.65</v>
      </c>
    </row>
    <row r="290" spans="1:5" ht="34.5" hidden="1">
      <c r="A290" s="63" t="s">
        <v>7791</v>
      </c>
      <c r="B290" s="63">
        <v>103396</v>
      </c>
      <c r="C290" s="62" t="s">
        <v>8077</v>
      </c>
      <c r="D290" s="63" t="s">
        <v>29</v>
      </c>
      <c r="E290" s="76">
        <v>1339.98</v>
      </c>
    </row>
    <row r="291" spans="1:5" ht="34.5" hidden="1">
      <c r="A291" s="63" t="s">
        <v>7791</v>
      </c>
      <c r="B291" s="63">
        <v>103397</v>
      </c>
      <c r="C291" s="62" t="s">
        <v>8078</v>
      </c>
      <c r="D291" s="63" t="s">
        <v>7859</v>
      </c>
      <c r="E291" s="76">
        <v>3.75</v>
      </c>
    </row>
    <row r="292" spans="1:5" ht="34.5" hidden="1">
      <c r="A292" s="63" t="s">
        <v>7791</v>
      </c>
      <c r="B292" s="63">
        <v>103398</v>
      </c>
      <c r="C292" s="62" t="s">
        <v>8079</v>
      </c>
      <c r="D292" s="63" t="s">
        <v>7859</v>
      </c>
      <c r="E292" s="76">
        <v>6</v>
      </c>
    </row>
    <row r="293" spans="1:5" ht="34.5" hidden="1">
      <c r="A293" s="63" t="s">
        <v>7791</v>
      </c>
      <c r="B293" s="63">
        <v>103399</v>
      </c>
      <c r="C293" s="62" t="s">
        <v>8080</v>
      </c>
      <c r="D293" s="63" t="s">
        <v>7859</v>
      </c>
      <c r="E293" s="76">
        <v>11.82</v>
      </c>
    </row>
    <row r="294" spans="1:5" ht="34.5" hidden="1">
      <c r="A294" s="63" t="s">
        <v>7791</v>
      </c>
      <c r="B294" s="63">
        <v>103400</v>
      </c>
      <c r="C294" s="62" t="s">
        <v>8081</v>
      </c>
      <c r="D294" s="63" t="s">
        <v>7859</v>
      </c>
      <c r="E294" s="76">
        <v>16.89</v>
      </c>
    </row>
    <row r="295" spans="1:5" ht="34.5" hidden="1">
      <c r="A295" s="63" t="s">
        <v>7791</v>
      </c>
      <c r="B295" s="63">
        <v>103401</v>
      </c>
      <c r="C295" s="62" t="s">
        <v>8082</v>
      </c>
      <c r="D295" s="63" t="s">
        <v>7859</v>
      </c>
      <c r="E295" s="76">
        <v>20.65</v>
      </c>
    </row>
    <row r="296" spans="1:5" ht="34.5" hidden="1">
      <c r="A296" s="63" t="s">
        <v>7791</v>
      </c>
      <c r="B296" s="63">
        <v>103402</v>
      </c>
      <c r="C296" s="62" t="s">
        <v>8083</v>
      </c>
      <c r="D296" s="63" t="s">
        <v>7859</v>
      </c>
      <c r="E296" s="76">
        <v>30.04</v>
      </c>
    </row>
    <row r="297" spans="1:5" ht="34.5" hidden="1">
      <c r="A297" s="63" t="s">
        <v>7791</v>
      </c>
      <c r="B297" s="63">
        <v>103403</v>
      </c>
      <c r="C297" s="62" t="s">
        <v>8084</v>
      </c>
      <c r="D297" s="63" t="s">
        <v>7859</v>
      </c>
      <c r="E297" s="76">
        <v>33.799999999999997</v>
      </c>
    </row>
    <row r="298" spans="1:5" ht="34.5" hidden="1">
      <c r="A298" s="63" t="s">
        <v>7791</v>
      </c>
      <c r="B298" s="63">
        <v>103404</v>
      </c>
      <c r="C298" s="62" t="s">
        <v>8085</v>
      </c>
      <c r="D298" s="63" t="s">
        <v>7859</v>
      </c>
      <c r="E298" s="76">
        <v>37.549999999999997</v>
      </c>
    </row>
    <row r="299" spans="1:5" ht="34.5" hidden="1">
      <c r="A299" s="63" t="s">
        <v>7791</v>
      </c>
      <c r="B299" s="63">
        <v>103405</v>
      </c>
      <c r="C299" s="62" t="s">
        <v>8086</v>
      </c>
      <c r="D299" s="63" t="s">
        <v>7859</v>
      </c>
      <c r="E299" s="76">
        <v>42.25</v>
      </c>
    </row>
    <row r="300" spans="1:5" ht="34.5" hidden="1">
      <c r="A300" s="63" t="s">
        <v>7791</v>
      </c>
      <c r="B300" s="63">
        <v>103406</v>
      </c>
      <c r="C300" s="62" t="s">
        <v>8087</v>
      </c>
      <c r="D300" s="63" t="s">
        <v>7859</v>
      </c>
      <c r="E300" s="76">
        <v>46.95</v>
      </c>
    </row>
    <row r="301" spans="1:5" ht="34.5" hidden="1">
      <c r="A301" s="63" t="s">
        <v>7791</v>
      </c>
      <c r="B301" s="63">
        <v>103407</v>
      </c>
      <c r="C301" s="62" t="s">
        <v>8088</v>
      </c>
      <c r="D301" s="63" t="s">
        <v>7859</v>
      </c>
      <c r="E301" s="76">
        <v>52.58</v>
      </c>
    </row>
    <row r="302" spans="1:5" ht="34.5" hidden="1">
      <c r="A302" s="63" t="s">
        <v>7791</v>
      </c>
      <c r="B302" s="63">
        <v>103408</v>
      </c>
      <c r="C302" s="62" t="s">
        <v>8089</v>
      </c>
      <c r="D302" s="63" t="s">
        <v>7859</v>
      </c>
      <c r="E302" s="76">
        <v>59.15</v>
      </c>
    </row>
    <row r="303" spans="1:5" ht="34.5" hidden="1">
      <c r="A303" s="63" t="s">
        <v>7791</v>
      </c>
      <c r="B303" s="63">
        <v>103409</v>
      </c>
      <c r="C303" s="62" t="s">
        <v>8090</v>
      </c>
      <c r="D303" s="63" t="s">
        <v>7859</v>
      </c>
      <c r="E303" s="76">
        <v>66.67</v>
      </c>
    </row>
    <row r="304" spans="1:5" ht="34.5" hidden="1">
      <c r="A304" s="63" t="s">
        <v>7791</v>
      </c>
      <c r="B304" s="63">
        <v>103410</v>
      </c>
      <c r="C304" s="62" t="s">
        <v>8091</v>
      </c>
      <c r="D304" s="63" t="s">
        <v>7859</v>
      </c>
      <c r="E304" s="76">
        <v>75.12</v>
      </c>
    </row>
    <row r="305" spans="1:5" ht="34.5" hidden="1">
      <c r="A305" s="63" t="s">
        <v>7791</v>
      </c>
      <c r="B305" s="63">
        <v>103411</v>
      </c>
      <c r="C305" s="62" t="s">
        <v>8092</v>
      </c>
      <c r="D305" s="63" t="s">
        <v>7859</v>
      </c>
      <c r="E305" s="76">
        <v>7.5</v>
      </c>
    </row>
    <row r="306" spans="1:5" ht="34.5" hidden="1">
      <c r="A306" s="63" t="s">
        <v>7791</v>
      </c>
      <c r="B306" s="63">
        <v>103412</v>
      </c>
      <c r="C306" s="62" t="s">
        <v>8093</v>
      </c>
      <c r="D306" s="63" t="s">
        <v>7859</v>
      </c>
      <c r="E306" s="76">
        <v>12.01</v>
      </c>
    </row>
    <row r="307" spans="1:5" ht="34.5" hidden="1">
      <c r="A307" s="63" t="s">
        <v>7791</v>
      </c>
      <c r="B307" s="63">
        <v>103413</v>
      </c>
      <c r="C307" s="62" t="s">
        <v>8094</v>
      </c>
      <c r="D307" s="63" t="s">
        <v>7859</v>
      </c>
      <c r="E307" s="76">
        <v>23.65</v>
      </c>
    </row>
    <row r="308" spans="1:5" ht="34.5" hidden="1">
      <c r="A308" s="63" t="s">
        <v>7791</v>
      </c>
      <c r="B308" s="63">
        <v>103414</v>
      </c>
      <c r="C308" s="62" t="s">
        <v>8095</v>
      </c>
      <c r="D308" s="63" t="s">
        <v>7859</v>
      </c>
      <c r="E308" s="76">
        <v>33.799999999999997</v>
      </c>
    </row>
    <row r="309" spans="1:5" ht="34.5" hidden="1">
      <c r="A309" s="63" t="s">
        <v>7791</v>
      </c>
      <c r="B309" s="63">
        <v>103415</v>
      </c>
      <c r="C309" s="62" t="s">
        <v>8096</v>
      </c>
      <c r="D309" s="63" t="s">
        <v>7859</v>
      </c>
      <c r="E309" s="76">
        <v>41.31</v>
      </c>
    </row>
    <row r="310" spans="1:5" ht="34.5" hidden="1">
      <c r="A310" s="63" t="s">
        <v>7791</v>
      </c>
      <c r="B310" s="63">
        <v>103416</v>
      </c>
      <c r="C310" s="62" t="s">
        <v>8097</v>
      </c>
      <c r="D310" s="63" t="s">
        <v>7859</v>
      </c>
      <c r="E310" s="76">
        <v>60.09</v>
      </c>
    </row>
    <row r="311" spans="1:5" ht="34.5" hidden="1">
      <c r="A311" s="63" t="s">
        <v>7791</v>
      </c>
      <c r="B311" s="63">
        <v>103417</v>
      </c>
      <c r="C311" s="62" t="s">
        <v>8098</v>
      </c>
      <c r="D311" s="63" t="s">
        <v>7859</v>
      </c>
      <c r="E311" s="76">
        <v>67.61</v>
      </c>
    </row>
    <row r="312" spans="1:5" ht="34.5" hidden="1">
      <c r="A312" s="63" t="s">
        <v>7791</v>
      </c>
      <c r="B312" s="63">
        <v>103418</v>
      </c>
      <c r="C312" s="62" t="s">
        <v>8099</v>
      </c>
      <c r="D312" s="63" t="s">
        <v>7859</v>
      </c>
      <c r="E312" s="76">
        <v>75.12</v>
      </c>
    </row>
    <row r="313" spans="1:5" ht="34.5" hidden="1">
      <c r="A313" s="63" t="s">
        <v>7791</v>
      </c>
      <c r="B313" s="63">
        <v>103419</v>
      </c>
      <c r="C313" s="62" t="s">
        <v>8100</v>
      </c>
      <c r="D313" s="63" t="s">
        <v>7859</v>
      </c>
      <c r="E313" s="76">
        <v>84.51</v>
      </c>
    </row>
    <row r="314" spans="1:5" ht="34.5" hidden="1">
      <c r="A314" s="63" t="s">
        <v>7791</v>
      </c>
      <c r="B314" s="63">
        <v>103420</v>
      </c>
      <c r="C314" s="62" t="s">
        <v>8101</v>
      </c>
      <c r="D314" s="63" t="s">
        <v>7859</v>
      </c>
      <c r="E314" s="76">
        <v>93.9</v>
      </c>
    </row>
    <row r="315" spans="1:5" ht="34.5" hidden="1">
      <c r="A315" s="63" t="s">
        <v>7791</v>
      </c>
      <c r="B315" s="63">
        <v>103421</v>
      </c>
      <c r="C315" s="62" t="s">
        <v>8102</v>
      </c>
      <c r="D315" s="63" t="s">
        <v>7859</v>
      </c>
      <c r="E315" s="76">
        <v>105.17</v>
      </c>
    </row>
    <row r="316" spans="1:5" ht="34.5" hidden="1">
      <c r="A316" s="63" t="s">
        <v>7791</v>
      </c>
      <c r="B316" s="63">
        <v>103422</v>
      </c>
      <c r="C316" s="62" t="s">
        <v>8103</v>
      </c>
      <c r="D316" s="63" t="s">
        <v>7859</v>
      </c>
      <c r="E316" s="76">
        <v>118.31</v>
      </c>
    </row>
    <row r="317" spans="1:5" ht="34.5" hidden="1">
      <c r="A317" s="63" t="s">
        <v>7791</v>
      </c>
      <c r="B317" s="63">
        <v>103423</v>
      </c>
      <c r="C317" s="62" t="s">
        <v>8104</v>
      </c>
      <c r="D317" s="63" t="s">
        <v>7859</v>
      </c>
      <c r="E317" s="76">
        <v>133.34</v>
      </c>
    </row>
    <row r="318" spans="1:5" ht="34.5" hidden="1">
      <c r="A318" s="63" t="s">
        <v>7791</v>
      </c>
      <c r="B318" s="63">
        <v>103424</v>
      </c>
      <c r="C318" s="62" t="s">
        <v>8105</v>
      </c>
      <c r="D318" s="63" t="s">
        <v>7859</v>
      </c>
      <c r="E318" s="76">
        <v>150.24</v>
      </c>
    </row>
    <row r="319" spans="1:5" ht="23.25" hidden="1">
      <c r="A319" s="63" t="s">
        <v>7791</v>
      </c>
      <c r="B319" s="63">
        <v>103425</v>
      </c>
      <c r="C319" s="62" t="s">
        <v>8106</v>
      </c>
      <c r="D319" s="63" t="s">
        <v>7859</v>
      </c>
      <c r="E319" s="76">
        <v>16.100000000000001</v>
      </c>
    </row>
    <row r="320" spans="1:5" ht="23.25" hidden="1">
      <c r="A320" s="63" t="s">
        <v>7791</v>
      </c>
      <c r="B320" s="63">
        <v>103426</v>
      </c>
      <c r="C320" s="62" t="s">
        <v>8107</v>
      </c>
      <c r="D320" s="63" t="s">
        <v>7859</v>
      </c>
      <c r="E320" s="76">
        <v>19.309999999999999</v>
      </c>
    </row>
    <row r="321" spans="1:5" ht="23.25" hidden="1">
      <c r="A321" s="63" t="s">
        <v>7791</v>
      </c>
      <c r="B321" s="63">
        <v>103427</v>
      </c>
      <c r="C321" s="62" t="s">
        <v>8108</v>
      </c>
      <c r="D321" s="63" t="s">
        <v>7859</v>
      </c>
      <c r="E321" s="76">
        <v>38.700000000000003</v>
      </c>
    </row>
    <row r="322" spans="1:5" ht="23.25" hidden="1">
      <c r="A322" s="63" t="s">
        <v>7791</v>
      </c>
      <c r="B322" s="63">
        <v>103428</v>
      </c>
      <c r="C322" s="62" t="s">
        <v>8109</v>
      </c>
      <c r="D322" s="63" t="s">
        <v>7859</v>
      </c>
      <c r="E322" s="76">
        <v>258.5</v>
      </c>
    </row>
    <row r="323" spans="1:5" ht="23.25" hidden="1">
      <c r="A323" s="63" t="s">
        <v>7791</v>
      </c>
      <c r="B323" s="63">
        <v>103429</v>
      </c>
      <c r="C323" s="62" t="s">
        <v>8110</v>
      </c>
      <c r="D323" s="63" t="s">
        <v>7859</v>
      </c>
      <c r="E323" s="76">
        <v>2869.25</v>
      </c>
    </row>
    <row r="324" spans="1:5" ht="34.5" hidden="1">
      <c r="A324" s="63" t="s">
        <v>7791</v>
      </c>
      <c r="B324" s="63">
        <v>103430</v>
      </c>
      <c r="C324" s="62" t="s">
        <v>8111</v>
      </c>
      <c r="D324" s="63" t="s">
        <v>7859</v>
      </c>
      <c r="E324" s="76">
        <v>34.6</v>
      </c>
    </row>
    <row r="325" spans="1:5" ht="34.5" hidden="1">
      <c r="A325" s="63" t="s">
        <v>7791</v>
      </c>
      <c r="B325" s="63">
        <v>103431</v>
      </c>
      <c r="C325" s="62" t="s">
        <v>8112</v>
      </c>
      <c r="D325" s="63" t="s">
        <v>7859</v>
      </c>
      <c r="E325" s="76">
        <v>60.64</v>
      </c>
    </row>
    <row r="326" spans="1:5" ht="34.5" hidden="1">
      <c r="A326" s="63" t="s">
        <v>7791</v>
      </c>
      <c r="B326" s="63">
        <v>103432</v>
      </c>
      <c r="C326" s="62" t="s">
        <v>8113</v>
      </c>
      <c r="D326" s="63" t="s">
        <v>7859</v>
      </c>
      <c r="E326" s="76">
        <v>1628.87</v>
      </c>
    </row>
    <row r="327" spans="1:5" ht="34.5" hidden="1">
      <c r="A327" s="63" t="s">
        <v>7791</v>
      </c>
      <c r="B327" s="63">
        <v>103433</v>
      </c>
      <c r="C327" s="62" t="s">
        <v>8114</v>
      </c>
      <c r="D327" s="63" t="s">
        <v>7859</v>
      </c>
      <c r="E327" s="76">
        <v>34.25</v>
      </c>
    </row>
    <row r="328" spans="1:5" ht="34.5" hidden="1">
      <c r="A328" s="63" t="s">
        <v>7791</v>
      </c>
      <c r="B328" s="63">
        <v>103434</v>
      </c>
      <c r="C328" s="62" t="s">
        <v>8115</v>
      </c>
      <c r="D328" s="63" t="s">
        <v>7859</v>
      </c>
      <c r="E328" s="76">
        <v>47.38</v>
      </c>
    </row>
    <row r="329" spans="1:5" ht="34.5" hidden="1">
      <c r="A329" s="63" t="s">
        <v>7791</v>
      </c>
      <c r="B329" s="63">
        <v>103435</v>
      </c>
      <c r="C329" s="62" t="s">
        <v>8116</v>
      </c>
      <c r="D329" s="63" t="s">
        <v>7859</v>
      </c>
      <c r="E329" s="76">
        <v>88.14</v>
      </c>
    </row>
    <row r="330" spans="1:5" ht="34.5" hidden="1">
      <c r="A330" s="63" t="s">
        <v>7791</v>
      </c>
      <c r="B330" s="63">
        <v>103436</v>
      </c>
      <c r="C330" s="62" t="s">
        <v>8117</v>
      </c>
      <c r="D330" s="63" t="s">
        <v>7859</v>
      </c>
      <c r="E330" s="76">
        <v>2306.9899999999998</v>
      </c>
    </row>
    <row r="331" spans="1:5" ht="23.25" hidden="1">
      <c r="A331" s="63" t="s">
        <v>7791</v>
      </c>
      <c r="B331" s="63">
        <v>103437</v>
      </c>
      <c r="C331" s="62" t="s">
        <v>8118</v>
      </c>
      <c r="D331" s="63" t="s">
        <v>7859</v>
      </c>
      <c r="E331" s="76">
        <v>182.88</v>
      </c>
    </row>
    <row r="332" spans="1:5" ht="23.25" hidden="1">
      <c r="A332" s="63" t="s">
        <v>7791</v>
      </c>
      <c r="B332" s="63">
        <v>103438</v>
      </c>
      <c r="C332" s="62" t="s">
        <v>8119</v>
      </c>
      <c r="D332" s="63" t="s">
        <v>7859</v>
      </c>
      <c r="E332" s="76">
        <v>182.88</v>
      </c>
    </row>
    <row r="333" spans="1:5" ht="23.25" hidden="1">
      <c r="A333" s="63" t="s">
        <v>7791</v>
      </c>
      <c r="B333" s="63">
        <v>103439</v>
      </c>
      <c r="C333" s="62" t="s">
        <v>8120</v>
      </c>
      <c r="D333" s="63" t="s">
        <v>7859</v>
      </c>
      <c r="E333" s="76">
        <v>215.43</v>
      </c>
    </row>
    <row r="334" spans="1:5" ht="34.5" hidden="1">
      <c r="A334" s="63" t="s">
        <v>7791</v>
      </c>
      <c r="B334" s="63">
        <v>103440</v>
      </c>
      <c r="C334" s="62" t="s">
        <v>8121</v>
      </c>
      <c r="D334" s="63" t="s">
        <v>7859</v>
      </c>
      <c r="E334" s="76">
        <v>412.23</v>
      </c>
    </row>
    <row r="335" spans="1:5" ht="34.5" hidden="1">
      <c r="A335" s="63" t="s">
        <v>7791</v>
      </c>
      <c r="B335" s="63">
        <v>103441</v>
      </c>
      <c r="C335" s="62" t="s">
        <v>8122</v>
      </c>
      <c r="D335" s="63" t="s">
        <v>7859</v>
      </c>
      <c r="E335" s="76">
        <v>417.5</v>
      </c>
    </row>
    <row r="336" spans="1:5" ht="34.5" hidden="1">
      <c r="A336" s="63" t="s">
        <v>7791</v>
      </c>
      <c r="B336" s="63">
        <v>103442</v>
      </c>
      <c r="C336" s="62" t="s">
        <v>8123</v>
      </c>
      <c r="D336" s="63" t="s">
        <v>7859</v>
      </c>
      <c r="E336" s="76">
        <v>544.75</v>
      </c>
    </row>
    <row r="337" spans="1:5" ht="23.25" hidden="1">
      <c r="A337" s="63" t="s">
        <v>7791</v>
      </c>
      <c r="B337" s="63">
        <v>93206</v>
      </c>
      <c r="C337" s="62" t="s">
        <v>8124</v>
      </c>
      <c r="D337" s="63" t="s">
        <v>8125</v>
      </c>
      <c r="E337" s="76">
        <v>1164.25</v>
      </c>
    </row>
    <row r="338" spans="1:5" ht="23.25" hidden="1">
      <c r="A338" s="63" t="s">
        <v>7791</v>
      </c>
      <c r="B338" s="63">
        <v>93207</v>
      </c>
      <c r="C338" s="62" t="s">
        <v>8126</v>
      </c>
      <c r="D338" s="63" t="s">
        <v>8125</v>
      </c>
      <c r="E338" s="76">
        <v>1285.0899999999999</v>
      </c>
    </row>
    <row r="339" spans="1:5" ht="23.25" hidden="1">
      <c r="A339" s="63" t="s">
        <v>7791</v>
      </c>
      <c r="B339" s="63">
        <v>93208</v>
      </c>
      <c r="C339" s="62" t="s">
        <v>8127</v>
      </c>
      <c r="D339" s="63" t="s">
        <v>8125</v>
      </c>
      <c r="E339" s="76">
        <v>1067.46</v>
      </c>
    </row>
    <row r="340" spans="1:5" ht="23.25" hidden="1">
      <c r="A340" s="63" t="s">
        <v>7791</v>
      </c>
      <c r="B340" s="63">
        <v>93209</v>
      </c>
      <c r="C340" s="62" t="s">
        <v>8128</v>
      </c>
      <c r="D340" s="63" t="s">
        <v>8125</v>
      </c>
      <c r="E340" s="76">
        <v>978.45</v>
      </c>
    </row>
    <row r="341" spans="1:5" ht="23.25" hidden="1">
      <c r="A341" s="63" t="s">
        <v>7791</v>
      </c>
      <c r="B341" s="63">
        <v>93210</v>
      </c>
      <c r="C341" s="62" t="s">
        <v>8129</v>
      </c>
      <c r="D341" s="63" t="s">
        <v>8125</v>
      </c>
      <c r="E341" s="76">
        <v>646.25</v>
      </c>
    </row>
    <row r="342" spans="1:5" ht="23.25" hidden="1">
      <c r="A342" s="63" t="s">
        <v>7791</v>
      </c>
      <c r="B342" s="63">
        <v>93211</v>
      </c>
      <c r="C342" s="62" t="s">
        <v>8130</v>
      </c>
      <c r="D342" s="63" t="s">
        <v>8125</v>
      </c>
      <c r="E342" s="76">
        <v>613.54999999999995</v>
      </c>
    </row>
    <row r="343" spans="1:5" ht="23.25" hidden="1">
      <c r="A343" s="63" t="s">
        <v>7791</v>
      </c>
      <c r="B343" s="63">
        <v>93212</v>
      </c>
      <c r="C343" s="62" t="s">
        <v>8131</v>
      </c>
      <c r="D343" s="63" t="s">
        <v>8125</v>
      </c>
      <c r="E343" s="76">
        <v>1105.92</v>
      </c>
    </row>
    <row r="344" spans="1:5" ht="23.25" hidden="1">
      <c r="A344" s="63" t="s">
        <v>7791</v>
      </c>
      <c r="B344" s="63">
        <v>93213</v>
      </c>
      <c r="C344" s="62" t="s">
        <v>8132</v>
      </c>
      <c r="D344" s="63" t="s">
        <v>8125</v>
      </c>
      <c r="E344" s="76">
        <v>1022.23</v>
      </c>
    </row>
    <row r="345" spans="1:5" ht="23.25" hidden="1">
      <c r="A345" s="63" t="s">
        <v>7791</v>
      </c>
      <c r="B345" s="63">
        <v>93214</v>
      </c>
      <c r="C345" s="62" t="s">
        <v>8133</v>
      </c>
      <c r="D345" s="63" t="s">
        <v>7859</v>
      </c>
      <c r="E345" s="76">
        <v>8553.7999999999993</v>
      </c>
    </row>
    <row r="346" spans="1:5" ht="23.25" hidden="1">
      <c r="A346" s="63" t="s">
        <v>7791</v>
      </c>
      <c r="B346" s="63">
        <v>93243</v>
      </c>
      <c r="C346" s="62" t="s">
        <v>8134</v>
      </c>
      <c r="D346" s="63" t="s">
        <v>7859</v>
      </c>
      <c r="E346" s="76">
        <v>13172.5</v>
      </c>
    </row>
    <row r="347" spans="1:5" ht="23.25" hidden="1">
      <c r="A347" s="63" t="s">
        <v>7791</v>
      </c>
      <c r="B347" s="63">
        <v>93582</v>
      </c>
      <c r="C347" s="62" t="s">
        <v>8135</v>
      </c>
      <c r="D347" s="63" t="s">
        <v>8125</v>
      </c>
      <c r="E347" s="76">
        <v>318.05</v>
      </c>
    </row>
    <row r="348" spans="1:5" ht="23.25" hidden="1">
      <c r="A348" s="63" t="s">
        <v>7791</v>
      </c>
      <c r="B348" s="63">
        <v>93583</v>
      </c>
      <c r="C348" s="62" t="s">
        <v>8136</v>
      </c>
      <c r="D348" s="63" t="s">
        <v>8125</v>
      </c>
      <c r="E348" s="76">
        <v>496</v>
      </c>
    </row>
    <row r="349" spans="1:5" ht="23.25" hidden="1">
      <c r="A349" s="63" t="s">
        <v>7791</v>
      </c>
      <c r="B349" s="63">
        <v>93584</v>
      </c>
      <c r="C349" s="62" t="s">
        <v>8137</v>
      </c>
      <c r="D349" s="63" t="s">
        <v>8125</v>
      </c>
      <c r="E349" s="76">
        <v>1056.8699999999999</v>
      </c>
    </row>
    <row r="350" spans="1:5" ht="23.25" hidden="1">
      <c r="A350" s="63" t="s">
        <v>7791</v>
      </c>
      <c r="B350" s="63">
        <v>93585</v>
      </c>
      <c r="C350" s="62" t="s">
        <v>8138</v>
      </c>
      <c r="D350" s="63" t="s">
        <v>8125</v>
      </c>
      <c r="E350" s="76">
        <v>1487.87</v>
      </c>
    </row>
    <row r="351" spans="1:5" ht="23.25" hidden="1">
      <c r="A351" s="63" t="s">
        <v>7791</v>
      </c>
      <c r="B351" s="63">
        <v>98441</v>
      </c>
      <c r="C351" s="62" t="s">
        <v>8139</v>
      </c>
      <c r="D351" s="63" t="s">
        <v>8125</v>
      </c>
      <c r="E351" s="76">
        <v>197.5</v>
      </c>
    </row>
    <row r="352" spans="1:5" ht="23.25" hidden="1">
      <c r="A352" s="63" t="s">
        <v>7791</v>
      </c>
      <c r="B352" s="63">
        <v>98442</v>
      </c>
      <c r="C352" s="62" t="s">
        <v>8140</v>
      </c>
      <c r="D352" s="63" t="s">
        <v>8125</v>
      </c>
      <c r="E352" s="76">
        <v>200.82</v>
      </c>
    </row>
    <row r="353" spans="1:5" ht="23.25" hidden="1">
      <c r="A353" s="63" t="s">
        <v>7791</v>
      </c>
      <c r="B353" s="63">
        <v>98443</v>
      </c>
      <c r="C353" s="62" t="s">
        <v>8141</v>
      </c>
      <c r="D353" s="63" t="s">
        <v>8125</v>
      </c>
      <c r="E353" s="76">
        <v>174.53</v>
      </c>
    </row>
    <row r="354" spans="1:5" ht="23.25" hidden="1">
      <c r="A354" s="63" t="s">
        <v>7791</v>
      </c>
      <c r="B354" s="63">
        <v>98444</v>
      </c>
      <c r="C354" s="62" t="s">
        <v>8142</v>
      </c>
      <c r="D354" s="63" t="s">
        <v>8125</v>
      </c>
      <c r="E354" s="76">
        <v>176.91</v>
      </c>
    </row>
    <row r="355" spans="1:5" ht="23.25" hidden="1">
      <c r="A355" s="63" t="s">
        <v>7791</v>
      </c>
      <c r="B355" s="63">
        <v>98445</v>
      </c>
      <c r="C355" s="62" t="s">
        <v>8143</v>
      </c>
      <c r="D355" s="63" t="s">
        <v>8125</v>
      </c>
      <c r="E355" s="76">
        <v>240.49</v>
      </c>
    </row>
    <row r="356" spans="1:5" ht="23.25" hidden="1">
      <c r="A356" s="63" t="s">
        <v>7791</v>
      </c>
      <c r="B356" s="63">
        <v>98446</v>
      </c>
      <c r="C356" s="62" t="s">
        <v>8144</v>
      </c>
      <c r="D356" s="63" t="s">
        <v>8125</v>
      </c>
      <c r="E356" s="76">
        <v>309.29000000000002</v>
      </c>
    </row>
    <row r="357" spans="1:5" ht="23.25" hidden="1">
      <c r="A357" s="63" t="s">
        <v>7791</v>
      </c>
      <c r="B357" s="63">
        <v>98447</v>
      </c>
      <c r="C357" s="62" t="s">
        <v>8145</v>
      </c>
      <c r="D357" s="63" t="s">
        <v>8125</v>
      </c>
      <c r="E357" s="76">
        <v>208.21</v>
      </c>
    </row>
    <row r="358" spans="1:5" ht="23.25" hidden="1">
      <c r="A358" s="63" t="s">
        <v>7791</v>
      </c>
      <c r="B358" s="63">
        <v>98448</v>
      </c>
      <c r="C358" s="62" t="s">
        <v>8146</v>
      </c>
      <c r="D358" s="63" t="s">
        <v>8125</v>
      </c>
      <c r="E358" s="76">
        <v>262.82</v>
      </c>
    </row>
    <row r="359" spans="1:5" ht="23.25" hidden="1">
      <c r="A359" s="63" t="s">
        <v>7791</v>
      </c>
      <c r="B359" s="63">
        <v>98449</v>
      </c>
      <c r="C359" s="62" t="s">
        <v>8147</v>
      </c>
      <c r="D359" s="63" t="s">
        <v>8125</v>
      </c>
      <c r="E359" s="76">
        <v>232.86</v>
      </c>
    </row>
    <row r="360" spans="1:5" ht="23.25" hidden="1">
      <c r="A360" s="63" t="s">
        <v>7791</v>
      </c>
      <c r="B360" s="63">
        <v>98450</v>
      </c>
      <c r="C360" s="62" t="s">
        <v>8148</v>
      </c>
      <c r="D360" s="63" t="s">
        <v>8125</v>
      </c>
      <c r="E360" s="76">
        <v>237.72</v>
      </c>
    </row>
    <row r="361" spans="1:5" ht="23.25" hidden="1">
      <c r="A361" s="63" t="s">
        <v>7791</v>
      </c>
      <c r="B361" s="63">
        <v>98451</v>
      </c>
      <c r="C361" s="62" t="s">
        <v>8149</v>
      </c>
      <c r="D361" s="63" t="s">
        <v>8125</v>
      </c>
      <c r="E361" s="76">
        <v>207.03</v>
      </c>
    </row>
    <row r="362" spans="1:5" ht="23.25" hidden="1">
      <c r="A362" s="63" t="s">
        <v>7791</v>
      </c>
      <c r="B362" s="63">
        <v>98452</v>
      </c>
      <c r="C362" s="62" t="s">
        <v>8150</v>
      </c>
      <c r="D362" s="63" t="s">
        <v>8125</v>
      </c>
      <c r="E362" s="76">
        <v>209.97</v>
      </c>
    </row>
    <row r="363" spans="1:5" ht="23.25" hidden="1">
      <c r="A363" s="63" t="s">
        <v>7791</v>
      </c>
      <c r="B363" s="63">
        <v>98453</v>
      </c>
      <c r="C363" s="62" t="s">
        <v>8151</v>
      </c>
      <c r="D363" s="63" t="s">
        <v>8125</v>
      </c>
      <c r="E363" s="76">
        <v>281.60000000000002</v>
      </c>
    </row>
    <row r="364" spans="1:5" ht="23.25" hidden="1">
      <c r="A364" s="63" t="s">
        <v>7791</v>
      </c>
      <c r="B364" s="63">
        <v>98454</v>
      </c>
      <c r="C364" s="62" t="s">
        <v>8152</v>
      </c>
      <c r="D364" s="63" t="s">
        <v>8125</v>
      </c>
      <c r="E364" s="76">
        <v>364.32</v>
      </c>
    </row>
    <row r="365" spans="1:5" ht="23.25" hidden="1">
      <c r="A365" s="63" t="s">
        <v>7791</v>
      </c>
      <c r="B365" s="63">
        <v>98455</v>
      </c>
      <c r="C365" s="62" t="s">
        <v>8153</v>
      </c>
      <c r="D365" s="63" t="s">
        <v>8125</v>
      </c>
      <c r="E365" s="76">
        <v>246.45</v>
      </c>
    </row>
    <row r="366" spans="1:5" ht="23.25" hidden="1">
      <c r="A366" s="63" t="s">
        <v>7791</v>
      </c>
      <c r="B366" s="63">
        <v>98456</v>
      </c>
      <c r="C366" s="62" t="s">
        <v>8154</v>
      </c>
      <c r="D366" s="63" t="s">
        <v>8125</v>
      </c>
      <c r="E366" s="76">
        <v>314.01</v>
      </c>
    </row>
    <row r="367" spans="1:5" hidden="1">
      <c r="A367" s="63" t="s">
        <v>7791</v>
      </c>
      <c r="B367" s="63">
        <v>98458</v>
      </c>
      <c r="C367" s="62" t="s">
        <v>8155</v>
      </c>
      <c r="D367" s="63" t="s">
        <v>8125</v>
      </c>
      <c r="E367" s="76">
        <v>191.78</v>
      </c>
    </row>
    <row r="368" spans="1:5" hidden="1">
      <c r="A368" s="63" t="s">
        <v>7791</v>
      </c>
      <c r="B368" s="63">
        <v>98459</v>
      </c>
      <c r="C368" s="62" t="s">
        <v>8156</v>
      </c>
      <c r="D368" s="63" t="s">
        <v>8125</v>
      </c>
      <c r="E368" s="76">
        <v>151.29</v>
      </c>
    </row>
    <row r="369" spans="1:5" ht="23.25" hidden="1">
      <c r="A369" s="63" t="s">
        <v>7791</v>
      </c>
      <c r="B369" s="63">
        <v>98460</v>
      </c>
      <c r="C369" s="62" t="s">
        <v>8157</v>
      </c>
      <c r="D369" s="63" t="s">
        <v>8125</v>
      </c>
      <c r="E369" s="76">
        <v>225.55</v>
      </c>
    </row>
    <row r="370" spans="1:5" ht="23.25" hidden="1">
      <c r="A370" s="63" t="s">
        <v>7791</v>
      </c>
      <c r="B370" s="63">
        <v>98461</v>
      </c>
      <c r="C370" s="62" t="s">
        <v>8158</v>
      </c>
      <c r="D370" s="63" t="s">
        <v>7859</v>
      </c>
      <c r="E370" s="76">
        <v>7696.85</v>
      </c>
    </row>
    <row r="371" spans="1:5" ht="23.25" hidden="1">
      <c r="A371" s="63" t="s">
        <v>7791</v>
      </c>
      <c r="B371" s="63">
        <v>98462</v>
      </c>
      <c r="C371" s="62" t="s">
        <v>8159</v>
      </c>
      <c r="D371" s="63" t="s">
        <v>7859</v>
      </c>
      <c r="E371" s="76">
        <v>11527.79</v>
      </c>
    </row>
    <row r="372" spans="1:5" ht="23.25" hidden="1">
      <c r="A372" s="63" t="s">
        <v>7791</v>
      </c>
      <c r="B372" s="63">
        <v>5631</v>
      </c>
      <c r="C372" s="62" t="s">
        <v>8160</v>
      </c>
      <c r="D372" s="63" t="s">
        <v>8161</v>
      </c>
      <c r="E372" s="76">
        <v>196.52</v>
      </c>
    </row>
    <row r="373" spans="1:5" ht="45.75" hidden="1">
      <c r="A373" s="63" t="s">
        <v>7791</v>
      </c>
      <c r="B373" s="63">
        <v>5678</v>
      </c>
      <c r="C373" s="62" t="s">
        <v>8162</v>
      </c>
      <c r="D373" s="63" t="s">
        <v>8161</v>
      </c>
      <c r="E373" s="76">
        <v>136.46</v>
      </c>
    </row>
    <row r="374" spans="1:5" ht="45.75" hidden="1">
      <c r="A374" s="63" t="s">
        <v>7791</v>
      </c>
      <c r="B374" s="63">
        <v>5680</v>
      </c>
      <c r="C374" s="62" t="s">
        <v>8163</v>
      </c>
      <c r="D374" s="63" t="s">
        <v>8161</v>
      </c>
      <c r="E374" s="76">
        <v>125.08</v>
      </c>
    </row>
    <row r="375" spans="1:5" ht="34.5" hidden="1">
      <c r="A375" s="63" t="s">
        <v>7791</v>
      </c>
      <c r="B375" s="63">
        <v>5684</v>
      </c>
      <c r="C375" s="62" t="s">
        <v>8164</v>
      </c>
      <c r="D375" s="63" t="s">
        <v>8161</v>
      </c>
      <c r="E375" s="76">
        <v>142.77000000000001</v>
      </c>
    </row>
    <row r="376" spans="1:5" ht="23.25" hidden="1">
      <c r="A376" s="63" t="s">
        <v>7791</v>
      </c>
      <c r="B376" s="63">
        <v>5689</v>
      </c>
      <c r="C376" s="62" t="s">
        <v>8165</v>
      </c>
      <c r="D376" s="63" t="s">
        <v>8161</v>
      </c>
      <c r="E376" s="76">
        <v>6.74</v>
      </c>
    </row>
    <row r="377" spans="1:5" ht="23.25" hidden="1">
      <c r="A377" s="63" t="s">
        <v>7791</v>
      </c>
      <c r="B377" s="63">
        <v>5795</v>
      </c>
      <c r="C377" s="62" t="s">
        <v>8166</v>
      </c>
      <c r="D377" s="63" t="s">
        <v>8161</v>
      </c>
      <c r="E377" s="76">
        <v>26.72</v>
      </c>
    </row>
    <row r="378" spans="1:5" ht="34.5" hidden="1">
      <c r="A378" s="63" t="s">
        <v>7791</v>
      </c>
      <c r="B378" s="63">
        <v>5811</v>
      </c>
      <c r="C378" s="62" t="s">
        <v>8167</v>
      </c>
      <c r="D378" s="63" t="s">
        <v>8161</v>
      </c>
      <c r="E378" s="76">
        <v>176.64</v>
      </c>
    </row>
    <row r="379" spans="1:5" ht="23.25" hidden="1">
      <c r="A379" s="63" t="s">
        <v>7791</v>
      </c>
      <c r="B379" s="63">
        <v>5823</v>
      </c>
      <c r="C379" s="62" t="s">
        <v>8168</v>
      </c>
      <c r="D379" s="63" t="s">
        <v>8161</v>
      </c>
      <c r="E379" s="76">
        <v>198.13</v>
      </c>
    </row>
    <row r="380" spans="1:5" ht="34.5" hidden="1">
      <c r="A380" s="63" t="s">
        <v>7791</v>
      </c>
      <c r="B380" s="63">
        <v>5824</v>
      </c>
      <c r="C380" s="62" t="s">
        <v>8169</v>
      </c>
      <c r="D380" s="63" t="s">
        <v>8161</v>
      </c>
      <c r="E380" s="76">
        <v>184.66</v>
      </c>
    </row>
    <row r="381" spans="1:5" ht="23.25" hidden="1">
      <c r="A381" s="63" t="s">
        <v>7791</v>
      </c>
      <c r="B381" s="63">
        <v>5835</v>
      </c>
      <c r="C381" s="62" t="s">
        <v>8170</v>
      </c>
      <c r="D381" s="63" t="s">
        <v>8161</v>
      </c>
      <c r="E381" s="76">
        <v>357.51</v>
      </c>
    </row>
    <row r="382" spans="1:5" ht="23.25" hidden="1">
      <c r="A382" s="63" t="s">
        <v>7791</v>
      </c>
      <c r="B382" s="63">
        <v>5839</v>
      </c>
      <c r="C382" s="62" t="s">
        <v>8171</v>
      </c>
      <c r="D382" s="63" t="s">
        <v>8161</v>
      </c>
      <c r="E382" s="76">
        <v>10.130000000000001</v>
      </c>
    </row>
    <row r="383" spans="1:5" ht="23.25" hidden="1">
      <c r="A383" s="63" t="s">
        <v>7791</v>
      </c>
      <c r="B383" s="63">
        <v>5843</v>
      </c>
      <c r="C383" s="62" t="s">
        <v>8172</v>
      </c>
      <c r="D383" s="63" t="s">
        <v>8161</v>
      </c>
      <c r="E383" s="76">
        <v>153.76</v>
      </c>
    </row>
    <row r="384" spans="1:5" ht="23.25" hidden="1">
      <c r="A384" s="63" t="s">
        <v>7791</v>
      </c>
      <c r="B384" s="63">
        <v>5847</v>
      </c>
      <c r="C384" s="62" t="s">
        <v>8173</v>
      </c>
      <c r="D384" s="63" t="s">
        <v>8161</v>
      </c>
      <c r="E384" s="76">
        <v>217.11</v>
      </c>
    </row>
    <row r="385" spans="1:5" ht="23.25" hidden="1">
      <c r="A385" s="63" t="s">
        <v>7791</v>
      </c>
      <c r="B385" s="63">
        <v>5851</v>
      </c>
      <c r="C385" s="62" t="s">
        <v>8174</v>
      </c>
      <c r="D385" s="63" t="s">
        <v>8161</v>
      </c>
      <c r="E385" s="76">
        <v>208.11</v>
      </c>
    </row>
    <row r="386" spans="1:5" ht="23.25" hidden="1">
      <c r="A386" s="63" t="s">
        <v>7791</v>
      </c>
      <c r="B386" s="63">
        <v>5855</v>
      </c>
      <c r="C386" s="62" t="s">
        <v>8175</v>
      </c>
      <c r="D386" s="63" t="s">
        <v>8161</v>
      </c>
      <c r="E386" s="76">
        <v>548.54</v>
      </c>
    </row>
    <row r="387" spans="1:5" ht="34.5" hidden="1">
      <c r="A387" s="63" t="s">
        <v>7791</v>
      </c>
      <c r="B387" s="63">
        <v>5863</v>
      </c>
      <c r="C387" s="62" t="s">
        <v>8176</v>
      </c>
      <c r="D387" s="63" t="s">
        <v>8161</v>
      </c>
      <c r="E387" s="76">
        <v>22.63</v>
      </c>
    </row>
    <row r="388" spans="1:5" ht="23.25" hidden="1">
      <c r="A388" s="63" t="s">
        <v>7791</v>
      </c>
      <c r="B388" s="63">
        <v>5867</v>
      </c>
      <c r="C388" s="62" t="s">
        <v>8177</v>
      </c>
      <c r="D388" s="63" t="s">
        <v>8161</v>
      </c>
      <c r="E388" s="76">
        <v>147.27000000000001</v>
      </c>
    </row>
    <row r="389" spans="1:5" ht="52.5" hidden="1" customHeight="1">
      <c r="A389" s="108" t="s">
        <v>7791</v>
      </c>
      <c r="B389" s="108">
        <v>5875</v>
      </c>
      <c r="C389" s="122" t="s">
        <v>8178</v>
      </c>
      <c r="D389" s="108" t="s">
        <v>8161</v>
      </c>
      <c r="E389" s="109">
        <v>126.94</v>
      </c>
    </row>
    <row r="390" spans="1:5" ht="34.5" hidden="1">
      <c r="A390" s="63" t="s">
        <v>7791</v>
      </c>
      <c r="B390" s="63">
        <v>5879</v>
      </c>
      <c r="C390" s="62" t="s">
        <v>8179</v>
      </c>
      <c r="D390" s="63" t="s">
        <v>8161</v>
      </c>
      <c r="E390" s="76">
        <v>135.30000000000001</v>
      </c>
    </row>
    <row r="391" spans="1:5" ht="34.5" hidden="1">
      <c r="A391" s="63" t="s">
        <v>7791</v>
      </c>
      <c r="B391" s="63">
        <v>5882</v>
      </c>
      <c r="C391" s="62" t="s">
        <v>8180</v>
      </c>
      <c r="D391" s="63" t="s">
        <v>8161</v>
      </c>
      <c r="E391" s="76">
        <v>111.49</v>
      </c>
    </row>
    <row r="392" spans="1:5" ht="34.5" hidden="1">
      <c r="A392" s="63" t="s">
        <v>7791</v>
      </c>
      <c r="B392" s="63">
        <v>5890</v>
      </c>
      <c r="C392" s="62" t="s">
        <v>8181</v>
      </c>
      <c r="D392" s="63" t="s">
        <v>8161</v>
      </c>
      <c r="E392" s="76">
        <v>172.9</v>
      </c>
    </row>
    <row r="393" spans="1:5" ht="39.75" hidden="1" customHeight="1">
      <c r="A393" s="108" t="s">
        <v>7791</v>
      </c>
      <c r="B393" s="108">
        <v>5894</v>
      </c>
      <c r="C393" s="122" t="s">
        <v>8182</v>
      </c>
      <c r="D393" s="108" t="s">
        <v>8161</v>
      </c>
      <c r="E393" s="109">
        <v>180.27</v>
      </c>
    </row>
    <row r="394" spans="1:5" ht="41.25" hidden="1" customHeight="1">
      <c r="A394" s="108" t="s">
        <v>7791</v>
      </c>
      <c r="B394" s="108">
        <v>5901</v>
      </c>
      <c r="C394" s="122" t="s">
        <v>8183</v>
      </c>
      <c r="D394" s="108" t="s">
        <v>8161</v>
      </c>
      <c r="E394" s="109">
        <v>267.67</v>
      </c>
    </row>
    <row r="395" spans="1:5" ht="23.25" hidden="1">
      <c r="A395" s="63" t="s">
        <v>7791</v>
      </c>
      <c r="B395" s="63">
        <v>5909</v>
      </c>
      <c r="C395" s="62" t="s">
        <v>8184</v>
      </c>
      <c r="D395" s="63" t="s">
        <v>8161</v>
      </c>
      <c r="E395" s="76">
        <v>31.5</v>
      </c>
    </row>
    <row r="396" spans="1:5" ht="23.25" hidden="1">
      <c r="A396" s="63" t="s">
        <v>7791</v>
      </c>
      <c r="B396" s="63">
        <v>5921</v>
      </c>
      <c r="C396" s="62" t="s">
        <v>8185</v>
      </c>
      <c r="D396" s="63" t="s">
        <v>8161</v>
      </c>
      <c r="E396" s="76">
        <v>5.28</v>
      </c>
    </row>
    <row r="397" spans="1:5" ht="34.5" hidden="1">
      <c r="A397" s="63" t="s">
        <v>7791</v>
      </c>
      <c r="B397" s="63">
        <v>5928</v>
      </c>
      <c r="C397" s="62" t="s">
        <v>8186</v>
      </c>
      <c r="D397" s="63" t="s">
        <v>8161</v>
      </c>
      <c r="E397" s="76">
        <v>234.89</v>
      </c>
    </row>
    <row r="398" spans="1:5" ht="29.25" hidden="1" customHeight="1">
      <c r="A398" s="108" t="s">
        <v>7791</v>
      </c>
      <c r="B398" s="108">
        <v>5932</v>
      </c>
      <c r="C398" s="122" t="s">
        <v>8187</v>
      </c>
      <c r="D398" s="108" t="s">
        <v>8161</v>
      </c>
      <c r="E398" s="109">
        <v>236.38</v>
      </c>
    </row>
    <row r="399" spans="1:5" ht="23.25" hidden="1">
      <c r="A399" s="63" t="s">
        <v>7791</v>
      </c>
      <c r="B399" s="63">
        <v>5940</v>
      </c>
      <c r="C399" s="62" t="s">
        <v>8188</v>
      </c>
      <c r="D399" s="63" t="s">
        <v>8161</v>
      </c>
      <c r="E399" s="76">
        <v>203.1</v>
      </c>
    </row>
    <row r="400" spans="1:5" ht="34.5" hidden="1" customHeight="1">
      <c r="A400" s="108" t="s">
        <v>7791</v>
      </c>
      <c r="B400" s="108">
        <v>5944</v>
      </c>
      <c r="C400" s="122" t="s">
        <v>8189</v>
      </c>
      <c r="D400" s="108" t="s">
        <v>8161</v>
      </c>
      <c r="E400" s="109">
        <v>240.35</v>
      </c>
    </row>
    <row r="401" spans="1:5" ht="23.25" hidden="1">
      <c r="A401" s="63" t="s">
        <v>7791</v>
      </c>
      <c r="B401" s="63">
        <v>5953</v>
      </c>
      <c r="C401" s="62" t="s">
        <v>8190</v>
      </c>
      <c r="D401" s="63" t="s">
        <v>8161</v>
      </c>
      <c r="E401" s="76">
        <v>47.36</v>
      </c>
    </row>
    <row r="402" spans="1:5" ht="34.5" hidden="1">
      <c r="A402" s="63" t="s">
        <v>7791</v>
      </c>
      <c r="B402" s="63">
        <v>6259</v>
      </c>
      <c r="C402" s="62" t="s">
        <v>8191</v>
      </c>
      <c r="D402" s="63" t="s">
        <v>8161</v>
      </c>
      <c r="E402" s="76">
        <v>215.76</v>
      </c>
    </row>
    <row r="403" spans="1:5" ht="23.25" hidden="1">
      <c r="A403" s="63" t="s">
        <v>7791</v>
      </c>
      <c r="B403" s="63">
        <v>6879</v>
      </c>
      <c r="C403" s="62" t="s">
        <v>8192</v>
      </c>
      <c r="D403" s="63" t="s">
        <v>8161</v>
      </c>
      <c r="E403" s="76">
        <v>190.63</v>
      </c>
    </row>
    <row r="404" spans="1:5" ht="23.25" hidden="1">
      <c r="A404" s="63" t="s">
        <v>7791</v>
      </c>
      <c r="B404" s="63">
        <v>7030</v>
      </c>
      <c r="C404" s="62" t="s">
        <v>8193</v>
      </c>
      <c r="D404" s="63" t="s">
        <v>8161</v>
      </c>
      <c r="E404" s="76">
        <v>211.09</v>
      </c>
    </row>
    <row r="405" spans="1:5" ht="34.5" hidden="1">
      <c r="A405" s="63" t="s">
        <v>7791</v>
      </c>
      <c r="B405" s="63">
        <v>7042</v>
      </c>
      <c r="C405" s="62" t="s">
        <v>8194</v>
      </c>
      <c r="D405" s="63" t="s">
        <v>8161</v>
      </c>
      <c r="E405" s="76">
        <v>21.86</v>
      </c>
    </row>
    <row r="406" spans="1:5" ht="38.25" hidden="1" customHeight="1">
      <c r="A406" s="108" t="s">
        <v>7791</v>
      </c>
      <c r="B406" s="108">
        <v>7049</v>
      </c>
      <c r="C406" s="122" t="s">
        <v>8195</v>
      </c>
      <c r="D406" s="108" t="s">
        <v>8161</v>
      </c>
      <c r="E406" s="109">
        <v>196.59</v>
      </c>
    </row>
    <row r="407" spans="1:5" ht="34.5" hidden="1">
      <c r="A407" s="63" t="s">
        <v>7791</v>
      </c>
      <c r="B407" s="63">
        <v>67826</v>
      </c>
      <c r="C407" s="62" t="s">
        <v>8196</v>
      </c>
      <c r="D407" s="63" t="s">
        <v>8161</v>
      </c>
      <c r="E407" s="76">
        <v>163.69999999999999</v>
      </c>
    </row>
    <row r="408" spans="1:5" ht="23.25" hidden="1">
      <c r="A408" s="63" t="s">
        <v>7791</v>
      </c>
      <c r="B408" s="63">
        <v>73417</v>
      </c>
      <c r="C408" s="62" t="s">
        <v>8197</v>
      </c>
      <c r="D408" s="63" t="s">
        <v>8161</v>
      </c>
      <c r="E408" s="76">
        <v>150.30000000000001</v>
      </c>
    </row>
    <row r="409" spans="1:5" ht="34.5" hidden="1">
      <c r="A409" s="63" t="s">
        <v>7791</v>
      </c>
      <c r="B409" s="63">
        <v>73436</v>
      </c>
      <c r="C409" s="62" t="s">
        <v>8198</v>
      </c>
      <c r="D409" s="63" t="s">
        <v>8161</v>
      </c>
      <c r="E409" s="76">
        <v>192.91</v>
      </c>
    </row>
    <row r="410" spans="1:5" ht="34.5" hidden="1">
      <c r="A410" s="63" t="s">
        <v>7791</v>
      </c>
      <c r="B410" s="63">
        <v>73467</v>
      </c>
      <c r="C410" s="62" t="s">
        <v>8199</v>
      </c>
      <c r="D410" s="63" t="s">
        <v>8161</v>
      </c>
      <c r="E410" s="76">
        <v>208.52</v>
      </c>
    </row>
    <row r="411" spans="1:5" ht="34.5" hidden="1">
      <c r="A411" s="63" t="s">
        <v>7791</v>
      </c>
      <c r="B411" s="63">
        <v>73536</v>
      </c>
      <c r="C411" s="62" t="s">
        <v>8200</v>
      </c>
      <c r="D411" s="63" t="s">
        <v>8161</v>
      </c>
      <c r="E411" s="76">
        <v>18.47</v>
      </c>
    </row>
    <row r="412" spans="1:5" ht="34.5" hidden="1">
      <c r="A412" s="63" t="s">
        <v>7791</v>
      </c>
      <c r="B412" s="63">
        <v>83362</v>
      </c>
      <c r="C412" s="62" t="s">
        <v>8201</v>
      </c>
      <c r="D412" s="63" t="s">
        <v>8161</v>
      </c>
      <c r="E412" s="76">
        <v>234.41</v>
      </c>
    </row>
    <row r="413" spans="1:5" ht="23.25" hidden="1">
      <c r="A413" s="63" t="s">
        <v>7791</v>
      </c>
      <c r="B413" s="63">
        <v>83765</v>
      </c>
      <c r="C413" s="62" t="s">
        <v>8202</v>
      </c>
      <c r="D413" s="63" t="s">
        <v>8161</v>
      </c>
      <c r="E413" s="76">
        <v>85.1</v>
      </c>
    </row>
    <row r="414" spans="1:5" ht="23.25" hidden="1">
      <c r="A414" s="63" t="s">
        <v>7791</v>
      </c>
      <c r="B414" s="63">
        <v>87445</v>
      </c>
      <c r="C414" s="62" t="s">
        <v>8203</v>
      </c>
      <c r="D414" s="63" t="s">
        <v>8161</v>
      </c>
      <c r="E414" s="76">
        <v>4.51</v>
      </c>
    </row>
    <row r="415" spans="1:5" ht="23.25" hidden="1">
      <c r="A415" s="63" t="s">
        <v>7791</v>
      </c>
      <c r="B415" s="63">
        <v>88386</v>
      </c>
      <c r="C415" s="62" t="s">
        <v>8204</v>
      </c>
      <c r="D415" s="63" t="s">
        <v>8161</v>
      </c>
      <c r="E415" s="76">
        <v>4.8600000000000003</v>
      </c>
    </row>
    <row r="416" spans="1:5" ht="23.25" hidden="1">
      <c r="A416" s="63" t="s">
        <v>7791</v>
      </c>
      <c r="B416" s="63">
        <v>88393</v>
      </c>
      <c r="C416" s="62" t="s">
        <v>8205</v>
      </c>
      <c r="D416" s="63" t="s">
        <v>8161</v>
      </c>
      <c r="E416" s="76">
        <v>6.6</v>
      </c>
    </row>
    <row r="417" spans="1:5" ht="23.25" hidden="1">
      <c r="A417" s="63" t="s">
        <v>7791</v>
      </c>
      <c r="B417" s="63">
        <v>88399</v>
      </c>
      <c r="C417" s="62" t="s">
        <v>8206</v>
      </c>
      <c r="D417" s="63" t="s">
        <v>8161</v>
      </c>
      <c r="E417" s="76">
        <v>3.69</v>
      </c>
    </row>
    <row r="418" spans="1:5" ht="23.25" hidden="1">
      <c r="A418" s="63" t="s">
        <v>7791</v>
      </c>
      <c r="B418" s="63">
        <v>88418</v>
      </c>
      <c r="C418" s="62" t="s">
        <v>8207</v>
      </c>
      <c r="D418" s="63" t="s">
        <v>8161</v>
      </c>
      <c r="E418" s="76">
        <v>15.86</v>
      </c>
    </row>
    <row r="419" spans="1:5" ht="23.25" hidden="1">
      <c r="A419" s="63" t="s">
        <v>7791</v>
      </c>
      <c r="B419" s="63">
        <v>88433</v>
      </c>
      <c r="C419" s="62" t="s">
        <v>8208</v>
      </c>
      <c r="D419" s="63" t="s">
        <v>8161</v>
      </c>
      <c r="E419" s="76">
        <v>20.72</v>
      </c>
    </row>
    <row r="420" spans="1:5" ht="23.25" hidden="1">
      <c r="A420" s="63" t="s">
        <v>7791</v>
      </c>
      <c r="B420" s="63">
        <v>88830</v>
      </c>
      <c r="C420" s="62" t="s">
        <v>8209</v>
      </c>
      <c r="D420" s="63" t="s">
        <v>8161</v>
      </c>
      <c r="E420" s="76">
        <v>1.89</v>
      </c>
    </row>
    <row r="421" spans="1:5" ht="23.25" hidden="1">
      <c r="A421" s="63" t="s">
        <v>7791</v>
      </c>
      <c r="B421" s="63">
        <v>88843</v>
      </c>
      <c r="C421" s="62" t="s">
        <v>8210</v>
      </c>
      <c r="D421" s="63" t="s">
        <v>8161</v>
      </c>
      <c r="E421" s="76">
        <v>175.25</v>
      </c>
    </row>
    <row r="422" spans="1:5" ht="23.25" hidden="1">
      <c r="A422" s="63" t="s">
        <v>7791</v>
      </c>
      <c r="B422" s="63">
        <v>88907</v>
      </c>
      <c r="C422" s="62" t="s">
        <v>8211</v>
      </c>
      <c r="D422" s="63" t="s">
        <v>8161</v>
      </c>
      <c r="E422" s="76">
        <v>229.31</v>
      </c>
    </row>
    <row r="423" spans="1:5" ht="34.5" hidden="1">
      <c r="A423" s="63" t="s">
        <v>7791</v>
      </c>
      <c r="B423" s="63">
        <v>89021</v>
      </c>
      <c r="C423" s="62" t="s">
        <v>8212</v>
      </c>
      <c r="D423" s="63" t="s">
        <v>8161</v>
      </c>
      <c r="E423" s="76">
        <v>2.57</v>
      </c>
    </row>
    <row r="424" spans="1:5" ht="23.25" hidden="1">
      <c r="A424" s="63" t="s">
        <v>7791</v>
      </c>
      <c r="B424" s="63">
        <v>89028</v>
      </c>
      <c r="C424" s="62" t="s">
        <v>8213</v>
      </c>
      <c r="D424" s="63" t="s">
        <v>8161</v>
      </c>
      <c r="E424" s="76">
        <v>142.57</v>
      </c>
    </row>
    <row r="425" spans="1:5" ht="23.25" hidden="1">
      <c r="A425" s="63" t="s">
        <v>7791</v>
      </c>
      <c r="B425" s="63">
        <v>89032</v>
      </c>
      <c r="C425" s="62" t="s">
        <v>8214</v>
      </c>
      <c r="D425" s="63" t="s">
        <v>8161</v>
      </c>
      <c r="E425" s="76">
        <v>159.24</v>
      </c>
    </row>
    <row r="426" spans="1:5" ht="23.25" hidden="1">
      <c r="A426" s="63" t="s">
        <v>7791</v>
      </c>
      <c r="B426" s="63">
        <v>89035</v>
      </c>
      <c r="C426" s="62" t="s">
        <v>8215</v>
      </c>
      <c r="D426" s="63" t="s">
        <v>8161</v>
      </c>
      <c r="E426" s="76">
        <v>117.41</v>
      </c>
    </row>
    <row r="427" spans="1:5" ht="23.25" hidden="1">
      <c r="A427" s="63" t="s">
        <v>7791</v>
      </c>
      <c r="B427" s="63">
        <v>89225</v>
      </c>
      <c r="C427" s="62" t="s">
        <v>8216</v>
      </c>
      <c r="D427" s="63" t="s">
        <v>8161</v>
      </c>
      <c r="E427" s="76">
        <v>5.53</v>
      </c>
    </row>
    <row r="428" spans="1:5" ht="23.25" hidden="1">
      <c r="A428" s="63" t="s">
        <v>7791</v>
      </c>
      <c r="B428" s="63">
        <v>89234</v>
      </c>
      <c r="C428" s="62" t="s">
        <v>8217</v>
      </c>
      <c r="D428" s="63" t="s">
        <v>8161</v>
      </c>
      <c r="E428" s="76">
        <v>540.41</v>
      </c>
    </row>
    <row r="429" spans="1:5" ht="23.25" hidden="1">
      <c r="A429" s="63" t="s">
        <v>7791</v>
      </c>
      <c r="B429" s="63">
        <v>89242</v>
      </c>
      <c r="C429" s="62" t="s">
        <v>8218</v>
      </c>
      <c r="D429" s="63" t="s">
        <v>8161</v>
      </c>
      <c r="E429" s="76">
        <v>1263.1300000000001</v>
      </c>
    </row>
    <row r="430" spans="1:5" ht="23.25" hidden="1">
      <c r="A430" s="63" t="s">
        <v>7791</v>
      </c>
      <c r="B430" s="63">
        <v>89250</v>
      </c>
      <c r="C430" s="62" t="s">
        <v>8219</v>
      </c>
      <c r="D430" s="63" t="s">
        <v>8161</v>
      </c>
      <c r="E430" s="76">
        <v>1095.77</v>
      </c>
    </row>
    <row r="431" spans="1:5" ht="23.25" hidden="1">
      <c r="A431" s="63" t="s">
        <v>7791</v>
      </c>
      <c r="B431" s="63">
        <v>89257</v>
      </c>
      <c r="C431" s="62" t="s">
        <v>8220</v>
      </c>
      <c r="D431" s="63" t="s">
        <v>8161</v>
      </c>
      <c r="E431" s="76">
        <v>307.42</v>
      </c>
    </row>
    <row r="432" spans="1:5" ht="23.25" hidden="1">
      <c r="A432" s="63" t="s">
        <v>7791</v>
      </c>
      <c r="B432" s="63">
        <v>89272</v>
      </c>
      <c r="C432" s="62" t="s">
        <v>8221</v>
      </c>
      <c r="D432" s="63" t="s">
        <v>8161</v>
      </c>
      <c r="E432" s="76">
        <v>194.05</v>
      </c>
    </row>
    <row r="433" spans="1:5" ht="23.25" hidden="1">
      <c r="A433" s="63" t="s">
        <v>7791</v>
      </c>
      <c r="B433" s="63">
        <v>89278</v>
      </c>
      <c r="C433" s="62" t="s">
        <v>8222</v>
      </c>
      <c r="D433" s="63" t="s">
        <v>8161</v>
      </c>
      <c r="E433" s="76">
        <v>11.03</v>
      </c>
    </row>
    <row r="434" spans="1:5" ht="23.25" hidden="1">
      <c r="A434" s="63" t="s">
        <v>7791</v>
      </c>
      <c r="B434" s="63">
        <v>89843</v>
      </c>
      <c r="C434" s="62" t="s">
        <v>8223</v>
      </c>
      <c r="D434" s="63" t="s">
        <v>8161</v>
      </c>
      <c r="E434" s="76">
        <v>194.29</v>
      </c>
    </row>
    <row r="435" spans="1:5" ht="34.5" hidden="1">
      <c r="A435" s="63" t="s">
        <v>7791</v>
      </c>
      <c r="B435" s="63">
        <v>89876</v>
      </c>
      <c r="C435" s="62" t="s">
        <v>8224</v>
      </c>
      <c r="D435" s="63" t="s">
        <v>8161</v>
      </c>
      <c r="E435" s="76">
        <v>287.48</v>
      </c>
    </row>
    <row r="436" spans="1:5" ht="34.5" hidden="1">
      <c r="A436" s="63" t="s">
        <v>7791</v>
      </c>
      <c r="B436" s="63">
        <v>89883</v>
      </c>
      <c r="C436" s="62" t="s">
        <v>8225</v>
      </c>
      <c r="D436" s="63" t="s">
        <v>8161</v>
      </c>
      <c r="E436" s="76">
        <v>316.08999999999997</v>
      </c>
    </row>
    <row r="437" spans="1:5" ht="23.25" hidden="1">
      <c r="A437" s="63" t="s">
        <v>7791</v>
      </c>
      <c r="B437" s="63">
        <v>90586</v>
      </c>
      <c r="C437" s="62" t="s">
        <v>8226</v>
      </c>
      <c r="D437" s="63" t="s">
        <v>8161</v>
      </c>
      <c r="E437" s="76">
        <v>1.26</v>
      </c>
    </row>
    <row r="438" spans="1:5" ht="23.25" hidden="1">
      <c r="A438" s="63" t="s">
        <v>7791</v>
      </c>
      <c r="B438" s="63">
        <v>90625</v>
      </c>
      <c r="C438" s="62" t="s">
        <v>8227</v>
      </c>
      <c r="D438" s="63" t="s">
        <v>8161</v>
      </c>
      <c r="E438" s="76">
        <v>7.78</v>
      </c>
    </row>
    <row r="439" spans="1:5" ht="23.25" hidden="1">
      <c r="A439" s="63" t="s">
        <v>7791</v>
      </c>
      <c r="B439" s="63">
        <v>90631</v>
      </c>
      <c r="C439" s="62" t="s">
        <v>8228</v>
      </c>
      <c r="D439" s="63" t="s">
        <v>8161</v>
      </c>
      <c r="E439" s="76">
        <v>146.28</v>
      </c>
    </row>
    <row r="440" spans="1:5" ht="34.5" hidden="1">
      <c r="A440" s="63" t="s">
        <v>7791</v>
      </c>
      <c r="B440" s="63">
        <v>90637</v>
      </c>
      <c r="C440" s="62" t="s">
        <v>8229</v>
      </c>
      <c r="D440" s="63" t="s">
        <v>8161</v>
      </c>
      <c r="E440" s="76">
        <v>15.99</v>
      </c>
    </row>
    <row r="441" spans="1:5" ht="23.25" hidden="1">
      <c r="A441" s="63" t="s">
        <v>7791</v>
      </c>
      <c r="B441" s="63">
        <v>90643</v>
      </c>
      <c r="C441" s="62" t="s">
        <v>8230</v>
      </c>
      <c r="D441" s="63" t="s">
        <v>8161</v>
      </c>
      <c r="E441" s="76">
        <v>25.76</v>
      </c>
    </row>
    <row r="442" spans="1:5" ht="34.5" hidden="1">
      <c r="A442" s="63" t="s">
        <v>7791</v>
      </c>
      <c r="B442" s="63">
        <v>90650</v>
      </c>
      <c r="C442" s="62" t="s">
        <v>8231</v>
      </c>
      <c r="D442" s="63" t="s">
        <v>8161</v>
      </c>
      <c r="E442" s="76">
        <v>10.54</v>
      </c>
    </row>
    <row r="443" spans="1:5" ht="23.25" hidden="1">
      <c r="A443" s="63" t="s">
        <v>7791</v>
      </c>
      <c r="B443" s="63">
        <v>90656</v>
      </c>
      <c r="C443" s="62" t="s">
        <v>8232</v>
      </c>
      <c r="D443" s="63" t="s">
        <v>8161</v>
      </c>
      <c r="E443" s="76">
        <v>15.82</v>
      </c>
    </row>
    <row r="444" spans="1:5" ht="23.25" hidden="1">
      <c r="A444" s="63" t="s">
        <v>7791</v>
      </c>
      <c r="B444" s="63">
        <v>90662</v>
      </c>
      <c r="C444" s="62" t="s">
        <v>8233</v>
      </c>
      <c r="D444" s="63" t="s">
        <v>8161</v>
      </c>
      <c r="E444" s="76">
        <v>16.57</v>
      </c>
    </row>
    <row r="445" spans="1:5" ht="34.5" hidden="1">
      <c r="A445" s="63" t="s">
        <v>7791</v>
      </c>
      <c r="B445" s="63">
        <v>90668</v>
      </c>
      <c r="C445" s="62" t="s">
        <v>8234</v>
      </c>
      <c r="D445" s="63" t="s">
        <v>8161</v>
      </c>
      <c r="E445" s="76">
        <v>26.9</v>
      </c>
    </row>
    <row r="446" spans="1:5" ht="45.75" hidden="1">
      <c r="A446" s="63" t="s">
        <v>7791</v>
      </c>
      <c r="B446" s="63">
        <v>90674</v>
      </c>
      <c r="C446" s="62" t="s">
        <v>8235</v>
      </c>
      <c r="D446" s="63" t="s">
        <v>8161</v>
      </c>
      <c r="E446" s="76">
        <v>662.87</v>
      </c>
    </row>
    <row r="447" spans="1:5" ht="45.75" hidden="1">
      <c r="A447" s="63" t="s">
        <v>7791</v>
      </c>
      <c r="B447" s="63">
        <v>90680</v>
      </c>
      <c r="C447" s="62" t="s">
        <v>8236</v>
      </c>
      <c r="D447" s="63" t="s">
        <v>8161</v>
      </c>
      <c r="E447" s="76">
        <v>387.26</v>
      </c>
    </row>
    <row r="448" spans="1:5" ht="23.25" hidden="1">
      <c r="A448" s="63" t="s">
        <v>7791</v>
      </c>
      <c r="B448" s="63">
        <v>90686</v>
      </c>
      <c r="C448" s="62" t="s">
        <v>8237</v>
      </c>
      <c r="D448" s="63" t="s">
        <v>8161</v>
      </c>
      <c r="E448" s="76">
        <v>147.13999999999999</v>
      </c>
    </row>
    <row r="449" spans="1:5" ht="23.25" hidden="1">
      <c r="A449" s="63" t="s">
        <v>7791</v>
      </c>
      <c r="B449" s="63">
        <v>90692</v>
      </c>
      <c r="C449" s="62" t="s">
        <v>8238</v>
      </c>
      <c r="D449" s="63" t="s">
        <v>8161</v>
      </c>
      <c r="E449" s="76">
        <v>112.86</v>
      </c>
    </row>
    <row r="450" spans="1:5" ht="23.25" hidden="1">
      <c r="A450" s="63" t="s">
        <v>7791</v>
      </c>
      <c r="B450" s="63">
        <v>90964</v>
      </c>
      <c r="C450" s="62" t="s">
        <v>8239</v>
      </c>
      <c r="D450" s="63" t="s">
        <v>8161</v>
      </c>
      <c r="E450" s="76">
        <v>26.1</v>
      </c>
    </row>
    <row r="451" spans="1:5" ht="23.25" hidden="1">
      <c r="A451" s="63" t="s">
        <v>7791</v>
      </c>
      <c r="B451" s="63">
        <v>90972</v>
      </c>
      <c r="C451" s="62" t="s">
        <v>8240</v>
      </c>
      <c r="D451" s="63" t="s">
        <v>8161</v>
      </c>
      <c r="E451" s="76">
        <v>61.47</v>
      </c>
    </row>
    <row r="452" spans="1:5" ht="23.25" hidden="1">
      <c r="A452" s="63" t="s">
        <v>7791</v>
      </c>
      <c r="B452" s="63">
        <v>90979</v>
      </c>
      <c r="C452" s="62" t="s">
        <v>8241</v>
      </c>
      <c r="D452" s="63" t="s">
        <v>8161</v>
      </c>
      <c r="E452" s="76">
        <v>158.69</v>
      </c>
    </row>
    <row r="453" spans="1:5" ht="23.25" hidden="1">
      <c r="A453" s="63" t="s">
        <v>7791</v>
      </c>
      <c r="B453" s="63">
        <v>90991</v>
      </c>
      <c r="C453" s="62" t="s">
        <v>8242</v>
      </c>
      <c r="D453" s="63" t="s">
        <v>8161</v>
      </c>
      <c r="E453" s="76">
        <v>190.73</v>
      </c>
    </row>
    <row r="454" spans="1:5" ht="23.25" hidden="1">
      <c r="A454" s="63" t="s">
        <v>7791</v>
      </c>
      <c r="B454" s="63">
        <v>90999</v>
      </c>
      <c r="C454" s="62" t="s">
        <v>8243</v>
      </c>
      <c r="D454" s="63" t="s">
        <v>8161</v>
      </c>
      <c r="E454" s="76">
        <v>80.98</v>
      </c>
    </row>
    <row r="455" spans="1:5" ht="34.5" hidden="1">
      <c r="A455" s="63" t="s">
        <v>7791</v>
      </c>
      <c r="B455" s="63">
        <v>91031</v>
      </c>
      <c r="C455" s="62" t="s">
        <v>8244</v>
      </c>
      <c r="D455" s="63" t="s">
        <v>8161</v>
      </c>
      <c r="E455" s="76">
        <v>219.73</v>
      </c>
    </row>
    <row r="456" spans="1:5" ht="23.25" hidden="1">
      <c r="A456" s="63" t="s">
        <v>7791</v>
      </c>
      <c r="B456" s="63">
        <v>91277</v>
      </c>
      <c r="C456" s="62" t="s">
        <v>8245</v>
      </c>
      <c r="D456" s="63" t="s">
        <v>8161</v>
      </c>
      <c r="E456" s="76">
        <v>8.42</v>
      </c>
    </row>
    <row r="457" spans="1:5" ht="34.5" hidden="1">
      <c r="A457" s="63" t="s">
        <v>7791</v>
      </c>
      <c r="B457" s="63">
        <v>91283</v>
      </c>
      <c r="C457" s="62" t="s">
        <v>8246</v>
      </c>
      <c r="D457" s="63" t="s">
        <v>8161</v>
      </c>
      <c r="E457" s="76">
        <v>9.2899999999999991</v>
      </c>
    </row>
    <row r="458" spans="1:5" ht="39.75" hidden="1" customHeight="1">
      <c r="A458" s="108" t="s">
        <v>7791</v>
      </c>
      <c r="B458" s="108">
        <v>91386</v>
      </c>
      <c r="C458" s="122" t="s">
        <v>8247</v>
      </c>
      <c r="D458" s="108" t="s">
        <v>8161</v>
      </c>
      <c r="E458" s="109">
        <v>229.56</v>
      </c>
    </row>
    <row r="459" spans="1:5" ht="23.25" hidden="1">
      <c r="A459" s="63" t="s">
        <v>7791</v>
      </c>
      <c r="B459" s="63">
        <v>91533</v>
      </c>
      <c r="C459" s="62" t="s">
        <v>8248</v>
      </c>
      <c r="D459" s="63" t="s">
        <v>8161</v>
      </c>
      <c r="E459" s="76">
        <v>33.44</v>
      </c>
    </row>
    <row r="460" spans="1:5" ht="34.5" hidden="1">
      <c r="A460" s="63" t="s">
        <v>7791</v>
      </c>
      <c r="B460" s="63">
        <v>91634</v>
      </c>
      <c r="C460" s="62" t="s">
        <v>8249</v>
      </c>
      <c r="D460" s="63" t="s">
        <v>8161</v>
      </c>
      <c r="E460" s="76">
        <v>199.84</v>
      </c>
    </row>
    <row r="461" spans="1:5" ht="34.5" hidden="1">
      <c r="A461" s="63" t="s">
        <v>7791</v>
      </c>
      <c r="B461" s="63">
        <v>91645</v>
      </c>
      <c r="C461" s="62" t="s">
        <v>8250</v>
      </c>
      <c r="D461" s="63" t="s">
        <v>8161</v>
      </c>
      <c r="E461" s="76">
        <v>399.12</v>
      </c>
    </row>
    <row r="462" spans="1:5" ht="23.25" hidden="1">
      <c r="A462" s="63" t="s">
        <v>7791</v>
      </c>
      <c r="B462" s="63">
        <v>91692</v>
      </c>
      <c r="C462" s="62" t="s">
        <v>8251</v>
      </c>
      <c r="D462" s="63" t="s">
        <v>8161</v>
      </c>
      <c r="E462" s="76">
        <v>27.96</v>
      </c>
    </row>
    <row r="463" spans="1:5" ht="23.25" hidden="1">
      <c r="A463" s="63" t="s">
        <v>7791</v>
      </c>
      <c r="B463" s="63">
        <v>92043</v>
      </c>
      <c r="C463" s="62" t="s">
        <v>8252</v>
      </c>
      <c r="D463" s="63" t="s">
        <v>8161</v>
      </c>
      <c r="E463" s="76">
        <v>12.54</v>
      </c>
    </row>
    <row r="464" spans="1:5" ht="45.75" hidden="1">
      <c r="A464" s="63" t="s">
        <v>7791</v>
      </c>
      <c r="B464" s="63">
        <v>92106</v>
      </c>
      <c r="C464" s="62" t="s">
        <v>8253</v>
      </c>
      <c r="D464" s="63" t="s">
        <v>8161</v>
      </c>
      <c r="E464" s="76">
        <v>281.32</v>
      </c>
    </row>
    <row r="465" spans="1:5" ht="23.25" hidden="1">
      <c r="A465" s="63" t="s">
        <v>7791</v>
      </c>
      <c r="B465" s="63">
        <v>92112</v>
      </c>
      <c r="C465" s="62" t="s">
        <v>8254</v>
      </c>
      <c r="D465" s="63" t="s">
        <v>8161</v>
      </c>
      <c r="E465" s="76">
        <v>3.7</v>
      </c>
    </row>
    <row r="466" spans="1:5" hidden="1">
      <c r="A466" s="63" t="s">
        <v>7791</v>
      </c>
      <c r="B466" s="63">
        <v>92118</v>
      </c>
      <c r="C466" s="62" t="s">
        <v>8255</v>
      </c>
      <c r="D466" s="63" t="s">
        <v>8161</v>
      </c>
      <c r="E466" s="76">
        <v>0.52</v>
      </c>
    </row>
    <row r="467" spans="1:5" ht="23.25" hidden="1">
      <c r="A467" s="63" t="s">
        <v>7791</v>
      </c>
      <c r="B467" s="63">
        <v>92138</v>
      </c>
      <c r="C467" s="62" t="s">
        <v>8256</v>
      </c>
      <c r="D467" s="63" t="s">
        <v>8161</v>
      </c>
      <c r="E467" s="76">
        <v>86.78</v>
      </c>
    </row>
    <row r="468" spans="1:5" ht="23.25" hidden="1">
      <c r="A468" s="63" t="s">
        <v>7791</v>
      </c>
      <c r="B468" s="63">
        <v>92145</v>
      </c>
      <c r="C468" s="62" t="s">
        <v>8257</v>
      </c>
      <c r="D468" s="63" t="s">
        <v>8161</v>
      </c>
      <c r="E468" s="76">
        <v>72.790000000000006</v>
      </c>
    </row>
    <row r="469" spans="1:5" ht="34.5" hidden="1">
      <c r="A469" s="63" t="s">
        <v>7791</v>
      </c>
      <c r="B469" s="63">
        <v>92242</v>
      </c>
      <c r="C469" s="62" t="s">
        <v>8258</v>
      </c>
      <c r="D469" s="63" t="s">
        <v>8161</v>
      </c>
      <c r="E469" s="76">
        <v>343.81</v>
      </c>
    </row>
    <row r="470" spans="1:5" ht="23.25" hidden="1">
      <c r="A470" s="63" t="s">
        <v>7791</v>
      </c>
      <c r="B470" s="63">
        <v>92716</v>
      </c>
      <c r="C470" s="62" t="s">
        <v>8259</v>
      </c>
      <c r="D470" s="63" t="s">
        <v>8161</v>
      </c>
      <c r="E470" s="76">
        <v>102.13</v>
      </c>
    </row>
    <row r="471" spans="1:5" ht="23.25" hidden="1">
      <c r="A471" s="63" t="s">
        <v>7791</v>
      </c>
      <c r="B471" s="63">
        <v>92960</v>
      </c>
      <c r="C471" s="62" t="s">
        <v>8260</v>
      </c>
      <c r="D471" s="63" t="s">
        <v>8161</v>
      </c>
      <c r="E471" s="76">
        <v>18.829999999999998</v>
      </c>
    </row>
    <row r="472" spans="1:5" ht="23.25" hidden="1">
      <c r="A472" s="63" t="s">
        <v>7791</v>
      </c>
      <c r="B472" s="63">
        <v>92966</v>
      </c>
      <c r="C472" s="62" t="s">
        <v>8261</v>
      </c>
      <c r="D472" s="63" t="s">
        <v>8161</v>
      </c>
      <c r="E472" s="76">
        <v>26.83</v>
      </c>
    </row>
    <row r="473" spans="1:5" ht="45.75" hidden="1">
      <c r="A473" s="63" t="s">
        <v>7791</v>
      </c>
      <c r="B473" s="63">
        <v>93224</v>
      </c>
      <c r="C473" s="62" t="s">
        <v>8262</v>
      </c>
      <c r="D473" s="63" t="s">
        <v>8161</v>
      </c>
      <c r="E473" s="76">
        <v>992.92</v>
      </c>
    </row>
    <row r="474" spans="1:5" ht="23.25" hidden="1">
      <c r="A474" s="63" t="s">
        <v>7791</v>
      </c>
      <c r="B474" s="63">
        <v>93233</v>
      </c>
      <c r="C474" s="62" t="s">
        <v>8263</v>
      </c>
      <c r="D474" s="63" t="s">
        <v>8161</v>
      </c>
      <c r="E474" s="76">
        <v>5.1100000000000003</v>
      </c>
    </row>
    <row r="475" spans="1:5" ht="23.25" hidden="1">
      <c r="A475" s="63" t="s">
        <v>7791</v>
      </c>
      <c r="B475" s="63">
        <v>93272</v>
      </c>
      <c r="C475" s="62" t="s">
        <v>8264</v>
      </c>
      <c r="D475" s="63" t="s">
        <v>8161</v>
      </c>
      <c r="E475" s="76">
        <v>96.76</v>
      </c>
    </row>
    <row r="476" spans="1:5" ht="23.25" hidden="1">
      <c r="A476" s="63" t="s">
        <v>7791</v>
      </c>
      <c r="B476" s="63">
        <v>93281</v>
      </c>
      <c r="C476" s="62" t="s">
        <v>8265</v>
      </c>
      <c r="D476" s="63" t="s">
        <v>8161</v>
      </c>
      <c r="E476" s="76">
        <v>26.74</v>
      </c>
    </row>
    <row r="477" spans="1:5" ht="23.25" hidden="1">
      <c r="A477" s="63" t="s">
        <v>7791</v>
      </c>
      <c r="B477" s="63">
        <v>93287</v>
      </c>
      <c r="C477" s="62" t="s">
        <v>8266</v>
      </c>
      <c r="D477" s="63" t="s">
        <v>8161</v>
      </c>
      <c r="E477" s="76">
        <v>318.64</v>
      </c>
    </row>
    <row r="478" spans="1:5" ht="34.5" hidden="1">
      <c r="A478" s="63" t="s">
        <v>7791</v>
      </c>
      <c r="B478" s="63">
        <v>93402</v>
      </c>
      <c r="C478" s="62" t="s">
        <v>8267</v>
      </c>
      <c r="D478" s="63" t="s">
        <v>8161</v>
      </c>
      <c r="E478" s="76">
        <v>229.35</v>
      </c>
    </row>
    <row r="479" spans="1:5" ht="45.75" hidden="1">
      <c r="A479" s="63" t="s">
        <v>7791</v>
      </c>
      <c r="B479" s="63">
        <v>93408</v>
      </c>
      <c r="C479" s="62" t="s">
        <v>8268</v>
      </c>
      <c r="D479" s="63" t="s">
        <v>8161</v>
      </c>
      <c r="E479" s="76">
        <v>80.06</v>
      </c>
    </row>
    <row r="480" spans="1:5" ht="23.25" hidden="1">
      <c r="A480" s="63" t="s">
        <v>7791</v>
      </c>
      <c r="B480" s="63">
        <v>93415</v>
      </c>
      <c r="C480" s="62" t="s">
        <v>8269</v>
      </c>
      <c r="D480" s="63" t="s">
        <v>8161</v>
      </c>
      <c r="E480" s="76">
        <v>13.53</v>
      </c>
    </row>
    <row r="481" spans="1:5" ht="23.25" hidden="1">
      <c r="A481" s="63" t="s">
        <v>7791</v>
      </c>
      <c r="B481" s="63">
        <v>93421</v>
      </c>
      <c r="C481" s="62" t="s">
        <v>8270</v>
      </c>
      <c r="D481" s="63" t="s">
        <v>8161</v>
      </c>
      <c r="E481" s="76">
        <v>60.48</v>
      </c>
    </row>
    <row r="482" spans="1:5" ht="23.25" hidden="1">
      <c r="A482" s="63" t="s">
        <v>7791</v>
      </c>
      <c r="B482" s="63">
        <v>93427</v>
      </c>
      <c r="C482" s="62" t="s">
        <v>8271</v>
      </c>
      <c r="D482" s="63" t="s">
        <v>8161</v>
      </c>
      <c r="E482" s="76">
        <v>136.16999999999999</v>
      </c>
    </row>
    <row r="483" spans="1:5" ht="23.25" hidden="1">
      <c r="A483" s="63" t="s">
        <v>7791</v>
      </c>
      <c r="B483" s="63">
        <v>93433</v>
      </c>
      <c r="C483" s="62" t="s">
        <v>8272</v>
      </c>
      <c r="D483" s="63" t="s">
        <v>8161</v>
      </c>
      <c r="E483" s="76">
        <v>2121.96</v>
      </c>
    </row>
    <row r="484" spans="1:5" ht="23.25" hidden="1">
      <c r="A484" s="63" t="s">
        <v>7791</v>
      </c>
      <c r="B484" s="63">
        <v>93439</v>
      </c>
      <c r="C484" s="62" t="s">
        <v>8273</v>
      </c>
      <c r="D484" s="63" t="s">
        <v>8161</v>
      </c>
      <c r="E484" s="76">
        <v>212.01</v>
      </c>
    </row>
    <row r="485" spans="1:5" ht="23.25" hidden="1">
      <c r="A485" s="63" t="s">
        <v>7791</v>
      </c>
      <c r="B485" s="63">
        <v>95121</v>
      </c>
      <c r="C485" s="62" t="s">
        <v>8274</v>
      </c>
      <c r="D485" s="63" t="s">
        <v>8161</v>
      </c>
      <c r="E485" s="76">
        <v>313.35000000000002</v>
      </c>
    </row>
    <row r="486" spans="1:5" ht="23.25" hidden="1">
      <c r="A486" s="63" t="s">
        <v>7791</v>
      </c>
      <c r="B486" s="63">
        <v>95127</v>
      </c>
      <c r="C486" s="62" t="s">
        <v>8275</v>
      </c>
      <c r="D486" s="63" t="s">
        <v>8161</v>
      </c>
      <c r="E486" s="76">
        <v>180.85</v>
      </c>
    </row>
    <row r="487" spans="1:5" ht="23.25" hidden="1">
      <c r="A487" s="63" t="s">
        <v>7791</v>
      </c>
      <c r="B487" s="63">
        <v>95133</v>
      </c>
      <c r="C487" s="62" t="s">
        <v>8276</v>
      </c>
      <c r="D487" s="63" t="s">
        <v>8161</v>
      </c>
      <c r="E487" s="76">
        <v>166.26</v>
      </c>
    </row>
    <row r="488" spans="1:5" ht="23.25" hidden="1">
      <c r="A488" s="63" t="s">
        <v>7791</v>
      </c>
      <c r="B488" s="63">
        <v>95139</v>
      </c>
      <c r="C488" s="62" t="s">
        <v>8277</v>
      </c>
      <c r="D488" s="63" t="s">
        <v>8161</v>
      </c>
      <c r="E488" s="76">
        <v>0.05</v>
      </c>
    </row>
    <row r="489" spans="1:5" ht="23.25" hidden="1">
      <c r="A489" s="63" t="s">
        <v>7791</v>
      </c>
      <c r="B489" s="63">
        <v>95212</v>
      </c>
      <c r="C489" s="62" t="s">
        <v>8278</v>
      </c>
      <c r="D489" s="63" t="s">
        <v>8161</v>
      </c>
      <c r="E489" s="76">
        <v>105.36</v>
      </c>
    </row>
    <row r="490" spans="1:5" hidden="1">
      <c r="A490" s="63" t="s">
        <v>7791</v>
      </c>
      <c r="B490" s="63">
        <v>95258</v>
      </c>
      <c r="C490" s="62" t="s">
        <v>8279</v>
      </c>
      <c r="D490" s="63" t="s">
        <v>8161</v>
      </c>
      <c r="E490" s="76">
        <v>26.28</v>
      </c>
    </row>
    <row r="491" spans="1:5" ht="23.25" hidden="1">
      <c r="A491" s="63" t="s">
        <v>7791</v>
      </c>
      <c r="B491" s="63">
        <v>95264</v>
      </c>
      <c r="C491" s="62" t="s">
        <v>8280</v>
      </c>
      <c r="D491" s="63" t="s">
        <v>8161</v>
      </c>
      <c r="E491" s="76">
        <v>6.21</v>
      </c>
    </row>
    <row r="492" spans="1:5" ht="23.25" hidden="1">
      <c r="A492" s="63" t="s">
        <v>7791</v>
      </c>
      <c r="B492" s="63">
        <v>95270</v>
      </c>
      <c r="C492" s="62" t="s">
        <v>8281</v>
      </c>
      <c r="D492" s="63" t="s">
        <v>8161</v>
      </c>
      <c r="E492" s="76">
        <v>8.4700000000000006</v>
      </c>
    </row>
    <row r="493" spans="1:5" ht="23.25" hidden="1">
      <c r="A493" s="63" t="s">
        <v>7791</v>
      </c>
      <c r="B493" s="63">
        <v>95276</v>
      </c>
      <c r="C493" s="62" t="s">
        <v>8282</v>
      </c>
      <c r="D493" s="63" t="s">
        <v>8161</v>
      </c>
      <c r="E493" s="76">
        <v>3.02</v>
      </c>
    </row>
    <row r="494" spans="1:5" ht="23.25" hidden="1">
      <c r="A494" s="63" t="s">
        <v>7791</v>
      </c>
      <c r="B494" s="63">
        <v>95282</v>
      </c>
      <c r="C494" s="62" t="s">
        <v>8283</v>
      </c>
      <c r="D494" s="63" t="s">
        <v>8161</v>
      </c>
      <c r="E494" s="76">
        <v>8.65</v>
      </c>
    </row>
    <row r="495" spans="1:5" ht="23.25" hidden="1">
      <c r="A495" s="63" t="s">
        <v>7791</v>
      </c>
      <c r="B495" s="63">
        <v>95620</v>
      </c>
      <c r="C495" s="62" t="s">
        <v>8284</v>
      </c>
      <c r="D495" s="63" t="s">
        <v>8161</v>
      </c>
      <c r="E495" s="76">
        <v>25.66</v>
      </c>
    </row>
    <row r="496" spans="1:5" ht="34.5" hidden="1" customHeight="1">
      <c r="A496" s="108" t="s">
        <v>7791</v>
      </c>
      <c r="B496" s="108">
        <v>95631</v>
      </c>
      <c r="C496" s="122" t="s">
        <v>8285</v>
      </c>
      <c r="D496" s="108" t="s">
        <v>8161</v>
      </c>
      <c r="E496" s="109">
        <v>204.82</v>
      </c>
    </row>
    <row r="497" spans="1:5" ht="23.25" hidden="1">
      <c r="A497" s="63" t="s">
        <v>7791</v>
      </c>
      <c r="B497" s="63">
        <v>95702</v>
      </c>
      <c r="C497" s="62" t="s">
        <v>8286</v>
      </c>
      <c r="D497" s="63" t="s">
        <v>8161</v>
      </c>
      <c r="E497" s="76">
        <v>40.76</v>
      </c>
    </row>
    <row r="498" spans="1:5" ht="23.25" hidden="1">
      <c r="A498" s="63" t="s">
        <v>7791</v>
      </c>
      <c r="B498" s="63">
        <v>95708</v>
      </c>
      <c r="C498" s="62" t="s">
        <v>8287</v>
      </c>
      <c r="D498" s="63" t="s">
        <v>8161</v>
      </c>
      <c r="E498" s="76">
        <v>143.55000000000001</v>
      </c>
    </row>
    <row r="499" spans="1:5" ht="33.75" hidden="1">
      <c r="A499" s="108" t="s">
        <v>7791</v>
      </c>
      <c r="B499" s="108">
        <v>95714</v>
      </c>
      <c r="C499" s="122" t="s">
        <v>8288</v>
      </c>
      <c r="D499" s="108" t="s">
        <v>8161</v>
      </c>
      <c r="E499" s="109">
        <v>236.28</v>
      </c>
    </row>
    <row r="500" spans="1:5" ht="34.5" hidden="1">
      <c r="A500" s="63" t="s">
        <v>7791</v>
      </c>
      <c r="B500" s="63">
        <v>95720</v>
      </c>
      <c r="C500" s="62" t="s">
        <v>8289</v>
      </c>
      <c r="D500" s="63" t="s">
        <v>8161</v>
      </c>
      <c r="E500" s="76">
        <v>231.2</v>
      </c>
    </row>
    <row r="501" spans="1:5" ht="23.25" hidden="1">
      <c r="A501" s="63" t="s">
        <v>7791</v>
      </c>
      <c r="B501" s="63">
        <v>95872</v>
      </c>
      <c r="C501" s="62" t="s">
        <v>8290</v>
      </c>
      <c r="D501" s="63" t="s">
        <v>8161</v>
      </c>
      <c r="E501" s="76">
        <v>230.73</v>
      </c>
    </row>
    <row r="502" spans="1:5" ht="23.25" hidden="1">
      <c r="A502" s="63" t="s">
        <v>7791</v>
      </c>
      <c r="B502" s="63">
        <v>96013</v>
      </c>
      <c r="C502" s="62" t="s">
        <v>8291</v>
      </c>
      <c r="D502" s="63" t="s">
        <v>8161</v>
      </c>
      <c r="E502" s="76">
        <v>162.78</v>
      </c>
    </row>
    <row r="503" spans="1:5" ht="23.25" hidden="1">
      <c r="A503" s="63" t="s">
        <v>7791</v>
      </c>
      <c r="B503" s="63">
        <v>96020</v>
      </c>
      <c r="C503" s="62" t="s">
        <v>8292</v>
      </c>
      <c r="D503" s="63" t="s">
        <v>8161</v>
      </c>
      <c r="E503" s="76">
        <v>162.28</v>
      </c>
    </row>
    <row r="504" spans="1:5" ht="23.25" hidden="1">
      <c r="A504" s="63" t="s">
        <v>7791</v>
      </c>
      <c r="B504" s="63">
        <v>96028</v>
      </c>
      <c r="C504" s="62" t="s">
        <v>8293</v>
      </c>
      <c r="D504" s="63" t="s">
        <v>8161</v>
      </c>
      <c r="E504" s="76">
        <v>125.93</v>
      </c>
    </row>
    <row r="505" spans="1:5" ht="23.25" hidden="1">
      <c r="A505" s="63" t="s">
        <v>7791</v>
      </c>
      <c r="B505" s="63">
        <v>96035</v>
      </c>
      <c r="C505" s="62" t="s">
        <v>8294</v>
      </c>
      <c r="D505" s="63" t="s">
        <v>8161</v>
      </c>
      <c r="E505" s="76">
        <v>239.31</v>
      </c>
    </row>
    <row r="506" spans="1:5" ht="23.25" hidden="1">
      <c r="A506" s="63" t="s">
        <v>7791</v>
      </c>
      <c r="B506" s="63">
        <v>96157</v>
      </c>
      <c r="C506" s="62" t="s">
        <v>8295</v>
      </c>
      <c r="D506" s="63" t="s">
        <v>8161</v>
      </c>
      <c r="E506" s="76">
        <v>126.43</v>
      </c>
    </row>
    <row r="507" spans="1:5" ht="23.25" hidden="1">
      <c r="A507" s="63" t="s">
        <v>7791</v>
      </c>
      <c r="B507" s="63">
        <v>96158</v>
      </c>
      <c r="C507" s="62" t="s">
        <v>8296</v>
      </c>
      <c r="D507" s="63" t="s">
        <v>8161</v>
      </c>
      <c r="E507" s="76">
        <v>127.13</v>
      </c>
    </row>
    <row r="508" spans="1:5" ht="23.25" hidden="1">
      <c r="A508" s="63" t="s">
        <v>7791</v>
      </c>
      <c r="B508" s="63">
        <v>96245</v>
      </c>
      <c r="C508" s="62" t="s">
        <v>8297</v>
      </c>
      <c r="D508" s="63" t="s">
        <v>8161</v>
      </c>
      <c r="E508" s="76">
        <v>99.74</v>
      </c>
    </row>
    <row r="509" spans="1:5" ht="23.25" hidden="1">
      <c r="A509" s="63" t="s">
        <v>7791</v>
      </c>
      <c r="B509" s="63">
        <v>96463</v>
      </c>
      <c r="C509" s="62" t="s">
        <v>8298</v>
      </c>
      <c r="D509" s="63" t="s">
        <v>8161</v>
      </c>
      <c r="E509" s="76">
        <v>197.38</v>
      </c>
    </row>
    <row r="510" spans="1:5" ht="34.5" hidden="1">
      <c r="A510" s="63" t="s">
        <v>7791</v>
      </c>
      <c r="B510" s="63">
        <v>98764</v>
      </c>
      <c r="C510" s="62" t="s">
        <v>8299</v>
      </c>
      <c r="D510" s="63" t="s">
        <v>8161</v>
      </c>
      <c r="E510" s="76">
        <v>4.0199999999999996</v>
      </c>
    </row>
    <row r="511" spans="1:5" ht="23.25" hidden="1">
      <c r="A511" s="63" t="s">
        <v>7791</v>
      </c>
      <c r="B511" s="63">
        <v>99833</v>
      </c>
      <c r="C511" s="62" t="s">
        <v>8300</v>
      </c>
      <c r="D511" s="63" t="s">
        <v>8161</v>
      </c>
      <c r="E511" s="76">
        <v>1.9</v>
      </c>
    </row>
    <row r="512" spans="1:5" ht="23.25" hidden="1">
      <c r="A512" s="63" t="s">
        <v>7791</v>
      </c>
      <c r="B512" s="63">
        <v>100641</v>
      </c>
      <c r="C512" s="62" t="s">
        <v>8301</v>
      </c>
      <c r="D512" s="63" t="s">
        <v>8161</v>
      </c>
      <c r="E512" s="76">
        <v>3803.33</v>
      </c>
    </row>
    <row r="513" spans="1:5" ht="23.25" hidden="1">
      <c r="A513" s="63" t="s">
        <v>7791</v>
      </c>
      <c r="B513" s="63">
        <v>100647</v>
      </c>
      <c r="C513" s="62" t="s">
        <v>8302</v>
      </c>
      <c r="D513" s="63" t="s">
        <v>8161</v>
      </c>
      <c r="E513" s="76">
        <v>5245.53</v>
      </c>
    </row>
    <row r="514" spans="1:5" ht="23.25" hidden="1">
      <c r="A514" s="63" t="s">
        <v>7791</v>
      </c>
      <c r="B514" s="63">
        <v>102275</v>
      </c>
      <c r="C514" s="62" t="s">
        <v>8303</v>
      </c>
      <c r="D514" s="63" t="s">
        <v>8161</v>
      </c>
      <c r="E514" s="76">
        <v>25.96</v>
      </c>
    </row>
    <row r="515" spans="1:5" ht="23.25" hidden="1">
      <c r="A515" s="63" t="s">
        <v>7791</v>
      </c>
      <c r="B515" s="63">
        <v>104091</v>
      </c>
      <c r="C515" s="62" t="s">
        <v>8304</v>
      </c>
      <c r="D515" s="63" t="s">
        <v>8161</v>
      </c>
      <c r="E515" s="76">
        <v>0.75</v>
      </c>
    </row>
    <row r="516" spans="1:5" ht="23.25" hidden="1">
      <c r="A516" s="63" t="s">
        <v>7791</v>
      </c>
      <c r="B516" s="63">
        <v>104097</v>
      </c>
      <c r="C516" s="62" t="s">
        <v>8305</v>
      </c>
      <c r="D516" s="63" t="s">
        <v>8161</v>
      </c>
      <c r="E516" s="76">
        <v>1.05</v>
      </c>
    </row>
    <row r="517" spans="1:5" ht="23.25" hidden="1">
      <c r="A517" s="63" t="s">
        <v>7791</v>
      </c>
      <c r="B517" s="63">
        <v>5632</v>
      </c>
      <c r="C517" s="62" t="s">
        <v>8306</v>
      </c>
      <c r="D517" s="63" t="s">
        <v>8307</v>
      </c>
      <c r="E517" s="76">
        <v>85.8</v>
      </c>
    </row>
    <row r="518" spans="1:5" ht="45.75" hidden="1">
      <c r="A518" s="63" t="s">
        <v>7791</v>
      </c>
      <c r="B518" s="63">
        <v>5679</v>
      </c>
      <c r="C518" s="62" t="s">
        <v>8308</v>
      </c>
      <c r="D518" s="63" t="s">
        <v>8307</v>
      </c>
      <c r="E518" s="76">
        <v>62.15</v>
      </c>
    </row>
    <row r="519" spans="1:5" ht="45.75" hidden="1">
      <c r="A519" s="63" t="s">
        <v>7791</v>
      </c>
      <c r="B519" s="63">
        <v>5681</v>
      </c>
      <c r="C519" s="62" t="s">
        <v>8309</v>
      </c>
      <c r="D519" s="63" t="s">
        <v>8307</v>
      </c>
      <c r="E519" s="76">
        <v>58.65</v>
      </c>
    </row>
    <row r="520" spans="1:5" ht="34.5" hidden="1">
      <c r="A520" s="63" t="s">
        <v>7791</v>
      </c>
      <c r="B520" s="63">
        <v>5685</v>
      </c>
      <c r="C520" s="62" t="s">
        <v>8310</v>
      </c>
      <c r="D520" s="63" t="s">
        <v>8307</v>
      </c>
      <c r="E520" s="76">
        <v>59.3</v>
      </c>
    </row>
    <row r="521" spans="1:5" ht="23.25" hidden="1">
      <c r="A521" s="63" t="s">
        <v>7791</v>
      </c>
      <c r="B521" s="63">
        <v>5690</v>
      </c>
      <c r="C521" s="62" t="s">
        <v>8311</v>
      </c>
      <c r="D521" s="63" t="s">
        <v>8307</v>
      </c>
      <c r="E521" s="76">
        <v>4.1900000000000004</v>
      </c>
    </row>
    <row r="522" spans="1:5" ht="34.5" hidden="1">
      <c r="A522" s="63" t="s">
        <v>7791</v>
      </c>
      <c r="B522" s="63">
        <v>5806</v>
      </c>
      <c r="C522" s="62" t="s">
        <v>8312</v>
      </c>
      <c r="D522" s="63" t="s">
        <v>8307</v>
      </c>
      <c r="E522" s="76">
        <v>0.33</v>
      </c>
    </row>
    <row r="523" spans="1:5" ht="34.5" hidden="1">
      <c r="A523" s="63" t="s">
        <v>7791</v>
      </c>
      <c r="B523" s="63">
        <v>5826</v>
      </c>
      <c r="C523" s="62" t="s">
        <v>8313</v>
      </c>
      <c r="D523" s="63" t="s">
        <v>8307</v>
      </c>
      <c r="E523" s="76">
        <v>56.91</v>
      </c>
    </row>
    <row r="524" spans="1:5" ht="23.25" hidden="1">
      <c r="A524" s="63" t="s">
        <v>7791</v>
      </c>
      <c r="B524" s="63">
        <v>5829</v>
      </c>
      <c r="C524" s="62" t="s">
        <v>8314</v>
      </c>
      <c r="D524" s="63" t="s">
        <v>8307</v>
      </c>
      <c r="E524" s="76">
        <v>142.52000000000001</v>
      </c>
    </row>
    <row r="525" spans="1:5" ht="23.25" hidden="1">
      <c r="A525" s="63" t="s">
        <v>7791</v>
      </c>
      <c r="B525" s="63">
        <v>5837</v>
      </c>
      <c r="C525" s="62" t="s">
        <v>8315</v>
      </c>
      <c r="D525" s="63" t="s">
        <v>8307</v>
      </c>
      <c r="E525" s="76">
        <v>139.09</v>
      </c>
    </row>
    <row r="526" spans="1:5" ht="23.25" hidden="1">
      <c r="A526" s="63" t="s">
        <v>7791</v>
      </c>
      <c r="B526" s="63">
        <v>5841</v>
      </c>
      <c r="C526" s="62" t="s">
        <v>8316</v>
      </c>
      <c r="D526" s="63" t="s">
        <v>8307</v>
      </c>
      <c r="E526" s="76">
        <v>4.82</v>
      </c>
    </row>
    <row r="527" spans="1:5" ht="23.25" hidden="1">
      <c r="A527" s="63" t="s">
        <v>7791</v>
      </c>
      <c r="B527" s="63">
        <v>5845</v>
      </c>
      <c r="C527" s="62" t="s">
        <v>8317</v>
      </c>
      <c r="D527" s="63" t="s">
        <v>8307</v>
      </c>
      <c r="E527" s="76">
        <v>53.89</v>
      </c>
    </row>
    <row r="528" spans="1:5" ht="23.25" hidden="1">
      <c r="A528" s="63" t="s">
        <v>7791</v>
      </c>
      <c r="B528" s="63">
        <v>5849</v>
      </c>
      <c r="C528" s="62" t="s">
        <v>8318</v>
      </c>
      <c r="D528" s="63" t="s">
        <v>8307</v>
      </c>
      <c r="E528" s="76">
        <v>71.349999999999994</v>
      </c>
    </row>
    <row r="529" spans="1:5" ht="23.25" hidden="1">
      <c r="A529" s="63" t="s">
        <v>7791</v>
      </c>
      <c r="B529" s="63">
        <v>5853</v>
      </c>
      <c r="C529" s="62" t="s">
        <v>8319</v>
      </c>
      <c r="D529" s="63" t="s">
        <v>8307</v>
      </c>
      <c r="E529" s="76">
        <v>71.62</v>
      </c>
    </row>
    <row r="530" spans="1:5" ht="23.25" hidden="1">
      <c r="A530" s="63" t="s">
        <v>7791</v>
      </c>
      <c r="B530" s="63">
        <v>5857</v>
      </c>
      <c r="C530" s="62" t="s">
        <v>8320</v>
      </c>
      <c r="D530" s="63" t="s">
        <v>8307</v>
      </c>
      <c r="E530" s="76">
        <v>171.32</v>
      </c>
    </row>
    <row r="531" spans="1:5" ht="34.5" hidden="1">
      <c r="A531" s="63" t="s">
        <v>7791</v>
      </c>
      <c r="B531" s="63">
        <v>5865</v>
      </c>
      <c r="C531" s="62" t="s">
        <v>8321</v>
      </c>
      <c r="D531" s="63" t="s">
        <v>8307</v>
      </c>
      <c r="E531" s="76">
        <v>10.78</v>
      </c>
    </row>
    <row r="532" spans="1:5" ht="23.25" hidden="1">
      <c r="A532" s="63" t="s">
        <v>7791</v>
      </c>
      <c r="B532" s="63">
        <v>5869</v>
      </c>
      <c r="C532" s="62" t="s">
        <v>8322</v>
      </c>
      <c r="D532" s="63" t="s">
        <v>8307</v>
      </c>
      <c r="E532" s="76">
        <v>67.44</v>
      </c>
    </row>
    <row r="533" spans="1:5" ht="45.75" hidden="1">
      <c r="A533" s="63" t="s">
        <v>7791</v>
      </c>
      <c r="B533" s="63">
        <v>5877</v>
      </c>
      <c r="C533" s="62" t="s">
        <v>8323</v>
      </c>
      <c r="D533" s="63" t="s">
        <v>8307</v>
      </c>
      <c r="E533" s="76">
        <v>61.03</v>
      </c>
    </row>
    <row r="534" spans="1:5" ht="34.5" hidden="1">
      <c r="A534" s="63" t="s">
        <v>7791</v>
      </c>
      <c r="B534" s="63">
        <v>5881</v>
      </c>
      <c r="C534" s="62" t="s">
        <v>8324</v>
      </c>
      <c r="D534" s="63" t="s">
        <v>8307</v>
      </c>
      <c r="E534" s="76">
        <v>72.400000000000006</v>
      </c>
    </row>
    <row r="535" spans="1:5" ht="34.5" hidden="1">
      <c r="A535" s="63" t="s">
        <v>7791</v>
      </c>
      <c r="B535" s="63">
        <v>5884</v>
      </c>
      <c r="C535" s="62" t="s">
        <v>8325</v>
      </c>
      <c r="D535" s="63" t="s">
        <v>8307</v>
      </c>
      <c r="E535" s="76">
        <v>47.37</v>
      </c>
    </row>
    <row r="536" spans="1:5" ht="34.5" hidden="1">
      <c r="A536" s="63" t="s">
        <v>7791</v>
      </c>
      <c r="B536" s="63">
        <v>5892</v>
      </c>
      <c r="C536" s="62" t="s">
        <v>8326</v>
      </c>
      <c r="D536" s="63" t="s">
        <v>8307</v>
      </c>
      <c r="E536" s="76">
        <v>52.42</v>
      </c>
    </row>
    <row r="537" spans="1:5" ht="34.5" hidden="1">
      <c r="A537" s="63" t="s">
        <v>7791</v>
      </c>
      <c r="B537" s="63">
        <v>5896</v>
      </c>
      <c r="C537" s="62" t="s">
        <v>8327</v>
      </c>
      <c r="D537" s="63" t="s">
        <v>8307</v>
      </c>
      <c r="E537" s="76">
        <v>54.73</v>
      </c>
    </row>
    <row r="538" spans="1:5" ht="34.5" hidden="1">
      <c r="A538" s="63" t="s">
        <v>7791</v>
      </c>
      <c r="B538" s="63">
        <v>5903</v>
      </c>
      <c r="C538" s="62" t="s">
        <v>8328</v>
      </c>
      <c r="D538" s="63" t="s">
        <v>8307</v>
      </c>
      <c r="E538" s="76">
        <v>67.790000000000006</v>
      </c>
    </row>
    <row r="539" spans="1:5" ht="23.25" hidden="1">
      <c r="A539" s="63" t="s">
        <v>7791</v>
      </c>
      <c r="B539" s="63">
        <v>5911</v>
      </c>
      <c r="C539" s="62" t="s">
        <v>8329</v>
      </c>
      <c r="D539" s="63" t="s">
        <v>8307</v>
      </c>
      <c r="E539" s="76">
        <v>24.38</v>
      </c>
    </row>
    <row r="540" spans="1:5" ht="23.25" hidden="1">
      <c r="A540" s="63" t="s">
        <v>7791</v>
      </c>
      <c r="B540" s="63">
        <v>5923</v>
      </c>
      <c r="C540" s="62" t="s">
        <v>8330</v>
      </c>
      <c r="D540" s="63" t="s">
        <v>8307</v>
      </c>
      <c r="E540" s="76">
        <v>3.28</v>
      </c>
    </row>
    <row r="541" spans="1:5" ht="34.5" hidden="1">
      <c r="A541" s="63" t="s">
        <v>7791</v>
      </c>
      <c r="B541" s="63">
        <v>5930</v>
      </c>
      <c r="C541" s="62" t="s">
        <v>8331</v>
      </c>
      <c r="D541" s="63" t="s">
        <v>8307</v>
      </c>
      <c r="E541" s="76">
        <v>67.5</v>
      </c>
    </row>
    <row r="542" spans="1:5" ht="23.25" hidden="1">
      <c r="A542" s="63" t="s">
        <v>7791</v>
      </c>
      <c r="B542" s="63">
        <v>5934</v>
      </c>
      <c r="C542" s="62" t="s">
        <v>8332</v>
      </c>
      <c r="D542" s="63" t="s">
        <v>8307</v>
      </c>
      <c r="E542" s="76">
        <v>92.27</v>
      </c>
    </row>
    <row r="543" spans="1:5" ht="23.25" hidden="1">
      <c r="A543" s="63" t="s">
        <v>7791</v>
      </c>
      <c r="B543" s="63">
        <v>5942</v>
      </c>
      <c r="C543" s="62" t="s">
        <v>8333</v>
      </c>
      <c r="D543" s="63" t="s">
        <v>8307</v>
      </c>
      <c r="E543" s="76">
        <v>83.73</v>
      </c>
    </row>
    <row r="544" spans="1:5" ht="23.25" hidden="1">
      <c r="A544" s="63" t="s">
        <v>7791</v>
      </c>
      <c r="B544" s="63">
        <v>5946</v>
      </c>
      <c r="C544" s="62" t="s">
        <v>8334</v>
      </c>
      <c r="D544" s="63" t="s">
        <v>8307</v>
      </c>
      <c r="E544" s="76">
        <v>104.38</v>
      </c>
    </row>
    <row r="545" spans="1:5" ht="23.25" hidden="1">
      <c r="A545" s="63" t="s">
        <v>7791</v>
      </c>
      <c r="B545" s="63">
        <v>5952</v>
      </c>
      <c r="C545" s="62" t="s">
        <v>8335</v>
      </c>
      <c r="D545" s="63" t="s">
        <v>8307</v>
      </c>
      <c r="E545" s="76">
        <v>24.67</v>
      </c>
    </row>
    <row r="546" spans="1:5" ht="23.25" hidden="1">
      <c r="A546" s="63" t="s">
        <v>7791</v>
      </c>
      <c r="B546" s="63">
        <v>5954</v>
      </c>
      <c r="C546" s="62" t="s">
        <v>8336</v>
      </c>
      <c r="D546" s="63" t="s">
        <v>8307</v>
      </c>
      <c r="E546" s="76">
        <v>5.18</v>
      </c>
    </row>
    <row r="547" spans="1:5" ht="34.5" hidden="1">
      <c r="A547" s="63" t="s">
        <v>7791</v>
      </c>
      <c r="B547" s="63">
        <v>5961</v>
      </c>
      <c r="C547" s="62" t="s">
        <v>8337</v>
      </c>
      <c r="D547" s="63" t="s">
        <v>8307</v>
      </c>
      <c r="E547" s="76">
        <v>59.08</v>
      </c>
    </row>
    <row r="548" spans="1:5" ht="34.5" hidden="1">
      <c r="A548" s="63" t="s">
        <v>7791</v>
      </c>
      <c r="B548" s="63">
        <v>6260</v>
      </c>
      <c r="C548" s="62" t="s">
        <v>8338</v>
      </c>
      <c r="D548" s="63" t="s">
        <v>8307</v>
      </c>
      <c r="E548" s="76">
        <v>56.89</v>
      </c>
    </row>
    <row r="549" spans="1:5" ht="23.25" hidden="1">
      <c r="A549" s="63" t="s">
        <v>7791</v>
      </c>
      <c r="B549" s="63">
        <v>6880</v>
      </c>
      <c r="C549" s="62" t="s">
        <v>8339</v>
      </c>
      <c r="D549" s="63" t="s">
        <v>8307</v>
      </c>
      <c r="E549" s="76">
        <v>79.41</v>
      </c>
    </row>
    <row r="550" spans="1:5" ht="23.25" hidden="1">
      <c r="A550" s="63" t="s">
        <v>7791</v>
      </c>
      <c r="B550" s="63">
        <v>7031</v>
      </c>
      <c r="C550" s="62" t="s">
        <v>8340</v>
      </c>
      <c r="D550" s="63" t="s">
        <v>8307</v>
      </c>
      <c r="E550" s="76">
        <v>6.32</v>
      </c>
    </row>
    <row r="551" spans="1:5" ht="34.5" hidden="1">
      <c r="A551" s="63" t="s">
        <v>7791</v>
      </c>
      <c r="B551" s="63">
        <v>7043</v>
      </c>
      <c r="C551" s="62" t="s">
        <v>8341</v>
      </c>
      <c r="D551" s="63" t="s">
        <v>8307</v>
      </c>
      <c r="E551" s="76">
        <v>0.42</v>
      </c>
    </row>
    <row r="552" spans="1:5" ht="34.5" hidden="1">
      <c r="A552" s="63" t="s">
        <v>7791</v>
      </c>
      <c r="B552" s="63">
        <v>7050</v>
      </c>
      <c r="C552" s="62" t="s">
        <v>8342</v>
      </c>
      <c r="D552" s="63" t="s">
        <v>8307</v>
      </c>
      <c r="E552" s="76">
        <v>73.099999999999994</v>
      </c>
    </row>
    <row r="553" spans="1:5" ht="34.5" hidden="1">
      <c r="A553" s="63" t="s">
        <v>7791</v>
      </c>
      <c r="B553" s="63">
        <v>67827</v>
      </c>
      <c r="C553" s="62" t="s">
        <v>8343</v>
      </c>
      <c r="D553" s="63" t="s">
        <v>8307</v>
      </c>
      <c r="E553" s="76">
        <v>60.11</v>
      </c>
    </row>
    <row r="554" spans="1:5" ht="23.25" hidden="1">
      <c r="A554" s="63" t="s">
        <v>7791</v>
      </c>
      <c r="B554" s="63">
        <v>73395</v>
      </c>
      <c r="C554" s="62" t="s">
        <v>8344</v>
      </c>
      <c r="D554" s="63" t="s">
        <v>8307</v>
      </c>
      <c r="E554" s="76">
        <v>7.77</v>
      </c>
    </row>
    <row r="555" spans="1:5" ht="23.25" hidden="1">
      <c r="A555" s="63" t="s">
        <v>7791</v>
      </c>
      <c r="B555" s="63">
        <v>83766</v>
      </c>
      <c r="C555" s="62" t="s">
        <v>8345</v>
      </c>
      <c r="D555" s="63" t="s">
        <v>8307</v>
      </c>
      <c r="E555" s="76">
        <v>38.43</v>
      </c>
    </row>
    <row r="556" spans="1:5" ht="23.25" hidden="1">
      <c r="A556" s="63" t="s">
        <v>7791</v>
      </c>
      <c r="B556" s="63">
        <v>84013</v>
      </c>
      <c r="C556" s="62" t="s">
        <v>8346</v>
      </c>
      <c r="D556" s="63" t="s">
        <v>8307</v>
      </c>
      <c r="E556" s="76">
        <v>83.26</v>
      </c>
    </row>
    <row r="557" spans="1:5" ht="23.25" hidden="1">
      <c r="A557" s="63" t="s">
        <v>7791</v>
      </c>
      <c r="B557" s="63">
        <v>87446</v>
      </c>
      <c r="C557" s="62" t="s">
        <v>8347</v>
      </c>
      <c r="D557" s="63" t="s">
        <v>8307</v>
      </c>
      <c r="E557" s="76">
        <v>0.56999999999999995</v>
      </c>
    </row>
    <row r="558" spans="1:5" ht="23.25" hidden="1">
      <c r="A558" s="63" t="s">
        <v>7791</v>
      </c>
      <c r="B558" s="63">
        <v>88392</v>
      </c>
      <c r="C558" s="62" t="s">
        <v>8348</v>
      </c>
      <c r="D558" s="63" t="s">
        <v>8307</v>
      </c>
      <c r="E558" s="76">
        <v>1.1200000000000001</v>
      </c>
    </row>
    <row r="559" spans="1:5" ht="23.25" hidden="1">
      <c r="A559" s="63" t="s">
        <v>7791</v>
      </c>
      <c r="B559" s="63">
        <v>88398</v>
      </c>
      <c r="C559" s="62" t="s">
        <v>8349</v>
      </c>
      <c r="D559" s="63" t="s">
        <v>8307</v>
      </c>
      <c r="E559" s="76">
        <v>1.33</v>
      </c>
    </row>
    <row r="560" spans="1:5" ht="23.25" hidden="1">
      <c r="A560" s="63" t="s">
        <v>7791</v>
      </c>
      <c r="B560" s="63">
        <v>88404</v>
      </c>
      <c r="C560" s="62" t="s">
        <v>8350</v>
      </c>
      <c r="D560" s="63" t="s">
        <v>8307</v>
      </c>
      <c r="E560" s="76">
        <v>1.06</v>
      </c>
    </row>
    <row r="561" spans="1:5" ht="23.25" hidden="1">
      <c r="A561" s="63" t="s">
        <v>7791</v>
      </c>
      <c r="B561" s="63">
        <v>88430</v>
      </c>
      <c r="C561" s="62" t="s">
        <v>8351</v>
      </c>
      <c r="D561" s="63" t="s">
        <v>8307</v>
      </c>
      <c r="E561" s="76">
        <v>7.07</v>
      </c>
    </row>
    <row r="562" spans="1:5" ht="23.25" hidden="1">
      <c r="A562" s="63" t="s">
        <v>7791</v>
      </c>
      <c r="B562" s="63">
        <v>88438</v>
      </c>
      <c r="C562" s="62" t="s">
        <v>8352</v>
      </c>
      <c r="D562" s="63" t="s">
        <v>8307</v>
      </c>
      <c r="E562" s="76">
        <v>9.36</v>
      </c>
    </row>
    <row r="563" spans="1:5" ht="23.25" hidden="1">
      <c r="A563" s="63" t="s">
        <v>7791</v>
      </c>
      <c r="B563" s="63">
        <v>88831</v>
      </c>
      <c r="C563" s="62" t="s">
        <v>8353</v>
      </c>
      <c r="D563" s="63" t="s">
        <v>8307</v>
      </c>
      <c r="E563" s="76">
        <v>0.42</v>
      </c>
    </row>
    <row r="564" spans="1:5" ht="23.25" hidden="1">
      <c r="A564" s="63" t="s">
        <v>7791</v>
      </c>
      <c r="B564" s="63">
        <v>88844</v>
      </c>
      <c r="C564" s="62" t="s">
        <v>8354</v>
      </c>
      <c r="D564" s="63" t="s">
        <v>8307</v>
      </c>
      <c r="E564" s="76">
        <v>63.17</v>
      </c>
    </row>
    <row r="565" spans="1:5" ht="23.25" hidden="1">
      <c r="A565" s="63" t="s">
        <v>7791</v>
      </c>
      <c r="B565" s="63">
        <v>88908</v>
      </c>
      <c r="C565" s="62" t="s">
        <v>8355</v>
      </c>
      <c r="D565" s="63" t="s">
        <v>8307</v>
      </c>
      <c r="E565" s="76">
        <v>92.02</v>
      </c>
    </row>
    <row r="566" spans="1:5" ht="34.5" hidden="1">
      <c r="A566" s="63" t="s">
        <v>7791</v>
      </c>
      <c r="B566" s="63">
        <v>89022</v>
      </c>
      <c r="C566" s="62" t="s">
        <v>8356</v>
      </c>
      <c r="D566" s="63" t="s">
        <v>8307</v>
      </c>
      <c r="E566" s="76">
        <v>0.48</v>
      </c>
    </row>
    <row r="567" spans="1:5" ht="23.25" hidden="1">
      <c r="A567" s="63" t="s">
        <v>7791</v>
      </c>
      <c r="B567" s="63">
        <v>89027</v>
      </c>
      <c r="C567" s="62" t="s">
        <v>8357</v>
      </c>
      <c r="D567" s="63" t="s">
        <v>8307</v>
      </c>
      <c r="E567" s="76">
        <v>5.13</v>
      </c>
    </row>
    <row r="568" spans="1:5" ht="23.25" hidden="1">
      <c r="A568" s="63" t="s">
        <v>7791</v>
      </c>
      <c r="B568" s="63">
        <v>89031</v>
      </c>
      <c r="C568" s="62" t="s">
        <v>8358</v>
      </c>
      <c r="D568" s="63" t="s">
        <v>8307</v>
      </c>
      <c r="E568" s="76">
        <v>61.59</v>
      </c>
    </row>
    <row r="569" spans="1:5" ht="23.25" hidden="1">
      <c r="A569" s="63" t="s">
        <v>7791</v>
      </c>
      <c r="B569" s="63">
        <v>89036</v>
      </c>
      <c r="C569" s="62" t="s">
        <v>8359</v>
      </c>
      <c r="D569" s="63" t="s">
        <v>8307</v>
      </c>
      <c r="E569" s="76">
        <v>46.92</v>
      </c>
    </row>
    <row r="570" spans="1:5" ht="23.25" hidden="1">
      <c r="A570" s="63" t="s">
        <v>7791</v>
      </c>
      <c r="B570" s="63">
        <v>89218</v>
      </c>
      <c r="C570" s="62" t="s">
        <v>8360</v>
      </c>
      <c r="D570" s="63" t="s">
        <v>8307</v>
      </c>
      <c r="E570" s="76">
        <v>95.3</v>
      </c>
    </row>
    <row r="571" spans="1:5" ht="23.25" hidden="1">
      <c r="A571" s="63" t="s">
        <v>7791</v>
      </c>
      <c r="B571" s="63">
        <v>89226</v>
      </c>
      <c r="C571" s="62" t="s">
        <v>8361</v>
      </c>
      <c r="D571" s="63" t="s">
        <v>8307</v>
      </c>
      <c r="E571" s="76">
        <v>1.71</v>
      </c>
    </row>
    <row r="572" spans="1:5" ht="23.25" hidden="1">
      <c r="A572" s="63" t="s">
        <v>7791</v>
      </c>
      <c r="B572" s="63">
        <v>89235</v>
      </c>
      <c r="C572" s="62" t="s">
        <v>8362</v>
      </c>
      <c r="D572" s="63" t="s">
        <v>8307</v>
      </c>
      <c r="E572" s="76">
        <v>179.65</v>
      </c>
    </row>
    <row r="573" spans="1:5" ht="23.25" hidden="1">
      <c r="A573" s="63" t="s">
        <v>7791</v>
      </c>
      <c r="B573" s="63">
        <v>89243</v>
      </c>
      <c r="C573" s="62" t="s">
        <v>8363</v>
      </c>
      <c r="D573" s="63" t="s">
        <v>8307</v>
      </c>
      <c r="E573" s="76">
        <v>380.48</v>
      </c>
    </row>
    <row r="574" spans="1:5" ht="23.25" hidden="1">
      <c r="A574" s="63" t="s">
        <v>7791</v>
      </c>
      <c r="B574" s="63">
        <v>89251</v>
      </c>
      <c r="C574" s="62" t="s">
        <v>8364</v>
      </c>
      <c r="D574" s="63" t="s">
        <v>8307</v>
      </c>
      <c r="E574" s="76">
        <v>334.45</v>
      </c>
    </row>
    <row r="575" spans="1:5" ht="23.25" hidden="1">
      <c r="A575" s="63" t="s">
        <v>7791</v>
      </c>
      <c r="B575" s="63">
        <v>89258</v>
      </c>
      <c r="C575" s="62" t="s">
        <v>8365</v>
      </c>
      <c r="D575" s="63" t="s">
        <v>8307</v>
      </c>
      <c r="E575" s="76">
        <v>119.28</v>
      </c>
    </row>
    <row r="576" spans="1:5" ht="23.25" hidden="1">
      <c r="A576" s="63" t="s">
        <v>7791</v>
      </c>
      <c r="B576" s="63">
        <v>89273</v>
      </c>
      <c r="C576" s="62" t="s">
        <v>8366</v>
      </c>
      <c r="D576" s="63" t="s">
        <v>8307</v>
      </c>
      <c r="E576" s="76">
        <v>90.7</v>
      </c>
    </row>
    <row r="577" spans="1:5" ht="23.25" hidden="1">
      <c r="A577" s="63" t="s">
        <v>7791</v>
      </c>
      <c r="B577" s="63">
        <v>89279</v>
      </c>
      <c r="C577" s="62" t="s">
        <v>8367</v>
      </c>
      <c r="D577" s="63" t="s">
        <v>8307</v>
      </c>
      <c r="E577" s="76">
        <v>2.08</v>
      </c>
    </row>
    <row r="578" spans="1:5" ht="34.5" hidden="1">
      <c r="A578" s="63" t="s">
        <v>7791</v>
      </c>
      <c r="B578" s="63">
        <v>89877</v>
      </c>
      <c r="C578" s="62" t="s">
        <v>8368</v>
      </c>
      <c r="D578" s="63" t="s">
        <v>8307</v>
      </c>
      <c r="E578" s="76">
        <v>82.59</v>
      </c>
    </row>
    <row r="579" spans="1:5" ht="34.5" hidden="1">
      <c r="A579" s="63" t="s">
        <v>7791</v>
      </c>
      <c r="B579" s="63">
        <v>89884</v>
      </c>
      <c r="C579" s="62" t="s">
        <v>8369</v>
      </c>
      <c r="D579" s="63" t="s">
        <v>8307</v>
      </c>
      <c r="E579" s="76">
        <v>86.09</v>
      </c>
    </row>
    <row r="580" spans="1:5" ht="23.25" hidden="1">
      <c r="A580" s="63" t="s">
        <v>7791</v>
      </c>
      <c r="B580" s="63">
        <v>90587</v>
      </c>
      <c r="C580" s="62" t="s">
        <v>8370</v>
      </c>
      <c r="D580" s="63" t="s">
        <v>8307</v>
      </c>
      <c r="E580" s="76">
        <v>0.49</v>
      </c>
    </row>
    <row r="581" spans="1:5" ht="23.25" hidden="1">
      <c r="A581" s="63" t="s">
        <v>7791</v>
      </c>
      <c r="B581" s="63">
        <v>90626</v>
      </c>
      <c r="C581" s="62" t="s">
        <v>8371</v>
      </c>
      <c r="D581" s="63" t="s">
        <v>8307</v>
      </c>
      <c r="E581" s="76">
        <v>2.4300000000000002</v>
      </c>
    </row>
    <row r="582" spans="1:5" ht="23.25" hidden="1">
      <c r="A582" s="63" t="s">
        <v>7791</v>
      </c>
      <c r="B582" s="63">
        <v>90632</v>
      </c>
      <c r="C582" s="62" t="s">
        <v>8372</v>
      </c>
      <c r="D582" s="63" t="s">
        <v>8307</v>
      </c>
      <c r="E582" s="76">
        <v>83.01</v>
      </c>
    </row>
    <row r="583" spans="1:5" ht="34.5" hidden="1">
      <c r="A583" s="63" t="s">
        <v>7791</v>
      </c>
      <c r="B583" s="63">
        <v>90638</v>
      </c>
      <c r="C583" s="62" t="s">
        <v>8373</v>
      </c>
      <c r="D583" s="63" t="s">
        <v>8307</v>
      </c>
      <c r="E583" s="76">
        <v>5.43</v>
      </c>
    </row>
    <row r="584" spans="1:5" ht="23.25" hidden="1">
      <c r="A584" s="63" t="s">
        <v>7791</v>
      </c>
      <c r="B584" s="63">
        <v>90644</v>
      </c>
      <c r="C584" s="62" t="s">
        <v>8374</v>
      </c>
      <c r="D584" s="63" t="s">
        <v>8307</v>
      </c>
      <c r="E584" s="76">
        <v>8.11</v>
      </c>
    </row>
    <row r="585" spans="1:5" ht="34.5" hidden="1">
      <c r="A585" s="63" t="s">
        <v>7791</v>
      </c>
      <c r="B585" s="63">
        <v>90651</v>
      </c>
      <c r="C585" s="62" t="s">
        <v>8375</v>
      </c>
      <c r="D585" s="63" t="s">
        <v>8307</v>
      </c>
      <c r="E585" s="76">
        <v>1.19</v>
      </c>
    </row>
    <row r="586" spans="1:5" ht="23.25" hidden="1">
      <c r="A586" s="63" t="s">
        <v>7791</v>
      </c>
      <c r="B586" s="63">
        <v>90657</v>
      </c>
      <c r="C586" s="62" t="s">
        <v>8376</v>
      </c>
      <c r="D586" s="63" t="s">
        <v>8307</v>
      </c>
      <c r="E586" s="76">
        <v>5.28</v>
      </c>
    </row>
    <row r="587" spans="1:5" ht="23.25" hidden="1">
      <c r="A587" s="63" t="s">
        <v>7791</v>
      </c>
      <c r="B587" s="63">
        <v>90663</v>
      </c>
      <c r="C587" s="62" t="s">
        <v>8377</v>
      </c>
      <c r="D587" s="63" t="s">
        <v>8307</v>
      </c>
      <c r="E587" s="76">
        <v>5.66</v>
      </c>
    </row>
    <row r="588" spans="1:5" ht="34.5" hidden="1">
      <c r="A588" s="63" t="s">
        <v>7791</v>
      </c>
      <c r="B588" s="63">
        <v>90669</v>
      </c>
      <c r="C588" s="62" t="s">
        <v>8378</v>
      </c>
      <c r="D588" s="63" t="s">
        <v>8307</v>
      </c>
      <c r="E588" s="76">
        <v>7.27</v>
      </c>
    </row>
    <row r="589" spans="1:5" ht="45.75" hidden="1">
      <c r="A589" s="63" t="s">
        <v>7791</v>
      </c>
      <c r="B589" s="63">
        <v>90675</v>
      </c>
      <c r="C589" s="62" t="s">
        <v>8379</v>
      </c>
      <c r="D589" s="63" t="s">
        <v>8307</v>
      </c>
      <c r="E589" s="76">
        <v>285.69</v>
      </c>
    </row>
    <row r="590" spans="1:5" ht="45.75" hidden="1">
      <c r="A590" s="63" t="s">
        <v>7791</v>
      </c>
      <c r="B590" s="63">
        <v>90681</v>
      </c>
      <c r="C590" s="62" t="s">
        <v>8380</v>
      </c>
      <c r="D590" s="63" t="s">
        <v>8307</v>
      </c>
      <c r="E590" s="76">
        <v>165.68</v>
      </c>
    </row>
    <row r="591" spans="1:5" ht="23.25" hidden="1">
      <c r="A591" s="63" t="s">
        <v>7791</v>
      </c>
      <c r="B591" s="63">
        <v>90687</v>
      </c>
      <c r="C591" s="62" t="s">
        <v>8381</v>
      </c>
      <c r="D591" s="63" t="s">
        <v>8307</v>
      </c>
      <c r="E591" s="76">
        <v>66.709999999999994</v>
      </c>
    </row>
    <row r="592" spans="1:5" ht="23.25" hidden="1">
      <c r="A592" s="63" t="s">
        <v>7791</v>
      </c>
      <c r="B592" s="63">
        <v>90693</v>
      </c>
      <c r="C592" s="62" t="s">
        <v>8382</v>
      </c>
      <c r="D592" s="63" t="s">
        <v>8307</v>
      </c>
      <c r="E592" s="76">
        <v>54.53</v>
      </c>
    </row>
    <row r="593" spans="1:5" ht="23.25" hidden="1">
      <c r="A593" s="63" t="s">
        <v>7791</v>
      </c>
      <c r="B593" s="63">
        <v>90965</v>
      </c>
      <c r="C593" s="62" t="s">
        <v>8383</v>
      </c>
      <c r="D593" s="63" t="s">
        <v>8307</v>
      </c>
      <c r="E593" s="76">
        <v>6.92</v>
      </c>
    </row>
    <row r="594" spans="1:5" ht="23.25" hidden="1">
      <c r="A594" s="63" t="s">
        <v>7791</v>
      </c>
      <c r="B594" s="63">
        <v>90973</v>
      </c>
      <c r="C594" s="62" t="s">
        <v>8384</v>
      </c>
      <c r="D594" s="63" t="s">
        <v>8307</v>
      </c>
      <c r="E594" s="76">
        <v>6.94</v>
      </c>
    </row>
    <row r="595" spans="1:5" ht="23.25" hidden="1">
      <c r="A595" s="63" t="s">
        <v>7791</v>
      </c>
      <c r="B595" s="63">
        <v>90982</v>
      </c>
      <c r="C595" s="62" t="s">
        <v>8385</v>
      </c>
      <c r="D595" s="63" t="s">
        <v>8307</v>
      </c>
      <c r="E595" s="76">
        <v>17.64</v>
      </c>
    </row>
    <row r="596" spans="1:5" ht="23.25" hidden="1">
      <c r="A596" s="63" t="s">
        <v>7791</v>
      </c>
      <c r="B596" s="63">
        <v>91001</v>
      </c>
      <c r="C596" s="62" t="s">
        <v>8386</v>
      </c>
      <c r="D596" s="63" t="s">
        <v>8307</v>
      </c>
      <c r="E596" s="76">
        <v>8.23</v>
      </c>
    </row>
    <row r="597" spans="1:5" ht="34.5" hidden="1">
      <c r="A597" s="63" t="s">
        <v>7791</v>
      </c>
      <c r="B597" s="63">
        <v>91032</v>
      </c>
      <c r="C597" s="62" t="s">
        <v>8387</v>
      </c>
      <c r="D597" s="63" t="s">
        <v>8307</v>
      </c>
      <c r="E597" s="76">
        <v>61.84</v>
      </c>
    </row>
    <row r="598" spans="1:5" ht="23.25" hidden="1">
      <c r="A598" s="63" t="s">
        <v>7791</v>
      </c>
      <c r="B598" s="63">
        <v>91278</v>
      </c>
      <c r="C598" s="62" t="s">
        <v>8388</v>
      </c>
      <c r="D598" s="63" t="s">
        <v>8307</v>
      </c>
      <c r="E598" s="76">
        <v>0.46</v>
      </c>
    </row>
    <row r="599" spans="1:5" ht="34.5" hidden="1">
      <c r="A599" s="63" t="s">
        <v>7791</v>
      </c>
      <c r="B599" s="63">
        <v>91285</v>
      </c>
      <c r="C599" s="62" t="s">
        <v>8389</v>
      </c>
      <c r="D599" s="63" t="s">
        <v>8307</v>
      </c>
      <c r="E599" s="76">
        <v>0.83</v>
      </c>
    </row>
    <row r="600" spans="1:5" ht="34.5" hidden="1">
      <c r="A600" s="63" t="s">
        <v>7791</v>
      </c>
      <c r="B600" s="63">
        <v>91387</v>
      </c>
      <c r="C600" s="62" t="s">
        <v>8390</v>
      </c>
      <c r="D600" s="63" t="s">
        <v>8307</v>
      </c>
      <c r="E600" s="76">
        <v>68.36</v>
      </c>
    </row>
    <row r="601" spans="1:5" ht="34.5" hidden="1">
      <c r="A601" s="63" t="s">
        <v>7791</v>
      </c>
      <c r="B601" s="63">
        <v>91395</v>
      </c>
      <c r="C601" s="62" t="s">
        <v>8391</v>
      </c>
      <c r="D601" s="63" t="s">
        <v>8307</v>
      </c>
      <c r="E601" s="76">
        <v>54.45</v>
      </c>
    </row>
    <row r="602" spans="1:5" ht="34.5" hidden="1">
      <c r="A602" s="63" t="s">
        <v>7791</v>
      </c>
      <c r="B602" s="63">
        <v>91486</v>
      </c>
      <c r="C602" s="62" t="s">
        <v>8392</v>
      </c>
      <c r="D602" s="63" t="s">
        <v>8307</v>
      </c>
      <c r="E602" s="76">
        <v>66.12</v>
      </c>
    </row>
    <row r="603" spans="1:5" ht="23.25" hidden="1">
      <c r="A603" s="63" t="s">
        <v>7791</v>
      </c>
      <c r="B603" s="63">
        <v>91534</v>
      </c>
      <c r="C603" s="62" t="s">
        <v>8393</v>
      </c>
      <c r="D603" s="63" t="s">
        <v>8307</v>
      </c>
      <c r="E603" s="76">
        <v>27.35</v>
      </c>
    </row>
    <row r="604" spans="1:5" ht="34.5" hidden="1">
      <c r="A604" s="63" t="s">
        <v>7791</v>
      </c>
      <c r="B604" s="63">
        <v>91635</v>
      </c>
      <c r="C604" s="62" t="s">
        <v>8394</v>
      </c>
      <c r="D604" s="63" t="s">
        <v>8307</v>
      </c>
      <c r="E604" s="76">
        <v>60.22</v>
      </c>
    </row>
    <row r="605" spans="1:5" ht="34.5" hidden="1">
      <c r="A605" s="63" t="s">
        <v>7791</v>
      </c>
      <c r="B605" s="63">
        <v>91646</v>
      </c>
      <c r="C605" s="62" t="s">
        <v>8395</v>
      </c>
      <c r="D605" s="63" t="s">
        <v>8307</v>
      </c>
      <c r="E605" s="76">
        <v>91.45</v>
      </c>
    </row>
    <row r="606" spans="1:5" ht="23.25" hidden="1">
      <c r="A606" s="63" t="s">
        <v>7791</v>
      </c>
      <c r="B606" s="63">
        <v>91693</v>
      </c>
      <c r="C606" s="62" t="s">
        <v>8396</v>
      </c>
      <c r="D606" s="63" t="s">
        <v>8307</v>
      </c>
      <c r="E606" s="76">
        <v>26.76</v>
      </c>
    </row>
    <row r="607" spans="1:5" ht="23.25" hidden="1">
      <c r="A607" s="63" t="s">
        <v>7791</v>
      </c>
      <c r="B607" s="63">
        <v>92044</v>
      </c>
      <c r="C607" s="62" t="s">
        <v>8397</v>
      </c>
      <c r="D607" s="63" t="s">
        <v>8307</v>
      </c>
      <c r="E607" s="76">
        <v>7.15</v>
      </c>
    </row>
    <row r="608" spans="1:5" ht="45.75" hidden="1">
      <c r="A608" s="63" t="s">
        <v>7791</v>
      </c>
      <c r="B608" s="63">
        <v>92107</v>
      </c>
      <c r="C608" s="62" t="s">
        <v>8398</v>
      </c>
      <c r="D608" s="63" t="s">
        <v>8307</v>
      </c>
      <c r="E608" s="76">
        <v>83.46</v>
      </c>
    </row>
    <row r="609" spans="1:5" ht="23.25" hidden="1">
      <c r="A609" s="63" t="s">
        <v>7791</v>
      </c>
      <c r="B609" s="63">
        <v>92113</v>
      </c>
      <c r="C609" s="62" t="s">
        <v>8399</v>
      </c>
      <c r="D609" s="63" t="s">
        <v>8307</v>
      </c>
      <c r="E609" s="76">
        <v>1.23</v>
      </c>
    </row>
    <row r="610" spans="1:5" hidden="1">
      <c r="A610" s="63" t="s">
        <v>7791</v>
      </c>
      <c r="B610" s="63">
        <v>92119</v>
      </c>
      <c r="C610" s="62" t="s">
        <v>8400</v>
      </c>
      <c r="D610" s="63" t="s">
        <v>8307</v>
      </c>
      <c r="E610" s="76">
        <v>0.32</v>
      </c>
    </row>
    <row r="611" spans="1:5" ht="23.25" hidden="1">
      <c r="A611" s="63" t="s">
        <v>7791</v>
      </c>
      <c r="B611" s="63">
        <v>92139</v>
      </c>
      <c r="C611" s="62" t="s">
        <v>8401</v>
      </c>
      <c r="D611" s="63" t="s">
        <v>8307</v>
      </c>
      <c r="E611" s="76">
        <v>42.86</v>
      </c>
    </row>
    <row r="612" spans="1:5" ht="23.25" hidden="1">
      <c r="A612" s="63" t="s">
        <v>7791</v>
      </c>
      <c r="B612" s="63">
        <v>92146</v>
      </c>
      <c r="C612" s="62" t="s">
        <v>8402</v>
      </c>
      <c r="D612" s="63" t="s">
        <v>8307</v>
      </c>
      <c r="E612" s="76">
        <v>32.04</v>
      </c>
    </row>
    <row r="613" spans="1:5" ht="34.5" hidden="1">
      <c r="A613" s="63" t="s">
        <v>7791</v>
      </c>
      <c r="B613" s="63">
        <v>92243</v>
      </c>
      <c r="C613" s="62" t="s">
        <v>8403</v>
      </c>
      <c r="D613" s="63" t="s">
        <v>8307</v>
      </c>
      <c r="E613" s="76">
        <v>76.02</v>
      </c>
    </row>
    <row r="614" spans="1:5" ht="23.25" hidden="1">
      <c r="A614" s="63" t="s">
        <v>7791</v>
      </c>
      <c r="B614" s="63">
        <v>92717</v>
      </c>
      <c r="C614" s="62" t="s">
        <v>8404</v>
      </c>
      <c r="D614" s="63" t="s">
        <v>8307</v>
      </c>
      <c r="E614" s="76">
        <v>0.21</v>
      </c>
    </row>
    <row r="615" spans="1:5" ht="23.25" hidden="1">
      <c r="A615" s="63" t="s">
        <v>7791</v>
      </c>
      <c r="B615" s="63">
        <v>92961</v>
      </c>
      <c r="C615" s="62" t="s">
        <v>8405</v>
      </c>
      <c r="D615" s="63" t="s">
        <v>8307</v>
      </c>
      <c r="E615" s="76">
        <v>5.89</v>
      </c>
    </row>
    <row r="616" spans="1:5" ht="23.25" hidden="1">
      <c r="A616" s="63" t="s">
        <v>7791</v>
      </c>
      <c r="B616" s="63">
        <v>92967</v>
      </c>
      <c r="C616" s="62" t="s">
        <v>8406</v>
      </c>
      <c r="D616" s="63" t="s">
        <v>8307</v>
      </c>
      <c r="E616" s="76">
        <v>24.72</v>
      </c>
    </row>
    <row r="617" spans="1:5" ht="45.75" hidden="1">
      <c r="A617" s="63" t="s">
        <v>7791</v>
      </c>
      <c r="B617" s="63">
        <v>93225</v>
      </c>
      <c r="C617" s="62" t="s">
        <v>8407</v>
      </c>
      <c r="D617" s="63" t="s">
        <v>8307</v>
      </c>
      <c r="E617" s="76">
        <v>429.45</v>
      </c>
    </row>
    <row r="618" spans="1:5" ht="23.25" hidden="1">
      <c r="A618" s="63" t="s">
        <v>7791</v>
      </c>
      <c r="B618" s="63">
        <v>93234</v>
      </c>
      <c r="C618" s="62" t="s">
        <v>8408</v>
      </c>
      <c r="D618" s="63" t="s">
        <v>8307</v>
      </c>
      <c r="E618" s="76">
        <v>0.53</v>
      </c>
    </row>
    <row r="619" spans="1:5" ht="34.5" hidden="1">
      <c r="A619" s="63" t="s">
        <v>7791</v>
      </c>
      <c r="B619" s="63">
        <v>93244</v>
      </c>
      <c r="C619" s="62" t="s">
        <v>8409</v>
      </c>
      <c r="D619" s="63" t="s">
        <v>8307</v>
      </c>
      <c r="E619" s="76">
        <v>60.72</v>
      </c>
    </row>
    <row r="620" spans="1:5" ht="23.25" hidden="1">
      <c r="A620" s="63" t="s">
        <v>7791</v>
      </c>
      <c r="B620" s="63">
        <v>93274</v>
      </c>
      <c r="C620" s="62" t="s">
        <v>8410</v>
      </c>
      <c r="D620" s="63" t="s">
        <v>8307</v>
      </c>
      <c r="E620" s="76">
        <v>60.13</v>
      </c>
    </row>
    <row r="621" spans="1:5" ht="23.25" hidden="1">
      <c r="A621" s="63" t="s">
        <v>7791</v>
      </c>
      <c r="B621" s="63">
        <v>93282</v>
      </c>
      <c r="C621" s="62" t="s">
        <v>8411</v>
      </c>
      <c r="D621" s="63" t="s">
        <v>8307</v>
      </c>
      <c r="E621" s="76">
        <v>25.85</v>
      </c>
    </row>
    <row r="622" spans="1:5" ht="23.25" hidden="1">
      <c r="A622" s="63" t="s">
        <v>7791</v>
      </c>
      <c r="B622" s="63">
        <v>93288</v>
      </c>
      <c r="C622" s="62" t="s">
        <v>8412</v>
      </c>
      <c r="D622" s="63" t="s">
        <v>8307</v>
      </c>
      <c r="E622" s="76">
        <v>152.15</v>
      </c>
    </row>
    <row r="623" spans="1:5" ht="34.5" hidden="1">
      <c r="A623" s="63" t="s">
        <v>7791</v>
      </c>
      <c r="B623" s="63">
        <v>93403</v>
      </c>
      <c r="C623" s="62" t="s">
        <v>8413</v>
      </c>
      <c r="D623" s="63" t="s">
        <v>8307</v>
      </c>
      <c r="E623" s="76">
        <v>64.75</v>
      </c>
    </row>
    <row r="624" spans="1:5" ht="45.75" hidden="1">
      <c r="A624" s="63" t="s">
        <v>7791</v>
      </c>
      <c r="B624" s="63">
        <v>93409</v>
      </c>
      <c r="C624" s="62" t="s">
        <v>8414</v>
      </c>
      <c r="D624" s="63" t="s">
        <v>8307</v>
      </c>
      <c r="E624" s="76">
        <v>35.229999999999997</v>
      </c>
    </row>
    <row r="625" spans="1:5" ht="23.25" hidden="1">
      <c r="A625" s="63" t="s">
        <v>7791</v>
      </c>
      <c r="B625" s="63">
        <v>93416</v>
      </c>
      <c r="C625" s="62" t="s">
        <v>8415</v>
      </c>
      <c r="D625" s="63" t="s">
        <v>8307</v>
      </c>
      <c r="E625" s="76">
        <v>0.36</v>
      </c>
    </row>
    <row r="626" spans="1:5" ht="23.25" hidden="1">
      <c r="A626" s="63" t="s">
        <v>7791</v>
      </c>
      <c r="B626" s="63">
        <v>93422</v>
      </c>
      <c r="C626" s="62" t="s">
        <v>8416</v>
      </c>
      <c r="D626" s="63" t="s">
        <v>8307</v>
      </c>
      <c r="E626" s="76">
        <v>4.88</v>
      </c>
    </row>
    <row r="627" spans="1:5" ht="23.25" hidden="1">
      <c r="A627" s="63" t="s">
        <v>7791</v>
      </c>
      <c r="B627" s="63">
        <v>93428</v>
      </c>
      <c r="C627" s="62" t="s">
        <v>8417</v>
      </c>
      <c r="D627" s="63" t="s">
        <v>8307</v>
      </c>
      <c r="E627" s="76">
        <v>6.91</v>
      </c>
    </row>
    <row r="628" spans="1:5" ht="23.25" hidden="1">
      <c r="A628" s="63" t="s">
        <v>7791</v>
      </c>
      <c r="B628" s="63">
        <v>93434</v>
      </c>
      <c r="C628" s="62" t="s">
        <v>8418</v>
      </c>
      <c r="D628" s="63" t="s">
        <v>8307</v>
      </c>
      <c r="E628" s="76">
        <v>280</v>
      </c>
    </row>
    <row r="629" spans="1:5" ht="23.25" hidden="1">
      <c r="A629" s="63" t="s">
        <v>7791</v>
      </c>
      <c r="B629" s="63">
        <v>93440</v>
      </c>
      <c r="C629" s="62" t="s">
        <v>8419</v>
      </c>
      <c r="D629" s="63" t="s">
        <v>8307</v>
      </c>
      <c r="E629" s="76">
        <v>115.9</v>
      </c>
    </row>
    <row r="630" spans="1:5" ht="23.25" hidden="1">
      <c r="A630" s="63" t="s">
        <v>7791</v>
      </c>
      <c r="B630" s="63">
        <v>95122</v>
      </c>
      <c r="C630" s="62" t="s">
        <v>8420</v>
      </c>
      <c r="D630" s="63" t="s">
        <v>8307</v>
      </c>
      <c r="E630" s="76">
        <v>184.51</v>
      </c>
    </row>
    <row r="631" spans="1:5" ht="23.25" hidden="1">
      <c r="A631" s="63" t="s">
        <v>7791</v>
      </c>
      <c r="B631" s="63">
        <v>95128</v>
      </c>
      <c r="C631" s="62" t="s">
        <v>8421</v>
      </c>
      <c r="D631" s="63" t="s">
        <v>8307</v>
      </c>
      <c r="E631" s="76">
        <v>47.35</v>
      </c>
    </row>
    <row r="632" spans="1:5" ht="23.25" hidden="1">
      <c r="A632" s="63" t="s">
        <v>7791</v>
      </c>
      <c r="B632" s="63">
        <v>95140</v>
      </c>
      <c r="C632" s="62" t="s">
        <v>8422</v>
      </c>
      <c r="D632" s="63" t="s">
        <v>8307</v>
      </c>
      <c r="E632" s="76">
        <v>0.03</v>
      </c>
    </row>
    <row r="633" spans="1:5" ht="23.25" hidden="1">
      <c r="A633" s="63" t="s">
        <v>7791</v>
      </c>
      <c r="B633" s="63">
        <v>95213</v>
      </c>
      <c r="C633" s="62" t="s">
        <v>8423</v>
      </c>
      <c r="D633" s="63" t="s">
        <v>8307</v>
      </c>
      <c r="E633" s="76">
        <v>64.91</v>
      </c>
    </row>
    <row r="634" spans="1:5" hidden="1">
      <c r="A634" s="63" t="s">
        <v>7791</v>
      </c>
      <c r="B634" s="63">
        <v>95259</v>
      </c>
      <c r="C634" s="62" t="s">
        <v>8424</v>
      </c>
      <c r="D634" s="63" t="s">
        <v>8307</v>
      </c>
      <c r="E634" s="76">
        <v>24.46</v>
      </c>
    </row>
    <row r="635" spans="1:5" ht="23.25" hidden="1">
      <c r="A635" s="63" t="s">
        <v>7791</v>
      </c>
      <c r="B635" s="63">
        <v>95265</v>
      </c>
      <c r="C635" s="62" t="s">
        <v>8425</v>
      </c>
      <c r="D635" s="63" t="s">
        <v>8307</v>
      </c>
      <c r="E635" s="76">
        <v>0.65</v>
      </c>
    </row>
    <row r="636" spans="1:5" ht="23.25" hidden="1">
      <c r="A636" s="63" t="s">
        <v>7791</v>
      </c>
      <c r="B636" s="63">
        <v>95271</v>
      </c>
      <c r="C636" s="62" t="s">
        <v>8426</v>
      </c>
      <c r="D636" s="63" t="s">
        <v>8307</v>
      </c>
      <c r="E636" s="76">
        <v>0.54</v>
      </c>
    </row>
    <row r="637" spans="1:5" ht="23.25" hidden="1">
      <c r="A637" s="63" t="s">
        <v>7791</v>
      </c>
      <c r="B637" s="63">
        <v>95277</v>
      </c>
      <c r="C637" s="62" t="s">
        <v>8427</v>
      </c>
      <c r="D637" s="63" t="s">
        <v>8307</v>
      </c>
      <c r="E637" s="76">
        <v>0.52</v>
      </c>
    </row>
    <row r="638" spans="1:5" ht="23.25" hidden="1">
      <c r="A638" s="63" t="s">
        <v>7791</v>
      </c>
      <c r="B638" s="63">
        <v>95283</v>
      </c>
      <c r="C638" s="62" t="s">
        <v>8428</v>
      </c>
      <c r="D638" s="63" t="s">
        <v>8307</v>
      </c>
      <c r="E638" s="76">
        <v>0.65</v>
      </c>
    </row>
    <row r="639" spans="1:5" ht="23.25" hidden="1">
      <c r="A639" s="63" t="s">
        <v>7791</v>
      </c>
      <c r="B639" s="63">
        <v>95621</v>
      </c>
      <c r="C639" s="62" t="s">
        <v>8429</v>
      </c>
      <c r="D639" s="63" t="s">
        <v>8307</v>
      </c>
      <c r="E639" s="76">
        <v>24.17</v>
      </c>
    </row>
    <row r="640" spans="1:5" ht="23.25" hidden="1">
      <c r="A640" s="63" t="s">
        <v>7791</v>
      </c>
      <c r="B640" s="63">
        <v>95632</v>
      </c>
      <c r="C640" s="62" t="s">
        <v>8430</v>
      </c>
      <c r="D640" s="63" t="s">
        <v>8307</v>
      </c>
      <c r="E640" s="76">
        <v>77.02</v>
      </c>
    </row>
    <row r="641" spans="1:5" ht="23.25" hidden="1">
      <c r="A641" s="63" t="s">
        <v>7791</v>
      </c>
      <c r="B641" s="63">
        <v>95703</v>
      </c>
      <c r="C641" s="62" t="s">
        <v>8431</v>
      </c>
      <c r="D641" s="63" t="s">
        <v>8307</v>
      </c>
      <c r="E641" s="76">
        <v>32.08</v>
      </c>
    </row>
    <row r="642" spans="1:5" ht="23.25" hidden="1">
      <c r="A642" s="63" t="s">
        <v>7791</v>
      </c>
      <c r="B642" s="63">
        <v>95709</v>
      </c>
      <c r="C642" s="62" t="s">
        <v>8432</v>
      </c>
      <c r="D642" s="63" t="s">
        <v>8307</v>
      </c>
      <c r="E642" s="76">
        <v>80.67</v>
      </c>
    </row>
    <row r="643" spans="1:5" ht="34.5" hidden="1">
      <c r="A643" s="63" t="s">
        <v>7791</v>
      </c>
      <c r="B643" s="63">
        <v>95715</v>
      </c>
      <c r="C643" s="62" t="s">
        <v>8433</v>
      </c>
      <c r="D643" s="63" t="s">
        <v>8307</v>
      </c>
      <c r="E643" s="76">
        <v>95.34</v>
      </c>
    </row>
    <row r="644" spans="1:5" ht="34.5" hidden="1">
      <c r="A644" s="63" t="s">
        <v>7791</v>
      </c>
      <c r="B644" s="63">
        <v>95721</v>
      </c>
      <c r="C644" s="62" t="s">
        <v>8434</v>
      </c>
      <c r="D644" s="63" t="s">
        <v>8307</v>
      </c>
      <c r="E644" s="76">
        <v>92.92</v>
      </c>
    </row>
    <row r="645" spans="1:5" ht="23.25" hidden="1">
      <c r="A645" s="63" t="s">
        <v>7791</v>
      </c>
      <c r="B645" s="63">
        <v>95873</v>
      </c>
      <c r="C645" s="62" t="s">
        <v>8435</v>
      </c>
      <c r="D645" s="63" t="s">
        <v>8307</v>
      </c>
      <c r="E645" s="76">
        <v>11.05</v>
      </c>
    </row>
    <row r="646" spans="1:5" ht="23.25" hidden="1">
      <c r="A646" s="63" t="s">
        <v>7791</v>
      </c>
      <c r="B646" s="63">
        <v>96014</v>
      </c>
      <c r="C646" s="62" t="s">
        <v>8436</v>
      </c>
      <c r="D646" s="63" t="s">
        <v>8307</v>
      </c>
      <c r="E646" s="76">
        <v>58.49</v>
      </c>
    </row>
    <row r="647" spans="1:5" ht="23.25" hidden="1">
      <c r="A647" s="63" t="s">
        <v>7791</v>
      </c>
      <c r="B647" s="63">
        <v>96021</v>
      </c>
      <c r="C647" s="62" t="s">
        <v>8437</v>
      </c>
      <c r="D647" s="63" t="s">
        <v>8307</v>
      </c>
      <c r="E647" s="76">
        <v>58.24</v>
      </c>
    </row>
    <row r="648" spans="1:5" ht="23.25" hidden="1">
      <c r="A648" s="63" t="s">
        <v>7791</v>
      </c>
      <c r="B648" s="63">
        <v>96029</v>
      </c>
      <c r="C648" s="62" t="s">
        <v>8438</v>
      </c>
      <c r="D648" s="63" t="s">
        <v>8307</v>
      </c>
      <c r="E648" s="76">
        <v>51.27</v>
      </c>
    </row>
    <row r="649" spans="1:5" ht="23.25" hidden="1">
      <c r="A649" s="63" t="s">
        <v>7791</v>
      </c>
      <c r="B649" s="63">
        <v>96036</v>
      </c>
      <c r="C649" s="62" t="s">
        <v>8439</v>
      </c>
      <c r="D649" s="63" t="s">
        <v>8307</v>
      </c>
      <c r="E649" s="76">
        <v>73.62</v>
      </c>
    </row>
    <row r="650" spans="1:5" ht="23.25" hidden="1">
      <c r="A650" s="63" t="s">
        <v>7791</v>
      </c>
      <c r="B650" s="63">
        <v>96155</v>
      </c>
      <c r="C650" s="62" t="s">
        <v>8440</v>
      </c>
      <c r="D650" s="63" t="s">
        <v>8307</v>
      </c>
      <c r="E650" s="76">
        <v>51.52</v>
      </c>
    </row>
    <row r="651" spans="1:5" ht="23.25" hidden="1">
      <c r="A651" s="63" t="s">
        <v>7791</v>
      </c>
      <c r="B651" s="63">
        <v>96156</v>
      </c>
      <c r="C651" s="62" t="s">
        <v>8441</v>
      </c>
      <c r="D651" s="63" t="s">
        <v>8307</v>
      </c>
      <c r="E651" s="76">
        <v>61.21</v>
      </c>
    </row>
    <row r="652" spans="1:5" ht="23.25" hidden="1">
      <c r="A652" s="63" t="s">
        <v>7791</v>
      </c>
      <c r="B652" s="63">
        <v>96159</v>
      </c>
      <c r="C652" s="62" t="s">
        <v>8442</v>
      </c>
      <c r="D652" s="63" t="s">
        <v>8307</v>
      </c>
      <c r="E652" s="76">
        <v>84.93</v>
      </c>
    </row>
    <row r="653" spans="1:5" ht="23.25" hidden="1">
      <c r="A653" s="63" t="s">
        <v>7791</v>
      </c>
      <c r="B653" s="63">
        <v>96246</v>
      </c>
      <c r="C653" s="62" t="s">
        <v>8443</v>
      </c>
      <c r="D653" s="63" t="s">
        <v>8307</v>
      </c>
      <c r="E653" s="76">
        <v>57.05</v>
      </c>
    </row>
    <row r="654" spans="1:5" ht="23.25" hidden="1">
      <c r="A654" s="63" t="s">
        <v>7791</v>
      </c>
      <c r="B654" s="63">
        <v>96464</v>
      </c>
      <c r="C654" s="62" t="s">
        <v>8444</v>
      </c>
      <c r="D654" s="63" t="s">
        <v>8307</v>
      </c>
      <c r="E654" s="76">
        <v>82.85</v>
      </c>
    </row>
    <row r="655" spans="1:5" ht="34.5" hidden="1">
      <c r="A655" s="63" t="s">
        <v>7791</v>
      </c>
      <c r="B655" s="63">
        <v>98765</v>
      </c>
      <c r="C655" s="62" t="s">
        <v>8445</v>
      </c>
      <c r="D655" s="63" t="s">
        <v>8307</v>
      </c>
      <c r="E655" s="76">
        <v>0.08</v>
      </c>
    </row>
    <row r="656" spans="1:5" ht="23.25" hidden="1">
      <c r="A656" s="63" t="s">
        <v>7791</v>
      </c>
      <c r="B656" s="63">
        <v>99834</v>
      </c>
      <c r="C656" s="62" t="s">
        <v>8446</v>
      </c>
      <c r="D656" s="63" t="s">
        <v>8307</v>
      </c>
      <c r="E656" s="76">
        <v>0.2</v>
      </c>
    </row>
    <row r="657" spans="1:5" ht="23.25" hidden="1">
      <c r="A657" s="63" t="s">
        <v>7791</v>
      </c>
      <c r="B657" s="63">
        <v>100642</v>
      </c>
      <c r="C657" s="62" t="s">
        <v>8447</v>
      </c>
      <c r="D657" s="63" t="s">
        <v>8307</v>
      </c>
      <c r="E657" s="76">
        <v>239.16</v>
      </c>
    </row>
    <row r="658" spans="1:5" hidden="1">
      <c r="A658" s="63" t="s">
        <v>7791</v>
      </c>
      <c r="B658" s="63">
        <v>100648</v>
      </c>
      <c r="C658" s="62" t="s">
        <v>8448</v>
      </c>
      <c r="D658" s="63" t="s">
        <v>8307</v>
      </c>
      <c r="E658" s="76">
        <v>471.44</v>
      </c>
    </row>
    <row r="659" spans="1:5" ht="23.25" hidden="1">
      <c r="A659" s="63" t="s">
        <v>7791</v>
      </c>
      <c r="B659" s="63">
        <v>102274</v>
      </c>
      <c r="C659" s="62" t="s">
        <v>8449</v>
      </c>
      <c r="D659" s="63" t="s">
        <v>8307</v>
      </c>
      <c r="E659" s="76">
        <v>23.64</v>
      </c>
    </row>
    <row r="660" spans="1:5" ht="23.25" hidden="1">
      <c r="A660" s="63" t="s">
        <v>7791</v>
      </c>
      <c r="B660" s="63">
        <v>104092</v>
      </c>
      <c r="C660" s="62" t="s">
        <v>8450</v>
      </c>
      <c r="D660" s="63" t="s">
        <v>8307</v>
      </c>
      <c r="E660" s="76">
        <v>0.11</v>
      </c>
    </row>
    <row r="661" spans="1:5" ht="23.25" hidden="1">
      <c r="A661" s="63" t="s">
        <v>7791</v>
      </c>
      <c r="B661" s="63">
        <v>104098</v>
      </c>
      <c r="C661" s="62" t="s">
        <v>8451</v>
      </c>
      <c r="D661" s="63" t="s">
        <v>8307</v>
      </c>
      <c r="E661" s="76">
        <v>0.17</v>
      </c>
    </row>
    <row r="662" spans="1:5" ht="34.5" hidden="1">
      <c r="A662" s="63" t="s">
        <v>7791</v>
      </c>
      <c r="B662" s="63">
        <v>5089</v>
      </c>
      <c r="C662" s="62" t="s">
        <v>8452</v>
      </c>
      <c r="D662" s="63" t="s">
        <v>8453</v>
      </c>
      <c r="E662" s="76">
        <v>40.82</v>
      </c>
    </row>
    <row r="663" spans="1:5" ht="23.25" hidden="1">
      <c r="A663" s="63" t="s">
        <v>7791</v>
      </c>
      <c r="B663" s="63">
        <v>5627</v>
      </c>
      <c r="C663" s="62" t="s">
        <v>8454</v>
      </c>
      <c r="D663" s="63" t="s">
        <v>8453</v>
      </c>
      <c r="E663" s="76">
        <v>48.69</v>
      </c>
    </row>
    <row r="664" spans="1:5" ht="23.25" hidden="1">
      <c r="A664" s="63" t="s">
        <v>7791</v>
      </c>
      <c r="B664" s="63">
        <v>5628</v>
      </c>
      <c r="C664" s="62" t="s">
        <v>8455</v>
      </c>
      <c r="D664" s="63" t="s">
        <v>8453</v>
      </c>
      <c r="E664" s="76">
        <v>6.6</v>
      </c>
    </row>
    <row r="665" spans="1:5" ht="23.25" hidden="1">
      <c r="A665" s="63" t="s">
        <v>7791</v>
      </c>
      <c r="B665" s="63">
        <v>5629</v>
      </c>
      <c r="C665" s="62" t="s">
        <v>8456</v>
      </c>
      <c r="D665" s="63" t="s">
        <v>8453</v>
      </c>
      <c r="E665" s="76">
        <v>60.86</v>
      </c>
    </row>
    <row r="666" spans="1:5" ht="23.25" hidden="1">
      <c r="A666" s="63" t="s">
        <v>7791</v>
      </c>
      <c r="B666" s="63">
        <v>5630</v>
      </c>
      <c r="C666" s="62" t="s">
        <v>8457</v>
      </c>
      <c r="D666" s="63" t="s">
        <v>8453</v>
      </c>
      <c r="E666" s="76">
        <v>49.86</v>
      </c>
    </row>
    <row r="667" spans="1:5" ht="23.25" hidden="1">
      <c r="A667" s="63" t="s">
        <v>7791</v>
      </c>
      <c r="B667" s="63">
        <v>5658</v>
      </c>
      <c r="C667" s="62" t="s">
        <v>8458</v>
      </c>
      <c r="D667" s="63" t="s">
        <v>8453</v>
      </c>
      <c r="E667" s="76">
        <v>2.5499999999999998</v>
      </c>
    </row>
    <row r="668" spans="1:5" ht="45.75" hidden="1">
      <c r="A668" s="63" t="s">
        <v>7791</v>
      </c>
      <c r="B668" s="63">
        <v>5664</v>
      </c>
      <c r="C668" s="62" t="s">
        <v>8459</v>
      </c>
      <c r="D668" s="63" t="s">
        <v>8453</v>
      </c>
      <c r="E668" s="76">
        <v>34.82</v>
      </c>
    </row>
    <row r="669" spans="1:5" ht="45.75" hidden="1">
      <c r="A669" s="63" t="s">
        <v>7791</v>
      </c>
      <c r="B669" s="63">
        <v>5667</v>
      </c>
      <c r="C669" s="62" t="s">
        <v>8460</v>
      </c>
      <c r="D669" s="63" t="s">
        <v>8453</v>
      </c>
      <c r="E669" s="76">
        <v>30.97</v>
      </c>
    </row>
    <row r="670" spans="1:5" ht="45.75" hidden="1">
      <c r="A670" s="63" t="s">
        <v>7791</v>
      </c>
      <c r="B670" s="63">
        <v>5668</v>
      </c>
      <c r="C670" s="62" t="s">
        <v>8461</v>
      </c>
      <c r="D670" s="63" t="s">
        <v>8453</v>
      </c>
      <c r="E670" s="76">
        <v>35.46</v>
      </c>
    </row>
    <row r="671" spans="1:5" ht="34.5" hidden="1">
      <c r="A671" s="63" t="s">
        <v>7791</v>
      </c>
      <c r="B671" s="63">
        <v>5674</v>
      </c>
      <c r="C671" s="62" t="s">
        <v>8462</v>
      </c>
      <c r="D671" s="63" t="s">
        <v>8453</v>
      </c>
      <c r="E671" s="76">
        <v>39.26</v>
      </c>
    </row>
    <row r="672" spans="1:5" ht="34.5" hidden="1">
      <c r="A672" s="63" t="s">
        <v>7791</v>
      </c>
      <c r="B672" s="63">
        <v>5692</v>
      </c>
      <c r="C672" s="62" t="s">
        <v>8463</v>
      </c>
      <c r="D672" s="63" t="s">
        <v>8453</v>
      </c>
      <c r="E672" s="76">
        <v>0.33</v>
      </c>
    </row>
    <row r="673" spans="1:5" ht="34.5" hidden="1">
      <c r="A673" s="63" t="s">
        <v>7791</v>
      </c>
      <c r="B673" s="63">
        <v>5693</v>
      </c>
      <c r="C673" s="62" t="s">
        <v>8464</v>
      </c>
      <c r="D673" s="63" t="s">
        <v>8453</v>
      </c>
      <c r="E673" s="76">
        <v>17.809999999999999</v>
      </c>
    </row>
    <row r="674" spans="1:5" ht="34.5" hidden="1">
      <c r="A674" s="63" t="s">
        <v>7791</v>
      </c>
      <c r="B674" s="63">
        <v>5695</v>
      </c>
      <c r="C674" s="62" t="s">
        <v>8465</v>
      </c>
      <c r="D674" s="63" t="s">
        <v>8453</v>
      </c>
      <c r="E674" s="76">
        <v>39.18</v>
      </c>
    </row>
    <row r="675" spans="1:5" ht="23.25" hidden="1">
      <c r="A675" s="63" t="s">
        <v>7791</v>
      </c>
      <c r="B675" s="63">
        <v>5703</v>
      </c>
      <c r="C675" s="62" t="s">
        <v>8466</v>
      </c>
      <c r="D675" s="63" t="s">
        <v>8453</v>
      </c>
      <c r="E675" s="76">
        <v>19.989999999999998</v>
      </c>
    </row>
    <row r="676" spans="1:5" ht="34.5" hidden="1">
      <c r="A676" s="63" t="s">
        <v>7791</v>
      </c>
      <c r="B676" s="63">
        <v>5705</v>
      </c>
      <c r="C676" s="62" t="s">
        <v>8467</v>
      </c>
      <c r="D676" s="63" t="s">
        <v>8453</v>
      </c>
      <c r="E676" s="76">
        <v>37.61</v>
      </c>
    </row>
    <row r="677" spans="1:5" ht="23.25" hidden="1">
      <c r="A677" s="63" t="s">
        <v>7791</v>
      </c>
      <c r="B677" s="63">
        <v>5707</v>
      </c>
      <c r="C677" s="62" t="s">
        <v>8468</v>
      </c>
      <c r="D677" s="63" t="s">
        <v>8453</v>
      </c>
      <c r="E677" s="76">
        <v>75.290000000000006</v>
      </c>
    </row>
    <row r="678" spans="1:5" ht="23.25" hidden="1">
      <c r="A678" s="63" t="s">
        <v>7791</v>
      </c>
      <c r="B678" s="63">
        <v>5710</v>
      </c>
      <c r="C678" s="62" t="s">
        <v>8469</v>
      </c>
      <c r="D678" s="63" t="s">
        <v>8453</v>
      </c>
      <c r="E678" s="76">
        <v>149.53</v>
      </c>
    </row>
    <row r="679" spans="1:5" ht="23.25" hidden="1">
      <c r="A679" s="63" t="s">
        <v>7791</v>
      </c>
      <c r="B679" s="63">
        <v>5711</v>
      </c>
      <c r="C679" s="62" t="s">
        <v>8470</v>
      </c>
      <c r="D679" s="63" t="s">
        <v>8453</v>
      </c>
      <c r="E679" s="76">
        <v>68.89</v>
      </c>
    </row>
    <row r="680" spans="1:5" ht="23.25" hidden="1">
      <c r="A680" s="63" t="s">
        <v>7791</v>
      </c>
      <c r="B680" s="63">
        <v>5714</v>
      </c>
      <c r="C680" s="62" t="s">
        <v>8471</v>
      </c>
      <c r="D680" s="63" t="s">
        <v>8453</v>
      </c>
      <c r="E680" s="76">
        <v>18.36</v>
      </c>
    </row>
    <row r="681" spans="1:5" ht="23.25" hidden="1">
      <c r="A681" s="63" t="s">
        <v>7791</v>
      </c>
      <c r="B681" s="63">
        <v>5715</v>
      </c>
      <c r="C681" s="62" t="s">
        <v>8472</v>
      </c>
      <c r="D681" s="63" t="s">
        <v>8453</v>
      </c>
      <c r="E681" s="76">
        <v>52.13</v>
      </c>
    </row>
    <row r="682" spans="1:5" ht="23.25" hidden="1">
      <c r="A682" s="63" t="s">
        <v>7791</v>
      </c>
      <c r="B682" s="63">
        <v>5718</v>
      </c>
      <c r="C682" s="62" t="s">
        <v>8473</v>
      </c>
      <c r="D682" s="63" t="s">
        <v>8453</v>
      </c>
      <c r="E682" s="76">
        <v>82.22</v>
      </c>
    </row>
    <row r="683" spans="1:5" ht="23.25" hidden="1">
      <c r="A683" s="63" t="s">
        <v>7791</v>
      </c>
      <c r="B683" s="63">
        <v>5721</v>
      </c>
      <c r="C683" s="62" t="s">
        <v>8474</v>
      </c>
      <c r="D683" s="63" t="s">
        <v>8453</v>
      </c>
      <c r="E683" s="76">
        <v>72.55</v>
      </c>
    </row>
    <row r="684" spans="1:5" ht="23.25" hidden="1">
      <c r="A684" s="63" t="s">
        <v>7791</v>
      </c>
      <c r="B684" s="63">
        <v>5722</v>
      </c>
      <c r="C684" s="62" t="s">
        <v>8475</v>
      </c>
      <c r="D684" s="63" t="s">
        <v>8453</v>
      </c>
      <c r="E684" s="76">
        <v>167.79</v>
      </c>
    </row>
    <row r="685" spans="1:5" ht="23.25" hidden="1">
      <c r="A685" s="63" t="s">
        <v>7791</v>
      </c>
      <c r="B685" s="63">
        <v>5724</v>
      </c>
      <c r="C685" s="62" t="s">
        <v>8476</v>
      </c>
      <c r="D685" s="63" t="s">
        <v>8453</v>
      </c>
      <c r="E685" s="76">
        <v>49.32</v>
      </c>
    </row>
    <row r="686" spans="1:5" ht="34.5" hidden="1">
      <c r="A686" s="63" t="s">
        <v>7791</v>
      </c>
      <c r="B686" s="63">
        <v>5727</v>
      </c>
      <c r="C686" s="62" t="s">
        <v>8477</v>
      </c>
      <c r="D686" s="63" t="s">
        <v>8453</v>
      </c>
      <c r="E686" s="76">
        <v>11.85</v>
      </c>
    </row>
    <row r="687" spans="1:5" ht="23.25" hidden="1">
      <c r="A687" s="63" t="s">
        <v>7791</v>
      </c>
      <c r="B687" s="63">
        <v>5729</v>
      </c>
      <c r="C687" s="62" t="s">
        <v>8478</v>
      </c>
      <c r="D687" s="63" t="s">
        <v>8453</v>
      </c>
      <c r="E687" s="76">
        <v>48.21</v>
      </c>
    </row>
    <row r="688" spans="1:5" ht="23.25" hidden="1">
      <c r="A688" s="63" t="s">
        <v>7791</v>
      </c>
      <c r="B688" s="63">
        <v>5730</v>
      </c>
      <c r="C688" s="62" t="s">
        <v>8479</v>
      </c>
      <c r="D688" s="63" t="s">
        <v>8453</v>
      </c>
      <c r="E688" s="76">
        <v>31.62</v>
      </c>
    </row>
    <row r="689" spans="1:5" ht="45.75" hidden="1">
      <c r="A689" s="63" t="s">
        <v>7791</v>
      </c>
      <c r="B689" s="63">
        <v>5735</v>
      </c>
      <c r="C689" s="62" t="s">
        <v>8480</v>
      </c>
      <c r="D689" s="63" t="s">
        <v>8453</v>
      </c>
      <c r="E689" s="76">
        <v>33.6</v>
      </c>
    </row>
    <row r="690" spans="1:5" ht="45.75" hidden="1">
      <c r="A690" s="63" t="s">
        <v>7791</v>
      </c>
      <c r="B690" s="63">
        <v>5736</v>
      </c>
      <c r="C690" s="62" t="s">
        <v>8481</v>
      </c>
      <c r="D690" s="63" t="s">
        <v>8453</v>
      </c>
      <c r="E690" s="76">
        <v>32.31</v>
      </c>
    </row>
    <row r="691" spans="1:5" ht="34.5" hidden="1">
      <c r="A691" s="63" t="s">
        <v>7791</v>
      </c>
      <c r="B691" s="63">
        <v>5738</v>
      </c>
      <c r="C691" s="62" t="s">
        <v>8482</v>
      </c>
      <c r="D691" s="63" t="s">
        <v>8453</v>
      </c>
      <c r="E691" s="76">
        <v>42.87</v>
      </c>
    </row>
    <row r="692" spans="1:5" ht="34.5" hidden="1">
      <c r="A692" s="63" t="s">
        <v>7791</v>
      </c>
      <c r="B692" s="63">
        <v>5739</v>
      </c>
      <c r="C692" s="62" t="s">
        <v>8483</v>
      </c>
      <c r="D692" s="63" t="s">
        <v>8453</v>
      </c>
      <c r="E692" s="76">
        <v>53.64</v>
      </c>
    </row>
    <row r="693" spans="1:5" ht="34.5" hidden="1">
      <c r="A693" s="63" t="s">
        <v>7791</v>
      </c>
      <c r="B693" s="63">
        <v>5741</v>
      </c>
      <c r="C693" s="62" t="s">
        <v>8484</v>
      </c>
      <c r="D693" s="63" t="s">
        <v>8453</v>
      </c>
      <c r="E693" s="76">
        <v>42.78</v>
      </c>
    </row>
    <row r="694" spans="1:5" ht="34.5" hidden="1">
      <c r="A694" s="63" t="s">
        <v>7791</v>
      </c>
      <c r="B694" s="63">
        <v>5742</v>
      </c>
      <c r="C694" s="62" t="s">
        <v>8485</v>
      </c>
      <c r="D694" s="63" t="s">
        <v>8453</v>
      </c>
      <c r="E694" s="76">
        <v>21.34</v>
      </c>
    </row>
    <row r="695" spans="1:5" ht="34.5" hidden="1">
      <c r="A695" s="63" t="s">
        <v>7791</v>
      </c>
      <c r="B695" s="63">
        <v>5747</v>
      </c>
      <c r="C695" s="62" t="s">
        <v>8486</v>
      </c>
      <c r="D695" s="63" t="s">
        <v>8453</v>
      </c>
      <c r="E695" s="76">
        <v>122.37</v>
      </c>
    </row>
    <row r="696" spans="1:5" ht="34.5" hidden="1">
      <c r="A696" s="63" t="s">
        <v>7791</v>
      </c>
      <c r="B696" s="63">
        <v>5751</v>
      </c>
      <c r="C696" s="62" t="s">
        <v>8487</v>
      </c>
      <c r="D696" s="63" t="s">
        <v>8453</v>
      </c>
      <c r="E696" s="76">
        <v>32.24</v>
      </c>
    </row>
    <row r="697" spans="1:5" ht="34.5" hidden="1">
      <c r="A697" s="63" t="s">
        <v>7791</v>
      </c>
      <c r="B697" s="63">
        <v>5754</v>
      </c>
      <c r="C697" s="62" t="s">
        <v>8488</v>
      </c>
      <c r="D697" s="63" t="s">
        <v>8453</v>
      </c>
      <c r="E697" s="76">
        <v>35.4</v>
      </c>
    </row>
    <row r="698" spans="1:5" ht="34.5" hidden="1">
      <c r="A698" s="63" t="s">
        <v>7791</v>
      </c>
      <c r="B698" s="63">
        <v>5763</v>
      </c>
      <c r="C698" s="62" t="s">
        <v>8489</v>
      </c>
      <c r="D698" s="63" t="s">
        <v>8453</v>
      </c>
      <c r="E698" s="76">
        <v>50.98</v>
      </c>
    </row>
    <row r="699" spans="1:5" ht="23.25" hidden="1">
      <c r="A699" s="63" t="s">
        <v>7791</v>
      </c>
      <c r="B699" s="63">
        <v>5765</v>
      </c>
      <c r="C699" s="62" t="s">
        <v>8490</v>
      </c>
      <c r="D699" s="63" t="s">
        <v>8453</v>
      </c>
      <c r="E699" s="76">
        <v>4.6399999999999997</v>
      </c>
    </row>
    <row r="700" spans="1:5" ht="23.25" hidden="1">
      <c r="A700" s="63" t="s">
        <v>7791</v>
      </c>
      <c r="B700" s="63">
        <v>5766</v>
      </c>
      <c r="C700" s="62" t="s">
        <v>8491</v>
      </c>
      <c r="D700" s="63" t="s">
        <v>8453</v>
      </c>
      <c r="E700" s="76">
        <v>2.48</v>
      </c>
    </row>
    <row r="701" spans="1:5" ht="23.25" hidden="1">
      <c r="A701" s="63" t="s">
        <v>7791</v>
      </c>
      <c r="B701" s="63">
        <v>5779</v>
      </c>
      <c r="C701" s="62" t="s">
        <v>8492</v>
      </c>
      <c r="D701" s="63" t="s">
        <v>8453</v>
      </c>
      <c r="E701" s="76">
        <v>79.34</v>
      </c>
    </row>
    <row r="702" spans="1:5" ht="23.25" hidden="1">
      <c r="A702" s="63" t="s">
        <v>7791</v>
      </c>
      <c r="B702" s="63">
        <v>5787</v>
      </c>
      <c r="C702" s="62" t="s">
        <v>8493</v>
      </c>
      <c r="D702" s="63" t="s">
        <v>8453</v>
      </c>
      <c r="E702" s="76">
        <v>54.44</v>
      </c>
    </row>
    <row r="703" spans="1:5" ht="23.25" hidden="1">
      <c r="A703" s="63" t="s">
        <v>7791</v>
      </c>
      <c r="B703" s="63">
        <v>5797</v>
      </c>
      <c r="C703" s="62" t="s">
        <v>8494</v>
      </c>
      <c r="D703" s="63" t="s">
        <v>8453</v>
      </c>
      <c r="E703" s="76">
        <v>5.7</v>
      </c>
    </row>
    <row r="704" spans="1:5" ht="34.5" hidden="1">
      <c r="A704" s="63" t="s">
        <v>7791</v>
      </c>
      <c r="B704" s="63">
        <v>5800</v>
      </c>
      <c r="C704" s="62" t="s">
        <v>8495</v>
      </c>
      <c r="D704" s="63" t="s">
        <v>8453</v>
      </c>
      <c r="E704" s="76">
        <v>0.48</v>
      </c>
    </row>
    <row r="705" spans="1:5" ht="23.25" hidden="1">
      <c r="A705" s="63" t="s">
        <v>7791</v>
      </c>
      <c r="B705" s="63">
        <v>7032</v>
      </c>
      <c r="C705" s="62" t="s">
        <v>8496</v>
      </c>
      <c r="D705" s="63" t="s">
        <v>8453</v>
      </c>
      <c r="E705" s="76">
        <v>4.74</v>
      </c>
    </row>
    <row r="706" spans="1:5" ht="23.25" hidden="1">
      <c r="A706" s="63" t="s">
        <v>7791</v>
      </c>
      <c r="B706" s="63">
        <v>7033</v>
      </c>
      <c r="C706" s="62" t="s">
        <v>8497</v>
      </c>
      <c r="D706" s="63" t="s">
        <v>8453</v>
      </c>
      <c r="E706" s="76">
        <v>1.58</v>
      </c>
    </row>
    <row r="707" spans="1:5" ht="23.25" hidden="1">
      <c r="A707" s="63" t="s">
        <v>7791</v>
      </c>
      <c r="B707" s="63">
        <v>7034</v>
      </c>
      <c r="C707" s="62" t="s">
        <v>8498</v>
      </c>
      <c r="D707" s="63" t="s">
        <v>8453</v>
      </c>
      <c r="E707" s="76">
        <v>6.32</v>
      </c>
    </row>
    <row r="708" spans="1:5" ht="23.25" hidden="1">
      <c r="A708" s="63" t="s">
        <v>7791</v>
      </c>
      <c r="B708" s="63">
        <v>7035</v>
      </c>
      <c r="C708" s="62" t="s">
        <v>8499</v>
      </c>
      <c r="D708" s="63" t="s">
        <v>8453</v>
      </c>
      <c r="E708" s="76">
        <v>198.45</v>
      </c>
    </row>
    <row r="709" spans="1:5" ht="23.25" hidden="1">
      <c r="A709" s="63" t="s">
        <v>7791</v>
      </c>
      <c r="B709" s="63">
        <v>7038</v>
      </c>
      <c r="C709" s="62" t="s">
        <v>8500</v>
      </c>
      <c r="D709" s="63" t="s">
        <v>8453</v>
      </c>
      <c r="E709" s="76">
        <v>49.03</v>
      </c>
    </row>
    <row r="710" spans="1:5" ht="23.25" hidden="1">
      <c r="A710" s="63" t="s">
        <v>7791</v>
      </c>
      <c r="B710" s="63">
        <v>7039</v>
      </c>
      <c r="C710" s="62" t="s">
        <v>8501</v>
      </c>
      <c r="D710" s="63" t="s">
        <v>8453</v>
      </c>
      <c r="E710" s="76">
        <v>6.8</v>
      </c>
    </row>
    <row r="711" spans="1:5" ht="23.25" hidden="1">
      <c r="A711" s="63" t="s">
        <v>7791</v>
      </c>
      <c r="B711" s="63">
        <v>7040</v>
      </c>
      <c r="C711" s="62" t="s">
        <v>8502</v>
      </c>
      <c r="D711" s="63" t="s">
        <v>8453</v>
      </c>
      <c r="E711" s="76">
        <v>61.36</v>
      </c>
    </row>
    <row r="712" spans="1:5" ht="34.5" hidden="1">
      <c r="A712" s="63" t="s">
        <v>7791</v>
      </c>
      <c r="B712" s="63">
        <v>7044</v>
      </c>
      <c r="C712" s="62" t="s">
        <v>8503</v>
      </c>
      <c r="D712" s="63" t="s">
        <v>8453</v>
      </c>
      <c r="E712" s="76">
        <v>0.38</v>
      </c>
    </row>
    <row r="713" spans="1:5" ht="34.5" hidden="1">
      <c r="A713" s="63" t="s">
        <v>7791</v>
      </c>
      <c r="B713" s="63">
        <v>7045</v>
      </c>
      <c r="C713" s="62" t="s">
        <v>8504</v>
      </c>
      <c r="D713" s="63" t="s">
        <v>8453</v>
      </c>
      <c r="E713" s="76">
        <v>0.04</v>
      </c>
    </row>
    <row r="714" spans="1:5" ht="34.5" hidden="1">
      <c r="A714" s="63" t="s">
        <v>7791</v>
      </c>
      <c r="B714" s="63">
        <v>7046</v>
      </c>
      <c r="C714" s="62" t="s">
        <v>8505</v>
      </c>
      <c r="D714" s="63" t="s">
        <v>8453</v>
      </c>
      <c r="E714" s="76">
        <v>0.41</v>
      </c>
    </row>
    <row r="715" spans="1:5" ht="34.5" hidden="1">
      <c r="A715" s="63" t="s">
        <v>7791</v>
      </c>
      <c r="B715" s="63">
        <v>7047</v>
      </c>
      <c r="C715" s="62" t="s">
        <v>8506</v>
      </c>
      <c r="D715" s="63" t="s">
        <v>8453</v>
      </c>
      <c r="E715" s="76">
        <v>21.03</v>
      </c>
    </row>
    <row r="716" spans="1:5" ht="34.5" hidden="1">
      <c r="A716" s="63" t="s">
        <v>7791</v>
      </c>
      <c r="B716" s="63">
        <v>7051</v>
      </c>
      <c r="C716" s="62" t="s">
        <v>8507</v>
      </c>
      <c r="D716" s="63" t="s">
        <v>8453</v>
      </c>
      <c r="E716" s="76">
        <v>43.49</v>
      </c>
    </row>
    <row r="717" spans="1:5" ht="34.5" hidden="1">
      <c r="A717" s="63" t="s">
        <v>7791</v>
      </c>
      <c r="B717" s="63">
        <v>7052</v>
      </c>
      <c r="C717" s="62" t="s">
        <v>8508</v>
      </c>
      <c r="D717" s="63" t="s">
        <v>8453</v>
      </c>
      <c r="E717" s="76">
        <v>6.03</v>
      </c>
    </row>
    <row r="718" spans="1:5" ht="34.5" hidden="1">
      <c r="A718" s="63" t="s">
        <v>7791</v>
      </c>
      <c r="B718" s="63">
        <v>7053</v>
      </c>
      <c r="C718" s="62" t="s">
        <v>8509</v>
      </c>
      <c r="D718" s="63" t="s">
        <v>8453</v>
      </c>
      <c r="E718" s="76">
        <v>54.42</v>
      </c>
    </row>
    <row r="719" spans="1:5" ht="34.5" hidden="1">
      <c r="A719" s="63" t="s">
        <v>7791</v>
      </c>
      <c r="B719" s="63">
        <v>7054</v>
      </c>
      <c r="C719" s="62" t="s">
        <v>8510</v>
      </c>
      <c r="D719" s="63" t="s">
        <v>8453</v>
      </c>
      <c r="E719" s="76">
        <v>69.069999999999993</v>
      </c>
    </row>
    <row r="720" spans="1:5" ht="34.5" hidden="1">
      <c r="A720" s="63" t="s">
        <v>7791</v>
      </c>
      <c r="B720" s="63">
        <v>7058</v>
      </c>
      <c r="C720" s="62" t="s">
        <v>8511</v>
      </c>
      <c r="D720" s="63" t="s">
        <v>8453</v>
      </c>
      <c r="E720" s="76">
        <v>22.51</v>
      </c>
    </row>
    <row r="721" spans="1:5" ht="34.5" hidden="1">
      <c r="A721" s="63" t="s">
        <v>7791</v>
      </c>
      <c r="B721" s="63">
        <v>7059</v>
      </c>
      <c r="C721" s="62" t="s">
        <v>8512</v>
      </c>
      <c r="D721" s="63" t="s">
        <v>8453</v>
      </c>
      <c r="E721" s="76">
        <v>4.41</v>
      </c>
    </row>
    <row r="722" spans="1:5" ht="34.5" hidden="1">
      <c r="A722" s="63" t="s">
        <v>7791</v>
      </c>
      <c r="B722" s="63">
        <v>7060</v>
      </c>
      <c r="C722" s="62" t="s">
        <v>8513</v>
      </c>
      <c r="D722" s="63" t="s">
        <v>8453</v>
      </c>
      <c r="E722" s="76">
        <v>40.53</v>
      </c>
    </row>
    <row r="723" spans="1:5" ht="34.5" hidden="1">
      <c r="A723" s="63" t="s">
        <v>7791</v>
      </c>
      <c r="B723" s="63">
        <v>7061</v>
      </c>
      <c r="C723" s="62" t="s">
        <v>8514</v>
      </c>
      <c r="D723" s="63" t="s">
        <v>8453</v>
      </c>
      <c r="E723" s="76">
        <v>63.06</v>
      </c>
    </row>
    <row r="724" spans="1:5" ht="23.25" hidden="1">
      <c r="A724" s="63" t="s">
        <v>7791</v>
      </c>
      <c r="B724" s="63">
        <v>7063</v>
      </c>
      <c r="C724" s="62" t="s">
        <v>8515</v>
      </c>
      <c r="D724" s="63" t="s">
        <v>8453</v>
      </c>
      <c r="E724" s="76">
        <v>22.9</v>
      </c>
    </row>
    <row r="725" spans="1:5" ht="23.25" hidden="1">
      <c r="A725" s="63" t="s">
        <v>7791</v>
      </c>
      <c r="B725" s="63">
        <v>7064</v>
      </c>
      <c r="C725" s="62" t="s">
        <v>8516</v>
      </c>
      <c r="D725" s="63" t="s">
        <v>8453</v>
      </c>
      <c r="E725" s="76">
        <v>3.18</v>
      </c>
    </row>
    <row r="726" spans="1:5" ht="23.25" hidden="1">
      <c r="A726" s="63" t="s">
        <v>7791</v>
      </c>
      <c r="B726" s="63">
        <v>7065</v>
      </c>
      <c r="C726" s="62" t="s">
        <v>8517</v>
      </c>
      <c r="D726" s="63" t="s">
        <v>8453</v>
      </c>
      <c r="E726" s="76">
        <v>25.05</v>
      </c>
    </row>
    <row r="727" spans="1:5" ht="23.25" hidden="1">
      <c r="A727" s="63" t="s">
        <v>7791</v>
      </c>
      <c r="B727" s="63">
        <v>7066</v>
      </c>
      <c r="C727" s="62" t="s">
        <v>8518</v>
      </c>
      <c r="D727" s="63" t="s">
        <v>8453</v>
      </c>
      <c r="E727" s="76">
        <v>74.819999999999993</v>
      </c>
    </row>
    <row r="728" spans="1:5" ht="45.75" hidden="1">
      <c r="A728" s="63" t="s">
        <v>7791</v>
      </c>
      <c r="B728" s="63">
        <v>53786</v>
      </c>
      <c r="C728" s="62" t="s">
        <v>8519</v>
      </c>
      <c r="D728" s="63" t="s">
        <v>8453</v>
      </c>
      <c r="E728" s="76">
        <v>39.49</v>
      </c>
    </row>
    <row r="729" spans="1:5" ht="34.5" hidden="1">
      <c r="A729" s="63" t="s">
        <v>7791</v>
      </c>
      <c r="B729" s="63">
        <v>53788</v>
      </c>
      <c r="C729" s="62" t="s">
        <v>8520</v>
      </c>
      <c r="D729" s="63" t="s">
        <v>8453</v>
      </c>
      <c r="E729" s="76">
        <v>44.21</v>
      </c>
    </row>
    <row r="730" spans="1:5" ht="34.5" hidden="1">
      <c r="A730" s="63" t="s">
        <v>7791</v>
      </c>
      <c r="B730" s="63">
        <v>53792</v>
      </c>
      <c r="C730" s="62" t="s">
        <v>8521</v>
      </c>
      <c r="D730" s="63" t="s">
        <v>8453</v>
      </c>
      <c r="E730" s="76">
        <v>78.38</v>
      </c>
    </row>
    <row r="731" spans="1:5" ht="23.25" hidden="1">
      <c r="A731" s="63" t="s">
        <v>7791</v>
      </c>
      <c r="B731" s="63">
        <v>53794</v>
      </c>
      <c r="C731" s="62" t="s">
        <v>8522</v>
      </c>
      <c r="D731" s="63" t="s">
        <v>8453</v>
      </c>
      <c r="E731" s="76">
        <v>35.619999999999997</v>
      </c>
    </row>
    <row r="732" spans="1:5" ht="45.75" hidden="1">
      <c r="A732" s="63" t="s">
        <v>7791</v>
      </c>
      <c r="B732" s="63">
        <v>53797</v>
      </c>
      <c r="C732" s="62" t="s">
        <v>8523</v>
      </c>
      <c r="D732" s="63" t="s">
        <v>8453</v>
      </c>
      <c r="E732" s="76">
        <v>90.14</v>
      </c>
    </row>
    <row r="733" spans="1:5" ht="23.25" hidden="1">
      <c r="A733" s="63" t="s">
        <v>7791</v>
      </c>
      <c r="B733" s="63">
        <v>53804</v>
      </c>
      <c r="C733" s="62" t="s">
        <v>8524</v>
      </c>
      <c r="D733" s="63" t="s">
        <v>8453</v>
      </c>
      <c r="E733" s="76">
        <v>5.31</v>
      </c>
    </row>
    <row r="734" spans="1:5" ht="23.25" hidden="1">
      <c r="A734" s="63" t="s">
        <v>7791</v>
      </c>
      <c r="B734" s="63">
        <v>53806</v>
      </c>
      <c r="C734" s="62" t="s">
        <v>8525</v>
      </c>
      <c r="D734" s="63" t="s">
        <v>8453</v>
      </c>
      <c r="E734" s="76">
        <v>63.54</v>
      </c>
    </row>
    <row r="735" spans="1:5" ht="23.25" hidden="1">
      <c r="A735" s="63" t="s">
        <v>7791</v>
      </c>
      <c r="B735" s="63">
        <v>53810</v>
      </c>
      <c r="C735" s="62" t="s">
        <v>8526</v>
      </c>
      <c r="D735" s="63" t="s">
        <v>8453</v>
      </c>
      <c r="E735" s="76">
        <v>63.94</v>
      </c>
    </row>
    <row r="736" spans="1:5" ht="23.25" hidden="1">
      <c r="A736" s="63" t="s">
        <v>7791</v>
      </c>
      <c r="B736" s="63">
        <v>53814</v>
      </c>
      <c r="C736" s="62" t="s">
        <v>8527</v>
      </c>
      <c r="D736" s="63" t="s">
        <v>8453</v>
      </c>
      <c r="E736" s="76">
        <v>209.43</v>
      </c>
    </row>
    <row r="737" spans="1:5" ht="23.25" hidden="1">
      <c r="A737" s="63" t="s">
        <v>7791</v>
      </c>
      <c r="B737" s="63">
        <v>53817</v>
      </c>
      <c r="C737" s="62" t="s">
        <v>8528</v>
      </c>
      <c r="D737" s="63" t="s">
        <v>8453</v>
      </c>
      <c r="E737" s="76">
        <v>48.33</v>
      </c>
    </row>
    <row r="738" spans="1:5" ht="34.5" hidden="1">
      <c r="A738" s="63" t="s">
        <v>7791</v>
      </c>
      <c r="B738" s="63">
        <v>53818</v>
      </c>
      <c r="C738" s="62" t="s">
        <v>8529</v>
      </c>
      <c r="D738" s="63" t="s">
        <v>8453</v>
      </c>
      <c r="E738" s="76">
        <v>9.4700000000000006</v>
      </c>
    </row>
    <row r="739" spans="1:5" ht="34.5" hidden="1">
      <c r="A739" s="63" t="s">
        <v>7791</v>
      </c>
      <c r="B739" s="63">
        <v>53827</v>
      </c>
      <c r="C739" s="62" t="s">
        <v>8530</v>
      </c>
      <c r="D739" s="63" t="s">
        <v>8453</v>
      </c>
      <c r="E739" s="76">
        <v>88.24</v>
      </c>
    </row>
    <row r="740" spans="1:5" ht="34.5" hidden="1">
      <c r="A740" s="63" t="s">
        <v>7791</v>
      </c>
      <c r="B740" s="63">
        <v>53829</v>
      </c>
      <c r="C740" s="62" t="s">
        <v>8531</v>
      </c>
      <c r="D740" s="63" t="s">
        <v>8453</v>
      </c>
      <c r="E740" s="76">
        <v>90.14</v>
      </c>
    </row>
    <row r="741" spans="1:5" ht="34.5" hidden="1">
      <c r="A741" s="63" t="s">
        <v>7791</v>
      </c>
      <c r="B741" s="63">
        <v>53831</v>
      </c>
      <c r="C741" s="62" t="s">
        <v>8532</v>
      </c>
      <c r="D741" s="63" t="s">
        <v>8453</v>
      </c>
      <c r="E741" s="76">
        <v>148.9</v>
      </c>
    </row>
    <row r="742" spans="1:5" ht="23.25" hidden="1">
      <c r="A742" s="63" t="s">
        <v>7791</v>
      </c>
      <c r="B742" s="63">
        <v>53840</v>
      </c>
      <c r="C742" s="62" t="s">
        <v>8533</v>
      </c>
      <c r="D742" s="63" t="s">
        <v>8453</v>
      </c>
      <c r="E742" s="76">
        <v>2.88</v>
      </c>
    </row>
    <row r="743" spans="1:5" ht="23.25" hidden="1">
      <c r="A743" s="63" t="s">
        <v>7791</v>
      </c>
      <c r="B743" s="63">
        <v>53841</v>
      </c>
      <c r="C743" s="62" t="s">
        <v>8534</v>
      </c>
      <c r="D743" s="63" t="s">
        <v>8453</v>
      </c>
      <c r="E743" s="76">
        <v>2</v>
      </c>
    </row>
    <row r="744" spans="1:5" ht="23.25" hidden="1">
      <c r="A744" s="63" t="s">
        <v>7791</v>
      </c>
      <c r="B744" s="63">
        <v>53849</v>
      </c>
      <c r="C744" s="62" t="s">
        <v>8535</v>
      </c>
      <c r="D744" s="63" t="s">
        <v>8453</v>
      </c>
      <c r="E744" s="76">
        <v>64.77</v>
      </c>
    </row>
    <row r="745" spans="1:5" ht="23.25" hidden="1">
      <c r="A745" s="63" t="s">
        <v>7791</v>
      </c>
      <c r="B745" s="63">
        <v>53857</v>
      </c>
      <c r="C745" s="62" t="s">
        <v>8536</v>
      </c>
      <c r="D745" s="63" t="s">
        <v>8453</v>
      </c>
      <c r="E745" s="76">
        <v>84</v>
      </c>
    </row>
    <row r="746" spans="1:5" ht="23.25" hidden="1">
      <c r="A746" s="63" t="s">
        <v>7791</v>
      </c>
      <c r="B746" s="63">
        <v>53858</v>
      </c>
      <c r="C746" s="62" t="s">
        <v>8537</v>
      </c>
      <c r="D746" s="63" t="s">
        <v>8453</v>
      </c>
      <c r="E746" s="76">
        <v>35.369999999999997</v>
      </c>
    </row>
    <row r="747" spans="1:5" ht="23.25" hidden="1">
      <c r="A747" s="63" t="s">
        <v>7791</v>
      </c>
      <c r="B747" s="63">
        <v>53861</v>
      </c>
      <c r="C747" s="62" t="s">
        <v>8538</v>
      </c>
      <c r="D747" s="63" t="s">
        <v>8453</v>
      </c>
      <c r="E747" s="76">
        <v>81.53</v>
      </c>
    </row>
    <row r="748" spans="1:5" ht="23.25" hidden="1">
      <c r="A748" s="63" t="s">
        <v>7791</v>
      </c>
      <c r="B748" s="63">
        <v>53863</v>
      </c>
      <c r="C748" s="62" t="s">
        <v>8539</v>
      </c>
      <c r="D748" s="63" t="s">
        <v>8453</v>
      </c>
      <c r="E748" s="76">
        <v>2.0499999999999998</v>
      </c>
    </row>
    <row r="749" spans="1:5" ht="23.25" hidden="1">
      <c r="A749" s="63" t="s">
        <v>7791</v>
      </c>
      <c r="B749" s="63">
        <v>53865</v>
      </c>
      <c r="C749" s="62" t="s">
        <v>8540</v>
      </c>
      <c r="D749" s="63" t="s">
        <v>8453</v>
      </c>
      <c r="E749" s="76">
        <v>36.479999999999997</v>
      </c>
    </row>
    <row r="750" spans="1:5" ht="34.5" hidden="1">
      <c r="A750" s="63" t="s">
        <v>7791</v>
      </c>
      <c r="B750" s="63">
        <v>53866</v>
      </c>
      <c r="C750" s="62" t="s">
        <v>8541</v>
      </c>
      <c r="D750" s="63" t="s">
        <v>8453</v>
      </c>
      <c r="E750" s="76">
        <v>1.61</v>
      </c>
    </row>
    <row r="751" spans="1:5" ht="34.5" hidden="1">
      <c r="A751" s="63" t="s">
        <v>7791</v>
      </c>
      <c r="B751" s="63">
        <v>53882</v>
      </c>
      <c r="C751" s="62" t="s">
        <v>8542</v>
      </c>
      <c r="D751" s="63" t="s">
        <v>8453</v>
      </c>
      <c r="E751" s="76">
        <v>36.5</v>
      </c>
    </row>
    <row r="752" spans="1:5" ht="34.5" hidden="1">
      <c r="A752" s="63" t="s">
        <v>7791</v>
      </c>
      <c r="B752" s="63">
        <v>55263</v>
      </c>
      <c r="C752" s="62" t="s">
        <v>8543</v>
      </c>
      <c r="D752" s="63" t="s">
        <v>8453</v>
      </c>
      <c r="E752" s="76">
        <v>49.86</v>
      </c>
    </row>
    <row r="753" spans="1:5" ht="23.25" hidden="1">
      <c r="A753" s="63" t="s">
        <v>7791</v>
      </c>
      <c r="B753" s="63">
        <v>73303</v>
      </c>
      <c r="C753" s="62" t="s">
        <v>8544</v>
      </c>
      <c r="D753" s="63" t="s">
        <v>8453</v>
      </c>
      <c r="E753" s="76">
        <v>6.59</v>
      </c>
    </row>
    <row r="754" spans="1:5" ht="23.25" hidden="1">
      <c r="A754" s="63" t="s">
        <v>7791</v>
      </c>
      <c r="B754" s="63">
        <v>73307</v>
      </c>
      <c r="C754" s="62" t="s">
        <v>8545</v>
      </c>
      <c r="D754" s="63" t="s">
        <v>8453</v>
      </c>
      <c r="E754" s="76">
        <v>5.88</v>
      </c>
    </row>
    <row r="755" spans="1:5" ht="34.5" hidden="1">
      <c r="A755" s="63" t="s">
        <v>7791</v>
      </c>
      <c r="B755" s="63">
        <v>73309</v>
      </c>
      <c r="C755" s="62" t="s">
        <v>8546</v>
      </c>
      <c r="D755" s="63" t="s">
        <v>8453</v>
      </c>
      <c r="E755" s="76">
        <v>32.619999999999997</v>
      </c>
    </row>
    <row r="756" spans="1:5" ht="23.25" hidden="1">
      <c r="A756" s="63" t="s">
        <v>7791</v>
      </c>
      <c r="B756" s="63">
        <v>73311</v>
      </c>
      <c r="C756" s="62" t="s">
        <v>8547</v>
      </c>
      <c r="D756" s="63" t="s">
        <v>8453</v>
      </c>
      <c r="E756" s="76">
        <v>137.83000000000001</v>
      </c>
    </row>
    <row r="757" spans="1:5" ht="34.5" hidden="1">
      <c r="A757" s="63" t="s">
        <v>7791</v>
      </c>
      <c r="B757" s="63">
        <v>73313</v>
      </c>
      <c r="C757" s="62" t="s">
        <v>8548</v>
      </c>
      <c r="D757" s="63" t="s">
        <v>8453</v>
      </c>
      <c r="E757" s="76">
        <v>4.5199999999999996</v>
      </c>
    </row>
    <row r="758" spans="1:5" ht="34.5" hidden="1">
      <c r="A758" s="63" t="s">
        <v>7791</v>
      </c>
      <c r="B758" s="63">
        <v>73315</v>
      </c>
      <c r="C758" s="62" t="s">
        <v>8549</v>
      </c>
      <c r="D758" s="63" t="s">
        <v>8453</v>
      </c>
      <c r="E758" s="76">
        <v>44.21</v>
      </c>
    </row>
    <row r="759" spans="1:5" ht="34.5" hidden="1">
      <c r="A759" s="63" t="s">
        <v>7791</v>
      </c>
      <c r="B759" s="63">
        <v>73335</v>
      </c>
      <c r="C759" s="62" t="s">
        <v>8550</v>
      </c>
      <c r="D759" s="63" t="s">
        <v>8453</v>
      </c>
      <c r="E759" s="76">
        <v>34.299999999999997</v>
      </c>
    </row>
    <row r="760" spans="1:5" ht="45.75" hidden="1">
      <c r="A760" s="63" t="s">
        <v>7791</v>
      </c>
      <c r="B760" s="63">
        <v>73340</v>
      </c>
      <c r="C760" s="62" t="s">
        <v>8551</v>
      </c>
      <c r="D760" s="63" t="s">
        <v>8453</v>
      </c>
      <c r="E760" s="76">
        <v>119.77</v>
      </c>
    </row>
    <row r="761" spans="1:5" ht="34.5" hidden="1">
      <c r="A761" s="63" t="s">
        <v>7791</v>
      </c>
      <c r="B761" s="63">
        <v>83361</v>
      </c>
      <c r="C761" s="62" t="s">
        <v>8552</v>
      </c>
      <c r="D761" s="63" t="s">
        <v>8453</v>
      </c>
      <c r="E761" s="76">
        <v>42.03</v>
      </c>
    </row>
    <row r="762" spans="1:5" ht="23.25" hidden="1">
      <c r="A762" s="63" t="s">
        <v>7791</v>
      </c>
      <c r="B762" s="63">
        <v>83761</v>
      </c>
      <c r="C762" s="62" t="s">
        <v>8553</v>
      </c>
      <c r="D762" s="63" t="s">
        <v>8453</v>
      </c>
      <c r="E762" s="76">
        <v>8.7799999999999994</v>
      </c>
    </row>
    <row r="763" spans="1:5" ht="23.25" hidden="1">
      <c r="A763" s="63" t="s">
        <v>7791</v>
      </c>
      <c r="B763" s="63">
        <v>83762</v>
      </c>
      <c r="C763" s="62" t="s">
        <v>8554</v>
      </c>
      <c r="D763" s="63" t="s">
        <v>8453</v>
      </c>
      <c r="E763" s="76">
        <v>7.83</v>
      </c>
    </row>
    <row r="764" spans="1:5" ht="23.25" hidden="1">
      <c r="A764" s="63" t="s">
        <v>7791</v>
      </c>
      <c r="B764" s="63">
        <v>83763</v>
      </c>
      <c r="C764" s="62" t="s">
        <v>8555</v>
      </c>
      <c r="D764" s="63" t="s">
        <v>8453</v>
      </c>
      <c r="E764" s="76">
        <v>38.840000000000003</v>
      </c>
    </row>
    <row r="765" spans="1:5" ht="23.25" hidden="1">
      <c r="A765" s="63" t="s">
        <v>7791</v>
      </c>
      <c r="B765" s="63">
        <v>83764</v>
      </c>
      <c r="C765" s="62" t="s">
        <v>8556</v>
      </c>
      <c r="D765" s="63" t="s">
        <v>8453</v>
      </c>
      <c r="E765" s="76">
        <v>1.58</v>
      </c>
    </row>
    <row r="766" spans="1:5" ht="23.25" hidden="1">
      <c r="A766" s="63" t="s">
        <v>7791</v>
      </c>
      <c r="B766" s="63">
        <v>87026</v>
      </c>
      <c r="C766" s="62" t="s">
        <v>8557</v>
      </c>
      <c r="D766" s="63" t="s">
        <v>8453</v>
      </c>
      <c r="E766" s="76">
        <v>0.4</v>
      </c>
    </row>
    <row r="767" spans="1:5" ht="23.25" hidden="1">
      <c r="A767" s="63" t="s">
        <v>7791</v>
      </c>
      <c r="B767" s="63">
        <v>87441</v>
      </c>
      <c r="C767" s="62" t="s">
        <v>8558</v>
      </c>
      <c r="D767" s="63" t="s">
        <v>8453</v>
      </c>
      <c r="E767" s="76">
        <v>0.49</v>
      </c>
    </row>
    <row r="768" spans="1:5" ht="23.25" hidden="1">
      <c r="A768" s="63" t="s">
        <v>7791</v>
      </c>
      <c r="B768" s="63">
        <v>87442</v>
      </c>
      <c r="C768" s="62" t="s">
        <v>8559</v>
      </c>
      <c r="D768" s="63" t="s">
        <v>8453</v>
      </c>
      <c r="E768" s="76">
        <v>0.08</v>
      </c>
    </row>
    <row r="769" spans="1:5" ht="23.25" hidden="1">
      <c r="A769" s="63" t="s">
        <v>7791</v>
      </c>
      <c r="B769" s="63">
        <v>87443</v>
      </c>
      <c r="C769" s="62" t="s">
        <v>8560</v>
      </c>
      <c r="D769" s="63" t="s">
        <v>8453</v>
      </c>
      <c r="E769" s="76">
        <v>0.66</v>
      </c>
    </row>
    <row r="770" spans="1:5" ht="23.25" hidden="1">
      <c r="A770" s="63" t="s">
        <v>7791</v>
      </c>
      <c r="B770" s="63">
        <v>87444</v>
      </c>
      <c r="C770" s="62" t="s">
        <v>8561</v>
      </c>
      <c r="D770" s="63" t="s">
        <v>8453</v>
      </c>
      <c r="E770" s="76">
        <v>3.28</v>
      </c>
    </row>
    <row r="771" spans="1:5" ht="23.25" hidden="1">
      <c r="A771" s="63" t="s">
        <v>7791</v>
      </c>
      <c r="B771" s="63">
        <v>88387</v>
      </c>
      <c r="C771" s="62" t="s">
        <v>8562</v>
      </c>
      <c r="D771" s="63" t="s">
        <v>8453</v>
      </c>
      <c r="E771" s="76">
        <v>0.96</v>
      </c>
    </row>
    <row r="772" spans="1:5" ht="23.25" hidden="1">
      <c r="A772" s="63" t="s">
        <v>7791</v>
      </c>
      <c r="B772" s="63">
        <v>88389</v>
      </c>
      <c r="C772" s="62" t="s">
        <v>8563</v>
      </c>
      <c r="D772" s="63" t="s">
        <v>8453</v>
      </c>
      <c r="E772" s="76">
        <v>0.16</v>
      </c>
    </row>
    <row r="773" spans="1:5" ht="23.25" hidden="1">
      <c r="A773" s="63" t="s">
        <v>7791</v>
      </c>
      <c r="B773" s="63">
        <v>88390</v>
      </c>
      <c r="C773" s="62" t="s">
        <v>8564</v>
      </c>
      <c r="D773" s="63" t="s">
        <v>8453</v>
      </c>
      <c r="E773" s="76">
        <v>1.1200000000000001</v>
      </c>
    </row>
    <row r="774" spans="1:5" ht="23.25" hidden="1">
      <c r="A774" s="63" t="s">
        <v>7791</v>
      </c>
      <c r="B774" s="63">
        <v>88391</v>
      </c>
      <c r="C774" s="62" t="s">
        <v>8565</v>
      </c>
      <c r="D774" s="63" t="s">
        <v>8453</v>
      </c>
      <c r="E774" s="76">
        <v>2.62</v>
      </c>
    </row>
    <row r="775" spans="1:5" ht="23.25" hidden="1">
      <c r="A775" s="63" t="s">
        <v>7791</v>
      </c>
      <c r="B775" s="63">
        <v>88394</v>
      </c>
      <c r="C775" s="62" t="s">
        <v>8566</v>
      </c>
      <c r="D775" s="63" t="s">
        <v>8453</v>
      </c>
      <c r="E775" s="76">
        <v>1.1399999999999999</v>
      </c>
    </row>
    <row r="776" spans="1:5" ht="23.25" hidden="1">
      <c r="A776" s="63" t="s">
        <v>7791</v>
      </c>
      <c r="B776" s="63">
        <v>88395</v>
      </c>
      <c r="C776" s="62" t="s">
        <v>8567</v>
      </c>
      <c r="D776" s="63" t="s">
        <v>8453</v>
      </c>
      <c r="E776" s="76">
        <v>0.19</v>
      </c>
    </row>
    <row r="777" spans="1:5" ht="23.25" hidden="1">
      <c r="A777" s="63" t="s">
        <v>7791</v>
      </c>
      <c r="B777" s="63">
        <v>88396</v>
      </c>
      <c r="C777" s="62" t="s">
        <v>8568</v>
      </c>
      <c r="D777" s="63" t="s">
        <v>8453</v>
      </c>
      <c r="E777" s="76">
        <v>1.33</v>
      </c>
    </row>
    <row r="778" spans="1:5" ht="23.25" hidden="1">
      <c r="A778" s="63" t="s">
        <v>7791</v>
      </c>
      <c r="B778" s="63">
        <v>88397</v>
      </c>
      <c r="C778" s="62" t="s">
        <v>8569</v>
      </c>
      <c r="D778" s="63" t="s">
        <v>8453</v>
      </c>
      <c r="E778" s="76">
        <v>3.94</v>
      </c>
    </row>
    <row r="779" spans="1:5" ht="23.25" hidden="1">
      <c r="A779" s="63" t="s">
        <v>7791</v>
      </c>
      <c r="B779" s="63">
        <v>88400</v>
      </c>
      <c r="C779" s="62" t="s">
        <v>8570</v>
      </c>
      <c r="D779" s="63" t="s">
        <v>8453</v>
      </c>
      <c r="E779" s="76">
        <v>0.91</v>
      </c>
    </row>
    <row r="780" spans="1:5" ht="23.25" hidden="1">
      <c r="A780" s="63" t="s">
        <v>7791</v>
      </c>
      <c r="B780" s="63">
        <v>88401</v>
      </c>
      <c r="C780" s="62" t="s">
        <v>8571</v>
      </c>
      <c r="D780" s="63" t="s">
        <v>8453</v>
      </c>
      <c r="E780" s="76">
        <v>0.15</v>
      </c>
    </row>
    <row r="781" spans="1:5" ht="23.25" hidden="1">
      <c r="A781" s="63" t="s">
        <v>7791</v>
      </c>
      <c r="B781" s="63">
        <v>88402</v>
      </c>
      <c r="C781" s="62" t="s">
        <v>8572</v>
      </c>
      <c r="D781" s="63" t="s">
        <v>8453</v>
      </c>
      <c r="E781" s="76">
        <v>1.06</v>
      </c>
    </row>
    <row r="782" spans="1:5" ht="23.25" hidden="1">
      <c r="A782" s="63" t="s">
        <v>7791</v>
      </c>
      <c r="B782" s="63">
        <v>88403</v>
      </c>
      <c r="C782" s="62" t="s">
        <v>8573</v>
      </c>
      <c r="D782" s="63" t="s">
        <v>8453</v>
      </c>
      <c r="E782" s="76">
        <v>1.57</v>
      </c>
    </row>
    <row r="783" spans="1:5" ht="23.25" hidden="1">
      <c r="A783" s="63" t="s">
        <v>7791</v>
      </c>
      <c r="B783" s="63">
        <v>88419</v>
      </c>
      <c r="C783" s="62" t="s">
        <v>8574</v>
      </c>
      <c r="D783" s="63" t="s">
        <v>8453</v>
      </c>
      <c r="E783" s="76">
        <v>6.32</v>
      </c>
    </row>
    <row r="784" spans="1:5" ht="23.25" hidden="1">
      <c r="A784" s="63" t="s">
        <v>7791</v>
      </c>
      <c r="B784" s="63">
        <v>88422</v>
      </c>
      <c r="C784" s="62" t="s">
        <v>8575</v>
      </c>
      <c r="D784" s="63" t="s">
        <v>8453</v>
      </c>
      <c r="E784" s="76">
        <v>0.75</v>
      </c>
    </row>
    <row r="785" spans="1:5" ht="23.25" hidden="1">
      <c r="A785" s="63" t="s">
        <v>7791</v>
      </c>
      <c r="B785" s="63">
        <v>88425</v>
      </c>
      <c r="C785" s="62" t="s">
        <v>8576</v>
      </c>
      <c r="D785" s="63" t="s">
        <v>8453</v>
      </c>
      <c r="E785" s="76">
        <v>7.9</v>
      </c>
    </row>
    <row r="786" spans="1:5" ht="23.25" hidden="1">
      <c r="A786" s="63" t="s">
        <v>7791</v>
      </c>
      <c r="B786" s="63">
        <v>88427</v>
      </c>
      <c r="C786" s="62" t="s">
        <v>8577</v>
      </c>
      <c r="D786" s="63" t="s">
        <v>8453</v>
      </c>
      <c r="E786" s="76">
        <v>0.89</v>
      </c>
    </row>
    <row r="787" spans="1:5" ht="23.25" hidden="1">
      <c r="A787" s="63" t="s">
        <v>7791</v>
      </c>
      <c r="B787" s="63">
        <v>88434</v>
      </c>
      <c r="C787" s="62" t="s">
        <v>8578</v>
      </c>
      <c r="D787" s="63" t="s">
        <v>8453</v>
      </c>
      <c r="E787" s="76">
        <v>8.3699999999999992</v>
      </c>
    </row>
    <row r="788" spans="1:5" ht="23.25" hidden="1">
      <c r="A788" s="63" t="s">
        <v>7791</v>
      </c>
      <c r="B788" s="63">
        <v>88435</v>
      </c>
      <c r="C788" s="62" t="s">
        <v>8579</v>
      </c>
      <c r="D788" s="63" t="s">
        <v>8453</v>
      </c>
      <c r="E788" s="76">
        <v>0.99</v>
      </c>
    </row>
    <row r="789" spans="1:5" ht="23.25" hidden="1">
      <c r="A789" s="63" t="s">
        <v>7791</v>
      </c>
      <c r="B789" s="63">
        <v>88436</v>
      </c>
      <c r="C789" s="62" t="s">
        <v>8580</v>
      </c>
      <c r="D789" s="63" t="s">
        <v>8453</v>
      </c>
      <c r="E789" s="76">
        <v>10.47</v>
      </c>
    </row>
    <row r="790" spans="1:5" ht="23.25" hidden="1">
      <c r="A790" s="63" t="s">
        <v>7791</v>
      </c>
      <c r="B790" s="63">
        <v>88437</v>
      </c>
      <c r="C790" s="62" t="s">
        <v>8581</v>
      </c>
      <c r="D790" s="63" t="s">
        <v>8453</v>
      </c>
      <c r="E790" s="76">
        <v>0.89</v>
      </c>
    </row>
    <row r="791" spans="1:5" ht="23.25" hidden="1">
      <c r="A791" s="63" t="s">
        <v>7791</v>
      </c>
      <c r="B791" s="63">
        <v>88569</v>
      </c>
      <c r="C791" s="62" t="s">
        <v>8582</v>
      </c>
      <c r="D791" s="63" t="s">
        <v>8453</v>
      </c>
      <c r="E791" s="76">
        <v>3.96</v>
      </c>
    </row>
    <row r="792" spans="1:5" ht="23.25" hidden="1">
      <c r="A792" s="63" t="s">
        <v>7791</v>
      </c>
      <c r="B792" s="63">
        <v>88570</v>
      </c>
      <c r="C792" s="62" t="s">
        <v>8583</v>
      </c>
      <c r="D792" s="63" t="s">
        <v>8453</v>
      </c>
      <c r="E792" s="76">
        <v>0.66</v>
      </c>
    </row>
    <row r="793" spans="1:5" ht="23.25" hidden="1">
      <c r="A793" s="63" t="s">
        <v>7791</v>
      </c>
      <c r="B793" s="63">
        <v>88826</v>
      </c>
      <c r="C793" s="62" t="s">
        <v>8584</v>
      </c>
      <c r="D793" s="63" t="s">
        <v>8453</v>
      </c>
      <c r="E793" s="76">
        <v>0.36</v>
      </c>
    </row>
    <row r="794" spans="1:5" ht="23.25" hidden="1">
      <c r="A794" s="63" t="s">
        <v>7791</v>
      </c>
      <c r="B794" s="63">
        <v>88827</v>
      </c>
      <c r="C794" s="62" t="s">
        <v>8585</v>
      </c>
      <c r="D794" s="63" t="s">
        <v>8453</v>
      </c>
      <c r="E794" s="76">
        <v>0.06</v>
      </c>
    </row>
    <row r="795" spans="1:5" ht="23.25" hidden="1">
      <c r="A795" s="63" t="s">
        <v>7791</v>
      </c>
      <c r="B795" s="63">
        <v>88828</v>
      </c>
      <c r="C795" s="62" t="s">
        <v>8586</v>
      </c>
      <c r="D795" s="63" t="s">
        <v>8453</v>
      </c>
      <c r="E795" s="76">
        <v>0.42</v>
      </c>
    </row>
    <row r="796" spans="1:5" ht="34.5" hidden="1">
      <c r="A796" s="63" t="s">
        <v>7791</v>
      </c>
      <c r="B796" s="63">
        <v>88829</v>
      </c>
      <c r="C796" s="62" t="s">
        <v>8587</v>
      </c>
      <c r="D796" s="63" t="s">
        <v>8453</v>
      </c>
      <c r="E796" s="76">
        <v>1.05</v>
      </c>
    </row>
    <row r="797" spans="1:5" ht="23.25" hidden="1">
      <c r="A797" s="63" t="s">
        <v>7791</v>
      </c>
      <c r="B797" s="63">
        <v>88832</v>
      </c>
      <c r="C797" s="62" t="s">
        <v>8588</v>
      </c>
      <c r="D797" s="63" t="s">
        <v>8453</v>
      </c>
      <c r="E797" s="76">
        <v>46.45</v>
      </c>
    </row>
    <row r="798" spans="1:5" ht="23.25" hidden="1">
      <c r="A798" s="63" t="s">
        <v>7791</v>
      </c>
      <c r="B798" s="63">
        <v>88834</v>
      </c>
      <c r="C798" s="62" t="s">
        <v>8589</v>
      </c>
      <c r="D798" s="63" t="s">
        <v>8453</v>
      </c>
      <c r="E798" s="76">
        <v>6.3</v>
      </c>
    </row>
    <row r="799" spans="1:5" ht="23.25" hidden="1">
      <c r="A799" s="63" t="s">
        <v>7791</v>
      </c>
      <c r="B799" s="63">
        <v>88835</v>
      </c>
      <c r="C799" s="62" t="s">
        <v>8590</v>
      </c>
      <c r="D799" s="63" t="s">
        <v>8453</v>
      </c>
      <c r="E799" s="76">
        <v>58.07</v>
      </c>
    </row>
    <row r="800" spans="1:5" ht="23.25" hidden="1">
      <c r="A800" s="63" t="s">
        <v>7791</v>
      </c>
      <c r="B800" s="63">
        <v>88836</v>
      </c>
      <c r="C800" s="62" t="s">
        <v>8591</v>
      </c>
      <c r="D800" s="63" t="s">
        <v>8453</v>
      </c>
      <c r="E800" s="76">
        <v>49.4</v>
      </c>
    </row>
    <row r="801" spans="1:5" ht="23.25" hidden="1">
      <c r="A801" s="63" t="s">
        <v>7791</v>
      </c>
      <c r="B801" s="63">
        <v>88839</v>
      </c>
      <c r="C801" s="62" t="s">
        <v>8592</v>
      </c>
      <c r="D801" s="63" t="s">
        <v>8453</v>
      </c>
      <c r="E801" s="76">
        <v>28.87</v>
      </c>
    </row>
    <row r="802" spans="1:5" ht="23.25" hidden="1">
      <c r="A802" s="63" t="s">
        <v>7791</v>
      </c>
      <c r="B802" s="63">
        <v>88840</v>
      </c>
      <c r="C802" s="62" t="s">
        <v>8593</v>
      </c>
      <c r="D802" s="63" t="s">
        <v>8453</v>
      </c>
      <c r="E802" s="76">
        <v>6.49</v>
      </c>
    </row>
    <row r="803" spans="1:5" ht="23.25" hidden="1">
      <c r="A803" s="63" t="s">
        <v>7791</v>
      </c>
      <c r="B803" s="63">
        <v>88841</v>
      </c>
      <c r="C803" s="62" t="s">
        <v>8594</v>
      </c>
      <c r="D803" s="63" t="s">
        <v>8453</v>
      </c>
      <c r="E803" s="76">
        <v>51.62</v>
      </c>
    </row>
    <row r="804" spans="1:5" ht="23.25" hidden="1">
      <c r="A804" s="63" t="s">
        <v>7791</v>
      </c>
      <c r="B804" s="63">
        <v>88842</v>
      </c>
      <c r="C804" s="62" t="s">
        <v>8595</v>
      </c>
      <c r="D804" s="63" t="s">
        <v>8453</v>
      </c>
      <c r="E804" s="76">
        <v>60.46</v>
      </c>
    </row>
    <row r="805" spans="1:5" ht="34.5" hidden="1">
      <c r="A805" s="63" t="s">
        <v>7791</v>
      </c>
      <c r="B805" s="63">
        <v>88847</v>
      </c>
      <c r="C805" s="62" t="s">
        <v>8596</v>
      </c>
      <c r="D805" s="63" t="s">
        <v>8453</v>
      </c>
      <c r="E805" s="76">
        <v>22.82</v>
      </c>
    </row>
    <row r="806" spans="1:5" ht="34.5" hidden="1">
      <c r="A806" s="63" t="s">
        <v>7791</v>
      </c>
      <c r="B806" s="63">
        <v>88848</v>
      </c>
      <c r="C806" s="62" t="s">
        <v>8597</v>
      </c>
      <c r="D806" s="63" t="s">
        <v>8453</v>
      </c>
      <c r="E806" s="76">
        <v>4.79</v>
      </c>
    </row>
    <row r="807" spans="1:5" ht="34.5" hidden="1">
      <c r="A807" s="63" t="s">
        <v>7791</v>
      </c>
      <c r="B807" s="63">
        <v>88853</v>
      </c>
      <c r="C807" s="62" t="s">
        <v>8598</v>
      </c>
      <c r="D807" s="63" t="s">
        <v>8453</v>
      </c>
      <c r="E807" s="76">
        <v>0.3</v>
      </c>
    </row>
    <row r="808" spans="1:5" ht="34.5" hidden="1">
      <c r="A808" s="63" t="s">
        <v>7791</v>
      </c>
      <c r="B808" s="63">
        <v>88854</v>
      </c>
      <c r="C808" s="62" t="s">
        <v>8599</v>
      </c>
      <c r="D808" s="63" t="s">
        <v>8453</v>
      </c>
      <c r="E808" s="76">
        <v>0.03</v>
      </c>
    </row>
    <row r="809" spans="1:5" ht="23.25" hidden="1">
      <c r="A809" s="63" t="s">
        <v>7791</v>
      </c>
      <c r="B809" s="63">
        <v>88855</v>
      </c>
      <c r="C809" s="62" t="s">
        <v>8600</v>
      </c>
      <c r="D809" s="63" t="s">
        <v>8453</v>
      </c>
      <c r="E809" s="76">
        <v>3.68</v>
      </c>
    </row>
    <row r="810" spans="1:5" ht="23.25" hidden="1">
      <c r="A810" s="63" t="s">
        <v>7791</v>
      </c>
      <c r="B810" s="63">
        <v>88856</v>
      </c>
      <c r="C810" s="62" t="s">
        <v>8601</v>
      </c>
      <c r="D810" s="63" t="s">
        <v>8453</v>
      </c>
      <c r="E810" s="76">
        <v>0.51</v>
      </c>
    </row>
    <row r="811" spans="1:5" ht="45.75" hidden="1">
      <c r="A811" s="63" t="s">
        <v>7791</v>
      </c>
      <c r="B811" s="63">
        <v>88857</v>
      </c>
      <c r="C811" s="62" t="s">
        <v>8602</v>
      </c>
      <c r="D811" s="63" t="s">
        <v>8453</v>
      </c>
      <c r="E811" s="76">
        <v>27.86</v>
      </c>
    </row>
    <row r="812" spans="1:5" ht="45.75" hidden="1">
      <c r="A812" s="63" t="s">
        <v>7791</v>
      </c>
      <c r="B812" s="63">
        <v>88858</v>
      </c>
      <c r="C812" s="62" t="s">
        <v>8603</v>
      </c>
      <c r="D812" s="63" t="s">
        <v>8453</v>
      </c>
      <c r="E812" s="76">
        <v>3.78</v>
      </c>
    </row>
    <row r="813" spans="1:5" ht="45.75" hidden="1">
      <c r="A813" s="63" t="s">
        <v>7791</v>
      </c>
      <c r="B813" s="63">
        <v>88859</v>
      </c>
      <c r="C813" s="62" t="s">
        <v>8604</v>
      </c>
      <c r="D813" s="63" t="s">
        <v>8453</v>
      </c>
      <c r="E813" s="76">
        <v>24.78</v>
      </c>
    </row>
    <row r="814" spans="1:5" ht="45.75" hidden="1">
      <c r="A814" s="63" t="s">
        <v>7791</v>
      </c>
      <c r="B814" s="63">
        <v>88860</v>
      </c>
      <c r="C814" s="62" t="s">
        <v>8605</v>
      </c>
      <c r="D814" s="63" t="s">
        <v>8453</v>
      </c>
      <c r="E814" s="76">
        <v>3.36</v>
      </c>
    </row>
    <row r="815" spans="1:5" ht="23.25" hidden="1">
      <c r="A815" s="63" t="s">
        <v>7791</v>
      </c>
      <c r="B815" s="63">
        <v>88900</v>
      </c>
      <c r="C815" s="62" t="s">
        <v>8606</v>
      </c>
      <c r="D815" s="63" t="s">
        <v>8453</v>
      </c>
      <c r="E815" s="76">
        <v>54.16</v>
      </c>
    </row>
    <row r="816" spans="1:5" ht="23.25" hidden="1">
      <c r="A816" s="63" t="s">
        <v>7791</v>
      </c>
      <c r="B816" s="63">
        <v>88902</v>
      </c>
      <c r="C816" s="62" t="s">
        <v>8607</v>
      </c>
      <c r="D816" s="63" t="s">
        <v>8453</v>
      </c>
      <c r="E816" s="76">
        <v>7.35</v>
      </c>
    </row>
    <row r="817" spans="1:5" ht="23.25" hidden="1">
      <c r="A817" s="63" t="s">
        <v>7791</v>
      </c>
      <c r="B817" s="63">
        <v>88903</v>
      </c>
      <c r="C817" s="62" t="s">
        <v>8608</v>
      </c>
      <c r="D817" s="63" t="s">
        <v>8453</v>
      </c>
      <c r="E817" s="76">
        <v>67.709999999999994</v>
      </c>
    </row>
    <row r="818" spans="1:5" ht="23.25" hidden="1">
      <c r="A818" s="63" t="s">
        <v>7791</v>
      </c>
      <c r="B818" s="63">
        <v>88904</v>
      </c>
      <c r="C818" s="62" t="s">
        <v>8609</v>
      </c>
      <c r="D818" s="63" t="s">
        <v>8453</v>
      </c>
      <c r="E818" s="76">
        <v>69.58</v>
      </c>
    </row>
    <row r="819" spans="1:5" ht="23.25" hidden="1">
      <c r="A819" s="63" t="s">
        <v>7791</v>
      </c>
      <c r="B819" s="63">
        <v>89009</v>
      </c>
      <c r="C819" s="62" t="s">
        <v>8610</v>
      </c>
      <c r="D819" s="63" t="s">
        <v>8453</v>
      </c>
      <c r="E819" s="76">
        <v>35.76</v>
      </c>
    </row>
    <row r="820" spans="1:5" ht="23.25" hidden="1">
      <c r="A820" s="63" t="s">
        <v>7791</v>
      </c>
      <c r="B820" s="63">
        <v>89010</v>
      </c>
      <c r="C820" s="62" t="s">
        <v>8611</v>
      </c>
      <c r="D820" s="63" t="s">
        <v>8453</v>
      </c>
      <c r="E820" s="76">
        <v>8.0500000000000007</v>
      </c>
    </row>
    <row r="821" spans="1:5" ht="45.75" hidden="1">
      <c r="A821" s="63" t="s">
        <v>7791</v>
      </c>
      <c r="B821" s="63">
        <v>89011</v>
      </c>
      <c r="C821" s="62" t="s">
        <v>8612</v>
      </c>
      <c r="D821" s="63" t="s">
        <v>8453</v>
      </c>
      <c r="E821" s="76">
        <v>26.88</v>
      </c>
    </row>
    <row r="822" spans="1:5" ht="45.75" hidden="1">
      <c r="A822" s="63" t="s">
        <v>7791</v>
      </c>
      <c r="B822" s="63">
        <v>89012</v>
      </c>
      <c r="C822" s="62" t="s">
        <v>8613</v>
      </c>
      <c r="D822" s="63" t="s">
        <v>8453</v>
      </c>
      <c r="E822" s="76">
        <v>3.64</v>
      </c>
    </row>
    <row r="823" spans="1:5" ht="23.25" hidden="1">
      <c r="A823" s="63" t="s">
        <v>7791</v>
      </c>
      <c r="B823" s="63">
        <v>89013</v>
      </c>
      <c r="C823" s="62" t="s">
        <v>8614</v>
      </c>
      <c r="D823" s="63" t="s">
        <v>8453</v>
      </c>
      <c r="E823" s="76">
        <v>117.15</v>
      </c>
    </row>
    <row r="824" spans="1:5" ht="23.25" hidden="1">
      <c r="A824" s="63" t="s">
        <v>7791</v>
      </c>
      <c r="B824" s="63">
        <v>89014</v>
      </c>
      <c r="C824" s="62" t="s">
        <v>8615</v>
      </c>
      <c r="D824" s="63" t="s">
        <v>8453</v>
      </c>
      <c r="E824" s="76">
        <v>26.36</v>
      </c>
    </row>
    <row r="825" spans="1:5" ht="23.25" hidden="1">
      <c r="A825" s="63" t="s">
        <v>7791</v>
      </c>
      <c r="B825" s="63">
        <v>89015</v>
      </c>
      <c r="C825" s="62" t="s">
        <v>8616</v>
      </c>
      <c r="D825" s="63" t="s">
        <v>8453</v>
      </c>
      <c r="E825" s="76">
        <v>4.25</v>
      </c>
    </row>
    <row r="826" spans="1:5" ht="23.25" hidden="1">
      <c r="A826" s="63" t="s">
        <v>7791</v>
      </c>
      <c r="B826" s="63">
        <v>89016</v>
      </c>
      <c r="C826" s="62" t="s">
        <v>8617</v>
      </c>
      <c r="D826" s="63" t="s">
        <v>8453</v>
      </c>
      <c r="E826" s="76">
        <v>0.56999999999999995</v>
      </c>
    </row>
    <row r="827" spans="1:5" ht="23.25" hidden="1">
      <c r="A827" s="63" t="s">
        <v>7791</v>
      </c>
      <c r="B827" s="63">
        <v>89017</v>
      </c>
      <c r="C827" s="62" t="s">
        <v>8618</v>
      </c>
      <c r="D827" s="63" t="s">
        <v>8453</v>
      </c>
      <c r="E827" s="76">
        <v>35.54</v>
      </c>
    </row>
    <row r="828" spans="1:5" ht="23.25" hidden="1">
      <c r="A828" s="63" t="s">
        <v>7791</v>
      </c>
      <c r="B828" s="63">
        <v>89018</v>
      </c>
      <c r="C828" s="62" t="s">
        <v>8619</v>
      </c>
      <c r="D828" s="63" t="s">
        <v>8453</v>
      </c>
      <c r="E828" s="76">
        <v>8</v>
      </c>
    </row>
    <row r="829" spans="1:5" ht="34.5" hidden="1">
      <c r="A829" s="63" t="s">
        <v>7791</v>
      </c>
      <c r="B829" s="63">
        <v>89019</v>
      </c>
      <c r="C829" s="62" t="s">
        <v>8620</v>
      </c>
      <c r="D829" s="63" t="s">
        <v>8453</v>
      </c>
      <c r="E829" s="76">
        <v>0.43</v>
      </c>
    </row>
    <row r="830" spans="1:5" ht="34.5" hidden="1">
      <c r="A830" s="63" t="s">
        <v>7791</v>
      </c>
      <c r="B830" s="63">
        <v>89020</v>
      </c>
      <c r="C830" s="62" t="s">
        <v>8621</v>
      </c>
      <c r="D830" s="63" t="s">
        <v>8453</v>
      </c>
      <c r="E830" s="76">
        <v>0.05</v>
      </c>
    </row>
    <row r="831" spans="1:5" ht="23.25" hidden="1">
      <c r="A831" s="63" t="s">
        <v>7791</v>
      </c>
      <c r="B831" s="63">
        <v>89023</v>
      </c>
      <c r="C831" s="62" t="s">
        <v>8622</v>
      </c>
      <c r="D831" s="63" t="s">
        <v>8453</v>
      </c>
      <c r="E831" s="76">
        <v>3.85</v>
      </c>
    </row>
    <row r="832" spans="1:5" ht="23.25" hidden="1">
      <c r="A832" s="63" t="s">
        <v>7791</v>
      </c>
      <c r="B832" s="63">
        <v>89024</v>
      </c>
      <c r="C832" s="62" t="s">
        <v>8623</v>
      </c>
      <c r="D832" s="63" t="s">
        <v>8453</v>
      </c>
      <c r="E832" s="76">
        <v>1.28</v>
      </c>
    </row>
    <row r="833" spans="1:5" ht="23.25" hidden="1">
      <c r="A833" s="63" t="s">
        <v>7791</v>
      </c>
      <c r="B833" s="63">
        <v>89025</v>
      </c>
      <c r="C833" s="62" t="s">
        <v>8624</v>
      </c>
      <c r="D833" s="63" t="s">
        <v>8453</v>
      </c>
      <c r="E833" s="76">
        <v>5.14</v>
      </c>
    </row>
    <row r="834" spans="1:5" ht="23.25" hidden="1">
      <c r="A834" s="63" t="s">
        <v>7791</v>
      </c>
      <c r="B834" s="63">
        <v>89026</v>
      </c>
      <c r="C834" s="62" t="s">
        <v>8625</v>
      </c>
      <c r="D834" s="63" t="s">
        <v>8453</v>
      </c>
      <c r="E834" s="76">
        <v>132.30000000000001</v>
      </c>
    </row>
    <row r="835" spans="1:5" ht="23.25" hidden="1">
      <c r="A835" s="63" t="s">
        <v>7791</v>
      </c>
      <c r="B835" s="63">
        <v>89029</v>
      </c>
      <c r="C835" s="62" t="s">
        <v>8626</v>
      </c>
      <c r="D835" s="63" t="s">
        <v>8453</v>
      </c>
      <c r="E835" s="76">
        <v>27.58</v>
      </c>
    </row>
    <row r="836" spans="1:5" ht="23.25" hidden="1">
      <c r="A836" s="63" t="s">
        <v>7791</v>
      </c>
      <c r="B836" s="63">
        <v>89030</v>
      </c>
      <c r="C836" s="62" t="s">
        <v>8627</v>
      </c>
      <c r="D836" s="63" t="s">
        <v>8453</v>
      </c>
      <c r="E836" s="76">
        <v>6.2</v>
      </c>
    </row>
    <row r="837" spans="1:5" ht="23.25" hidden="1">
      <c r="A837" s="63" t="s">
        <v>7791</v>
      </c>
      <c r="B837" s="63">
        <v>89033</v>
      </c>
      <c r="C837" s="62" t="s">
        <v>8628</v>
      </c>
      <c r="D837" s="63" t="s">
        <v>8453</v>
      </c>
      <c r="E837" s="76">
        <v>16.78</v>
      </c>
    </row>
    <row r="838" spans="1:5" ht="23.25" hidden="1">
      <c r="A838" s="63" t="s">
        <v>7791</v>
      </c>
      <c r="B838" s="63">
        <v>89034</v>
      </c>
      <c r="C838" s="62" t="s">
        <v>8629</v>
      </c>
      <c r="D838" s="63" t="s">
        <v>8453</v>
      </c>
      <c r="E838" s="76">
        <v>2.33</v>
      </c>
    </row>
    <row r="839" spans="1:5" ht="23.25" hidden="1">
      <c r="A839" s="63" t="s">
        <v>7791</v>
      </c>
      <c r="B839" s="63">
        <v>89128</v>
      </c>
      <c r="C839" s="62" t="s">
        <v>8630</v>
      </c>
      <c r="D839" s="63" t="s">
        <v>8453</v>
      </c>
      <c r="E839" s="76">
        <v>47.04</v>
      </c>
    </row>
    <row r="840" spans="1:5" ht="23.25" hidden="1">
      <c r="A840" s="63" t="s">
        <v>7791</v>
      </c>
      <c r="B840" s="63">
        <v>89129</v>
      </c>
      <c r="C840" s="62" t="s">
        <v>8631</v>
      </c>
      <c r="D840" s="63" t="s">
        <v>8453</v>
      </c>
      <c r="E840" s="76">
        <v>6.38</v>
      </c>
    </row>
    <row r="841" spans="1:5" ht="23.25" hidden="1">
      <c r="A841" s="63" t="s">
        <v>7791</v>
      </c>
      <c r="B841" s="63">
        <v>89130</v>
      </c>
      <c r="C841" s="62" t="s">
        <v>8632</v>
      </c>
      <c r="D841" s="63" t="s">
        <v>8453</v>
      </c>
      <c r="E841" s="76">
        <v>65.22</v>
      </c>
    </row>
    <row r="842" spans="1:5" ht="23.25" hidden="1">
      <c r="A842" s="63" t="s">
        <v>7791</v>
      </c>
      <c r="B842" s="63">
        <v>89131</v>
      </c>
      <c r="C842" s="62" t="s">
        <v>8633</v>
      </c>
      <c r="D842" s="63" t="s">
        <v>8453</v>
      </c>
      <c r="E842" s="76">
        <v>8.85</v>
      </c>
    </row>
    <row r="843" spans="1:5" ht="34.5" hidden="1">
      <c r="A843" s="63" t="s">
        <v>7791</v>
      </c>
      <c r="B843" s="63">
        <v>89210</v>
      </c>
      <c r="C843" s="62" t="s">
        <v>8634</v>
      </c>
      <c r="D843" s="63" t="s">
        <v>8453</v>
      </c>
      <c r="E843" s="76">
        <v>31.37</v>
      </c>
    </row>
    <row r="844" spans="1:5" ht="34.5" hidden="1">
      <c r="A844" s="63" t="s">
        <v>7791</v>
      </c>
      <c r="B844" s="63">
        <v>89211</v>
      </c>
      <c r="C844" s="62" t="s">
        <v>8635</v>
      </c>
      <c r="D844" s="63" t="s">
        <v>8453</v>
      </c>
      <c r="E844" s="76">
        <v>4.3499999999999996</v>
      </c>
    </row>
    <row r="845" spans="1:5" ht="23.25" hidden="1">
      <c r="A845" s="63" t="s">
        <v>7791</v>
      </c>
      <c r="B845" s="63">
        <v>89212</v>
      </c>
      <c r="C845" s="62" t="s">
        <v>8636</v>
      </c>
      <c r="D845" s="63" t="s">
        <v>8453</v>
      </c>
      <c r="E845" s="76">
        <v>28.91</v>
      </c>
    </row>
    <row r="846" spans="1:5" ht="23.25" hidden="1">
      <c r="A846" s="63" t="s">
        <v>7791</v>
      </c>
      <c r="B846" s="63">
        <v>89213</v>
      </c>
      <c r="C846" s="62" t="s">
        <v>8637</v>
      </c>
      <c r="D846" s="63" t="s">
        <v>8453</v>
      </c>
      <c r="E846" s="76">
        <v>4.55</v>
      </c>
    </row>
    <row r="847" spans="1:5" ht="23.25" hidden="1">
      <c r="A847" s="63" t="s">
        <v>7791</v>
      </c>
      <c r="B847" s="63">
        <v>89214</v>
      </c>
      <c r="C847" s="62" t="s">
        <v>8638</v>
      </c>
      <c r="D847" s="63" t="s">
        <v>8453</v>
      </c>
      <c r="E847" s="76">
        <v>27.14</v>
      </c>
    </row>
    <row r="848" spans="1:5" ht="23.25" hidden="1">
      <c r="A848" s="63" t="s">
        <v>7791</v>
      </c>
      <c r="B848" s="63">
        <v>89215</v>
      </c>
      <c r="C848" s="62" t="s">
        <v>8639</v>
      </c>
      <c r="D848" s="63" t="s">
        <v>8453</v>
      </c>
      <c r="E848" s="76">
        <v>71.849999999999994</v>
      </c>
    </row>
    <row r="849" spans="1:5" ht="23.25" hidden="1">
      <c r="A849" s="63" t="s">
        <v>7791</v>
      </c>
      <c r="B849" s="63">
        <v>89221</v>
      </c>
      <c r="C849" s="62" t="s">
        <v>8640</v>
      </c>
      <c r="D849" s="63" t="s">
        <v>8453</v>
      </c>
      <c r="E849" s="76">
        <v>1.47</v>
      </c>
    </row>
    <row r="850" spans="1:5" ht="23.25" hidden="1">
      <c r="A850" s="63" t="s">
        <v>7791</v>
      </c>
      <c r="B850" s="63">
        <v>89222</v>
      </c>
      <c r="C850" s="62" t="s">
        <v>8641</v>
      </c>
      <c r="D850" s="63" t="s">
        <v>8453</v>
      </c>
      <c r="E850" s="76">
        <v>0.24</v>
      </c>
    </row>
    <row r="851" spans="1:5" ht="23.25" hidden="1">
      <c r="A851" s="63" t="s">
        <v>7791</v>
      </c>
      <c r="B851" s="63">
        <v>89223</v>
      </c>
      <c r="C851" s="62" t="s">
        <v>8642</v>
      </c>
      <c r="D851" s="63" t="s">
        <v>8453</v>
      </c>
      <c r="E851" s="76">
        <v>1.72</v>
      </c>
    </row>
    <row r="852" spans="1:5" ht="34.5" hidden="1">
      <c r="A852" s="63" t="s">
        <v>7791</v>
      </c>
      <c r="B852" s="63">
        <v>89224</v>
      </c>
      <c r="C852" s="62" t="s">
        <v>8643</v>
      </c>
      <c r="D852" s="63" t="s">
        <v>8453</v>
      </c>
      <c r="E852" s="76">
        <v>2.1</v>
      </c>
    </row>
    <row r="853" spans="1:5" ht="23.25" hidden="1">
      <c r="A853" s="63" t="s">
        <v>7791</v>
      </c>
      <c r="B853" s="63">
        <v>89228</v>
      </c>
      <c r="C853" s="62" t="s">
        <v>8644</v>
      </c>
      <c r="D853" s="63" t="s">
        <v>8453</v>
      </c>
      <c r="E853" s="76">
        <v>49.36</v>
      </c>
    </row>
    <row r="854" spans="1:5" ht="23.25" hidden="1">
      <c r="A854" s="63" t="s">
        <v>7791</v>
      </c>
      <c r="B854" s="63">
        <v>89229</v>
      </c>
      <c r="C854" s="62" t="s">
        <v>8645</v>
      </c>
      <c r="D854" s="63" t="s">
        <v>8453</v>
      </c>
      <c r="E854" s="76">
        <v>8.8800000000000008</v>
      </c>
    </row>
    <row r="855" spans="1:5" ht="23.25" hidden="1">
      <c r="A855" s="63" t="s">
        <v>7791</v>
      </c>
      <c r="B855" s="63">
        <v>89230</v>
      </c>
      <c r="C855" s="62" t="s">
        <v>8646</v>
      </c>
      <c r="D855" s="63" t="s">
        <v>8453</v>
      </c>
      <c r="E855" s="76">
        <v>129.76</v>
      </c>
    </row>
    <row r="856" spans="1:5" ht="23.25" hidden="1">
      <c r="A856" s="63" t="s">
        <v>7791</v>
      </c>
      <c r="B856" s="63">
        <v>89231</v>
      </c>
      <c r="C856" s="62" t="s">
        <v>8647</v>
      </c>
      <c r="D856" s="63" t="s">
        <v>8453</v>
      </c>
      <c r="E856" s="76">
        <v>20.56</v>
      </c>
    </row>
    <row r="857" spans="1:5" ht="23.25" hidden="1">
      <c r="A857" s="63" t="s">
        <v>7791</v>
      </c>
      <c r="B857" s="63">
        <v>89232</v>
      </c>
      <c r="C857" s="62" t="s">
        <v>8648</v>
      </c>
      <c r="D857" s="63" t="s">
        <v>8453</v>
      </c>
      <c r="E857" s="76">
        <v>231.45</v>
      </c>
    </row>
    <row r="858" spans="1:5" ht="23.25" hidden="1">
      <c r="A858" s="63" t="s">
        <v>7791</v>
      </c>
      <c r="B858" s="63">
        <v>89233</v>
      </c>
      <c r="C858" s="62" t="s">
        <v>8649</v>
      </c>
      <c r="D858" s="63" t="s">
        <v>8453</v>
      </c>
      <c r="E858" s="76">
        <v>129.31</v>
      </c>
    </row>
    <row r="859" spans="1:5" ht="23.25" hidden="1">
      <c r="A859" s="63" t="s">
        <v>7791</v>
      </c>
      <c r="B859" s="63">
        <v>89236</v>
      </c>
      <c r="C859" s="62" t="s">
        <v>8650</v>
      </c>
      <c r="D859" s="63" t="s">
        <v>8453</v>
      </c>
      <c r="E859" s="76">
        <v>303.12</v>
      </c>
    </row>
    <row r="860" spans="1:5" ht="23.25" hidden="1">
      <c r="A860" s="63" t="s">
        <v>7791</v>
      </c>
      <c r="B860" s="63">
        <v>89237</v>
      </c>
      <c r="C860" s="62" t="s">
        <v>8651</v>
      </c>
      <c r="D860" s="63" t="s">
        <v>8453</v>
      </c>
      <c r="E860" s="76">
        <v>48.03</v>
      </c>
    </row>
    <row r="861" spans="1:5" ht="23.25" hidden="1">
      <c r="A861" s="63" t="s">
        <v>7791</v>
      </c>
      <c r="B861" s="63">
        <v>89238</v>
      </c>
      <c r="C861" s="62" t="s">
        <v>8652</v>
      </c>
      <c r="D861" s="63" t="s">
        <v>8453</v>
      </c>
      <c r="E861" s="76">
        <v>540.67999999999995</v>
      </c>
    </row>
    <row r="862" spans="1:5" ht="23.25" hidden="1">
      <c r="A862" s="63" t="s">
        <v>7791</v>
      </c>
      <c r="B862" s="63">
        <v>89239</v>
      </c>
      <c r="C862" s="62" t="s">
        <v>8653</v>
      </c>
      <c r="D862" s="63" t="s">
        <v>8453</v>
      </c>
      <c r="E862" s="76">
        <v>341.97</v>
      </c>
    </row>
    <row r="863" spans="1:5" ht="23.25" hidden="1">
      <c r="A863" s="63" t="s">
        <v>7791</v>
      </c>
      <c r="B863" s="63">
        <v>89240</v>
      </c>
      <c r="C863" s="62" t="s">
        <v>8654</v>
      </c>
      <c r="D863" s="63" t="s">
        <v>8453</v>
      </c>
      <c r="E863" s="76">
        <v>93.02</v>
      </c>
    </row>
    <row r="864" spans="1:5" ht="23.25" hidden="1">
      <c r="A864" s="63" t="s">
        <v>7791</v>
      </c>
      <c r="B864" s="63">
        <v>89241</v>
      </c>
      <c r="C864" s="62" t="s">
        <v>8655</v>
      </c>
      <c r="D864" s="63" t="s">
        <v>8453</v>
      </c>
      <c r="E864" s="76">
        <v>16.739999999999998</v>
      </c>
    </row>
    <row r="865" spans="1:5" ht="23.25" hidden="1">
      <c r="A865" s="63" t="s">
        <v>7791</v>
      </c>
      <c r="B865" s="63">
        <v>89246</v>
      </c>
      <c r="C865" s="62" t="s">
        <v>8656</v>
      </c>
      <c r="D865" s="63" t="s">
        <v>8453</v>
      </c>
      <c r="E865" s="76">
        <v>263.39</v>
      </c>
    </row>
    <row r="866" spans="1:5" ht="23.25" hidden="1">
      <c r="A866" s="63" t="s">
        <v>7791</v>
      </c>
      <c r="B866" s="63">
        <v>89247</v>
      </c>
      <c r="C866" s="62" t="s">
        <v>8657</v>
      </c>
      <c r="D866" s="63" t="s">
        <v>8453</v>
      </c>
      <c r="E866" s="76">
        <v>41.73</v>
      </c>
    </row>
    <row r="867" spans="1:5" ht="23.25" hidden="1">
      <c r="A867" s="63" t="s">
        <v>7791</v>
      </c>
      <c r="B867" s="63">
        <v>89248</v>
      </c>
      <c r="C867" s="62" t="s">
        <v>8658</v>
      </c>
      <c r="D867" s="63" t="s">
        <v>8453</v>
      </c>
      <c r="E867" s="76">
        <v>469.82</v>
      </c>
    </row>
    <row r="868" spans="1:5" ht="23.25" hidden="1">
      <c r="A868" s="63" t="s">
        <v>7791</v>
      </c>
      <c r="B868" s="63">
        <v>89249</v>
      </c>
      <c r="C868" s="62" t="s">
        <v>8659</v>
      </c>
      <c r="D868" s="63" t="s">
        <v>8453</v>
      </c>
      <c r="E868" s="76">
        <v>291.5</v>
      </c>
    </row>
    <row r="869" spans="1:5" ht="23.25" hidden="1">
      <c r="A869" s="63" t="s">
        <v>7791</v>
      </c>
      <c r="B869" s="63">
        <v>89253</v>
      </c>
      <c r="C869" s="62" t="s">
        <v>8660</v>
      </c>
      <c r="D869" s="63" t="s">
        <v>8453</v>
      </c>
      <c r="E869" s="76">
        <v>76.23</v>
      </c>
    </row>
    <row r="870" spans="1:5" ht="23.25" hidden="1">
      <c r="A870" s="63" t="s">
        <v>7791</v>
      </c>
      <c r="B870" s="63">
        <v>89254</v>
      </c>
      <c r="C870" s="62" t="s">
        <v>8661</v>
      </c>
      <c r="D870" s="63" t="s">
        <v>8453</v>
      </c>
      <c r="E870" s="76">
        <v>13.72</v>
      </c>
    </row>
    <row r="871" spans="1:5" ht="23.25" hidden="1">
      <c r="A871" s="63" t="s">
        <v>7791</v>
      </c>
      <c r="B871" s="63">
        <v>89255</v>
      </c>
      <c r="C871" s="62" t="s">
        <v>8662</v>
      </c>
      <c r="D871" s="63" t="s">
        <v>8453</v>
      </c>
      <c r="E871" s="76">
        <v>122.54</v>
      </c>
    </row>
    <row r="872" spans="1:5" ht="23.25" hidden="1">
      <c r="A872" s="63" t="s">
        <v>7791</v>
      </c>
      <c r="B872" s="63">
        <v>89256</v>
      </c>
      <c r="C872" s="62" t="s">
        <v>8663</v>
      </c>
      <c r="D872" s="63" t="s">
        <v>8453</v>
      </c>
      <c r="E872" s="76">
        <v>65.599999999999994</v>
      </c>
    </row>
    <row r="873" spans="1:5" ht="34.5" hidden="1">
      <c r="A873" s="63" t="s">
        <v>7791</v>
      </c>
      <c r="B873" s="63">
        <v>89259</v>
      </c>
      <c r="C873" s="62" t="s">
        <v>8664</v>
      </c>
      <c r="D873" s="63" t="s">
        <v>8453</v>
      </c>
      <c r="E873" s="76">
        <v>26.57</v>
      </c>
    </row>
    <row r="874" spans="1:5" ht="34.5" hidden="1">
      <c r="A874" s="63" t="s">
        <v>7791</v>
      </c>
      <c r="B874" s="63">
        <v>89260</v>
      </c>
      <c r="C874" s="62" t="s">
        <v>8665</v>
      </c>
      <c r="D874" s="63" t="s">
        <v>8453</v>
      </c>
      <c r="E874" s="76">
        <v>4.97</v>
      </c>
    </row>
    <row r="875" spans="1:5" ht="34.5" hidden="1">
      <c r="A875" s="63" t="s">
        <v>7791</v>
      </c>
      <c r="B875" s="63">
        <v>89262</v>
      </c>
      <c r="C875" s="62" t="s">
        <v>8666</v>
      </c>
      <c r="D875" s="63" t="s">
        <v>8453</v>
      </c>
      <c r="E875" s="76">
        <v>45.02</v>
      </c>
    </row>
    <row r="876" spans="1:5" ht="34.5" hidden="1">
      <c r="A876" s="63" t="s">
        <v>7791</v>
      </c>
      <c r="B876" s="63">
        <v>89264</v>
      </c>
      <c r="C876" s="62" t="s">
        <v>8667</v>
      </c>
      <c r="D876" s="63" t="s">
        <v>8453</v>
      </c>
      <c r="E876" s="76">
        <v>20.65</v>
      </c>
    </row>
    <row r="877" spans="1:5" ht="34.5" hidden="1">
      <c r="A877" s="63" t="s">
        <v>7791</v>
      </c>
      <c r="B877" s="63">
        <v>89265</v>
      </c>
      <c r="C877" s="62" t="s">
        <v>8668</v>
      </c>
      <c r="D877" s="63" t="s">
        <v>8453</v>
      </c>
      <c r="E877" s="76">
        <v>4.1900000000000004</v>
      </c>
    </row>
    <row r="878" spans="1:5" ht="45.75" hidden="1">
      <c r="A878" s="63" t="s">
        <v>7791</v>
      </c>
      <c r="B878" s="63">
        <v>89266</v>
      </c>
      <c r="C878" s="62" t="s">
        <v>8669</v>
      </c>
      <c r="D878" s="63" t="s">
        <v>8453</v>
      </c>
      <c r="E878" s="76">
        <v>3.31</v>
      </c>
    </row>
    <row r="879" spans="1:5" ht="23.25" hidden="1">
      <c r="A879" s="63" t="s">
        <v>7791</v>
      </c>
      <c r="B879" s="63">
        <v>89267</v>
      </c>
      <c r="C879" s="62" t="s">
        <v>8670</v>
      </c>
      <c r="D879" s="63" t="s">
        <v>8453</v>
      </c>
      <c r="E879" s="76">
        <v>50.32</v>
      </c>
    </row>
    <row r="880" spans="1:5" ht="23.25" hidden="1">
      <c r="A880" s="63" t="s">
        <v>7791</v>
      </c>
      <c r="B880" s="63">
        <v>89268</v>
      </c>
      <c r="C880" s="62" t="s">
        <v>8671</v>
      </c>
      <c r="D880" s="63" t="s">
        <v>8453</v>
      </c>
      <c r="E880" s="76">
        <v>9.0500000000000007</v>
      </c>
    </row>
    <row r="881" spans="1:5" ht="34.5" hidden="1">
      <c r="A881" s="63" t="s">
        <v>7791</v>
      </c>
      <c r="B881" s="63">
        <v>89269</v>
      </c>
      <c r="C881" s="62" t="s">
        <v>8672</v>
      </c>
      <c r="D881" s="63" t="s">
        <v>8453</v>
      </c>
      <c r="E881" s="76">
        <v>7.17</v>
      </c>
    </row>
    <row r="882" spans="1:5" ht="23.25" hidden="1">
      <c r="A882" s="63" t="s">
        <v>7791</v>
      </c>
      <c r="B882" s="63">
        <v>89270</v>
      </c>
      <c r="C882" s="62" t="s">
        <v>8673</v>
      </c>
      <c r="D882" s="63" t="s">
        <v>8453</v>
      </c>
      <c r="E882" s="76">
        <v>80.900000000000006</v>
      </c>
    </row>
    <row r="883" spans="1:5" ht="34.5" hidden="1">
      <c r="A883" s="63" t="s">
        <v>7791</v>
      </c>
      <c r="B883" s="63">
        <v>89271</v>
      </c>
      <c r="C883" s="62" t="s">
        <v>8674</v>
      </c>
      <c r="D883" s="63" t="s">
        <v>8453</v>
      </c>
      <c r="E883" s="76">
        <v>22.45</v>
      </c>
    </row>
    <row r="884" spans="1:5" ht="23.25" hidden="1">
      <c r="A884" s="63" t="s">
        <v>7791</v>
      </c>
      <c r="B884" s="63">
        <v>89274</v>
      </c>
      <c r="C884" s="62" t="s">
        <v>8675</v>
      </c>
      <c r="D884" s="63" t="s">
        <v>8453</v>
      </c>
      <c r="E884" s="76">
        <v>1.79</v>
      </c>
    </row>
    <row r="885" spans="1:5" ht="23.25" hidden="1">
      <c r="A885" s="63" t="s">
        <v>7791</v>
      </c>
      <c r="B885" s="63">
        <v>89275</v>
      </c>
      <c r="C885" s="62" t="s">
        <v>8676</v>
      </c>
      <c r="D885" s="63" t="s">
        <v>8453</v>
      </c>
      <c r="E885" s="76">
        <v>0.28999999999999998</v>
      </c>
    </row>
    <row r="886" spans="1:5" ht="23.25" hidden="1">
      <c r="A886" s="63" t="s">
        <v>7791</v>
      </c>
      <c r="B886" s="63">
        <v>89276</v>
      </c>
      <c r="C886" s="62" t="s">
        <v>8677</v>
      </c>
      <c r="D886" s="63" t="s">
        <v>8453</v>
      </c>
      <c r="E886" s="76">
        <v>2.39</v>
      </c>
    </row>
    <row r="887" spans="1:5" ht="23.25" hidden="1">
      <c r="A887" s="63" t="s">
        <v>7791</v>
      </c>
      <c r="B887" s="63">
        <v>89277</v>
      </c>
      <c r="C887" s="62" t="s">
        <v>8678</v>
      </c>
      <c r="D887" s="63" t="s">
        <v>8453</v>
      </c>
      <c r="E887" s="76">
        <v>6.56</v>
      </c>
    </row>
    <row r="888" spans="1:5" ht="23.25" hidden="1">
      <c r="A888" s="63" t="s">
        <v>7791</v>
      </c>
      <c r="B888" s="63">
        <v>89280</v>
      </c>
      <c r="C888" s="62" t="s">
        <v>8679</v>
      </c>
      <c r="D888" s="63" t="s">
        <v>8453</v>
      </c>
      <c r="E888" s="76">
        <v>38.520000000000003</v>
      </c>
    </row>
    <row r="889" spans="1:5" ht="23.25" hidden="1">
      <c r="A889" s="63" t="s">
        <v>7791</v>
      </c>
      <c r="B889" s="63">
        <v>89281</v>
      </c>
      <c r="C889" s="62" t="s">
        <v>8680</v>
      </c>
      <c r="D889" s="63" t="s">
        <v>8453</v>
      </c>
      <c r="E889" s="76">
        <v>5.34</v>
      </c>
    </row>
    <row r="890" spans="1:5" ht="34.5" hidden="1">
      <c r="A890" s="63" t="s">
        <v>7791</v>
      </c>
      <c r="B890" s="63">
        <v>89870</v>
      </c>
      <c r="C890" s="62" t="s">
        <v>8681</v>
      </c>
      <c r="D890" s="63" t="s">
        <v>8453</v>
      </c>
      <c r="E890" s="76">
        <v>40.04</v>
      </c>
    </row>
    <row r="891" spans="1:5" ht="34.5" hidden="1">
      <c r="A891" s="63" t="s">
        <v>7791</v>
      </c>
      <c r="B891" s="63">
        <v>89871</v>
      </c>
      <c r="C891" s="62" t="s">
        <v>8682</v>
      </c>
      <c r="D891" s="63" t="s">
        <v>8453</v>
      </c>
      <c r="E891" s="76">
        <v>7.16</v>
      </c>
    </row>
    <row r="892" spans="1:5" ht="34.5" hidden="1">
      <c r="A892" s="63" t="s">
        <v>7791</v>
      </c>
      <c r="B892" s="63">
        <v>89872</v>
      </c>
      <c r="C892" s="62" t="s">
        <v>8683</v>
      </c>
      <c r="D892" s="63" t="s">
        <v>8453</v>
      </c>
      <c r="E892" s="76">
        <v>5.69</v>
      </c>
    </row>
    <row r="893" spans="1:5" ht="34.5" hidden="1">
      <c r="A893" s="63" t="s">
        <v>7791</v>
      </c>
      <c r="B893" s="63">
        <v>89873</v>
      </c>
      <c r="C893" s="62" t="s">
        <v>8684</v>
      </c>
      <c r="D893" s="63" t="s">
        <v>8453</v>
      </c>
      <c r="E893" s="76">
        <v>68.45</v>
      </c>
    </row>
    <row r="894" spans="1:5" ht="34.5" hidden="1">
      <c r="A894" s="63" t="s">
        <v>7791</v>
      </c>
      <c r="B894" s="63">
        <v>89874</v>
      </c>
      <c r="C894" s="62" t="s">
        <v>8685</v>
      </c>
      <c r="D894" s="63" t="s">
        <v>8453</v>
      </c>
      <c r="E894" s="76">
        <v>136.44</v>
      </c>
    </row>
    <row r="895" spans="1:5" ht="34.5" hidden="1">
      <c r="A895" s="63" t="s">
        <v>7791</v>
      </c>
      <c r="B895" s="63">
        <v>89878</v>
      </c>
      <c r="C895" s="62" t="s">
        <v>8686</v>
      </c>
      <c r="D895" s="63" t="s">
        <v>8453</v>
      </c>
      <c r="E895" s="76">
        <v>42.87</v>
      </c>
    </row>
    <row r="896" spans="1:5" ht="34.5" hidden="1">
      <c r="A896" s="63" t="s">
        <v>7791</v>
      </c>
      <c r="B896" s="63">
        <v>89879</v>
      </c>
      <c r="C896" s="62" t="s">
        <v>8687</v>
      </c>
      <c r="D896" s="63" t="s">
        <v>8453</v>
      </c>
      <c r="E896" s="76">
        <v>7.54</v>
      </c>
    </row>
    <row r="897" spans="1:5" ht="34.5" hidden="1">
      <c r="A897" s="63" t="s">
        <v>7791</v>
      </c>
      <c r="B897" s="63">
        <v>89880</v>
      </c>
      <c r="C897" s="62" t="s">
        <v>8688</v>
      </c>
      <c r="D897" s="63" t="s">
        <v>8453</v>
      </c>
      <c r="E897" s="76">
        <v>5.98</v>
      </c>
    </row>
    <row r="898" spans="1:5" ht="34.5" hidden="1">
      <c r="A898" s="63" t="s">
        <v>7791</v>
      </c>
      <c r="B898" s="63">
        <v>89881</v>
      </c>
      <c r="C898" s="62" t="s">
        <v>8689</v>
      </c>
      <c r="D898" s="63" t="s">
        <v>8453</v>
      </c>
      <c r="E898" s="76">
        <v>72.58</v>
      </c>
    </row>
    <row r="899" spans="1:5" ht="34.5" hidden="1">
      <c r="A899" s="63" t="s">
        <v>7791</v>
      </c>
      <c r="B899" s="63">
        <v>89882</v>
      </c>
      <c r="C899" s="62" t="s">
        <v>8690</v>
      </c>
      <c r="D899" s="63" t="s">
        <v>8453</v>
      </c>
      <c r="E899" s="76">
        <v>157.41999999999999</v>
      </c>
    </row>
    <row r="900" spans="1:5" ht="23.25" hidden="1">
      <c r="A900" s="63" t="s">
        <v>7791</v>
      </c>
      <c r="B900" s="63">
        <v>90582</v>
      </c>
      <c r="C900" s="62" t="s">
        <v>8691</v>
      </c>
      <c r="D900" s="63" t="s">
        <v>8453</v>
      </c>
      <c r="E900" s="76">
        <v>0.44</v>
      </c>
    </row>
    <row r="901" spans="1:5" ht="23.25" hidden="1">
      <c r="A901" s="63" t="s">
        <v>7791</v>
      </c>
      <c r="B901" s="63">
        <v>90583</v>
      </c>
      <c r="C901" s="62" t="s">
        <v>8692</v>
      </c>
      <c r="D901" s="63" t="s">
        <v>8453</v>
      </c>
      <c r="E901" s="76">
        <v>0.05</v>
      </c>
    </row>
    <row r="902" spans="1:5" ht="23.25" hidden="1">
      <c r="A902" s="63" t="s">
        <v>7791</v>
      </c>
      <c r="B902" s="63">
        <v>90584</v>
      </c>
      <c r="C902" s="62" t="s">
        <v>8693</v>
      </c>
      <c r="D902" s="63" t="s">
        <v>8453</v>
      </c>
      <c r="E902" s="76">
        <v>0.34</v>
      </c>
    </row>
    <row r="903" spans="1:5" ht="23.25" hidden="1">
      <c r="A903" s="63" t="s">
        <v>7791</v>
      </c>
      <c r="B903" s="63">
        <v>90585</v>
      </c>
      <c r="C903" s="62" t="s">
        <v>8694</v>
      </c>
      <c r="D903" s="63" t="s">
        <v>8453</v>
      </c>
      <c r="E903" s="76">
        <v>0.43</v>
      </c>
    </row>
    <row r="904" spans="1:5" ht="23.25" hidden="1">
      <c r="A904" s="63" t="s">
        <v>7791</v>
      </c>
      <c r="B904" s="63">
        <v>90621</v>
      </c>
      <c r="C904" s="62" t="s">
        <v>8695</v>
      </c>
      <c r="D904" s="63" t="s">
        <v>8453</v>
      </c>
      <c r="E904" s="76">
        <v>2.1800000000000002</v>
      </c>
    </row>
    <row r="905" spans="1:5" ht="23.25" hidden="1">
      <c r="A905" s="63" t="s">
        <v>7791</v>
      </c>
      <c r="B905" s="63">
        <v>90622</v>
      </c>
      <c r="C905" s="62" t="s">
        <v>8696</v>
      </c>
      <c r="D905" s="63" t="s">
        <v>8453</v>
      </c>
      <c r="E905" s="76">
        <v>0.25</v>
      </c>
    </row>
    <row r="906" spans="1:5" ht="23.25" hidden="1">
      <c r="A906" s="63" t="s">
        <v>7791</v>
      </c>
      <c r="B906" s="63">
        <v>90623</v>
      </c>
      <c r="C906" s="62" t="s">
        <v>8697</v>
      </c>
      <c r="D906" s="63" t="s">
        <v>8453</v>
      </c>
      <c r="E906" s="76">
        <v>2.73</v>
      </c>
    </row>
    <row r="907" spans="1:5" ht="23.25" hidden="1">
      <c r="A907" s="63" t="s">
        <v>7791</v>
      </c>
      <c r="B907" s="63">
        <v>90624</v>
      </c>
      <c r="C907" s="62" t="s">
        <v>8698</v>
      </c>
      <c r="D907" s="63" t="s">
        <v>8453</v>
      </c>
      <c r="E907" s="76">
        <v>2.62</v>
      </c>
    </row>
    <row r="908" spans="1:5" ht="23.25" hidden="1">
      <c r="A908" s="63" t="s">
        <v>7791</v>
      </c>
      <c r="B908" s="63">
        <v>90627</v>
      </c>
      <c r="C908" s="62" t="s">
        <v>8699</v>
      </c>
      <c r="D908" s="63" t="s">
        <v>8453</v>
      </c>
      <c r="E908" s="76">
        <v>49.56</v>
      </c>
    </row>
    <row r="909" spans="1:5" ht="23.25" hidden="1">
      <c r="A909" s="63" t="s">
        <v>7791</v>
      </c>
      <c r="B909" s="63">
        <v>90628</v>
      </c>
      <c r="C909" s="62" t="s">
        <v>8700</v>
      </c>
      <c r="D909" s="63" t="s">
        <v>8453</v>
      </c>
      <c r="E909" s="76">
        <v>6.78</v>
      </c>
    </row>
    <row r="910" spans="1:5" ht="23.25" hidden="1">
      <c r="A910" s="63" t="s">
        <v>7791</v>
      </c>
      <c r="B910" s="63">
        <v>90629</v>
      </c>
      <c r="C910" s="62" t="s">
        <v>8701</v>
      </c>
      <c r="D910" s="63" t="s">
        <v>8453</v>
      </c>
      <c r="E910" s="76">
        <v>62.02</v>
      </c>
    </row>
    <row r="911" spans="1:5" ht="23.25" hidden="1">
      <c r="A911" s="63" t="s">
        <v>7791</v>
      </c>
      <c r="B911" s="63">
        <v>90630</v>
      </c>
      <c r="C911" s="62" t="s">
        <v>8702</v>
      </c>
      <c r="D911" s="63" t="s">
        <v>8453</v>
      </c>
      <c r="E911" s="76">
        <v>1.25</v>
      </c>
    </row>
    <row r="912" spans="1:5" ht="34.5" hidden="1">
      <c r="A912" s="63" t="s">
        <v>7791</v>
      </c>
      <c r="B912" s="63">
        <v>90633</v>
      </c>
      <c r="C912" s="62" t="s">
        <v>8703</v>
      </c>
      <c r="D912" s="63" t="s">
        <v>8453</v>
      </c>
      <c r="E912" s="76">
        <v>4.8600000000000003</v>
      </c>
    </row>
    <row r="913" spans="1:5" ht="34.5" hidden="1">
      <c r="A913" s="63" t="s">
        <v>7791</v>
      </c>
      <c r="B913" s="63">
        <v>90634</v>
      </c>
      <c r="C913" s="62" t="s">
        <v>8704</v>
      </c>
      <c r="D913" s="63" t="s">
        <v>8453</v>
      </c>
      <c r="E913" s="76">
        <v>0.56999999999999995</v>
      </c>
    </row>
    <row r="914" spans="1:5" ht="34.5" hidden="1">
      <c r="A914" s="63" t="s">
        <v>7791</v>
      </c>
      <c r="B914" s="63">
        <v>90635</v>
      </c>
      <c r="C914" s="62" t="s">
        <v>8705</v>
      </c>
      <c r="D914" s="63" t="s">
        <v>8453</v>
      </c>
      <c r="E914" s="76">
        <v>5.31</v>
      </c>
    </row>
    <row r="915" spans="1:5" ht="34.5" hidden="1">
      <c r="A915" s="63" t="s">
        <v>7791</v>
      </c>
      <c r="B915" s="63">
        <v>90636</v>
      </c>
      <c r="C915" s="62" t="s">
        <v>8706</v>
      </c>
      <c r="D915" s="63" t="s">
        <v>8453</v>
      </c>
      <c r="E915" s="76">
        <v>5.25</v>
      </c>
    </row>
    <row r="916" spans="1:5" ht="23.25" hidden="1">
      <c r="A916" s="63" t="s">
        <v>7791</v>
      </c>
      <c r="B916" s="63">
        <v>90639</v>
      </c>
      <c r="C916" s="62" t="s">
        <v>8707</v>
      </c>
      <c r="D916" s="63" t="s">
        <v>8453</v>
      </c>
      <c r="E916" s="76">
        <v>7.25</v>
      </c>
    </row>
    <row r="917" spans="1:5" ht="23.25" hidden="1">
      <c r="A917" s="63" t="s">
        <v>7791</v>
      </c>
      <c r="B917" s="63">
        <v>90640</v>
      </c>
      <c r="C917" s="62" t="s">
        <v>8708</v>
      </c>
      <c r="D917" s="63" t="s">
        <v>8453</v>
      </c>
      <c r="E917" s="76">
        <v>0.86</v>
      </c>
    </row>
    <row r="918" spans="1:5" ht="23.25" hidden="1">
      <c r="A918" s="63" t="s">
        <v>7791</v>
      </c>
      <c r="B918" s="63">
        <v>90641</v>
      </c>
      <c r="C918" s="62" t="s">
        <v>8709</v>
      </c>
      <c r="D918" s="63" t="s">
        <v>8453</v>
      </c>
      <c r="E918" s="76">
        <v>7.93</v>
      </c>
    </row>
    <row r="919" spans="1:5" ht="23.25" hidden="1">
      <c r="A919" s="63" t="s">
        <v>7791</v>
      </c>
      <c r="B919" s="63">
        <v>90642</v>
      </c>
      <c r="C919" s="62" t="s">
        <v>8710</v>
      </c>
      <c r="D919" s="63" t="s">
        <v>8453</v>
      </c>
      <c r="E919" s="76">
        <v>9.7200000000000006</v>
      </c>
    </row>
    <row r="920" spans="1:5" ht="34.5" hidden="1">
      <c r="A920" s="63" t="s">
        <v>7791</v>
      </c>
      <c r="B920" s="63">
        <v>90646</v>
      </c>
      <c r="C920" s="62" t="s">
        <v>8711</v>
      </c>
      <c r="D920" s="63" t="s">
        <v>8453</v>
      </c>
      <c r="E920" s="76">
        <v>1.07</v>
      </c>
    </row>
    <row r="921" spans="1:5" ht="34.5" hidden="1">
      <c r="A921" s="63" t="s">
        <v>7791</v>
      </c>
      <c r="B921" s="63">
        <v>90647</v>
      </c>
      <c r="C921" s="62" t="s">
        <v>8712</v>
      </c>
      <c r="D921" s="63" t="s">
        <v>8453</v>
      </c>
      <c r="E921" s="76">
        <v>0.12</v>
      </c>
    </row>
    <row r="922" spans="1:5" ht="34.5" hidden="1">
      <c r="A922" s="63" t="s">
        <v>7791</v>
      </c>
      <c r="B922" s="63">
        <v>90648</v>
      </c>
      <c r="C922" s="62" t="s">
        <v>8713</v>
      </c>
      <c r="D922" s="63" t="s">
        <v>8453</v>
      </c>
      <c r="E922" s="76">
        <v>1.18</v>
      </c>
    </row>
    <row r="923" spans="1:5" ht="34.5" hidden="1">
      <c r="A923" s="63" t="s">
        <v>7791</v>
      </c>
      <c r="B923" s="63">
        <v>90649</v>
      </c>
      <c r="C923" s="62" t="s">
        <v>8714</v>
      </c>
      <c r="D923" s="63" t="s">
        <v>8453</v>
      </c>
      <c r="E923" s="76">
        <v>8.17</v>
      </c>
    </row>
    <row r="924" spans="1:5" ht="23.25" hidden="1">
      <c r="A924" s="63" t="s">
        <v>7791</v>
      </c>
      <c r="B924" s="63">
        <v>90652</v>
      </c>
      <c r="C924" s="62" t="s">
        <v>8715</v>
      </c>
      <c r="D924" s="63" t="s">
        <v>8453</v>
      </c>
      <c r="E924" s="76">
        <v>4.72</v>
      </c>
    </row>
    <row r="925" spans="1:5" ht="23.25" hidden="1">
      <c r="A925" s="63" t="s">
        <v>7791</v>
      </c>
      <c r="B925" s="63">
        <v>90653</v>
      </c>
      <c r="C925" s="62" t="s">
        <v>8716</v>
      </c>
      <c r="D925" s="63" t="s">
        <v>8453</v>
      </c>
      <c r="E925" s="76">
        <v>0.56000000000000005</v>
      </c>
    </row>
    <row r="926" spans="1:5" ht="23.25" hidden="1">
      <c r="A926" s="63" t="s">
        <v>7791</v>
      </c>
      <c r="B926" s="63">
        <v>90654</v>
      </c>
      <c r="C926" s="62" t="s">
        <v>8717</v>
      </c>
      <c r="D926" s="63" t="s">
        <v>8453</v>
      </c>
      <c r="E926" s="76">
        <v>5.16</v>
      </c>
    </row>
    <row r="927" spans="1:5" ht="23.25" hidden="1">
      <c r="A927" s="63" t="s">
        <v>7791</v>
      </c>
      <c r="B927" s="63">
        <v>90655</v>
      </c>
      <c r="C927" s="62" t="s">
        <v>8718</v>
      </c>
      <c r="D927" s="63" t="s">
        <v>8453</v>
      </c>
      <c r="E927" s="76">
        <v>5.38</v>
      </c>
    </row>
    <row r="928" spans="1:5" ht="23.25" hidden="1">
      <c r="A928" s="63" t="s">
        <v>7791</v>
      </c>
      <c r="B928" s="63">
        <v>90658</v>
      </c>
      <c r="C928" s="62" t="s">
        <v>8719</v>
      </c>
      <c r="D928" s="63" t="s">
        <v>8453</v>
      </c>
      <c r="E928" s="76">
        <v>5.0599999999999996</v>
      </c>
    </row>
    <row r="929" spans="1:5" ht="23.25" hidden="1">
      <c r="A929" s="63" t="s">
        <v>7791</v>
      </c>
      <c r="B929" s="63">
        <v>90659</v>
      </c>
      <c r="C929" s="62" t="s">
        <v>8720</v>
      </c>
      <c r="D929" s="63" t="s">
        <v>8453</v>
      </c>
      <c r="E929" s="76">
        <v>0.6</v>
      </c>
    </row>
    <row r="930" spans="1:5" ht="23.25" hidden="1">
      <c r="A930" s="63" t="s">
        <v>7791</v>
      </c>
      <c r="B930" s="63">
        <v>90660</v>
      </c>
      <c r="C930" s="62" t="s">
        <v>8721</v>
      </c>
      <c r="D930" s="63" t="s">
        <v>8453</v>
      </c>
      <c r="E930" s="76">
        <v>5.53</v>
      </c>
    </row>
    <row r="931" spans="1:5" ht="23.25" hidden="1">
      <c r="A931" s="63" t="s">
        <v>7791</v>
      </c>
      <c r="B931" s="63">
        <v>90661</v>
      </c>
      <c r="C931" s="62" t="s">
        <v>8722</v>
      </c>
      <c r="D931" s="63" t="s">
        <v>8453</v>
      </c>
      <c r="E931" s="76">
        <v>5.38</v>
      </c>
    </row>
    <row r="932" spans="1:5" ht="34.5" hidden="1">
      <c r="A932" s="63" t="s">
        <v>7791</v>
      </c>
      <c r="B932" s="63">
        <v>90664</v>
      </c>
      <c r="C932" s="62" t="s">
        <v>8723</v>
      </c>
      <c r="D932" s="63" t="s">
        <v>8453</v>
      </c>
      <c r="E932" s="76">
        <v>6.13</v>
      </c>
    </row>
    <row r="933" spans="1:5" ht="34.5" hidden="1">
      <c r="A933" s="63" t="s">
        <v>7791</v>
      </c>
      <c r="B933" s="63">
        <v>90665</v>
      </c>
      <c r="C933" s="62" t="s">
        <v>8724</v>
      </c>
      <c r="D933" s="63" t="s">
        <v>8453</v>
      </c>
      <c r="E933" s="76">
        <v>1.1399999999999999</v>
      </c>
    </row>
    <row r="934" spans="1:5" ht="34.5" hidden="1">
      <c r="A934" s="63" t="s">
        <v>7791</v>
      </c>
      <c r="B934" s="63">
        <v>90666</v>
      </c>
      <c r="C934" s="62" t="s">
        <v>8725</v>
      </c>
      <c r="D934" s="63" t="s">
        <v>8453</v>
      </c>
      <c r="E934" s="76">
        <v>8.0500000000000007</v>
      </c>
    </row>
    <row r="935" spans="1:5" ht="34.5" hidden="1">
      <c r="A935" s="63" t="s">
        <v>7791</v>
      </c>
      <c r="B935" s="63">
        <v>90667</v>
      </c>
      <c r="C935" s="62" t="s">
        <v>8726</v>
      </c>
      <c r="D935" s="63" t="s">
        <v>8453</v>
      </c>
      <c r="E935" s="76">
        <v>11.58</v>
      </c>
    </row>
    <row r="936" spans="1:5" ht="45.75" hidden="1">
      <c r="A936" s="63" t="s">
        <v>7791</v>
      </c>
      <c r="B936" s="63">
        <v>90670</v>
      </c>
      <c r="C936" s="62" t="s">
        <v>8727</v>
      </c>
      <c r="D936" s="63" t="s">
        <v>8453</v>
      </c>
      <c r="E936" s="76">
        <v>227.45</v>
      </c>
    </row>
    <row r="937" spans="1:5" ht="34.5" hidden="1">
      <c r="A937" s="63" t="s">
        <v>7791</v>
      </c>
      <c r="B937" s="63">
        <v>90671</v>
      </c>
      <c r="C937" s="62" t="s">
        <v>8728</v>
      </c>
      <c r="D937" s="63" t="s">
        <v>8453</v>
      </c>
      <c r="E937" s="76">
        <v>31.57</v>
      </c>
    </row>
    <row r="938" spans="1:5" ht="45.75" hidden="1">
      <c r="A938" s="63" t="s">
        <v>7791</v>
      </c>
      <c r="B938" s="63">
        <v>90672</v>
      </c>
      <c r="C938" s="62" t="s">
        <v>8729</v>
      </c>
      <c r="D938" s="63" t="s">
        <v>8453</v>
      </c>
      <c r="E938" s="76">
        <v>284.63</v>
      </c>
    </row>
    <row r="939" spans="1:5" ht="45.75" hidden="1">
      <c r="A939" s="63" t="s">
        <v>7791</v>
      </c>
      <c r="B939" s="63">
        <v>90673</v>
      </c>
      <c r="C939" s="62" t="s">
        <v>8730</v>
      </c>
      <c r="D939" s="63" t="s">
        <v>8453</v>
      </c>
      <c r="E939" s="76">
        <v>92.55</v>
      </c>
    </row>
    <row r="940" spans="1:5" ht="45.75" hidden="1">
      <c r="A940" s="63" t="s">
        <v>7791</v>
      </c>
      <c r="B940" s="63">
        <v>90676</v>
      </c>
      <c r="C940" s="62" t="s">
        <v>8731</v>
      </c>
      <c r="D940" s="63" t="s">
        <v>8453</v>
      </c>
      <c r="E940" s="76">
        <v>109.09</v>
      </c>
    </row>
    <row r="941" spans="1:5" ht="45.75" hidden="1">
      <c r="A941" s="63" t="s">
        <v>7791</v>
      </c>
      <c r="B941" s="63">
        <v>90677</v>
      </c>
      <c r="C941" s="62" t="s">
        <v>8732</v>
      </c>
      <c r="D941" s="63" t="s">
        <v>8453</v>
      </c>
      <c r="E941" s="76">
        <v>16.75</v>
      </c>
    </row>
    <row r="942" spans="1:5" ht="45.75" hidden="1">
      <c r="A942" s="63" t="s">
        <v>7791</v>
      </c>
      <c r="B942" s="63">
        <v>90678</v>
      </c>
      <c r="C942" s="62" t="s">
        <v>8733</v>
      </c>
      <c r="D942" s="63" t="s">
        <v>8453</v>
      </c>
      <c r="E942" s="76">
        <v>150.61000000000001</v>
      </c>
    </row>
    <row r="943" spans="1:5" ht="45.75" hidden="1">
      <c r="A943" s="63" t="s">
        <v>7791</v>
      </c>
      <c r="B943" s="63">
        <v>90679</v>
      </c>
      <c r="C943" s="62" t="s">
        <v>8734</v>
      </c>
      <c r="D943" s="63" t="s">
        <v>8453</v>
      </c>
      <c r="E943" s="76">
        <v>70.97</v>
      </c>
    </row>
    <row r="944" spans="1:5" ht="23.25" hidden="1">
      <c r="A944" s="63" t="s">
        <v>7791</v>
      </c>
      <c r="B944" s="63">
        <v>90682</v>
      </c>
      <c r="C944" s="62" t="s">
        <v>8735</v>
      </c>
      <c r="D944" s="63" t="s">
        <v>8453</v>
      </c>
      <c r="E944" s="76">
        <v>31.2</v>
      </c>
    </row>
    <row r="945" spans="1:5" ht="23.25" hidden="1">
      <c r="A945" s="63" t="s">
        <v>7791</v>
      </c>
      <c r="B945" s="63">
        <v>90683</v>
      </c>
      <c r="C945" s="62" t="s">
        <v>8736</v>
      </c>
      <c r="D945" s="63" t="s">
        <v>8453</v>
      </c>
      <c r="E945" s="76">
        <v>5.2</v>
      </c>
    </row>
    <row r="946" spans="1:5" ht="23.25" hidden="1">
      <c r="A946" s="63" t="s">
        <v>7791</v>
      </c>
      <c r="B946" s="63">
        <v>90684</v>
      </c>
      <c r="C946" s="62" t="s">
        <v>8737</v>
      </c>
      <c r="D946" s="63" t="s">
        <v>8453</v>
      </c>
      <c r="E946" s="76">
        <v>36.4</v>
      </c>
    </row>
    <row r="947" spans="1:5" ht="23.25" hidden="1">
      <c r="A947" s="63" t="s">
        <v>7791</v>
      </c>
      <c r="B947" s="63">
        <v>90685</v>
      </c>
      <c r="C947" s="62" t="s">
        <v>8738</v>
      </c>
      <c r="D947" s="63" t="s">
        <v>8453</v>
      </c>
      <c r="E947" s="76">
        <v>44.03</v>
      </c>
    </row>
    <row r="948" spans="1:5" ht="23.25" hidden="1">
      <c r="A948" s="63" t="s">
        <v>7791</v>
      </c>
      <c r="B948" s="63">
        <v>90688</v>
      </c>
      <c r="C948" s="62" t="s">
        <v>8739</v>
      </c>
      <c r="D948" s="63" t="s">
        <v>8453</v>
      </c>
      <c r="E948" s="76">
        <v>22</v>
      </c>
    </row>
    <row r="949" spans="1:5" ht="23.25" hidden="1">
      <c r="A949" s="63" t="s">
        <v>7791</v>
      </c>
      <c r="B949" s="63">
        <v>90689</v>
      </c>
      <c r="C949" s="62" t="s">
        <v>8740</v>
      </c>
      <c r="D949" s="63" t="s">
        <v>8453</v>
      </c>
      <c r="E949" s="76">
        <v>2.2200000000000002</v>
      </c>
    </row>
    <row r="950" spans="1:5" ht="23.25" hidden="1">
      <c r="A950" s="63" t="s">
        <v>7791</v>
      </c>
      <c r="B950" s="63">
        <v>90690</v>
      </c>
      <c r="C950" s="62" t="s">
        <v>8741</v>
      </c>
      <c r="D950" s="63" t="s">
        <v>8453</v>
      </c>
      <c r="E950" s="76">
        <v>27.5</v>
      </c>
    </row>
    <row r="951" spans="1:5" ht="23.25" hidden="1">
      <c r="A951" s="63" t="s">
        <v>7791</v>
      </c>
      <c r="B951" s="63">
        <v>90691</v>
      </c>
      <c r="C951" s="62" t="s">
        <v>8742</v>
      </c>
      <c r="D951" s="63" t="s">
        <v>8453</v>
      </c>
      <c r="E951" s="76">
        <v>30.83</v>
      </c>
    </row>
    <row r="952" spans="1:5" ht="23.25" hidden="1">
      <c r="A952" s="63" t="s">
        <v>7791</v>
      </c>
      <c r="B952" s="63">
        <v>90957</v>
      </c>
      <c r="C952" s="62" t="s">
        <v>8743</v>
      </c>
      <c r="D952" s="63" t="s">
        <v>8453</v>
      </c>
      <c r="E952" s="76">
        <v>4.55</v>
      </c>
    </row>
    <row r="953" spans="1:5" ht="23.25" hidden="1">
      <c r="A953" s="63" t="s">
        <v>7791</v>
      </c>
      <c r="B953" s="63">
        <v>90958</v>
      </c>
      <c r="C953" s="62" t="s">
        <v>8744</v>
      </c>
      <c r="D953" s="63" t="s">
        <v>8453</v>
      </c>
      <c r="E953" s="76">
        <v>0.63</v>
      </c>
    </row>
    <row r="954" spans="1:5" ht="23.25" hidden="1">
      <c r="A954" s="63" t="s">
        <v>7791</v>
      </c>
      <c r="B954" s="63">
        <v>90960</v>
      </c>
      <c r="C954" s="62" t="s">
        <v>8745</v>
      </c>
      <c r="D954" s="63" t="s">
        <v>8453</v>
      </c>
      <c r="E954" s="76">
        <v>6.08</v>
      </c>
    </row>
    <row r="955" spans="1:5" ht="23.25" hidden="1">
      <c r="A955" s="63" t="s">
        <v>7791</v>
      </c>
      <c r="B955" s="63">
        <v>90961</v>
      </c>
      <c r="C955" s="62" t="s">
        <v>8746</v>
      </c>
      <c r="D955" s="63" t="s">
        <v>8453</v>
      </c>
      <c r="E955" s="76">
        <v>0.84</v>
      </c>
    </row>
    <row r="956" spans="1:5" ht="23.25" hidden="1">
      <c r="A956" s="63" t="s">
        <v>7791</v>
      </c>
      <c r="B956" s="63">
        <v>90962</v>
      </c>
      <c r="C956" s="62" t="s">
        <v>8747</v>
      </c>
      <c r="D956" s="63" t="s">
        <v>8453</v>
      </c>
      <c r="E956" s="76">
        <v>7.61</v>
      </c>
    </row>
    <row r="957" spans="1:5" ht="23.25" hidden="1">
      <c r="A957" s="63" t="s">
        <v>7791</v>
      </c>
      <c r="B957" s="63">
        <v>90963</v>
      </c>
      <c r="C957" s="62" t="s">
        <v>8748</v>
      </c>
      <c r="D957" s="63" t="s">
        <v>8453</v>
      </c>
      <c r="E957" s="76">
        <v>11.57</v>
      </c>
    </row>
    <row r="958" spans="1:5" ht="23.25" hidden="1">
      <c r="A958" s="63" t="s">
        <v>7791</v>
      </c>
      <c r="B958" s="63">
        <v>90968</v>
      </c>
      <c r="C958" s="62" t="s">
        <v>8749</v>
      </c>
      <c r="D958" s="63" t="s">
        <v>8453</v>
      </c>
      <c r="E958" s="76">
        <v>6.1</v>
      </c>
    </row>
    <row r="959" spans="1:5" ht="23.25" hidden="1">
      <c r="A959" s="63" t="s">
        <v>7791</v>
      </c>
      <c r="B959" s="63">
        <v>90969</v>
      </c>
      <c r="C959" s="62" t="s">
        <v>8750</v>
      </c>
      <c r="D959" s="63" t="s">
        <v>8453</v>
      </c>
      <c r="E959" s="76">
        <v>0.84</v>
      </c>
    </row>
    <row r="960" spans="1:5" ht="23.25" hidden="1">
      <c r="A960" s="63" t="s">
        <v>7791</v>
      </c>
      <c r="B960" s="63">
        <v>90970</v>
      </c>
      <c r="C960" s="62" t="s">
        <v>8751</v>
      </c>
      <c r="D960" s="63" t="s">
        <v>8453</v>
      </c>
      <c r="E960" s="76">
        <v>7.63</v>
      </c>
    </row>
    <row r="961" spans="1:5" ht="23.25" hidden="1">
      <c r="A961" s="63" t="s">
        <v>7791</v>
      </c>
      <c r="B961" s="63">
        <v>90971</v>
      </c>
      <c r="C961" s="62" t="s">
        <v>8752</v>
      </c>
      <c r="D961" s="63" t="s">
        <v>8453</v>
      </c>
      <c r="E961" s="76">
        <v>46.9</v>
      </c>
    </row>
    <row r="962" spans="1:5" ht="23.25" hidden="1">
      <c r="A962" s="63" t="s">
        <v>7791</v>
      </c>
      <c r="B962" s="63">
        <v>90975</v>
      </c>
      <c r="C962" s="62" t="s">
        <v>8753</v>
      </c>
      <c r="D962" s="63" t="s">
        <v>8453</v>
      </c>
      <c r="E962" s="76">
        <v>15.49</v>
      </c>
    </row>
    <row r="963" spans="1:5" ht="23.25" hidden="1">
      <c r="A963" s="63" t="s">
        <v>7791</v>
      </c>
      <c r="B963" s="63">
        <v>90976</v>
      </c>
      <c r="C963" s="62" t="s">
        <v>8754</v>
      </c>
      <c r="D963" s="63" t="s">
        <v>8453</v>
      </c>
      <c r="E963" s="76">
        <v>2.15</v>
      </c>
    </row>
    <row r="964" spans="1:5" ht="23.25" hidden="1">
      <c r="A964" s="63" t="s">
        <v>7791</v>
      </c>
      <c r="B964" s="63">
        <v>90977</v>
      </c>
      <c r="C964" s="62" t="s">
        <v>8755</v>
      </c>
      <c r="D964" s="63" t="s">
        <v>8453</v>
      </c>
      <c r="E964" s="76">
        <v>19.38</v>
      </c>
    </row>
    <row r="965" spans="1:5" ht="23.25" hidden="1">
      <c r="A965" s="63" t="s">
        <v>7791</v>
      </c>
      <c r="B965" s="63">
        <v>90978</v>
      </c>
      <c r="C965" s="62" t="s">
        <v>8756</v>
      </c>
      <c r="D965" s="63" t="s">
        <v>8453</v>
      </c>
      <c r="E965" s="76">
        <v>121.67</v>
      </c>
    </row>
    <row r="966" spans="1:5" ht="23.25" hidden="1">
      <c r="A966" s="63" t="s">
        <v>7791</v>
      </c>
      <c r="B966" s="63">
        <v>90992</v>
      </c>
      <c r="C966" s="62" t="s">
        <v>8757</v>
      </c>
      <c r="D966" s="63" t="s">
        <v>8453</v>
      </c>
      <c r="E966" s="76">
        <v>7.23</v>
      </c>
    </row>
    <row r="967" spans="1:5" ht="23.25" hidden="1">
      <c r="A967" s="63" t="s">
        <v>7791</v>
      </c>
      <c r="B967" s="63">
        <v>90993</v>
      </c>
      <c r="C967" s="62" t="s">
        <v>8758</v>
      </c>
      <c r="D967" s="63" t="s">
        <v>8453</v>
      </c>
      <c r="E967" s="76">
        <v>1</v>
      </c>
    </row>
    <row r="968" spans="1:5" ht="23.25" hidden="1">
      <c r="A968" s="63" t="s">
        <v>7791</v>
      </c>
      <c r="B968" s="63">
        <v>90994</v>
      </c>
      <c r="C968" s="62" t="s">
        <v>8759</v>
      </c>
      <c r="D968" s="63" t="s">
        <v>8453</v>
      </c>
      <c r="E968" s="76">
        <v>9.0500000000000007</v>
      </c>
    </row>
    <row r="969" spans="1:5" ht="23.25" hidden="1">
      <c r="A969" s="63" t="s">
        <v>7791</v>
      </c>
      <c r="B969" s="63">
        <v>90995</v>
      </c>
      <c r="C969" s="62" t="s">
        <v>8760</v>
      </c>
      <c r="D969" s="63" t="s">
        <v>8453</v>
      </c>
      <c r="E969" s="76">
        <v>63.7</v>
      </c>
    </row>
    <row r="970" spans="1:5" ht="45.75" hidden="1">
      <c r="A970" s="63" t="s">
        <v>7791</v>
      </c>
      <c r="B970" s="63">
        <v>91021</v>
      </c>
      <c r="C970" s="62" t="s">
        <v>8761</v>
      </c>
      <c r="D970" s="63" t="s">
        <v>8453</v>
      </c>
      <c r="E970" s="76">
        <v>13.17</v>
      </c>
    </row>
    <row r="971" spans="1:5" ht="34.5" hidden="1">
      <c r="A971" s="63" t="s">
        <v>7791</v>
      </c>
      <c r="B971" s="63">
        <v>91026</v>
      </c>
      <c r="C971" s="62" t="s">
        <v>8762</v>
      </c>
      <c r="D971" s="63" t="s">
        <v>8453</v>
      </c>
      <c r="E971" s="76">
        <v>24.22</v>
      </c>
    </row>
    <row r="972" spans="1:5" ht="34.5" hidden="1">
      <c r="A972" s="63" t="s">
        <v>7791</v>
      </c>
      <c r="B972" s="63">
        <v>91027</v>
      </c>
      <c r="C972" s="62" t="s">
        <v>8763</v>
      </c>
      <c r="D972" s="63" t="s">
        <v>8453</v>
      </c>
      <c r="E972" s="76">
        <v>4.9400000000000004</v>
      </c>
    </row>
    <row r="973" spans="1:5" ht="34.5" hidden="1">
      <c r="A973" s="63" t="s">
        <v>7791</v>
      </c>
      <c r="B973" s="63">
        <v>91028</v>
      </c>
      <c r="C973" s="62" t="s">
        <v>8764</v>
      </c>
      <c r="D973" s="63" t="s">
        <v>8453</v>
      </c>
      <c r="E973" s="76">
        <v>3.92</v>
      </c>
    </row>
    <row r="974" spans="1:5" ht="34.5" hidden="1">
      <c r="A974" s="63" t="s">
        <v>7791</v>
      </c>
      <c r="B974" s="63">
        <v>91029</v>
      </c>
      <c r="C974" s="62" t="s">
        <v>8765</v>
      </c>
      <c r="D974" s="63" t="s">
        <v>8453</v>
      </c>
      <c r="E974" s="76">
        <v>44.37</v>
      </c>
    </row>
    <row r="975" spans="1:5" ht="34.5" hidden="1">
      <c r="A975" s="63" t="s">
        <v>7791</v>
      </c>
      <c r="B975" s="63">
        <v>91030</v>
      </c>
      <c r="C975" s="62" t="s">
        <v>8766</v>
      </c>
      <c r="D975" s="63" t="s">
        <v>8453</v>
      </c>
      <c r="E975" s="76">
        <v>113.52</v>
      </c>
    </row>
    <row r="976" spans="1:5" ht="23.25" hidden="1">
      <c r="A976" s="63" t="s">
        <v>7791</v>
      </c>
      <c r="B976" s="63">
        <v>91273</v>
      </c>
      <c r="C976" s="62" t="s">
        <v>8767</v>
      </c>
      <c r="D976" s="63" t="s">
        <v>8453</v>
      </c>
      <c r="E976" s="76">
        <v>0.41</v>
      </c>
    </row>
    <row r="977" spans="1:5" ht="23.25" hidden="1">
      <c r="A977" s="63" t="s">
        <v>7791</v>
      </c>
      <c r="B977" s="63">
        <v>91274</v>
      </c>
      <c r="C977" s="62" t="s">
        <v>8768</v>
      </c>
      <c r="D977" s="63" t="s">
        <v>8453</v>
      </c>
      <c r="E977" s="76">
        <v>0.05</v>
      </c>
    </row>
    <row r="978" spans="1:5" ht="23.25" hidden="1">
      <c r="A978" s="63" t="s">
        <v>7791</v>
      </c>
      <c r="B978" s="63">
        <v>91275</v>
      </c>
      <c r="C978" s="62" t="s">
        <v>8769</v>
      </c>
      <c r="D978" s="63" t="s">
        <v>8453</v>
      </c>
      <c r="E978" s="76">
        <v>0.51</v>
      </c>
    </row>
    <row r="979" spans="1:5" ht="23.25" hidden="1">
      <c r="A979" s="63" t="s">
        <v>7791</v>
      </c>
      <c r="B979" s="63">
        <v>91276</v>
      </c>
      <c r="C979" s="62" t="s">
        <v>8770</v>
      </c>
      <c r="D979" s="63" t="s">
        <v>8453</v>
      </c>
      <c r="E979" s="76">
        <v>7.45</v>
      </c>
    </row>
    <row r="980" spans="1:5" ht="34.5" hidden="1">
      <c r="A980" s="63" t="s">
        <v>7791</v>
      </c>
      <c r="B980" s="63">
        <v>91279</v>
      </c>
      <c r="C980" s="62" t="s">
        <v>8771</v>
      </c>
      <c r="D980" s="63" t="s">
        <v>8453</v>
      </c>
      <c r="E980" s="76">
        <v>0.75</v>
      </c>
    </row>
    <row r="981" spans="1:5" ht="34.5" hidden="1">
      <c r="A981" s="63" t="s">
        <v>7791</v>
      </c>
      <c r="B981" s="63">
        <v>91280</v>
      </c>
      <c r="C981" s="62" t="s">
        <v>8772</v>
      </c>
      <c r="D981" s="63" t="s">
        <v>8453</v>
      </c>
      <c r="E981" s="76">
        <v>0.08</v>
      </c>
    </row>
    <row r="982" spans="1:5" ht="34.5" hidden="1">
      <c r="A982" s="63" t="s">
        <v>7791</v>
      </c>
      <c r="B982" s="63">
        <v>91281</v>
      </c>
      <c r="C982" s="62" t="s">
        <v>8773</v>
      </c>
      <c r="D982" s="63" t="s">
        <v>8453</v>
      </c>
      <c r="E982" s="76">
        <v>0.95</v>
      </c>
    </row>
    <row r="983" spans="1:5" ht="34.5" hidden="1">
      <c r="A983" s="63" t="s">
        <v>7791</v>
      </c>
      <c r="B983" s="63">
        <v>91282</v>
      </c>
      <c r="C983" s="62" t="s">
        <v>8774</v>
      </c>
      <c r="D983" s="63" t="s">
        <v>8453</v>
      </c>
      <c r="E983" s="76">
        <v>7.51</v>
      </c>
    </row>
    <row r="984" spans="1:5" ht="34.5" hidden="1">
      <c r="A984" s="63" t="s">
        <v>7791</v>
      </c>
      <c r="B984" s="63">
        <v>91354</v>
      </c>
      <c r="C984" s="62" t="s">
        <v>8775</v>
      </c>
      <c r="D984" s="63" t="s">
        <v>8453</v>
      </c>
      <c r="E984" s="76">
        <v>17.2</v>
      </c>
    </row>
    <row r="985" spans="1:5" ht="34.5" hidden="1">
      <c r="A985" s="63" t="s">
        <v>7791</v>
      </c>
      <c r="B985" s="63">
        <v>91355</v>
      </c>
      <c r="C985" s="62" t="s">
        <v>8776</v>
      </c>
      <c r="D985" s="63" t="s">
        <v>8453</v>
      </c>
      <c r="E985" s="76">
        <v>3.61</v>
      </c>
    </row>
    <row r="986" spans="1:5" ht="34.5" hidden="1">
      <c r="A986" s="63" t="s">
        <v>7791</v>
      </c>
      <c r="B986" s="63">
        <v>91356</v>
      </c>
      <c r="C986" s="62" t="s">
        <v>8777</v>
      </c>
      <c r="D986" s="63" t="s">
        <v>8453</v>
      </c>
      <c r="E986" s="76">
        <v>2.85</v>
      </c>
    </row>
    <row r="987" spans="1:5" ht="34.5" hidden="1">
      <c r="A987" s="63" t="s">
        <v>7791</v>
      </c>
      <c r="B987" s="63">
        <v>91359</v>
      </c>
      <c r="C987" s="62" t="s">
        <v>8778</v>
      </c>
      <c r="D987" s="63" t="s">
        <v>8453</v>
      </c>
      <c r="E987" s="76">
        <v>20.88</v>
      </c>
    </row>
    <row r="988" spans="1:5" ht="34.5" hidden="1">
      <c r="A988" s="63" t="s">
        <v>7791</v>
      </c>
      <c r="B988" s="63">
        <v>91360</v>
      </c>
      <c r="C988" s="62" t="s">
        <v>8779</v>
      </c>
      <c r="D988" s="63" t="s">
        <v>8453</v>
      </c>
      <c r="E988" s="76">
        <v>4.05</v>
      </c>
    </row>
    <row r="989" spans="1:5" ht="34.5" hidden="1">
      <c r="A989" s="63" t="s">
        <v>7791</v>
      </c>
      <c r="B989" s="63">
        <v>91361</v>
      </c>
      <c r="C989" s="62" t="s">
        <v>8780</v>
      </c>
      <c r="D989" s="63" t="s">
        <v>8453</v>
      </c>
      <c r="E989" s="76">
        <v>3.2</v>
      </c>
    </row>
    <row r="990" spans="1:5" ht="34.5" hidden="1">
      <c r="A990" s="63" t="s">
        <v>7791</v>
      </c>
      <c r="B990" s="63">
        <v>91367</v>
      </c>
      <c r="C990" s="62" t="s">
        <v>8781</v>
      </c>
      <c r="D990" s="63" t="s">
        <v>8453</v>
      </c>
      <c r="E990" s="76">
        <v>21.76</v>
      </c>
    </row>
    <row r="991" spans="1:5" ht="34.5" hidden="1">
      <c r="A991" s="63" t="s">
        <v>7791</v>
      </c>
      <c r="B991" s="63">
        <v>91368</v>
      </c>
      <c r="C991" s="62" t="s">
        <v>8782</v>
      </c>
      <c r="D991" s="63" t="s">
        <v>8453</v>
      </c>
      <c r="E991" s="76">
        <v>4.25</v>
      </c>
    </row>
    <row r="992" spans="1:5" ht="34.5" hidden="1">
      <c r="A992" s="63" t="s">
        <v>7791</v>
      </c>
      <c r="B992" s="63">
        <v>91369</v>
      </c>
      <c r="C992" s="62" t="s">
        <v>8783</v>
      </c>
      <c r="D992" s="63" t="s">
        <v>8453</v>
      </c>
      <c r="E992" s="76">
        <v>3.37</v>
      </c>
    </row>
    <row r="993" spans="1:5" ht="34.5" hidden="1">
      <c r="A993" s="63" t="s">
        <v>7791</v>
      </c>
      <c r="B993" s="63">
        <v>91375</v>
      </c>
      <c r="C993" s="62" t="s">
        <v>8784</v>
      </c>
      <c r="D993" s="63" t="s">
        <v>8453</v>
      </c>
      <c r="E993" s="76">
        <v>18.88</v>
      </c>
    </row>
    <row r="994" spans="1:5" ht="34.5" hidden="1">
      <c r="A994" s="63" t="s">
        <v>7791</v>
      </c>
      <c r="B994" s="63">
        <v>91376</v>
      </c>
      <c r="C994" s="62" t="s">
        <v>8785</v>
      </c>
      <c r="D994" s="63" t="s">
        <v>8453</v>
      </c>
      <c r="E994" s="76">
        <v>3.96</v>
      </c>
    </row>
    <row r="995" spans="1:5" ht="34.5" hidden="1">
      <c r="A995" s="63" t="s">
        <v>7791</v>
      </c>
      <c r="B995" s="63">
        <v>91377</v>
      </c>
      <c r="C995" s="62" t="s">
        <v>8786</v>
      </c>
      <c r="D995" s="63" t="s">
        <v>8453</v>
      </c>
      <c r="E995" s="76">
        <v>3.13</v>
      </c>
    </row>
    <row r="996" spans="1:5" ht="34.5" hidden="1">
      <c r="A996" s="63" t="s">
        <v>7791</v>
      </c>
      <c r="B996" s="63">
        <v>91380</v>
      </c>
      <c r="C996" s="62" t="s">
        <v>8787</v>
      </c>
      <c r="D996" s="63" t="s">
        <v>8453</v>
      </c>
      <c r="E996" s="76">
        <v>28.64</v>
      </c>
    </row>
    <row r="997" spans="1:5" ht="34.5" hidden="1">
      <c r="A997" s="63" t="s">
        <v>7791</v>
      </c>
      <c r="B997" s="63">
        <v>91381</v>
      </c>
      <c r="C997" s="62" t="s">
        <v>8788</v>
      </c>
      <c r="D997" s="63" t="s">
        <v>8453</v>
      </c>
      <c r="E997" s="76">
        <v>5.59</v>
      </c>
    </row>
    <row r="998" spans="1:5" ht="34.5" hidden="1">
      <c r="A998" s="63" t="s">
        <v>7791</v>
      </c>
      <c r="B998" s="63">
        <v>91382</v>
      </c>
      <c r="C998" s="62" t="s">
        <v>8789</v>
      </c>
      <c r="D998" s="63" t="s">
        <v>8453</v>
      </c>
      <c r="E998" s="76">
        <v>4.43</v>
      </c>
    </row>
    <row r="999" spans="1:5" ht="34.5" hidden="1">
      <c r="A999" s="63" t="s">
        <v>7791</v>
      </c>
      <c r="B999" s="63">
        <v>91383</v>
      </c>
      <c r="C999" s="62" t="s">
        <v>8790</v>
      </c>
      <c r="D999" s="63" t="s">
        <v>8453</v>
      </c>
      <c r="E999" s="76">
        <v>51.47</v>
      </c>
    </row>
    <row r="1000" spans="1:5" ht="34.5" hidden="1">
      <c r="A1000" s="63" t="s">
        <v>7791</v>
      </c>
      <c r="B1000" s="63">
        <v>91384</v>
      </c>
      <c r="C1000" s="62" t="s">
        <v>8791</v>
      </c>
      <c r="D1000" s="63" t="s">
        <v>8453</v>
      </c>
      <c r="E1000" s="76">
        <v>109.73</v>
      </c>
    </row>
    <row r="1001" spans="1:5" ht="34.5" hidden="1">
      <c r="A1001" s="63" t="s">
        <v>7791</v>
      </c>
      <c r="B1001" s="63">
        <v>91390</v>
      </c>
      <c r="C1001" s="62" t="s">
        <v>8792</v>
      </c>
      <c r="D1001" s="63" t="s">
        <v>8453</v>
      </c>
      <c r="E1001" s="76">
        <v>18.850000000000001</v>
      </c>
    </row>
    <row r="1002" spans="1:5" ht="34.5" hidden="1">
      <c r="A1002" s="63" t="s">
        <v>7791</v>
      </c>
      <c r="B1002" s="63">
        <v>91391</v>
      </c>
      <c r="C1002" s="62" t="s">
        <v>8793</v>
      </c>
      <c r="D1002" s="63" t="s">
        <v>8453</v>
      </c>
      <c r="E1002" s="76">
        <v>3.82</v>
      </c>
    </row>
    <row r="1003" spans="1:5" ht="45.75" hidden="1">
      <c r="A1003" s="63" t="s">
        <v>7791</v>
      </c>
      <c r="B1003" s="63">
        <v>91392</v>
      </c>
      <c r="C1003" s="62" t="s">
        <v>8794</v>
      </c>
      <c r="D1003" s="63" t="s">
        <v>8453</v>
      </c>
      <c r="E1003" s="76">
        <v>3.02</v>
      </c>
    </row>
    <row r="1004" spans="1:5" ht="34.5" hidden="1">
      <c r="A1004" s="63" t="s">
        <v>7791</v>
      </c>
      <c r="B1004" s="63">
        <v>91396</v>
      </c>
      <c r="C1004" s="62" t="s">
        <v>8795</v>
      </c>
      <c r="D1004" s="63" t="s">
        <v>8453</v>
      </c>
      <c r="E1004" s="76">
        <v>28.89</v>
      </c>
    </row>
    <row r="1005" spans="1:5" ht="34.5" hidden="1">
      <c r="A1005" s="63" t="s">
        <v>7791</v>
      </c>
      <c r="B1005" s="63">
        <v>91397</v>
      </c>
      <c r="C1005" s="62" t="s">
        <v>8796</v>
      </c>
      <c r="D1005" s="63" t="s">
        <v>8453</v>
      </c>
      <c r="E1005" s="76">
        <v>5.66</v>
      </c>
    </row>
    <row r="1006" spans="1:5" ht="34.5" hidden="1">
      <c r="A1006" s="63" t="s">
        <v>7791</v>
      </c>
      <c r="B1006" s="63">
        <v>91398</v>
      </c>
      <c r="C1006" s="62" t="s">
        <v>8797</v>
      </c>
      <c r="D1006" s="63" t="s">
        <v>8453</v>
      </c>
      <c r="E1006" s="76">
        <v>4.4800000000000004</v>
      </c>
    </row>
    <row r="1007" spans="1:5" ht="34.5" hidden="1">
      <c r="A1007" s="63" t="s">
        <v>7791</v>
      </c>
      <c r="B1007" s="63">
        <v>91402</v>
      </c>
      <c r="C1007" s="62" t="s">
        <v>8798</v>
      </c>
      <c r="D1007" s="63" t="s">
        <v>8453</v>
      </c>
      <c r="E1007" s="76">
        <v>3.49</v>
      </c>
    </row>
    <row r="1008" spans="1:5" ht="34.5" hidden="1">
      <c r="A1008" s="63" t="s">
        <v>7791</v>
      </c>
      <c r="B1008" s="63">
        <v>91466</v>
      </c>
      <c r="C1008" s="62" t="s">
        <v>8799</v>
      </c>
      <c r="D1008" s="63" t="s">
        <v>8453</v>
      </c>
      <c r="E1008" s="76">
        <v>3.93</v>
      </c>
    </row>
    <row r="1009" spans="1:5" ht="34.5" hidden="1">
      <c r="A1009" s="63" t="s">
        <v>7791</v>
      </c>
      <c r="B1009" s="63">
        <v>91467</v>
      </c>
      <c r="C1009" s="62" t="s">
        <v>8800</v>
      </c>
      <c r="D1009" s="63" t="s">
        <v>8453</v>
      </c>
      <c r="E1009" s="76">
        <v>122.37</v>
      </c>
    </row>
    <row r="1010" spans="1:5" ht="34.5" hidden="1">
      <c r="A1010" s="63" t="s">
        <v>7791</v>
      </c>
      <c r="B1010" s="63">
        <v>91468</v>
      </c>
      <c r="C1010" s="62" t="s">
        <v>8801</v>
      </c>
      <c r="D1010" s="63" t="s">
        <v>8453</v>
      </c>
      <c r="E1010" s="76">
        <v>22.42</v>
      </c>
    </row>
    <row r="1011" spans="1:5" ht="34.5" hidden="1">
      <c r="A1011" s="63" t="s">
        <v>7791</v>
      </c>
      <c r="B1011" s="63">
        <v>91469</v>
      </c>
      <c r="C1011" s="62" t="s">
        <v>8802</v>
      </c>
      <c r="D1011" s="63" t="s">
        <v>8453</v>
      </c>
      <c r="E1011" s="76">
        <v>7.47</v>
      </c>
    </row>
    <row r="1012" spans="1:5" ht="34.5" hidden="1">
      <c r="A1012" s="63" t="s">
        <v>7791</v>
      </c>
      <c r="B1012" s="63">
        <v>91484</v>
      </c>
      <c r="C1012" s="62" t="s">
        <v>8803</v>
      </c>
      <c r="D1012" s="63" t="s">
        <v>8453</v>
      </c>
      <c r="E1012" s="76">
        <v>7.47</v>
      </c>
    </row>
    <row r="1013" spans="1:5" ht="45.75" hidden="1">
      <c r="A1013" s="63" t="s">
        <v>7791</v>
      </c>
      <c r="B1013" s="63">
        <v>91485</v>
      </c>
      <c r="C1013" s="62" t="s">
        <v>8804</v>
      </c>
      <c r="D1013" s="63" t="s">
        <v>8453</v>
      </c>
      <c r="E1013" s="76">
        <v>126.26</v>
      </c>
    </row>
    <row r="1014" spans="1:5" ht="23.25" hidden="1">
      <c r="A1014" s="63" t="s">
        <v>7791</v>
      </c>
      <c r="B1014" s="63">
        <v>91529</v>
      </c>
      <c r="C1014" s="62" t="s">
        <v>8805</v>
      </c>
      <c r="D1014" s="63" t="s">
        <v>8453</v>
      </c>
      <c r="E1014" s="76">
        <v>0.6</v>
      </c>
    </row>
    <row r="1015" spans="1:5" ht="23.25" hidden="1">
      <c r="A1015" s="63" t="s">
        <v>7791</v>
      </c>
      <c r="B1015" s="63">
        <v>91530</v>
      </c>
      <c r="C1015" s="62" t="s">
        <v>8806</v>
      </c>
      <c r="D1015" s="63" t="s">
        <v>8453</v>
      </c>
      <c r="E1015" s="76">
        <v>0.08</v>
      </c>
    </row>
    <row r="1016" spans="1:5" ht="23.25" hidden="1">
      <c r="A1016" s="63" t="s">
        <v>7791</v>
      </c>
      <c r="B1016" s="63">
        <v>91531</v>
      </c>
      <c r="C1016" s="62" t="s">
        <v>8807</v>
      </c>
      <c r="D1016" s="63" t="s">
        <v>8453</v>
      </c>
      <c r="E1016" s="76">
        <v>0.76</v>
      </c>
    </row>
    <row r="1017" spans="1:5" ht="23.25" hidden="1">
      <c r="A1017" s="63" t="s">
        <v>7791</v>
      </c>
      <c r="B1017" s="63">
        <v>91532</v>
      </c>
      <c r="C1017" s="62" t="s">
        <v>8808</v>
      </c>
      <c r="D1017" s="63" t="s">
        <v>8453</v>
      </c>
      <c r="E1017" s="76">
        <v>5.33</v>
      </c>
    </row>
    <row r="1018" spans="1:5" ht="34.5" hidden="1">
      <c r="A1018" s="63" t="s">
        <v>7791</v>
      </c>
      <c r="B1018" s="63">
        <v>91629</v>
      </c>
      <c r="C1018" s="62" t="s">
        <v>8809</v>
      </c>
      <c r="D1018" s="63" t="s">
        <v>8453</v>
      </c>
      <c r="E1018" s="76">
        <v>21.04</v>
      </c>
    </row>
    <row r="1019" spans="1:5" ht="34.5" hidden="1">
      <c r="A1019" s="63" t="s">
        <v>7791</v>
      </c>
      <c r="B1019" s="63">
        <v>91630</v>
      </c>
      <c r="C1019" s="62" t="s">
        <v>8810</v>
      </c>
      <c r="D1019" s="63" t="s">
        <v>8453</v>
      </c>
      <c r="E1019" s="76">
        <v>3.99</v>
      </c>
    </row>
    <row r="1020" spans="1:5" ht="34.5" hidden="1">
      <c r="A1020" s="63" t="s">
        <v>7791</v>
      </c>
      <c r="B1020" s="63">
        <v>91631</v>
      </c>
      <c r="C1020" s="62" t="s">
        <v>8811</v>
      </c>
      <c r="D1020" s="63" t="s">
        <v>8453</v>
      </c>
      <c r="E1020" s="76">
        <v>3.16</v>
      </c>
    </row>
    <row r="1021" spans="1:5" ht="34.5" hidden="1">
      <c r="A1021" s="63" t="s">
        <v>7791</v>
      </c>
      <c r="B1021" s="63">
        <v>91632</v>
      </c>
      <c r="C1021" s="62" t="s">
        <v>8812</v>
      </c>
      <c r="D1021" s="63" t="s">
        <v>8453</v>
      </c>
      <c r="E1021" s="76">
        <v>36.049999999999997</v>
      </c>
    </row>
    <row r="1022" spans="1:5" ht="34.5" hidden="1">
      <c r="A1022" s="63" t="s">
        <v>7791</v>
      </c>
      <c r="B1022" s="63">
        <v>91633</v>
      </c>
      <c r="C1022" s="62" t="s">
        <v>8813</v>
      </c>
      <c r="D1022" s="63" t="s">
        <v>8453</v>
      </c>
      <c r="E1022" s="76">
        <v>103.57</v>
      </c>
    </row>
    <row r="1023" spans="1:5" ht="34.5" hidden="1">
      <c r="A1023" s="63" t="s">
        <v>7791</v>
      </c>
      <c r="B1023" s="63">
        <v>91640</v>
      </c>
      <c r="C1023" s="62" t="s">
        <v>8814</v>
      </c>
      <c r="D1023" s="63" t="s">
        <v>8453</v>
      </c>
      <c r="E1023" s="76">
        <v>41.48</v>
      </c>
    </row>
    <row r="1024" spans="1:5" ht="34.5" hidden="1">
      <c r="A1024" s="63" t="s">
        <v>7791</v>
      </c>
      <c r="B1024" s="63">
        <v>91641</v>
      </c>
      <c r="C1024" s="62" t="s">
        <v>8815</v>
      </c>
      <c r="D1024" s="63" t="s">
        <v>8453</v>
      </c>
      <c r="E1024" s="76">
        <v>8.52</v>
      </c>
    </row>
    <row r="1025" spans="1:5" ht="34.5" hidden="1">
      <c r="A1025" s="63" t="s">
        <v>7791</v>
      </c>
      <c r="B1025" s="63">
        <v>91642</v>
      </c>
      <c r="C1025" s="62" t="s">
        <v>8816</v>
      </c>
      <c r="D1025" s="63" t="s">
        <v>8453</v>
      </c>
      <c r="E1025" s="76">
        <v>6.76</v>
      </c>
    </row>
    <row r="1026" spans="1:5" ht="34.5" hidden="1">
      <c r="A1026" s="63" t="s">
        <v>7791</v>
      </c>
      <c r="B1026" s="63">
        <v>91643</v>
      </c>
      <c r="C1026" s="62" t="s">
        <v>8817</v>
      </c>
      <c r="D1026" s="63" t="s">
        <v>8453</v>
      </c>
      <c r="E1026" s="76">
        <v>74.599999999999994</v>
      </c>
    </row>
    <row r="1027" spans="1:5" ht="34.5" hidden="1">
      <c r="A1027" s="63" t="s">
        <v>7791</v>
      </c>
      <c r="B1027" s="63">
        <v>91644</v>
      </c>
      <c r="C1027" s="62" t="s">
        <v>8818</v>
      </c>
      <c r="D1027" s="63" t="s">
        <v>8453</v>
      </c>
      <c r="E1027" s="76">
        <v>233.07</v>
      </c>
    </row>
    <row r="1028" spans="1:5" ht="23.25" hidden="1">
      <c r="A1028" s="63" t="s">
        <v>7791</v>
      </c>
      <c r="B1028" s="63">
        <v>91688</v>
      </c>
      <c r="C1028" s="62" t="s">
        <v>8819</v>
      </c>
      <c r="D1028" s="63" t="s">
        <v>8453</v>
      </c>
      <c r="E1028" s="76">
        <v>0.08</v>
      </c>
    </row>
    <row r="1029" spans="1:5" ht="23.25" hidden="1">
      <c r="A1029" s="63" t="s">
        <v>7791</v>
      </c>
      <c r="B1029" s="63">
        <v>91689</v>
      </c>
      <c r="C1029" s="62" t="s">
        <v>8820</v>
      </c>
      <c r="D1029" s="63" t="s">
        <v>8453</v>
      </c>
      <c r="E1029" s="76">
        <v>0.01</v>
      </c>
    </row>
    <row r="1030" spans="1:5" ht="23.25" hidden="1">
      <c r="A1030" s="63" t="s">
        <v>7791</v>
      </c>
      <c r="B1030" s="63">
        <v>91690</v>
      </c>
      <c r="C1030" s="62" t="s">
        <v>8821</v>
      </c>
      <c r="D1030" s="63" t="s">
        <v>8453</v>
      </c>
      <c r="E1030" s="76">
        <v>0.06</v>
      </c>
    </row>
    <row r="1031" spans="1:5" ht="23.25" hidden="1">
      <c r="A1031" s="63" t="s">
        <v>7791</v>
      </c>
      <c r="B1031" s="63">
        <v>91691</v>
      </c>
      <c r="C1031" s="62" t="s">
        <v>8822</v>
      </c>
      <c r="D1031" s="63" t="s">
        <v>8453</v>
      </c>
      <c r="E1031" s="76">
        <v>1.1399999999999999</v>
      </c>
    </row>
    <row r="1032" spans="1:5" ht="23.25" hidden="1">
      <c r="A1032" s="63" t="s">
        <v>7791</v>
      </c>
      <c r="B1032" s="63">
        <v>92040</v>
      </c>
      <c r="C1032" s="62" t="s">
        <v>8823</v>
      </c>
      <c r="D1032" s="63" t="s">
        <v>8453</v>
      </c>
      <c r="E1032" s="76">
        <v>6.47</v>
      </c>
    </row>
    <row r="1033" spans="1:5" ht="23.25" hidden="1">
      <c r="A1033" s="63" t="s">
        <v>7791</v>
      </c>
      <c r="B1033" s="63">
        <v>92041</v>
      </c>
      <c r="C1033" s="62" t="s">
        <v>8824</v>
      </c>
      <c r="D1033" s="63" t="s">
        <v>8453</v>
      </c>
      <c r="E1033" s="76">
        <v>0.68</v>
      </c>
    </row>
    <row r="1034" spans="1:5" ht="23.25" hidden="1">
      <c r="A1034" s="63" t="s">
        <v>7791</v>
      </c>
      <c r="B1034" s="63">
        <v>92042</v>
      </c>
      <c r="C1034" s="62" t="s">
        <v>8825</v>
      </c>
      <c r="D1034" s="63" t="s">
        <v>8453</v>
      </c>
      <c r="E1034" s="76">
        <v>5.39</v>
      </c>
    </row>
    <row r="1035" spans="1:5" ht="45.75" hidden="1">
      <c r="A1035" s="63" t="s">
        <v>7791</v>
      </c>
      <c r="B1035" s="63">
        <v>92101</v>
      </c>
      <c r="C1035" s="62" t="s">
        <v>8826</v>
      </c>
      <c r="D1035" s="63" t="s">
        <v>8453</v>
      </c>
      <c r="E1035" s="76">
        <v>36.58</v>
      </c>
    </row>
    <row r="1036" spans="1:5" ht="45.75" hidden="1">
      <c r="A1036" s="63" t="s">
        <v>7791</v>
      </c>
      <c r="B1036" s="63">
        <v>92102</v>
      </c>
      <c r="C1036" s="62" t="s">
        <v>8827</v>
      </c>
      <c r="D1036" s="63" t="s">
        <v>8453</v>
      </c>
      <c r="E1036" s="76">
        <v>9.06</v>
      </c>
    </row>
    <row r="1037" spans="1:5" ht="45.75" hidden="1">
      <c r="A1037" s="63" t="s">
        <v>7791</v>
      </c>
      <c r="B1037" s="63">
        <v>92103</v>
      </c>
      <c r="C1037" s="62" t="s">
        <v>8828</v>
      </c>
      <c r="D1037" s="63" t="s">
        <v>8453</v>
      </c>
      <c r="E1037" s="76">
        <v>9.06</v>
      </c>
    </row>
    <row r="1038" spans="1:5" ht="45.75" hidden="1">
      <c r="A1038" s="63" t="s">
        <v>7791</v>
      </c>
      <c r="B1038" s="63">
        <v>92104</v>
      </c>
      <c r="C1038" s="62" t="s">
        <v>8829</v>
      </c>
      <c r="D1038" s="63" t="s">
        <v>8453</v>
      </c>
      <c r="E1038" s="76">
        <v>61.42</v>
      </c>
    </row>
    <row r="1039" spans="1:5" ht="45.75" hidden="1">
      <c r="A1039" s="63" t="s">
        <v>7791</v>
      </c>
      <c r="B1039" s="63">
        <v>92105</v>
      </c>
      <c r="C1039" s="62" t="s">
        <v>8830</v>
      </c>
      <c r="D1039" s="63" t="s">
        <v>8453</v>
      </c>
      <c r="E1039" s="76">
        <v>136.44</v>
      </c>
    </row>
    <row r="1040" spans="1:5" ht="23.25" hidden="1">
      <c r="A1040" s="63" t="s">
        <v>7791</v>
      </c>
      <c r="B1040" s="63">
        <v>92108</v>
      </c>
      <c r="C1040" s="62" t="s">
        <v>8831</v>
      </c>
      <c r="D1040" s="63" t="s">
        <v>8453</v>
      </c>
      <c r="E1040" s="76">
        <v>1.06</v>
      </c>
    </row>
    <row r="1041" spans="1:5" ht="23.25" hidden="1">
      <c r="A1041" s="63" t="s">
        <v>7791</v>
      </c>
      <c r="B1041" s="63">
        <v>92109</v>
      </c>
      <c r="C1041" s="62" t="s">
        <v>8832</v>
      </c>
      <c r="D1041" s="63" t="s">
        <v>8453</v>
      </c>
      <c r="E1041" s="76">
        <v>0.17</v>
      </c>
    </row>
    <row r="1042" spans="1:5" ht="23.25" hidden="1">
      <c r="A1042" s="63" t="s">
        <v>7791</v>
      </c>
      <c r="B1042" s="63">
        <v>92110</v>
      </c>
      <c r="C1042" s="62" t="s">
        <v>8833</v>
      </c>
      <c r="D1042" s="63" t="s">
        <v>8453</v>
      </c>
      <c r="E1042" s="76">
        <v>1.42</v>
      </c>
    </row>
    <row r="1043" spans="1:5" ht="23.25" hidden="1">
      <c r="A1043" s="63" t="s">
        <v>7791</v>
      </c>
      <c r="B1043" s="63">
        <v>92111</v>
      </c>
      <c r="C1043" s="62" t="s">
        <v>8834</v>
      </c>
      <c r="D1043" s="63" t="s">
        <v>8453</v>
      </c>
      <c r="E1043" s="76">
        <v>1.05</v>
      </c>
    </row>
    <row r="1044" spans="1:5" hidden="1">
      <c r="A1044" s="63" t="s">
        <v>7791</v>
      </c>
      <c r="B1044" s="63">
        <v>92114</v>
      </c>
      <c r="C1044" s="62" t="s">
        <v>8835</v>
      </c>
      <c r="D1044" s="63" t="s">
        <v>8453</v>
      </c>
      <c r="E1044" s="76">
        <v>0.28000000000000003</v>
      </c>
    </row>
    <row r="1045" spans="1:5" hidden="1">
      <c r="A1045" s="63" t="s">
        <v>7791</v>
      </c>
      <c r="B1045" s="63">
        <v>92115</v>
      </c>
      <c r="C1045" s="62" t="s">
        <v>8836</v>
      </c>
      <c r="D1045" s="63" t="s">
        <v>8453</v>
      </c>
      <c r="E1045" s="76">
        <v>0.04</v>
      </c>
    </row>
    <row r="1046" spans="1:5" hidden="1">
      <c r="A1046" s="63" t="s">
        <v>7791</v>
      </c>
      <c r="B1046" s="63">
        <v>92116</v>
      </c>
      <c r="C1046" s="62" t="s">
        <v>8837</v>
      </c>
      <c r="D1046" s="63" t="s">
        <v>8453</v>
      </c>
      <c r="E1046" s="76">
        <v>0.2</v>
      </c>
    </row>
    <row r="1047" spans="1:5" ht="23.25" hidden="1">
      <c r="A1047" s="63" t="s">
        <v>7791</v>
      </c>
      <c r="B1047" s="63">
        <v>92133</v>
      </c>
      <c r="C1047" s="62" t="s">
        <v>8838</v>
      </c>
      <c r="D1047" s="63" t="s">
        <v>8453</v>
      </c>
      <c r="E1047" s="76">
        <v>13.32</v>
      </c>
    </row>
    <row r="1048" spans="1:5" ht="23.25" hidden="1">
      <c r="A1048" s="63" t="s">
        <v>7791</v>
      </c>
      <c r="B1048" s="63">
        <v>92134</v>
      </c>
      <c r="C1048" s="62" t="s">
        <v>8839</v>
      </c>
      <c r="D1048" s="63" t="s">
        <v>8453</v>
      </c>
      <c r="E1048" s="76">
        <v>2.1</v>
      </c>
    </row>
    <row r="1049" spans="1:5" ht="23.25" hidden="1">
      <c r="A1049" s="63" t="s">
        <v>7791</v>
      </c>
      <c r="B1049" s="63">
        <v>92135</v>
      </c>
      <c r="C1049" s="62" t="s">
        <v>8840</v>
      </c>
      <c r="D1049" s="63" t="s">
        <v>8453</v>
      </c>
      <c r="E1049" s="76">
        <v>1.66</v>
      </c>
    </row>
    <row r="1050" spans="1:5" ht="23.25" hidden="1">
      <c r="A1050" s="63" t="s">
        <v>7791</v>
      </c>
      <c r="B1050" s="63">
        <v>92136</v>
      </c>
      <c r="C1050" s="62" t="s">
        <v>8841</v>
      </c>
      <c r="D1050" s="63" t="s">
        <v>8453</v>
      </c>
      <c r="E1050" s="76">
        <v>16.649999999999999</v>
      </c>
    </row>
    <row r="1051" spans="1:5" ht="23.25" hidden="1">
      <c r="A1051" s="63" t="s">
        <v>7791</v>
      </c>
      <c r="B1051" s="63">
        <v>92137</v>
      </c>
      <c r="C1051" s="62" t="s">
        <v>8842</v>
      </c>
      <c r="D1051" s="63" t="s">
        <v>8453</v>
      </c>
      <c r="E1051" s="76">
        <v>27.27</v>
      </c>
    </row>
    <row r="1052" spans="1:5" ht="23.25" hidden="1">
      <c r="A1052" s="63" t="s">
        <v>7791</v>
      </c>
      <c r="B1052" s="63">
        <v>92140</v>
      </c>
      <c r="C1052" s="62" t="s">
        <v>8843</v>
      </c>
      <c r="D1052" s="63" t="s">
        <v>8453</v>
      </c>
      <c r="E1052" s="76">
        <v>4.88</v>
      </c>
    </row>
    <row r="1053" spans="1:5" ht="23.25" hidden="1">
      <c r="A1053" s="63" t="s">
        <v>7791</v>
      </c>
      <c r="B1053" s="63">
        <v>92141</v>
      </c>
      <c r="C1053" s="62" t="s">
        <v>8844</v>
      </c>
      <c r="D1053" s="63" t="s">
        <v>8453</v>
      </c>
      <c r="E1053" s="76">
        <v>0.77</v>
      </c>
    </row>
    <row r="1054" spans="1:5" ht="23.25" hidden="1">
      <c r="A1054" s="63" t="s">
        <v>7791</v>
      </c>
      <c r="B1054" s="63">
        <v>92142</v>
      </c>
      <c r="C1054" s="62" t="s">
        <v>8845</v>
      </c>
      <c r="D1054" s="63" t="s">
        <v>8453</v>
      </c>
      <c r="E1054" s="76">
        <v>0.61</v>
      </c>
    </row>
    <row r="1055" spans="1:5" ht="23.25" hidden="1">
      <c r="A1055" s="63" t="s">
        <v>7791</v>
      </c>
      <c r="B1055" s="63">
        <v>92143</v>
      </c>
      <c r="C1055" s="62" t="s">
        <v>8846</v>
      </c>
      <c r="D1055" s="63" t="s">
        <v>8453</v>
      </c>
      <c r="E1055" s="76">
        <v>6.1</v>
      </c>
    </row>
    <row r="1056" spans="1:5" ht="23.25" hidden="1">
      <c r="A1056" s="63" t="s">
        <v>7791</v>
      </c>
      <c r="B1056" s="63">
        <v>92144</v>
      </c>
      <c r="C1056" s="62" t="s">
        <v>8847</v>
      </c>
      <c r="D1056" s="63" t="s">
        <v>8453</v>
      </c>
      <c r="E1056" s="76">
        <v>34.65</v>
      </c>
    </row>
    <row r="1057" spans="1:5" ht="34.5" hidden="1">
      <c r="A1057" s="63" t="s">
        <v>7791</v>
      </c>
      <c r="B1057" s="63">
        <v>92237</v>
      </c>
      <c r="C1057" s="62" t="s">
        <v>8848</v>
      </c>
      <c r="D1057" s="63" t="s">
        <v>8453</v>
      </c>
      <c r="E1057" s="76">
        <v>30.23</v>
      </c>
    </row>
    <row r="1058" spans="1:5" ht="34.5" hidden="1">
      <c r="A1058" s="63" t="s">
        <v>7791</v>
      </c>
      <c r="B1058" s="63">
        <v>92238</v>
      </c>
      <c r="C1058" s="62" t="s">
        <v>8849</v>
      </c>
      <c r="D1058" s="63" t="s">
        <v>8453</v>
      </c>
      <c r="E1058" s="76">
        <v>6.19</v>
      </c>
    </row>
    <row r="1059" spans="1:5" ht="34.5" hidden="1">
      <c r="A1059" s="63" t="s">
        <v>7791</v>
      </c>
      <c r="B1059" s="63">
        <v>92239</v>
      </c>
      <c r="C1059" s="62" t="s">
        <v>8850</v>
      </c>
      <c r="D1059" s="63" t="s">
        <v>8453</v>
      </c>
      <c r="E1059" s="76">
        <v>4.91</v>
      </c>
    </row>
    <row r="1060" spans="1:5" ht="34.5" hidden="1">
      <c r="A1060" s="63" t="s">
        <v>7791</v>
      </c>
      <c r="B1060" s="63">
        <v>92240</v>
      </c>
      <c r="C1060" s="62" t="s">
        <v>8851</v>
      </c>
      <c r="D1060" s="63" t="s">
        <v>8453</v>
      </c>
      <c r="E1060" s="76">
        <v>54.12</v>
      </c>
    </row>
    <row r="1061" spans="1:5" ht="34.5" hidden="1">
      <c r="A1061" s="63" t="s">
        <v>7791</v>
      </c>
      <c r="B1061" s="63">
        <v>92241</v>
      </c>
      <c r="C1061" s="62" t="s">
        <v>8852</v>
      </c>
      <c r="D1061" s="63" t="s">
        <v>8453</v>
      </c>
      <c r="E1061" s="76">
        <v>213.67</v>
      </c>
    </row>
    <row r="1062" spans="1:5" ht="23.25" hidden="1">
      <c r="A1062" s="63" t="s">
        <v>7791</v>
      </c>
      <c r="B1062" s="63">
        <v>92712</v>
      </c>
      <c r="C1062" s="62" t="s">
        <v>8853</v>
      </c>
      <c r="D1062" s="63" t="s">
        <v>8453</v>
      </c>
      <c r="E1062" s="76">
        <v>0.18</v>
      </c>
    </row>
    <row r="1063" spans="1:5" ht="23.25" hidden="1">
      <c r="A1063" s="63" t="s">
        <v>7791</v>
      </c>
      <c r="B1063" s="63">
        <v>92713</v>
      </c>
      <c r="C1063" s="62" t="s">
        <v>8854</v>
      </c>
      <c r="D1063" s="63" t="s">
        <v>8453</v>
      </c>
      <c r="E1063" s="76">
        <v>0.03</v>
      </c>
    </row>
    <row r="1064" spans="1:5" ht="23.25" hidden="1">
      <c r="A1064" s="63" t="s">
        <v>7791</v>
      </c>
      <c r="B1064" s="63">
        <v>92714</v>
      </c>
      <c r="C1064" s="62" t="s">
        <v>8855</v>
      </c>
      <c r="D1064" s="63" t="s">
        <v>8453</v>
      </c>
      <c r="E1064" s="76">
        <v>0.24</v>
      </c>
    </row>
    <row r="1065" spans="1:5" ht="23.25" hidden="1">
      <c r="A1065" s="63" t="s">
        <v>7791</v>
      </c>
      <c r="B1065" s="63">
        <v>92715</v>
      </c>
      <c r="C1065" s="62" t="s">
        <v>8856</v>
      </c>
      <c r="D1065" s="63" t="s">
        <v>8453</v>
      </c>
      <c r="E1065" s="76">
        <v>101.68</v>
      </c>
    </row>
    <row r="1066" spans="1:5" ht="23.25" hidden="1">
      <c r="A1066" s="63" t="s">
        <v>7791</v>
      </c>
      <c r="B1066" s="63">
        <v>92956</v>
      </c>
      <c r="C1066" s="62" t="s">
        <v>8857</v>
      </c>
      <c r="D1066" s="63" t="s">
        <v>8453</v>
      </c>
      <c r="E1066" s="76">
        <v>5.27</v>
      </c>
    </row>
    <row r="1067" spans="1:5" ht="23.25" hidden="1">
      <c r="A1067" s="63" t="s">
        <v>7791</v>
      </c>
      <c r="B1067" s="63">
        <v>92957</v>
      </c>
      <c r="C1067" s="62" t="s">
        <v>8858</v>
      </c>
      <c r="D1067" s="63" t="s">
        <v>8453</v>
      </c>
      <c r="E1067" s="76">
        <v>0.62</v>
      </c>
    </row>
    <row r="1068" spans="1:5" ht="23.25" hidden="1">
      <c r="A1068" s="63" t="s">
        <v>7791</v>
      </c>
      <c r="B1068" s="63">
        <v>92958</v>
      </c>
      <c r="C1068" s="62" t="s">
        <v>8859</v>
      </c>
      <c r="D1068" s="63" t="s">
        <v>8453</v>
      </c>
      <c r="E1068" s="76">
        <v>5.77</v>
      </c>
    </row>
    <row r="1069" spans="1:5" ht="23.25" hidden="1">
      <c r="A1069" s="63" t="s">
        <v>7791</v>
      </c>
      <c r="B1069" s="63">
        <v>92959</v>
      </c>
      <c r="C1069" s="62" t="s">
        <v>8860</v>
      </c>
      <c r="D1069" s="63" t="s">
        <v>8453</v>
      </c>
      <c r="E1069" s="76">
        <v>7.17</v>
      </c>
    </row>
    <row r="1070" spans="1:5" ht="23.25" hidden="1">
      <c r="A1070" s="63" t="s">
        <v>7791</v>
      </c>
      <c r="B1070" s="63">
        <v>92963</v>
      </c>
      <c r="C1070" s="62" t="s">
        <v>8861</v>
      </c>
      <c r="D1070" s="63" t="s">
        <v>8453</v>
      </c>
      <c r="E1070" s="76">
        <v>1.68</v>
      </c>
    </row>
    <row r="1071" spans="1:5" ht="23.25" hidden="1">
      <c r="A1071" s="63" t="s">
        <v>7791</v>
      </c>
      <c r="B1071" s="63">
        <v>92964</v>
      </c>
      <c r="C1071" s="62" t="s">
        <v>8862</v>
      </c>
      <c r="D1071" s="63" t="s">
        <v>8453</v>
      </c>
      <c r="E1071" s="76">
        <v>0.2</v>
      </c>
    </row>
    <row r="1072" spans="1:5" ht="23.25" hidden="1">
      <c r="A1072" s="63" t="s">
        <v>7791</v>
      </c>
      <c r="B1072" s="63">
        <v>92965</v>
      </c>
      <c r="C1072" s="62" t="s">
        <v>8863</v>
      </c>
      <c r="D1072" s="63" t="s">
        <v>8453</v>
      </c>
      <c r="E1072" s="76">
        <v>2.11</v>
      </c>
    </row>
    <row r="1073" spans="1:5" ht="45.75" hidden="1">
      <c r="A1073" s="63" t="s">
        <v>7791</v>
      </c>
      <c r="B1073" s="63">
        <v>93220</v>
      </c>
      <c r="C1073" s="62" t="s">
        <v>8864</v>
      </c>
      <c r="D1073" s="63" t="s">
        <v>8453</v>
      </c>
      <c r="E1073" s="76">
        <v>353.68</v>
      </c>
    </row>
    <row r="1074" spans="1:5" ht="45.75" hidden="1">
      <c r="A1074" s="63" t="s">
        <v>7791</v>
      </c>
      <c r="B1074" s="63">
        <v>93221</v>
      </c>
      <c r="C1074" s="62" t="s">
        <v>8865</v>
      </c>
      <c r="D1074" s="63" t="s">
        <v>8453</v>
      </c>
      <c r="E1074" s="76">
        <v>49.1</v>
      </c>
    </row>
    <row r="1075" spans="1:5" ht="45.75" hidden="1">
      <c r="A1075" s="63" t="s">
        <v>7791</v>
      </c>
      <c r="B1075" s="63">
        <v>93222</v>
      </c>
      <c r="C1075" s="62" t="s">
        <v>8866</v>
      </c>
      <c r="D1075" s="63" t="s">
        <v>8453</v>
      </c>
      <c r="E1075" s="76">
        <v>442.59</v>
      </c>
    </row>
    <row r="1076" spans="1:5" ht="45.75" hidden="1">
      <c r="A1076" s="63" t="s">
        <v>7791</v>
      </c>
      <c r="B1076" s="63">
        <v>93223</v>
      </c>
      <c r="C1076" s="62" t="s">
        <v>8867</v>
      </c>
      <c r="D1076" s="63" t="s">
        <v>8453</v>
      </c>
      <c r="E1076" s="76">
        <v>120.88</v>
      </c>
    </row>
    <row r="1077" spans="1:5" ht="23.25" hidden="1">
      <c r="A1077" s="63" t="s">
        <v>7791</v>
      </c>
      <c r="B1077" s="63">
        <v>93229</v>
      </c>
      <c r="C1077" s="62" t="s">
        <v>8868</v>
      </c>
      <c r="D1077" s="63" t="s">
        <v>8453</v>
      </c>
      <c r="E1077" s="76">
        <v>0.48</v>
      </c>
    </row>
    <row r="1078" spans="1:5" ht="23.25" hidden="1">
      <c r="A1078" s="63" t="s">
        <v>7791</v>
      </c>
      <c r="B1078" s="63">
        <v>93230</v>
      </c>
      <c r="C1078" s="62" t="s">
        <v>8869</v>
      </c>
      <c r="D1078" s="63" t="s">
        <v>8453</v>
      </c>
      <c r="E1078" s="76">
        <v>0.05</v>
      </c>
    </row>
    <row r="1079" spans="1:5" ht="23.25" hidden="1">
      <c r="A1079" s="63" t="s">
        <v>7791</v>
      </c>
      <c r="B1079" s="63">
        <v>93231</v>
      </c>
      <c r="C1079" s="62" t="s">
        <v>8870</v>
      </c>
      <c r="D1079" s="63" t="s">
        <v>8453</v>
      </c>
      <c r="E1079" s="76">
        <v>0.6</v>
      </c>
    </row>
    <row r="1080" spans="1:5" ht="23.25" hidden="1">
      <c r="A1080" s="63" t="s">
        <v>7791</v>
      </c>
      <c r="B1080" s="63">
        <v>93232</v>
      </c>
      <c r="C1080" s="62" t="s">
        <v>8871</v>
      </c>
      <c r="D1080" s="63" t="s">
        <v>8453</v>
      </c>
      <c r="E1080" s="76">
        <v>3.98</v>
      </c>
    </row>
    <row r="1081" spans="1:5" hidden="1">
      <c r="A1081" s="63" t="s">
        <v>7791</v>
      </c>
      <c r="B1081" s="63">
        <v>93235</v>
      </c>
      <c r="C1081" s="62" t="s">
        <v>8872</v>
      </c>
      <c r="D1081" s="63" t="s">
        <v>8453</v>
      </c>
      <c r="E1081" s="76">
        <v>1.18</v>
      </c>
    </row>
    <row r="1082" spans="1:5" ht="34.5" hidden="1">
      <c r="A1082" s="63" t="s">
        <v>7791</v>
      </c>
      <c r="B1082" s="63">
        <v>93238</v>
      </c>
      <c r="C1082" s="62" t="s">
        <v>8873</v>
      </c>
      <c r="D1082" s="63" t="s">
        <v>8453</v>
      </c>
      <c r="E1082" s="76">
        <v>1.31</v>
      </c>
    </row>
    <row r="1083" spans="1:5" ht="34.5" hidden="1">
      <c r="A1083" s="63" t="s">
        <v>7791</v>
      </c>
      <c r="B1083" s="63">
        <v>93239</v>
      </c>
      <c r="C1083" s="62" t="s">
        <v>8874</v>
      </c>
      <c r="D1083" s="63" t="s">
        <v>8453</v>
      </c>
      <c r="E1083" s="76">
        <v>5.95</v>
      </c>
    </row>
    <row r="1084" spans="1:5" ht="34.5" hidden="1">
      <c r="A1084" s="63" t="s">
        <v>7791</v>
      </c>
      <c r="B1084" s="63">
        <v>93240</v>
      </c>
      <c r="C1084" s="62" t="s">
        <v>8875</v>
      </c>
      <c r="D1084" s="63" t="s">
        <v>8453</v>
      </c>
      <c r="E1084" s="76">
        <v>9.26</v>
      </c>
    </row>
    <row r="1085" spans="1:5" ht="23.25" hidden="1">
      <c r="A1085" s="63" t="s">
        <v>7791</v>
      </c>
      <c r="B1085" s="63">
        <v>93267</v>
      </c>
      <c r="C1085" s="62" t="s">
        <v>8876</v>
      </c>
      <c r="D1085" s="63" t="s">
        <v>8453</v>
      </c>
      <c r="E1085" s="76">
        <v>28.78</v>
      </c>
    </row>
    <row r="1086" spans="1:5" ht="23.25" hidden="1">
      <c r="A1086" s="63" t="s">
        <v>7791</v>
      </c>
      <c r="B1086" s="63">
        <v>93269</v>
      </c>
      <c r="C1086" s="62" t="s">
        <v>8877</v>
      </c>
      <c r="D1086" s="63" t="s">
        <v>8453</v>
      </c>
      <c r="E1086" s="76">
        <v>7.19</v>
      </c>
    </row>
    <row r="1087" spans="1:5" ht="23.25" hidden="1">
      <c r="A1087" s="63" t="s">
        <v>7791</v>
      </c>
      <c r="B1087" s="63">
        <v>93270</v>
      </c>
      <c r="C1087" s="62" t="s">
        <v>8878</v>
      </c>
      <c r="D1087" s="63" t="s">
        <v>8453</v>
      </c>
      <c r="E1087" s="76">
        <v>28.78</v>
      </c>
    </row>
    <row r="1088" spans="1:5" ht="23.25" hidden="1">
      <c r="A1088" s="63" t="s">
        <v>7791</v>
      </c>
      <c r="B1088" s="63">
        <v>93271</v>
      </c>
      <c r="C1088" s="62" t="s">
        <v>8879</v>
      </c>
      <c r="D1088" s="63" t="s">
        <v>8453</v>
      </c>
      <c r="E1088" s="76">
        <v>7.85</v>
      </c>
    </row>
    <row r="1089" spans="1:5" ht="23.25" hidden="1">
      <c r="A1089" s="63" t="s">
        <v>7791</v>
      </c>
      <c r="B1089" s="63">
        <v>93277</v>
      </c>
      <c r="C1089" s="62" t="s">
        <v>8880</v>
      </c>
      <c r="D1089" s="63" t="s">
        <v>8453</v>
      </c>
      <c r="E1089" s="76">
        <v>0.25</v>
      </c>
    </row>
    <row r="1090" spans="1:5" ht="23.25" hidden="1">
      <c r="A1090" s="63" t="s">
        <v>7791</v>
      </c>
      <c r="B1090" s="63">
        <v>93278</v>
      </c>
      <c r="C1090" s="62" t="s">
        <v>8881</v>
      </c>
      <c r="D1090" s="63" t="s">
        <v>8453</v>
      </c>
      <c r="E1090" s="76">
        <v>0.03</v>
      </c>
    </row>
    <row r="1091" spans="1:5" ht="23.25" hidden="1">
      <c r="A1091" s="63" t="s">
        <v>7791</v>
      </c>
      <c r="B1091" s="63">
        <v>93279</v>
      </c>
      <c r="C1091" s="62" t="s">
        <v>8882</v>
      </c>
      <c r="D1091" s="63" t="s">
        <v>8453</v>
      </c>
      <c r="E1091" s="76">
        <v>0.24</v>
      </c>
    </row>
    <row r="1092" spans="1:5" ht="23.25" hidden="1">
      <c r="A1092" s="63" t="s">
        <v>7791</v>
      </c>
      <c r="B1092" s="63">
        <v>93280</v>
      </c>
      <c r="C1092" s="62" t="s">
        <v>8883</v>
      </c>
      <c r="D1092" s="63" t="s">
        <v>8453</v>
      </c>
      <c r="E1092" s="76">
        <v>0.65</v>
      </c>
    </row>
    <row r="1093" spans="1:5" ht="23.25" hidden="1">
      <c r="A1093" s="63" t="s">
        <v>7791</v>
      </c>
      <c r="B1093" s="63">
        <v>93283</v>
      </c>
      <c r="C1093" s="62" t="s">
        <v>8884</v>
      </c>
      <c r="D1093" s="63" t="s">
        <v>8453</v>
      </c>
      <c r="E1093" s="76">
        <v>96.78</v>
      </c>
    </row>
    <row r="1094" spans="1:5" ht="23.25" hidden="1">
      <c r="A1094" s="63" t="s">
        <v>7791</v>
      </c>
      <c r="B1094" s="63">
        <v>93284</v>
      </c>
      <c r="C1094" s="62" t="s">
        <v>8885</v>
      </c>
      <c r="D1094" s="63" t="s">
        <v>8453</v>
      </c>
      <c r="E1094" s="76">
        <v>17.420000000000002</v>
      </c>
    </row>
    <row r="1095" spans="1:5" ht="23.25" hidden="1">
      <c r="A1095" s="63" t="s">
        <v>7791</v>
      </c>
      <c r="B1095" s="63">
        <v>93285</v>
      </c>
      <c r="C1095" s="62" t="s">
        <v>8886</v>
      </c>
      <c r="D1095" s="63" t="s">
        <v>8453</v>
      </c>
      <c r="E1095" s="76">
        <v>155.57</v>
      </c>
    </row>
    <row r="1096" spans="1:5" ht="23.25" hidden="1">
      <c r="A1096" s="63" t="s">
        <v>7791</v>
      </c>
      <c r="B1096" s="63">
        <v>93286</v>
      </c>
      <c r="C1096" s="62" t="s">
        <v>8887</v>
      </c>
      <c r="D1096" s="63" t="s">
        <v>8453</v>
      </c>
      <c r="E1096" s="76">
        <v>10.92</v>
      </c>
    </row>
    <row r="1097" spans="1:5" ht="23.25" hidden="1">
      <c r="A1097" s="63" t="s">
        <v>7791</v>
      </c>
      <c r="B1097" s="63">
        <v>93296</v>
      </c>
      <c r="C1097" s="62" t="s">
        <v>8888</v>
      </c>
      <c r="D1097" s="63" t="s">
        <v>8453</v>
      </c>
      <c r="E1097" s="76">
        <v>13.79</v>
      </c>
    </row>
    <row r="1098" spans="1:5" ht="34.5" hidden="1">
      <c r="A1098" s="63" t="s">
        <v>7791</v>
      </c>
      <c r="B1098" s="63">
        <v>93397</v>
      </c>
      <c r="C1098" s="62" t="s">
        <v>8889</v>
      </c>
      <c r="D1098" s="63" t="s">
        <v>8453</v>
      </c>
      <c r="E1098" s="76">
        <v>24.34</v>
      </c>
    </row>
    <row r="1099" spans="1:5" ht="34.5" hidden="1">
      <c r="A1099" s="63" t="s">
        <v>7791</v>
      </c>
      <c r="B1099" s="63">
        <v>93398</v>
      </c>
      <c r="C1099" s="62" t="s">
        <v>8890</v>
      </c>
      <c r="D1099" s="63" t="s">
        <v>8453</v>
      </c>
      <c r="E1099" s="76">
        <v>4.68</v>
      </c>
    </row>
    <row r="1100" spans="1:5" ht="34.5" hidden="1">
      <c r="A1100" s="63" t="s">
        <v>7791</v>
      </c>
      <c r="B1100" s="63">
        <v>93399</v>
      </c>
      <c r="C1100" s="62" t="s">
        <v>8891</v>
      </c>
      <c r="D1100" s="63" t="s">
        <v>8453</v>
      </c>
      <c r="E1100" s="76">
        <v>3.7</v>
      </c>
    </row>
    <row r="1101" spans="1:5" ht="34.5" hidden="1">
      <c r="A1101" s="63" t="s">
        <v>7791</v>
      </c>
      <c r="B1101" s="63">
        <v>93400</v>
      </c>
      <c r="C1101" s="62" t="s">
        <v>8892</v>
      </c>
      <c r="D1101" s="63" t="s">
        <v>8453</v>
      </c>
      <c r="E1101" s="76">
        <v>42.23</v>
      </c>
    </row>
    <row r="1102" spans="1:5" ht="34.5" hidden="1">
      <c r="A1102" s="63" t="s">
        <v>7791</v>
      </c>
      <c r="B1102" s="63">
        <v>93401</v>
      </c>
      <c r="C1102" s="62" t="s">
        <v>8893</v>
      </c>
      <c r="D1102" s="63" t="s">
        <v>8453</v>
      </c>
      <c r="E1102" s="76">
        <v>122.37</v>
      </c>
    </row>
    <row r="1103" spans="1:5" ht="45.75" hidden="1">
      <c r="A1103" s="63" t="s">
        <v>7791</v>
      </c>
      <c r="B1103" s="63">
        <v>93404</v>
      </c>
      <c r="C1103" s="62" t="s">
        <v>8894</v>
      </c>
      <c r="D1103" s="63" t="s">
        <v>8453</v>
      </c>
      <c r="E1103" s="76">
        <v>6.29</v>
      </c>
    </row>
    <row r="1104" spans="1:5" ht="34.5" hidden="1">
      <c r="A1104" s="63" t="s">
        <v>7791</v>
      </c>
      <c r="B1104" s="63">
        <v>93405</v>
      </c>
      <c r="C1104" s="62" t="s">
        <v>8895</v>
      </c>
      <c r="D1104" s="63" t="s">
        <v>8453</v>
      </c>
      <c r="E1104" s="76">
        <v>1.18</v>
      </c>
    </row>
    <row r="1105" spans="1:5" ht="45.75" hidden="1">
      <c r="A1105" s="63" t="s">
        <v>7791</v>
      </c>
      <c r="B1105" s="63">
        <v>93406</v>
      </c>
      <c r="C1105" s="62" t="s">
        <v>8896</v>
      </c>
      <c r="D1105" s="63" t="s">
        <v>8453</v>
      </c>
      <c r="E1105" s="76">
        <v>8.34</v>
      </c>
    </row>
    <row r="1106" spans="1:5" ht="45.75" hidden="1">
      <c r="A1106" s="63" t="s">
        <v>7791</v>
      </c>
      <c r="B1106" s="63">
        <v>93407</v>
      </c>
      <c r="C1106" s="62" t="s">
        <v>8897</v>
      </c>
      <c r="D1106" s="63" t="s">
        <v>8453</v>
      </c>
      <c r="E1106" s="76">
        <v>36.49</v>
      </c>
    </row>
    <row r="1107" spans="1:5" ht="23.25" hidden="1">
      <c r="A1107" s="63" t="s">
        <v>7791</v>
      </c>
      <c r="B1107" s="63">
        <v>93411</v>
      </c>
      <c r="C1107" s="62" t="s">
        <v>8898</v>
      </c>
      <c r="D1107" s="63" t="s">
        <v>8453</v>
      </c>
      <c r="E1107" s="76">
        <v>0.31</v>
      </c>
    </row>
    <row r="1108" spans="1:5" ht="23.25" hidden="1">
      <c r="A1108" s="63" t="s">
        <v>7791</v>
      </c>
      <c r="B1108" s="63">
        <v>93412</v>
      </c>
      <c r="C1108" s="62" t="s">
        <v>8899</v>
      </c>
      <c r="D1108" s="63" t="s">
        <v>8453</v>
      </c>
      <c r="E1108" s="76">
        <v>0.05</v>
      </c>
    </row>
    <row r="1109" spans="1:5" ht="23.25" hidden="1">
      <c r="A1109" s="63" t="s">
        <v>7791</v>
      </c>
      <c r="B1109" s="63">
        <v>93413</v>
      </c>
      <c r="C1109" s="62" t="s">
        <v>8900</v>
      </c>
      <c r="D1109" s="63" t="s">
        <v>8453</v>
      </c>
      <c r="E1109" s="76">
        <v>0.28000000000000003</v>
      </c>
    </row>
    <row r="1110" spans="1:5" ht="23.25" hidden="1">
      <c r="A1110" s="63" t="s">
        <v>7791</v>
      </c>
      <c r="B1110" s="63">
        <v>93414</v>
      </c>
      <c r="C1110" s="62" t="s">
        <v>8901</v>
      </c>
      <c r="D1110" s="63" t="s">
        <v>8453</v>
      </c>
      <c r="E1110" s="76">
        <v>12.89</v>
      </c>
    </row>
    <row r="1111" spans="1:5" ht="23.25" hidden="1">
      <c r="A1111" s="63" t="s">
        <v>7791</v>
      </c>
      <c r="B1111" s="63">
        <v>93417</v>
      </c>
      <c r="C1111" s="62" t="s">
        <v>8902</v>
      </c>
      <c r="D1111" s="63" t="s">
        <v>8453</v>
      </c>
      <c r="E1111" s="76">
        <v>4.1399999999999997</v>
      </c>
    </row>
    <row r="1112" spans="1:5" hidden="1">
      <c r="A1112" s="63" t="s">
        <v>7791</v>
      </c>
      <c r="B1112" s="63">
        <v>93418</v>
      </c>
      <c r="C1112" s="62" t="s">
        <v>8903</v>
      </c>
      <c r="D1112" s="63" t="s">
        <v>8453</v>
      </c>
      <c r="E1112" s="76">
        <v>0.74</v>
      </c>
    </row>
    <row r="1113" spans="1:5" ht="23.25" hidden="1">
      <c r="A1113" s="63" t="s">
        <v>7791</v>
      </c>
      <c r="B1113" s="63">
        <v>93419</v>
      </c>
      <c r="C1113" s="62" t="s">
        <v>8904</v>
      </c>
      <c r="D1113" s="63" t="s">
        <v>8453</v>
      </c>
      <c r="E1113" s="76">
        <v>3.7</v>
      </c>
    </row>
    <row r="1114" spans="1:5" ht="23.25" hidden="1">
      <c r="A1114" s="63" t="s">
        <v>7791</v>
      </c>
      <c r="B1114" s="63">
        <v>93420</v>
      </c>
      <c r="C1114" s="62" t="s">
        <v>8905</v>
      </c>
      <c r="D1114" s="63" t="s">
        <v>8453</v>
      </c>
      <c r="E1114" s="76">
        <v>51.9</v>
      </c>
    </row>
    <row r="1115" spans="1:5" ht="23.25" hidden="1">
      <c r="A1115" s="63" t="s">
        <v>7791</v>
      </c>
      <c r="B1115" s="63">
        <v>93423</v>
      </c>
      <c r="C1115" s="62" t="s">
        <v>8906</v>
      </c>
      <c r="D1115" s="63" t="s">
        <v>8453</v>
      </c>
      <c r="E1115" s="76">
        <v>5.86</v>
      </c>
    </row>
    <row r="1116" spans="1:5" ht="23.25" hidden="1">
      <c r="A1116" s="63" t="s">
        <v>7791</v>
      </c>
      <c r="B1116" s="63">
        <v>93424</v>
      </c>
      <c r="C1116" s="62" t="s">
        <v>8907</v>
      </c>
      <c r="D1116" s="63" t="s">
        <v>8453</v>
      </c>
      <c r="E1116" s="76">
        <v>1.05</v>
      </c>
    </row>
    <row r="1117" spans="1:5" ht="23.25" hidden="1">
      <c r="A1117" s="63" t="s">
        <v>7791</v>
      </c>
      <c r="B1117" s="63">
        <v>93425</v>
      </c>
      <c r="C1117" s="62" t="s">
        <v>8908</v>
      </c>
      <c r="D1117" s="63" t="s">
        <v>8453</v>
      </c>
      <c r="E1117" s="76">
        <v>5.23</v>
      </c>
    </row>
    <row r="1118" spans="1:5" ht="23.25" hidden="1">
      <c r="A1118" s="63" t="s">
        <v>7791</v>
      </c>
      <c r="B1118" s="63">
        <v>93426</v>
      </c>
      <c r="C1118" s="62" t="s">
        <v>8909</v>
      </c>
      <c r="D1118" s="63" t="s">
        <v>8453</v>
      </c>
      <c r="E1118" s="76">
        <v>124.03</v>
      </c>
    </row>
    <row r="1119" spans="1:5" ht="23.25" hidden="1">
      <c r="A1119" s="63" t="s">
        <v>7791</v>
      </c>
      <c r="B1119" s="63">
        <v>93429</v>
      </c>
      <c r="C1119" s="62" t="s">
        <v>8910</v>
      </c>
      <c r="D1119" s="63" t="s">
        <v>8453</v>
      </c>
      <c r="E1119" s="76">
        <v>145.96</v>
      </c>
    </row>
    <row r="1120" spans="1:5" ht="23.25" hidden="1">
      <c r="A1120" s="63" t="s">
        <v>7791</v>
      </c>
      <c r="B1120" s="63">
        <v>93430</v>
      </c>
      <c r="C1120" s="62" t="s">
        <v>8911</v>
      </c>
      <c r="D1120" s="63" t="s">
        <v>8453</v>
      </c>
      <c r="E1120" s="76">
        <v>29.19</v>
      </c>
    </row>
    <row r="1121" spans="1:5" ht="23.25" hidden="1">
      <c r="A1121" s="63" t="s">
        <v>7791</v>
      </c>
      <c r="B1121" s="63">
        <v>93431</v>
      </c>
      <c r="C1121" s="62" t="s">
        <v>8912</v>
      </c>
      <c r="D1121" s="63" t="s">
        <v>8453</v>
      </c>
      <c r="E1121" s="76">
        <v>175.16</v>
      </c>
    </row>
    <row r="1122" spans="1:5" ht="23.25" hidden="1">
      <c r="A1122" s="63" t="s">
        <v>7791</v>
      </c>
      <c r="B1122" s="63">
        <v>93432</v>
      </c>
      <c r="C1122" s="62" t="s">
        <v>8913</v>
      </c>
      <c r="D1122" s="63" t="s">
        <v>8453</v>
      </c>
      <c r="E1122" s="76">
        <v>1666.8</v>
      </c>
    </row>
    <row r="1123" spans="1:5" ht="23.25" hidden="1">
      <c r="A1123" s="63" t="s">
        <v>7791</v>
      </c>
      <c r="B1123" s="63">
        <v>93435</v>
      </c>
      <c r="C1123" s="62" t="s">
        <v>8914</v>
      </c>
      <c r="D1123" s="63" t="s">
        <v>8453</v>
      </c>
      <c r="E1123" s="76">
        <v>9.2100000000000009</v>
      </c>
    </row>
    <row r="1124" spans="1:5" ht="23.25" hidden="1">
      <c r="A1124" s="63" t="s">
        <v>7791</v>
      </c>
      <c r="B1124" s="63">
        <v>93436</v>
      </c>
      <c r="C1124" s="62" t="s">
        <v>8915</v>
      </c>
      <c r="D1124" s="63" t="s">
        <v>8453</v>
      </c>
      <c r="E1124" s="76">
        <v>1.84</v>
      </c>
    </row>
    <row r="1125" spans="1:5" ht="23.25" hidden="1">
      <c r="A1125" s="63" t="s">
        <v>7791</v>
      </c>
      <c r="B1125" s="63">
        <v>93437</v>
      </c>
      <c r="C1125" s="62" t="s">
        <v>8916</v>
      </c>
      <c r="D1125" s="63" t="s">
        <v>8453</v>
      </c>
      <c r="E1125" s="76">
        <v>9.2100000000000009</v>
      </c>
    </row>
    <row r="1126" spans="1:5" ht="23.25" hidden="1">
      <c r="A1126" s="63" t="s">
        <v>7791</v>
      </c>
      <c r="B1126" s="63">
        <v>93438</v>
      </c>
      <c r="C1126" s="62" t="s">
        <v>8917</v>
      </c>
      <c r="D1126" s="63" t="s">
        <v>8453</v>
      </c>
      <c r="E1126" s="76">
        <v>86.9</v>
      </c>
    </row>
    <row r="1127" spans="1:5" ht="23.25" hidden="1">
      <c r="A1127" s="63" t="s">
        <v>7791</v>
      </c>
      <c r="B1127" s="63">
        <v>95114</v>
      </c>
      <c r="C1127" s="62" t="s">
        <v>8918</v>
      </c>
      <c r="D1127" s="63" t="s">
        <v>8453</v>
      </c>
      <c r="E1127" s="76">
        <v>1.64</v>
      </c>
    </row>
    <row r="1128" spans="1:5" ht="23.25" hidden="1">
      <c r="A1128" s="63" t="s">
        <v>7791</v>
      </c>
      <c r="B1128" s="63">
        <v>95115</v>
      </c>
      <c r="C1128" s="62" t="s">
        <v>8919</v>
      </c>
      <c r="D1128" s="63" t="s">
        <v>8453</v>
      </c>
      <c r="E1128" s="76">
        <v>0.19</v>
      </c>
    </row>
    <row r="1129" spans="1:5" ht="23.25" hidden="1">
      <c r="A1129" s="63" t="s">
        <v>7791</v>
      </c>
      <c r="B1129" s="63">
        <v>95116</v>
      </c>
      <c r="C1129" s="62" t="s">
        <v>8920</v>
      </c>
      <c r="D1129" s="63" t="s">
        <v>8453</v>
      </c>
      <c r="E1129" s="76">
        <v>32.549999999999997</v>
      </c>
    </row>
    <row r="1130" spans="1:5" ht="23.25" hidden="1">
      <c r="A1130" s="63" t="s">
        <v>7791</v>
      </c>
      <c r="B1130" s="63">
        <v>95117</v>
      </c>
      <c r="C1130" s="62" t="s">
        <v>8921</v>
      </c>
      <c r="D1130" s="63" t="s">
        <v>8453</v>
      </c>
      <c r="E1130" s="76">
        <v>5.12</v>
      </c>
    </row>
    <row r="1131" spans="1:5" ht="23.25" hidden="1">
      <c r="A1131" s="63" t="s">
        <v>7791</v>
      </c>
      <c r="B1131" s="63">
        <v>95118</v>
      </c>
      <c r="C1131" s="62" t="s">
        <v>8922</v>
      </c>
      <c r="D1131" s="63" t="s">
        <v>8453</v>
      </c>
      <c r="E1131" s="76">
        <v>68.819999999999993</v>
      </c>
    </row>
    <row r="1132" spans="1:5" ht="23.25" hidden="1">
      <c r="A1132" s="63" t="s">
        <v>7791</v>
      </c>
      <c r="B1132" s="63">
        <v>95119</v>
      </c>
      <c r="C1132" s="62" t="s">
        <v>8923</v>
      </c>
      <c r="D1132" s="63" t="s">
        <v>8453</v>
      </c>
      <c r="E1132" s="76">
        <v>10.84</v>
      </c>
    </row>
    <row r="1133" spans="1:5" ht="23.25" hidden="1">
      <c r="A1133" s="63" t="s">
        <v>7791</v>
      </c>
      <c r="B1133" s="63">
        <v>95120</v>
      </c>
      <c r="C1133" s="62" t="s">
        <v>8924</v>
      </c>
      <c r="D1133" s="63" t="s">
        <v>8453</v>
      </c>
      <c r="E1133" s="76">
        <v>53.55</v>
      </c>
    </row>
    <row r="1134" spans="1:5" ht="23.25" hidden="1">
      <c r="A1134" s="63" t="s">
        <v>7791</v>
      </c>
      <c r="B1134" s="63">
        <v>95123</v>
      </c>
      <c r="C1134" s="62" t="s">
        <v>8925</v>
      </c>
      <c r="D1134" s="63" t="s">
        <v>8453</v>
      </c>
      <c r="E1134" s="76">
        <v>17.87</v>
      </c>
    </row>
    <row r="1135" spans="1:5" ht="23.25" hidden="1">
      <c r="A1135" s="63" t="s">
        <v>7791</v>
      </c>
      <c r="B1135" s="63">
        <v>95124</v>
      </c>
      <c r="C1135" s="62" t="s">
        <v>8926</v>
      </c>
      <c r="D1135" s="63" t="s">
        <v>8453</v>
      </c>
      <c r="E1135" s="76">
        <v>2.81</v>
      </c>
    </row>
    <row r="1136" spans="1:5" ht="23.25" hidden="1">
      <c r="A1136" s="63" t="s">
        <v>7791</v>
      </c>
      <c r="B1136" s="63">
        <v>95125</v>
      </c>
      <c r="C1136" s="62" t="s">
        <v>8927</v>
      </c>
      <c r="D1136" s="63" t="s">
        <v>8453</v>
      </c>
      <c r="E1136" s="76">
        <v>19.559999999999999</v>
      </c>
    </row>
    <row r="1137" spans="1:5" ht="23.25" hidden="1">
      <c r="A1137" s="63" t="s">
        <v>7791</v>
      </c>
      <c r="B1137" s="63">
        <v>95126</v>
      </c>
      <c r="C1137" s="62" t="s">
        <v>8928</v>
      </c>
      <c r="D1137" s="63" t="s">
        <v>8453</v>
      </c>
      <c r="E1137" s="76">
        <v>113.94</v>
      </c>
    </row>
    <row r="1138" spans="1:5" ht="23.25" hidden="1">
      <c r="A1138" s="63" t="s">
        <v>7791</v>
      </c>
      <c r="B1138" s="63">
        <v>95129</v>
      </c>
      <c r="C1138" s="62" t="s">
        <v>8929</v>
      </c>
      <c r="D1138" s="63" t="s">
        <v>8453</v>
      </c>
      <c r="E1138" s="76">
        <v>47.9</v>
      </c>
    </row>
    <row r="1139" spans="1:5" ht="23.25" hidden="1">
      <c r="A1139" s="63" t="s">
        <v>7791</v>
      </c>
      <c r="B1139" s="63">
        <v>95130</v>
      </c>
      <c r="C1139" s="62" t="s">
        <v>8930</v>
      </c>
      <c r="D1139" s="63" t="s">
        <v>8453</v>
      </c>
      <c r="E1139" s="76">
        <v>8.8800000000000008</v>
      </c>
    </row>
    <row r="1140" spans="1:5" ht="23.25" hidden="1">
      <c r="A1140" s="63" t="s">
        <v>7791</v>
      </c>
      <c r="B1140" s="63">
        <v>95131</v>
      </c>
      <c r="C1140" s="62" t="s">
        <v>8931</v>
      </c>
      <c r="D1140" s="63" t="s">
        <v>8453</v>
      </c>
      <c r="E1140" s="76">
        <v>56.38</v>
      </c>
    </row>
    <row r="1141" spans="1:5" ht="23.25" hidden="1">
      <c r="A1141" s="63" t="s">
        <v>7791</v>
      </c>
      <c r="B1141" s="63">
        <v>95132</v>
      </c>
      <c r="C1141" s="62" t="s">
        <v>8932</v>
      </c>
      <c r="D1141" s="63" t="s">
        <v>8453</v>
      </c>
      <c r="E1141" s="76">
        <v>24.95</v>
      </c>
    </row>
    <row r="1142" spans="1:5" ht="23.25" hidden="1">
      <c r="A1142" s="63" t="s">
        <v>7791</v>
      </c>
      <c r="B1142" s="63">
        <v>95136</v>
      </c>
      <c r="C1142" s="62" t="s">
        <v>8933</v>
      </c>
      <c r="D1142" s="63" t="s">
        <v>8453</v>
      </c>
      <c r="E1142" s="76">
        <v>0.03</v>
      </c>
    </row>
    <row r="1143" spans="1:5" ht="23.25" hidden="1">
      <c r="A1143" s="63" t="s">
        <v>7791</v>
      </c>
      <c r="B1143" s="63">
        <v>95137</v>
      </c>
      <c r="C1143" s="62" t="s">
        <v>8934</v>
      </c>
      <c r="D1143" s="63" t="s">
        <v>8453</v>
      </c>
      <c r="E1143" s="76">
        <v>0</v>
      </c>
    </row>
    <row r="1144" spans="1:5" ht="23.25" hidden="1">
      <c r="A1144" s="63" t="s">
        <v>7791</v>
      </c>
      <c r="B1144" s="63">
        <v>95138</v>
      </c>
      <c r="C1144" s="62" t="s">
        <v>8935</v>
      </c>
      <c r="D1144" s="63" t="s">
        <v>8453</v>
      </c>
      <c r="E1144" s="76">
        <v>0.02</v>
      </c>
    </row>
    <row r="1145" spans="1:5" ht="23.25" hidden="1">
      <c r="A1145" s="63" t="s">
        <v>7791</v>
      </c>
      <c r="B1145" s="63">
        <v>95208</v>
      </c>
      <c r="C1145" s="62" t="s">
        <v>8936</v>
      </c>
      <c r="D1145" s="63" t="s">
        <v>8453</v>
      </c>
      <c r="E1145" s="76">
        <v>32.6</v>
      </c>
    </row>
    <row r="1146" spans="1:5" ht="23.25" hidden="1">
      <c r="A1146" s="63" t="s">
        <v>7791</v>
      </c>
      <c r="B1146" s="63">
        <v>95209</v>
      </c>
      <c r="C1146" s="62" t="s">
        <v>8937</v>
      </c>
      <c r="D1146" s="63" t="s">
        <v>8453</v>
      </c>
      <c r="E1146" s="76">
        <v>8.15</v>
      </c>
    </row>
    <row r="1147" spans="1:5" ht="23.25" hidden="1">
      <c r="A1147" s="63" t="s">
        <v>7791</v>
      </c>
      <c r="B1147" s="63">
        <v>95210</v>
      </c>
      <c r="C1147" s="62" t="s">
        <v>8938</v>
      </c>
      <c r="D1147" s="63" t="s">
        <v>8453</v>
      </c>
      <c r="E1147" s="76">
        <v>32.6</v>
      </c>
    </row>
    <row r="1148" spans="1:5" ht="23.25" hidden="1">
      <c r="A1148" s="63" t="s">
        <v>7791</v>
      </c>
      <c r="B1148" s="63">
        <v>95211</v>
      </c>
      <c r="C1148" s="62" t="s">
        <v>8939</v>
      </c>
      <c r="D1148" s="63" t="s">
        <v>8453</v>
      </c>
      <c r="E1148" s="76">
        <v>7.85</v>
      </c>
    </row>
    <row r="1149" spans="1:5" ht="23.25" hidden="1">
      <c r="A1149" s="63" t="s">
        <v>7791</v>
      </c>
      <c r="B1149" s="63">
        <v>95217</v>
      </c>
      <c r="C1149" s="62" t="s">
        <v>8940</v>
      </c>
      <c r="D1149" s="63" t="s">
        <v>8453</v>
      </c>
      <c r="E1149" s="76">
        <v>0.63</v>
      </c>
    </row>
    <row r="1150" spans="1:5" hidden="1">
      <c r="A1150" s="63" t="s">
        <v>7791</v>
      </c>
      <c r="B1150" s="63">
        <v>95255</v>
      </c>
      <c r="C1150" s="62" t="s">
        <v>8941</v>
      </c>
      <c r="D1150" s="63" t="s">
        <v>8453</v>
      </c>
      <c r="E1150" s="76">
        <v>1.45</v>
      </c>
    </row>
    <row r="1151" spans="1:5" hidden="1">
      <c r="A1151" s="63" t="s">
        <v>7791</v>
      </c>
      <c r="B1151" s="63">
        <v>95256</v>
      </c>
      <c r="C1151" s="62" t="s">
        <v>8942</v>
      </c>
      <c r="D1151" s="63" t="s">
        <v>8453</v>
      </c>
      <c r="E1151" s="76">
        <v>0.17</v>
      </c>
    </row>
    <row r="1152" spans="1:5" hidden="1">
      <c r="A1152" s="63" t="s">
        <v>7791</v>
      </c>
      <c r="B1152" s="63">
        <v>95257</v>
      </c>
      <c r="C1152" s="62" t="s">
        <v>8943</v>
      </c>
      <c r="D1152" s="63" t="s">
        <v>8453</v>
      </c>
      <c r="E1152" s="76">
        <v>1.82</v>
      </c>
    </row>
    <row r="1153" spans="1:5" ht="23.25" hidden="1">
      <c r="A1153" s="63" t="s">
        <v>7791</v>
      </c>
      <c r="B1153" s="63">
        <v>95260</v>
      </c>
      <c r="C1153" s="62" t="s">
        <v>8944</v>
      </c>
      <c r="D1153" s="63" t="s">
        <v>8453</v>
      </c>
      <c r="E1153" s="76">
        <v>0.49</v>
      </c>
    </row>
    <row r="1154" spans="1:5" ht="23.25" hidden="1">
      <c r="A1154" s="63" t="s">
        <v>7791</v>
      </c>
      <c r="B1154" s="63">
        <v>95261</v>
      </c>
      <c r="C1154" s="62" t="s">
        <v>8945</v>
      </c>
      <c r="D1154" s="63" t="s">
        <v>8453</v>
      </c>
      <c r="E1154" s="76">
        <v>0.16</v>
      </c>
    </row>
    <row r="1155" spans="1:5" ht="23.25" hidden="1">
      <c r="A1155" s="63" t="s">
        <v>7791</v>
      </c>
      <c r="B1155" s="63">
        <v>95262</v>
      </c>
      <c r="C1155" s="62" t="s">
        <v>8946</v>
      </c>
      <c r="D1155" s="63" t="s">
        <v>8453</v>
      </c>
      <c r="E1155" s="76">
        <v>1.52</v>
      </c>
    </row>
    <row r="1156" spans="1:5" ht="23.25" hidden="1">
      <c r="A1156" s="63" t="s">
        <v>7791</v>
      </c>
      <c r="B1156" s="63">
        <v>95263</v>
      </c>
      <c r="C1156" s="62" t="s">
        <v>8947</v>
      </c>
      <c r="D1156" s="63" t="s">
        <v>8453</v>
      </c>
      <c r="E1156" s="76">
        <v>4.04</v>
      </c>
    </row>
    <row r="1157" spans="1:5" ht="23.25" hidden="1">
      <c r="A1157" s="63" t="s">
        <v>7791</v>
      </c>
      <c r="B1157" s="63">
        <v>95266</v>
      </c>
      <c r="C1157" s="62" t="s">
        <v>8948</v>
      </c>
      <c r="D1157" s="63" t="s">
        <v>8453</v>
      </c>
      <c r="E1157" s="76">
        <v>0.49</v>
      </c>
    </row>
    <row r="1158" spans="1:5" ht="23.25" hidden="1">
      <c r="A1158" s="63" t="s">
        <v>7791</v>
      </c>
      <c r="B1158" s="63">
        <v>95267</v>
      </c>
      <c r="C1158" s="62" t="s">
        <v>8949</v>
      </c>
      <c r="D1158" s="63" t="s">
        <v>8453</v>
      </c>
      <c r="E1158" s="76">
        <v>0.05</v>
      </c>
    </row>
    <row r="1159" spans="1:5" ht="23.25" hidden="1">
      <c r="A1159" s="63" t="s">
        <v>7791</v>
      </c>
      <c r="B1159" s="63">
        <v>95268</v>
      </c>
      <c r="C1159" s="62" t="s">
        <v>8950</v>
      </c>
      <c r="D1159" s="63" t="s">
        <v>8453</v>
      </c>
      <c r="E1159" s="76">
        <v>0.48</v>
      </c>
    </row>
    <row r="1160" spans="1:5" ht="23.25" hidden="1">
      <c r="A1160" s="63" t="s">
        <v>7791</v>
      </c>
      <c r="B1160" s="63">
        <v>95269</v>
      </c>
      <c r="C1160" s="62" t="s">
        <v>8951</v>
      </c>
      <c r="D1160" s="63" t="s">
        <v>8453</v>
      </c>
      <c r="E1160" s="76">
        <v>7.45</v>
      </c>
    </row>
    <row r="1161" spans="1:5" ht="23.25" hidden="1">
      <c r="A1161" s="63" t="s">
        <v>7791</v>
      </c>
      <c r="B1161" s="63">
        <v>95272</v>
      </c>
      <c r="C1161" s="62" t="s">
        <v>8952</v>
      </c>
      <c r="D1161" s="63" t="s">
        <v>8453</v>
      </c>
      <c r="E1161" s="76">
        <v>0.45</v>
      </c>
    </row>
    <row r="1162" spans="1:5" ht="23.25" hidden="1">
      <c r="A1162" s="63" t="s">
        <v>7791</v>
      </c>
      <c r="B1162" s="63">
        <v>95273</v>
      </c>
      <c r="C1162" s="62" t="s">
        <v>8953</v>
      </c>
      <c r="D1162" s="63" t="s">
        <v>8453</v>
      </c>
      <c r="E1162" s="76">
        <v>7.0000000000000007E-2</v>
      </c>
    </row>
    <row r="1163" spans="1:5" ht="23.25" hidden="1">
      <c r="A1163" s="63" t="s">
        <v>7791</v>
      </c>
      <c r="B1163" s="63">
        <v>95274</v>
      </c>
      <c r="C1163" s="62" t="s">
        <v>8954</v>
      </c>
      <c r="D1163" s="63" t="s">
        <v>8453</v>
      </c>
      <c r="E1163" s="76">
        <v>0.37</v>
      </c>
    </row>
    <row r="1164" spans="1:5" ht="23.25" hidden="1">
      <c r="A1164" s="63" t="s">
        <v>7791</v>
      </c>
      <c r="B1164" s="63">
        <v>95275</v>
      </c>
      <c r="C1164" s="62" t="s">
        <v>8955</v>
      </c>
      <c r="D1164" s="63" t="s">
        <v>8453</v>
      </c>
      <c r="E1164" s="76">
        <v>2.13</v>
      </c>
    </row>
    <row r="1165" spans="1:5" ht="23.25" hidden="1">
      <c r="A1165" s="63" t="s">
        <v>7791</v>
      </c>
      <c r="B1165" s="63">
        <v>95278</v>
      </c>
      <c r="C1165" s="62" t="s">
        <v>8956</v>
      </c>
      <c r="D1165" s="63" t="s">
        <v>8453</v>
      </c>
      <c r="E1165" s="76">
        <v>0.56999999999999995</v>
      </c>
    </row>
    <row r="1166" spans="1:5" ht="23.25" hidden="1">
      <c r="A1166" s="63" t="s">
        <v>7791</v>
      </c>
      <c r="B1166" s="63">
        <v>95279</v>
      </c>
      <c r="C1166" s="62" t="s">
        <v>8957</v>
      </c>
      <c r="D1166" s="63" t="s">
        <v>8453</v>
      </c>
      <c r="E1166" s="76">
        <v>0.08</v>
      </c>
    </row>
    <row r="1167" spans="1:5" ht="23.25" hidden="1">
      <c r="A1167" s="63" t="s">
        <v>7791</v>
      </c>
      <c r="B1167" s="63">
        <v>95280</v>
      </c>
      <c r="C1167" s="62" t="s">
        <v>8958</v>
      </c>
      <c r="D1167" s="63" t="s">
        <v>8453</v>
      </c>
      <c r="E1167" s="76">
        <v>0.56999999999999995</v>
      </c>
    </row>
    <row r="1168" spans="1:5" ht="23.25" hidden="1">
      <c r="A1168" s="63" t="s">
        <v>7791</v>
      </c>
      <c r="B1168" s="63">
        <v>95281</v>
      </c>
      <c r="C1168" s="62" t="s">
        <v>8959</v>
      </c>
      <c r="D1168" s="63" t="s">
        <v>8453</v>
      </c>
      <c r="E1168" s="76">
        <v>7.43</v>
      </c>
    </row>
    <row r="1169" spans="1:5" ht="23.25" hidden="1">
      <c r="A1169" s="63" t="s">
        <v>7791</v>
      </c>
      <c r="B1169" s="63">
        <v>95617</v>
      </c>
      <c r="C1169" s="62" t="s">
        <v>8960</v>
      </c>
      <c r="D1169" s="63" t="s">
        <v>8453</v>
      </c>
      <c r="E1169" s="76">
        <v>1.19</v>
      </c>
    </row>
    <row r="1170" spans="1:5" ht="23.25" hidden="1">
      <c r="A1170" s="63" t="s">
        <v>7791</v>
      </c>
      <c r="B1170" s="63">
        <v>95618</v>
      </c>
      <c r="C1170" s="62" t="s">
        <v>8961</v>
      </c>
      <c r="D1170" s="63" t="s">
        <v>8453</v>
      </c>
      <c r="E1170" s="76">
        <v>0.14000000000000001</v>
      </c>
    </row>
    <row r="1171" spans="1:5" ht="23.25" hidden="1">
      <c r="A1171" s="63" t="s">
        <v>7791</v>
      </c>
      <c r="B1171" s="63">
        <v>95619</v>
      </c>
      <c r="C1171" s="62" t="s">
        <v>8962</v>
      </c>
      <c r="D1171" s="63" t="s">
        <v>8453</v>
      </c>
      <c r="E1171" s="76">
        <v>1.49</v>
      </c>
    </row>
    <row r="1172" spans="1:5" ht="23.25" hidden="1">
      <c r="A1172" s="63" t="s">
        <v>7791</v>
      </c>
      <c r="B1172" s="63">
        <v>95627</v>
      </c>
      <c r="C1172" s="62" t="s">
        <v>8963</v>
      </c>
      <c r="D1172" s="63" t="s">
        <v>8453</v>
      </c>
      <c r="E1172" s="76">
        <v>46.93</v>
      </c>
    </row>
    <row r="1173" spans="1:5" ht="23.25" hidden="1">
      <c r="A1173" s="63" t="s">
        <v>7791</v>
      </c>
      <c r="B1173" s="63">
        <v>95628</v>
      </c>
      <c r="C1173" s="62" t="s">
        <v>8964</v>
      </c>
      <c r="D1173" s="63" t="s">
        <v>8453</v>
      </c>
      <c r="E1173" s="76">
        <v>6.51</v>
      </c>
    </row>
    <row r="1174" spans="1:5" ht="23.25" hidden="1">
      <c r="A1174" s="63" t="s">
        <v>7791</v>
      </c>
      <c r="B1174" s="63">
        <v>95629</v>
      </c>
      <c r="C1174" s="62" t="s">
        <v>8965</v>
      </c>
      <c r="D1174" s="63" t="s">
        <v>8453</v>
      </c>
      <c r="E1174" s="76">
        <v>58.73</v>
      </c>
    </row>
    <row r="1175" spans="1:5" ht="34.5" hidden="1">
      <c r="A1175" s="63" t="s">
        <v>7791</v>
      </c>
      <c r="B1175" s="63">
        <v>95630</v>
      </c>
      <c r="C1175" s="62" t="s">
        <v>8966</v>
      </c>
      <c r="D1175" s="63" t="s">
        <v>8453</v>
      </c>
      <c r="E1175" s="76">
        <v>69.069999999999993</v>
      </c>
    </row>
    <row r="1176" spans="1:5" ht="23.25" hidden="1">
      <c r="A1176" s="63" t="s">
        <v>7791</v>
      </c>
      <c r="B1176" s="63">
        <v>95698</v>
      </c>
      <c r="C1176" s="62" t="s">
        <v>8967</v>
      </c>
      <c r="D1176" s="63" t="s">
        <v>8453</v>
      </c>
      <c r="E1176" s="76">
        <v>4.84</v>
      </c>
    </row>
    <row r="1177" spans="1:5" ht="23.25" hidden="1">
      <c r="A1177" s="63" t="s">
        <v>7791</v>
      </c>
      <c r="B1177" s="63">
        <v>95699</v>
      </c>
      <c r="C1177" s="62" t="s">
        <v>8968</v>
      </c>
      <c r="D1177" s="63" t="s">
        <v>8453</v>
      </c>
      <c r="E1177" s="76">
        <v>0.56999999999999995</v>
      </c>
    </row>
    <row r="1178" spans="1:5" ht="23.25" hidden="1">
      <c r="A1178" s="63" t="s">
        <v>7791</v>
      </c>
      <c r="B1178" s="63">
        <v>95700</v>
      </c>
      <c r="C1178" s="62" t="s">
        <v>8969</v>
      </c>
      <c r="D1178" s="63" t="s">
        <v>8453</v>
      </c>
      <c r="E1178" s="76">
        <v>6.06</v>
      </c>
    </row>
    <row r="1179" spans="1:5" ht="23.25" hidden="1">
      <c r="A1179" s="63" t="s">
        <v>7791</v>
      </c>
      <c r="B1179" s="63">
        <v>95701</v>
      </c>
      <c r="C1179" s="62" t="s">
        <v>8970</v>
      </c>
      <c r="D1179" s="63" t="s">
        <v>8453</v>
      </c>
      <c r="E1179" s="76">
        <v>2.62</v>
      </c>
    </row>
    <row r="1180" spans="1:5" ht="23.25" hidden="1">
      <c r="A1180" s="63" t="s">
        <v>7791</v>
      </c>
      <c r="B1180" s="63">
        <v>95704</v>
      </c>
      <c r="C1180" s="62" t="s">
        <v>8971</v>
      </c>
      <c r="D1180" s="63" t="s">
        <v>8453</v>
      </c>
      <c r="E1180" s="76">
        <v>47.5</v>
      </c>
    </row>
    <row r="1181" spans="1:5" ht="23.25" hidden="1">
      <c r="A1181" s="63" t="s">
        <v>7791</v>
      </c>
      <c r="B1181" s="63">
        <v>95705</v>
      </c>
      <c r="C1181" s="62" t="s">
        <v>8972</v>
      </c>
      <c r="D1181" s="63" t="s">
        <v>8453</v>
      </c>
      <c r="E1181" s="76">
        <v>6.5</v>
      </c>
    </row>
    <row r="1182" spans="1:5" ht="23.25" hidden="1">
      <c r="A1182" s="63" t="s">
        <v>7791</v>
      </c>
      <c r="B1182" s="63">
        <v>95706</v>
      </c>
      <c r="C1182" s="62" t="s">
        <v>8973</v>
      </c>
      <c r="D1182" s="63" t="s">
        <v>8453</v>
      </c>
      <c r="E1182" s="76">
        <v>59.44</v>
      </c>
    </row>
    <row r="1183" spans="1:5" ht="23.25" hidden="1">
      <c r="A1183" s="63" t="s">
        <v>7791</v>
      </c>
      <c r="B1183" s="63">
        <v>95707</v>
      </c>
      <c r="C1183" s="62" t="s">
        <v>8974</v>
      </c>
      <c r="D1183" s="63" t="s">
        <v>8453</v>
      </c>
      <c r="E1183" s="76">
        <v>3.44</v>
      </c>
    </row>
    <row r="1184" spans="1:5" ht="34.5" hidden="1">
      <c r="A1184" s="63" t="s">
        <v>7791</v>
      </c>
      <c r="B1184" s="63">
        <v>95710</v>
      </c>
      <c r="C1184" s="62" t="s">
        <v>8975</v>
      </c>
      <c r="D1184" s="63" t="s">
        <v>8453</v>
      </c>
      <c r="E1184" s="76">
        <v>57.09</v>
      </c>
    </row>
    <row r="1185" spans="1:5" ht="34.5" hidden="1">
      <c r="A1185" s="63" t="s">
        <v>7791</v>
      </c>
      <c r="B1185" s="63">
        <v>95711</v>
      </c>
      <c r="C1185" s="62" t="s">
        <v>8976</v>
      </c>
      <c r="D1185" s="63" t="s">
        <v>8453</v>
      </c>
      <c r="E1185" s="76">
        <v>7.74</v>
      </c>
    </row>
    <row r="1186" spans="1:5" ht="34.5" hidden="1">
      <c r="A1186" s="63" t="s">
        <v>7791</v>
      </c>
      <c r="B1186" s="63">
        <v>95712</v>
      </c>
      <c r="C1186" s="62" t="s">
        <v>8977</v>
      </c>
      <c r="D1186" s="63" t="s">
        <v>8453</v>
      </c>
      <c r="E1186" s="76">
        <v>71.36</v>
      </c>
    </row>
    <row r="1187" spans="1:5" ht="34.5" hidden="1">
      <c r="A1187" s="63" t="s">
        <v>7791</v>
      </c>
      <c r="B1187" s="63">
        <v>95713</v>
      </c>
      <c r="C1187" s="62" t="s">
        <v>8978</v>
      </c>
      <c r="D1187" s="63" t="s">
        <v>8453</v>
      </c>
      <c r="E1187" s="76">
        <v>69.58</v>
      </c>
    </row>
    <row r="1188" spans="1:5" ht="34.5" hidden="1">
      <c r="A1188" s="63" t="s">
        <v>7791</v>
      </c>
      <c r="B1188" s="63">
        <v>95716</v>
      </c>
      <c r="C1188" s="62" t="s">
        <v>8979</v>
      </c>
      <c r="D1188" s="63" t="s">
        <v>8453</v>
      </c>
      <c r="E1188" s="76">
        <v>54.96</v>
      </c>
    </row>
    <row r="1189" spans="1:5" ht="34.5" hidden="1">
      <c r="A1189" s="63" t="s">
        <v>7791</v>
      </c>
      <c r="B1189" s="63">
        <v>95717</v>
      </c>
      <c r="C1189" s="62" t="s">
        <v>8980</v>
      </c>
      <c r="D1189" s="63" t="s">
        <v>8453</v>
      </c>
      <c r="E1189" s="76">
        <v>7.45</v>
      </c>
    </row>
    <row r="1190" spans="1:5" ht="34.5" hidden="1">
      <c r="A1190" s="63" t="s">
        <v>7791</v>
      </c>
      <c r="B1190" s="63">
        <v>95718</v>
      </c>
      <c r="C1190" s="62" t="s">
        <v>8981</v>
      </c>
      <c r="D1190" s="63" t="s">
        <v>8453</v>
      </c>
      <c r="E1190" s="76">
        <v>68.7</v>
      </c>
    </row>
    <row r="1191" spans="1:5" ht="34.5" hidden="1">
      <c r="A1191" s="63" t="s">
        <v>7791</v>
      </c>
      <c r="B1191" s="63">
        <v>95719</v>
      </c>
      <c r="C1191" s="62" t="s">
        <v>8982</v>
      </c>
      <c r="D1191" s="63" t="s">
        <v>8453</v>
      </c>
      <c r="E1191" s="76">
        <v>69.58</v>
      </c>
    </row>
    <row r="1192" spans="1:5" ht="23.25" hidden="1">
      <c r="A1192" s="63" t="s">
        <v>7791</v>
      </c>
      <c r="B1192" s="63">
        <v>95869</v>
      </c>
      <c r="C1192" s="62" t="s">
        <v>8983</v>
      </c>
      <c r="D1192" s="63" t="s">
        <v>8453</v>
      </c>
      <c r="E1192" s="76">
        <v>1.68</v>
      </c>
    </row>
    <row r="1193" spans="1:5" ht="23.25" hidden="1">
      <c r="A1193" s="63" t="s">
        <v>7791</v>
      </c>
      <c r="B1193" s="63">
        <v>95870</v>
      </c>
      <c r="C1193" s="62" t="s">
        <v>8984</v>
      </c>
      <c r="D1193" s="63" t="s">
        <v>8453</v>
      </c>
      <c r="E1193" s="76">
        <v>8.3699999999999992</v>
      </c>
    </row>
    <row r="1194" spans="1:5" ht="23.25" hidden="1">
      <c r="A1194" s="63" t="s">
        <v>7791</v>
      </c>
      <c r="B1194" s="63">
        <v>95871</v>
      </c>
      <c r="C1194" s="62" t="s">
        <v>8985</v>
      </c>
      <c r="D1194" s="63" t="s">
        <v>8453</v>
      </c>
      <c r="E1194" s="76">
        <v>211.31</v>
      </c>
    </row>
    <row r="1195" spans="1:5" ht="23.25" hidden="1">
      <c r="A1195" s="63" t="s">
        <v>7791</v>
      </c>
      <c r="B1195" s="63">
        <v>95874</v>
      </c>
      <c r="C1195" s="62" t="s">
        <v>8986</v>
      </c>
      <c r="D1195" s="63" t="s">
        <v>8453</v>
      </c>
      <c r="E1195" s="76">
        <v>9.3699999999999992</v>
      </c>
    </row>
    <row r="1196" spans="1:5" ht="23.25" hidden="1">
      <c r="A1196" s="63" t="s">
        <v>7791</v>
      </c>
      <c r="B1196" s="63">
        <v>96008</v>
      </c>
      <c r="C1196" s="62" t="s">
        <v>8987</v>
      </c>
      <c r="D1196" s="63" t="s">
        <v>8453</v>
      </c>
      <c r="E1196" s="76">
        <v>26.94</v>
      </c>
    </row>
    <row r="1197" spans="1:5" ht="23.25" hidden="1">
      <c r="A1197" s="63" t="s">
        <v>7791</v>
      </c>
      <c r="B1197" s="63">
        <v>96009</v>
      </c>
      <c r="C1197" s="62" t="s">
        <v>8988</v>
      </c>
      <c r="D1197" s="63" t="s">
        <v>8453</v>
      </c>
      <c r="E1197" s="76">
        <v>3.74</v>
      </c>
    </row>
    <row r="1198" spans="1:5" ht="23.25" hidden="1">
      <c r="A1198" s="63" t="s">
        <v>7791</v>
      </c>
      <c r="B1198" s="63">
        <v>96011</v>
      </c>
      <c r="C1198" s="62" t="s">
        <v>8989</v>
      </c>
      <c r="D1198" s="63" t="s">
        <v>8453</v>
      </c>
      <c r="E1198" s="76">
        <v>29.47</v>
      </c>
    </row>
    <row r="1199" spans="1:5" ht="23.25" hidden="1">
      <c r="A1199" s="63" t="s">
        <v>7791</v>
      </c>
      <c r="B1199" s="63">
        <v>96012</v>
      </c>
      <c r="C1199" s="62" t="s">
        <v>8990</v>
      </c>
      <c r="D1199" s="63" t="s">
        <v>8453</v>
      </c>
      <c r="E1199" s="76">
        <v>74.819999999999993</v>
      </c>
    </row>
    <row r="1200" spans="1:5" ht="23.25" hidden="1">
      <c r="A1200" s="63" t="s">
        <v>7791</v>
      </c>
      <c r="B1200" s="63">
        <v>96015</v>
      </c>
      <c r="C1200" s="62" t="s">
        <v>8991</v>
      </c>
      <c r="D1200" s="63" t="s">
        <v>8453</v>
      </c>
      <c r="E1200" s="76">
        <v>26.72</v>
      </c>
    </row>
    <row r="1201" spans="1:5" ht="23.25" hidden="1">
      <c r="A1201" s="63" t="s">
        <v>7791</v>
      </c>
      <c r="B1201" s="63">
        <v>96016</v>
      </c>
      <c r="C1201" s="62" t="s">
        <v>8992</v>
      </c>
      <c r="D1201" s="63" t="s">
        <v>8453</v>
      </c>
      <c r="E1201" s="76">
        <v>3.71</v>
      </c>
    </row>
    <row r="1202" spans="1:5" ht="23.25" hidden="1">
      <c r="A1202" s="63" t="s">
        <v>7791</v>
      </c>
      <c r="B1202" s="63">
        <v>96018</v>
      </c>
      <c r="C1202" s="62" t="s">
        <v>8993</v>
      </c>
      <c r="D1202" s="63" t="s">
        <v>8453</v>
      </c>
      <c r="E1202" s="76">
        <v>29.22</v>
      </c>
    </row>
    <row r="1203" spans="1:5" ht="23.25" hidden="1">
      <c r="A1203" s="63" t="s">
        <v>7791</v>
      </c>
      <c r="B1203" s="63">
        <v>96019</v>
      </c>
      <c r="C1203" s="62" t="s">
        <v>8994</v>
      </c>
      <c r="D1203" s="63" t="s">
        <v>8453</v>
      </c>
      <c r="E1203" s="76">
        <v>74.819999999999993</v>
      </c>
    </row>
    <row r="1204" spans="1:5" ht="23.25" hidden="1">
      <c r="A1204" s="63" t="s">
        <v>7791</v>
      </c>
      <c r="B1204" s="63">
        <v>96023</v>
      </c>
      <c r="C1204" s="62" t="s">
        <v>8995</v>
      </c>
      <c r="D1204" s="63" t="s">
        <v>8453</v>
      </c>
      <c r="E1204" s="76">
        <v>20.6</v>
      </c>
    </row>
    <row r="1205" spans="1:5" ht="23.25" hidden="1">
      <c r="A1205" s="63" t="s">
        <v>7791</v>
      </c>
      <c r="B1205" s="63">
        <v>96024</v>
      </c>
      <c r="C1205" s="62" t="s">
        <v>8996</v>
      </c>
      <c r="D1205" s="63" t="s">
        <v>8453</v>
      </c>
      <c r="E1205" s="76">
        <v>2.86</v>
      </c>
    </row>
    <row r="1206" spans="1:5" ht="23.25" hidden="1">
      <c r="A1206" s="63" t="s">
        <v>7791</v>
      </c>
      <c r="B1206" s="63">
        <v>96026</v>
      </c>
      <c r="C1206" s="62" t="s">
        <v>8997</v>
      </c>
      <c r="D1206" s="63" t="s">
        <v>8453</v>
      </c>
      <c r="E1206" s="76">
        <v>22.53</v>
      </c>
    </row>
    <row r="1207" spans="1:5" ht="23.25" hidden="1">
      <c r="A1207" s="63" t="s">
        <v>7791</v>
      </c>
      <c r="B1207" s="63">
        <v>96027</v>
      </c>
      <c r="C1207" s="62" t="s">
        <v>8998</v>
      </c>
      <c r="D1207" s="63" t="s">
        <v>8453</v>
      </c>
      <c r="E1207" s="76">
        <v>52.13</v>
      </c>
    </row>
    <row r="1208" spans="1:5" ht="23.25" hidden="1">
      <c r="A1208" s="63" t="s">
        <v>7791</v>
      </c>
      <c r="B1208" s="63">
        <v>96030</v>
      </c>
      <c r="C1208" s="62" t="s">
        <v>8999</v>
      </c>
      <c r="D1208" s="63" t="s">
        <v>8453</v>
      </c>
      <c r="E1208" s="76">
        <v>32.75</v>
      </c>
    </row>
    <row r="1209" spans="1:5" ht="23.25" hidden="1">
      <c r="A1209" s="63" t="s">
        <v>7791</v>
      </c>
      <c r="B1209" s="63">
        <v>96031</v>
      </c>
      <c r="C1209" s="62" t="s">
        <v>9000</v>
      </c>
      <c r="D1209" s="63" t="s">
        <v>8453</v>
      </c>
      <c r="E1209" s="76">
        <v>6.23</v>
      </c>
    </row>
    <row r="1210" spans="1:5" ht="34.5" hidden="1">
      <c r="A1210" s="63" t="s">
        <v>7791</v>
      </c>
      <c r="B1210" s="63">
        <v>96032</v>
      </c>
      <c r="C1210" s="62" t="s">
        <v>9001</v>
      </c>
      <c r="D1210" s="63" t="s">
        <v>8453</v>
      </c>
      <c r="E1210" s="76">
        <v>4.9400000000000004</v>
      </c>
    </row>
    <row r="1211" spans="1:5" ht="23.25" hidden="1">
      <c r="A1211" s="63" t="s">
        <v>7791</v>
      </c>
      <c r="B1211" s="63">
        <v>96033</v>
      </c>
      <c r="C1211" s="62" t="s">
        <v>9002</v>
      </c>
      <c r="D1211" s="63" t="s">
        <v>8453</v>
      </c>
      <c r="E1211" s="76">
        <v>55.96</v>
      </c>
    </row>
    <row r="1212" spans="1:5" ht="34.5" hidden="1">
      <c r="A1212" s="63" t="s">
        <v>7791</v>
      </c>
      <c r="B1212" s="63">
        <v>96034</v>
      </c>
      <c r="C1212" s="62" t="s">
        <v>9003</v>
      </c>
      <c r="D1212" s="63" t="s">
        <v>8453</v>
      </c>
      <c r="E1212" s="76">
        <v>109.73</v>
      </c>
    </row>
    <row r="1213" spans="1:5" ht="23.25" hidden="1">
      <c r="A1213" s="63" t="s">
        <v>7791</v>
      </c>
      <c r="B1213" s="63">
        <v>96053</v>
      </c>
      <c r="C1213" s="62" t="s">
        <v>9004</v>
      </c>
      <c r="D1213" s="63" t="s">
        <v>8453</v>
      </c>
      <c r="E1213" s="76">
        <v>20.82</v>
      </c>
    </row>
    <row r="1214" spans="1:5" ht="23.25" hidden="1">
      <c r="A1214" s="63" t="s">
        <v>7791</v>
      </c>
      <c r="B1214" s="63">
        <v>96054</v>
      </c>
      <c r="C1214" s="62" t="s">
        <v>9005</v>
      </c>
      <c r="D1214" s="63" t="s">
        <v>8453</v>
      </c>
      <c r="E1214" s="76">
        <v>28.07</v>
      </c>
    </row>
    <row r="1215" spans="1:5" ht="23.25" hidden="1">
      <c r="A1215" s="63" t="s">
        <v>7791</v>
      </c>
      <c r="B1215" s="63">
        <v>96055</v>
      </c>
      <c r="C1215" s="62" t="s">
        <v>9006</v>
      </c>
      <c r="D1215" s="63" t="s">
        <v>8453</v>
      </c>
      <c r="E1215" s="76">
        <v>2.89</v>
      </c>
    </row>
    <row r="1216" spans="1:5" ht="23.25" hidden="1">
      <c r="A1216" s="63" t="s">
        <v>7791</v>
      </c>
      <c r="B1216" s="63">
        <v>96056</v>
      </c>
      <c r="C1216" s="62" t="s">
        <v>9007</v>
      </c>
      <c r="D1216" s="63" t="s">
        <v>8453</v>
      </c>
      <c r="E1216" s="76">
        <v>22.78</v>
      </c>
    </row>
    <row r="1217" spans="1:5" ht="23.25" hidden="1">
      <c r="A1217" s="63" t="s">
        <v>7791</v>
      </c>
      <c r="B1217" s="63">
        <v>96057</v>
      </c>
      <c r="C1217" s="62" t="s">
        <v>9008</v>
      </c>
      <c r="D1217" s="63" t="s">
        <v>8453</v>
      </c>
      <c r="E1217" s="76">
        <v>52.13</v>
      </c>
    </row>
    <row r="1218" spans="1:5" ht="23.25" hidden="1">
      <c r="A1218" s="63" t="s">
        <v>7791</v>
      </c>
      <c r="B1218" s="63">
        <v>96060</v>
      </c>
      <c r="C1218" s="62" t="s">
        <v>9009</v>
      </c>
      <c r="D1218" s="63" t="s">
        <v>8453</v>
      </c>
      <c r="E1218" s="76">
        <v>2.83</v>
      </c>
    </row>
    <row r="1219" spans="1:5" ht="23.25" hidden="1">
      <c r="A1219" s="63" t="s">
        <v>7791</v>
      </c>
      <c r="B1219" s="63">
        <v>96061</v>
      </c>
      <c r="C1219" s="62" t="s">
        <v>9010</v>
      </c>
      <c r="D1219" s="63" t="s">
        <v>8453</v>
      </c>
      <c r="E1219" s="76">
        <v>35.090000000000003</v>
      </c>
    </row>
    <row r="1220" spans="1:5" ht="23.25" hidden="1">
      <c r="A1220" s="63" t="s">
        <v>7791</v>
      </c>
      <c r="B1220" s="63">
        <v>96062</v>
      </c>
      <c r="C1220" s="62" t="s">
        <v>9011</v>
      </c>
      <c r="D1220" s="63" t="s">
        <v>8453</v>
      </c>
      <c r="E1220" s="76">
        <v>30.83</v>
      </c>
    </row>
    <row r="1221" spans="1:5" ht="23.25" hidden="1">
      <c r="A1221" s="63" t="s">
        <v>7791</v>
      </c>
      <c r="B1221" s="63">
        <v>96241</v>
      </c>
      <c r="C1221" s="62" t="s">
        <v>9012</v>
      </c>
      <c r="D1221" s="63" t="s">
        <v>8453</v>
      </c>
      <c r="E1221" s="76">
        <v>23.37</v>
      </c>
    </row>
    <row r="1222" spans="1:5" ht="23.25" hidden="1">
      <c r="A1222" s="63" t="s">
        <v>7791</v>
      </c>
      <c r="B1222" s="63">
        <v>96242</v>
      </c>
      <c r="C1222" s="62" t="s">
        <v>9013</v>
      </c>
      <c r="D1222" s="63" t="s">
        <v>8453</v>
      </c>
      <c r="E1222" s="76">
        <v>3.17</v>
      </c>
    </row>
    <row r="1223" spans="1:5" ht="23.25" hidden="1">
      <c r="A1223" s="63" t="s">
        <v>7791</v>
      </c>
      <c r="B1223" s="63">
        <v>96243</v>
      </c>
      <c r="C1223" s="62" t="s">
        <v>9014</v>
      </c>
      <c r="D1223" s="63" t="s">
        <v>8453</v>
      </c>
      <c r="E1223" s="76">
        <v>29.22</v>
      </c>
    </row>
    <row r="1224" spans="1:5" ht="23.25" hidden="1">
      <c r="A1224" s="63" t="s">
        <v>7791</v>
      </c>
      <c r="B1224" s="63">
        <v>96244</v>
      </c>
      <c r="C1224" s="62" t="s">
        <v>9015</v>
      </c>
      <c r="D1224" s="63" t="s">
        <v>8453</v>
      </c>
      <c r="E1224" s="76">
        <v>13.47</v>
      </c>
    </row>
    <row r="1225" spans="1:5" ht="23.25" hidden="1">
      <c r="A1225" s="63" t="s">
        <v>7791</v>
      </c>
      <c r="B1225" s="63">
        <v>96301</v>
      </c>
      <c r="C1225" s="62" t="s">
        <v>9016</v>
      </c>
      <c r="D1225" s="63" t="s">
        <v>8453</v>
      </c>
      <c r="E1225" s="76">
        <v>38.01</v>
      </c>
    </row>
    <row r="1226" spans="1:5" ht="34.5" hidden="1">
      <c r="A1226" s="63" t="s">
        <v>7791</v>
      </c>
      <c r="B1226" s="63">
        <v>96457</v>
      </c>
      <c r="C1226" s="62" t="s">
        <v>9017</v>
      </c>
      <c r="D1226" s="63" t="s">
        <v>8453</v>
      </c>
      <c r="E1226" s="76">
        <v>49.4</v>
      </c>
    </row>
    <row r="1227" spans="1:5" ht="23.25" hidden="1">
      <c r="A1227" s="63" t="s">
        <v>7791</v>
      </c>
      <c r="B1227" s="63">
        <v>96458</v>
      </c>
      <c r="C1227" s="62" t="s">
        <v>9018</v>
      </c>
      <c r="D1227" s="63" t="s">
        <v>8453</v>
      </c>
      <c r="E1227" s="76">
        <v>65.13</v>
      </c>
    </row>
    <row r="1228" spans="1:5" ht="23.25" hidden="1">
      <c r="A1228" s="63" t="s">
        <v>7791</v>
      </c>
      <c r="B1228" s="63">
        <v>96459</v>
      </c>
      <c r="C1228" s="62" t="s">
        <v>9019</v>
      </c>
      <c r="D1228" s="63" t="s">
        <v>8453</v>
      </c>
      <c r="E1228" s="76">
        <v>7.22</v>
      </c>
    </row>
    <row r="1229" spans="1:5" ht="23.25" hidden="1">
      <c r="A1229" s="63" t="s">
        <v>7791</v>
      </c>
      <c r="B1229" s="63">
        <v>96460</v>
      </c>
      <c r="C1229" s="62" t="s">
        <v>9020</v>
      </c>
      <c r="D1229" s="63" t="s">
        <v>8453</v>
      </c>
      <c r="E1229" s="76">
        <v>52.05</v>
      </c>
    </row>
    <row r="1230" spans="1:5" ht="34.5" hidden="1">
      <c r="A1230" s="63" t="s">
        <v>7791</v>
      </c>
      <c r="B1230" s="63">
        <v>98760</v>
      </c>
      <c r="C1230" s="62" t="s">
        <v>9021</v>
      </c>
      <c r="D1230" s="63" t="s">
        <v>8453</v>
      </c>
      <c r="E1230" s="76">
        <v>7.0000000000000007E-2</v>
      </c>
    </row>
    <row r="1231" spans="1:5" ht="23.25" hidden="1">
      <c r="A1231" s="63" t="s">
        <v>7791</v>
      </c>
      <c r="B1231" s="63">
        <v>98761</v>
      </c>
      <c r="C1231" s="62" t="s">
        <v>9022</v>
      </c>
      <c r="D1231" s="63" t="s">
        <v>8453</v>
      </c>
      <c r="E1231" s="76">
        <v>0.01</v>
      </c>
    </row>
    <row r="1232" spans="1:5" ht="34.5" hidden="1">
      <c r="A1232" s="63" t="s">
        <v>7791</v>
      </c>
      <c r="B1232" s="63">
        <v>98762</v>
      </c>
      <c r="C1232" s="62" t="s">
        <v>9023</v>
      </c>
      <c r="D1232" s="63" t="s">
        <v>8453</v>
      </c>
      <c r="E1232" s="76">
        <v>0.09</v>
      </c>
    </row>
    <row r="1233" spans="1:5" ht="34.5" hidden="1">
      <c r="A1233" s="63" t="s">
        <v>7791</v>
      </c>
      <c r="B1233" s="63">
        <v>98763</v>
      </c>
      <c r="C1233" s="62" t="s">
        <v>9024</v>
      </c>
      <c r="D1233" s="63" t="s">
        <v>8453</v>
      </c>
      <c r="E1233" s="76">
        <v>3.85</v>
      </c>
    </row>
    <row r="1234" spans="1:5" ht="23.25" hidden="1">
      <c r="A1234" s="63" t="s">
        <v>7791</v>
      </c>
      <c r="B1234" s="63">
        <v>99829</v>
      </c>
      <c r="C1234" s="62" t="s">
        <v>9025</v>
      </c>
      <c r="D1234" s="63" t="s">
        <v>8453</v>
      </c>
      <c r="E1234" s="76">
        <v>0.18</v>
      </c>
    </row>
    <row r="1235" spans="1:5" ht="23.25" hidden="1">
      <c r="A1235" s="63" t="s">
        <v>7791</v>
      </c>
      <c r="B1235" s="63">
        <v>99830</v>
      </c>
      <c r="C1235" s="62" t="s">
        <v>9026</v>
      </c>
      <c r="D1235" s="63" t="s">
        <v>8453</v>
      </c>
      <c r="E1235" s="76">
        <v>0.02</v>
      </c>
    </row>
    <row r="1236" spans="1:5" ht="23.25" hidden="1">
      <c r="A1236" s="63" t="s">
        <v>7791</v>
      </c>
      <c r="B1236" s="63">
        <v>99831</v>
      </c>
      <c r="C1236" s="62" t="s">
        <v>9027</v>
      </c>
      <c r="D1236" s="63" t="s">
        <v>8453</v>
      </c>
      <c r="E1236" s="76">
        <v>0.13</v>
      </c>
    </row>
    <row r="1237" spans="1:5" ht="34.5" hidden="1">
      <c r="A1237" s="63" t="s">
        <v>7791</v>
      </c>
      <c r="B1237" s="63">
        <v>99832</v>
      </c>
      <c r="C1237" s="62" t="s">
        <v>9028</v>
      </c>
      <c r="D1237" s="63" t="s">
        <v>8453</v>
      </c>
      <c r="E1237" s="76">
        <v>1.57</v>
      </c>
    </row>
    <row r="1238" spans="1:5" ht="23.25" hidden="1">
      <c r="A1238" s="63" t="s">
        <v>7791</v>
      </c>
      <c r="B1238" s="63">
        <v>100637</v>
      </c>
      <c r="C1238" s="62" t="s">
        <v>9029</v>
      </c>
      <c r="D1238" s="63" t="s">
        <v>8453</v>
      </c>
      <c r="E1238" s="76">
        <v>184.31</v>
      </c>
    </row>
    <row r="1239" spans="1:5" ht="23.25" hidden="1">
      <c r="A1239" s="63" t="s">
        <v>7791</v>
      </c>
      <c r="B1239" s="63">
        <v>100638</v>
      </c>
      <c r="C1239" s="62" t="s">
        <v>9030</v>
      </c>
      <c r="D1239" s="63" t="s">
        <v>8453</v>
      </c>
      <c r="E1239" s="76">
        <v>29.04</v>
      </c>
    </row>
    <row r="1240" spans="1:5" ht="23.25" hidden="1">
      <c r="A1240" s="63" t="s">
        <v>7791</v>
      </c>
      <c r="B1240" s="63">
        <v>100639</v>
      </c>
      <c r="C1240" s="62" t="s">
        <v>9031</v>
      </c>
      <c r="D1240" s="63" t="s">
        <v>8453</v>
      </c>
      <c r="E1240" s="76">
        <v>230.57</v>
      </c>
    </row>
    <row r="1241" spans="1:5" ht="23.25" hidden="1">
      <c r="A1241" s="63" t="s">
        <v>7791</v>
      </c>
      <c r="B1241" s="63">
        <v>100640</v>
      </c>
      <c r="C1241" s="62" t="s">
        <v>9032</v>
      </c>
      <c r="D1241" s="63" t="s">
        <v>8453</v>
      </c>
      <c r="E1241" s="76">
        <v>3333.6</v>
      </c>
    </row>
    <row r="1242" spans="1:5" ht="23.25" hidden="1">
      <c r="A1242" s="63" t="s">
        <v>7791</v>
      </c>
      <c r="B1242" s="63">
        <v>100643</v>
      </c>
      <c r="C1242" s="62" t="s">
        <v>9033</v>
      </c>
      <c r="D1242" s="63" t="s">
        <v>8453</v>
      </c>
      <c r="E1242" s="76">
        <v>377.66</v>
      </c>
    </row>
    <row r="1243" spans="1:5" hidden="1">
      <c r="A1243" s="63" t="s">
        <v>7791</v>
      </c>
      <c r="B1243" s="63">
        <v>100644</v>
      </c>
      <c r="C1243" s="62" t="s">
        <v>9034</v>
      </c>
      <c r="D1243" s="63" t="s">
        <v>8453</v>
      </c>
      <c r="E1243" s="76">
        <v>67.97</v>
      </c>
    </row>
    <row r="1244" spans="1:5" ht="23.25" hidden="1">
      <c r="A1244" s="63" t="s">
        <v>7791</v>
      </c>
      <c r="B1244" s="63">
        <v>100645</v>
      </c>
      <c r="C1244" s="62" t="s">
        <v>9035</v>
      </c>
      <c r="D1244" s="63" t="s">
        <v>8453</v>
      </c>
      <c r="E1244" s="76">
        <v>607.09</v>
      </c>
    </row>
    <row r="1245" spans="1:5" ht="23.25" hidden="1">
      <c r="A1245" s="63" t="s">
        <v>7791</v>
      </c>
      <c r="B1245" s="63">
        <v>100646</v>
      </c>
      <c r="C1245" s="62" t="s">
        <v>9036</v>
      </c>
      <c r="D1245" s="63" t="s">
        <v>8453</v>
      </c>
      <c r="E1245" s="76">
        <v>4167</v>
      </c>
    </row>
    <row r="1246" spans="1:5" ht="23.25" hidden="1">
      <c r="A1246" s="63" t="s">
        <v>7791</v>
      </c>
      <c r="B1246" s="63">
        <v>102270</v>
      </c>
      <c r="C1246" s="62" t="s">
        <v>9037</v>
      </c>
      <c r="D1246" s="63" t="s">
        <v>8453</v>
      </c>
      <c r="E1246" s="76">
        <v>0.72</v>
      </c>
    </row>
    <row r="1247" spans="1:5" ht="23.25" hidden="1">
      <c r="A1247" s="63" t="s">
        <v>7791</v>
      </c>
      <c r="B1247" s="63">
        <v>102271</v>
      </c>
      <c r="C1247" s="62" t="s">
        <v>9038</v>
      </c>
      <c r="D1247" s="63" t="s">
        <v>8453</v>
      </c>
      <c r="E1247" s="76">
        <v>0.08</v>
      </c>
    </row>
    <row r="1248" spans="1:5" ht="23.25" hidden="1">
      <c r="A1248" s="63" t="s">
        <v>7791</v>
      </c>
      <c r="B1248" s="63">
        <v>102272</v>
      </c>
      <c r="C1248" s="62" t="s">
        <v>9039</v>
      </c>
      <c r="D1248" s="63" t="s">
        <v>8453</v>
      </c>
      <c r="E1248" s="76">
        <v>0.9</v>
      </c>
    </row>
    <row r="1249" spans="1:5" ht="23.25" hidden="1">
      <c r="A1249" s="63" t="s">
        <v>7791</v>
      </c>
      <c r="B1249" s="63">
        <v>102273</v>
      </c>
      <c r="C1249" s="62" t="s">
        <v>9040</v>
      </c>
      <c r="D1249" s="63" t="s">
        <v>8453</v>
      </c>
      <c r="E1249" s="76">
        <v>1.42</v>
      </c>
    </row>
    <row r="1250" spans="1:5" ht="23.25" hidden="1">
      <c r="A1250" s="63" t="s">
        <v>7791</v>
      </c>
      <c r="B1250" s="63">
        <v>102809</v>
      </c>
      <c r="C1250" s="62" t="s">
        <v>9041</v>
      </c>
      <c r="D1250" s="63" t="s">
        <v>8453</v>
      </c>
      <c r="E1250" s="76">
        <v>17.510000000000002</v>
      </c>
    </row>
    <row r="1251" spans="1:5" ht="34.5" hidden="1">
      <c r="A1251" s="63" t="s">
        <v>7791</v>
      </c>
      <c r="B1251" s="63">
        <v>102815</v>
      </c>
      <c r="C1251" s="62" t="s">
        <v>9042</v>
      </c>
      <c r="D1251" s="63" t="s">
        <v>8453</v>
      </c>
      <c r="E1251" s="76">
        <v>2.85</v>
      </c>
    </row>
    <row r="1252" spans="1:5" ht="23.25" hidden="1">
      <c r="A1252" s="63" t="s">
        <v>7791</v>
      </c>
      <c r="B1252" s="63">
        <v>102826</v>
      </c>
      <c r="C1252" s="62" t="s">
        <v>9043</v>
      </c>
      <c r="D1252" s="63" t="s">
        <v>8453</v>
      </c>
      <c r="E1252" s="76">
        <v>5.35</v>
      </c>
    </row>
    <row r="1253" spans="1:5" ht="23.25" hidden="1">
      <c r="A1253" s="63" t="s">
        <v>7791</v>
      </c>
      <c r="B1253" s="63">
        <v>102832</v>
      </c>
      <c r="C1253" s="62" t="s">
        <v>9044</v>
      </c>
      <c r="D1253" s="63" t="s">
        <v>8453</v>
      </c>
      <c r="E1253" s="76">
        <v>7.14</v>
      </c>
    </row>
    <row r="1254" spans="1:5" ht="23.25" hidden="1">
      <c r="A1254" s="63" t="s">
        <v>7791</v>
      </c>
      <c r="B1254" s="63">
        <v>102843</v>
      </c>
      <c r="C1254" s="62" t="s">
        <v>9045</v>
      </c>
      <c r="D1254" s="63" t="s">
        <v>8453</v>
      </c>
      <c r="E1254" s="76">
        <v>104.17</v>
      </c>
    </row>
    <row r="1255" spans="1:5" ht="23.25" hidden="1">
      <c r="A1255" s="63" t="s">
        <v>7791</v>
      </c>
      <c r="B1255" s="63">
        <v>102849</v>
      </c>
      <c r="C1255" s="62" t="s">
        <v>9046</v>
      </c>
      <c r="D1255" s="63" t="s">
        <v>8453</v>
      </c>
      <c r="E1255" s="76">
        <v>50.93</v>
      </c>
    </row>
    <row r="1256" spans="1:5" ht="23.25" hidden="1">
      <c r="A1256" s="63" t="s">
        <v>7791</v>
      </c>
      <c r="B1256" s="63">
        <v>102855</v>
      </c>
      <c r="C1256" s="62" t="s">
        <v>9047</v>
      </c>
      <c r="D1256" s="63" t="s">
        <v>8453</v>
      </c>
      <c r="E1256" s="76">
        <v>50.93</v>
      </c>
    </row>
    <row r="1257" spans="1:5" ht="23.25" hidden="1">
      <c r="A1257" s="63" t="s">
        <v>7791</v>
      </c>
      <c r="B1257" s="63">
        <v>102861</v>
      </c>
      <c r="C1257" s="62" t="s">
        <v>9048</v>
      </c>
      <c r="D1257" s="63" t="s">
        <v>8453</v>
      </c>
      <c r="E1257" s="76">
        <v>1.05</v>
      </c>
    </row>
    <row r="1258" spans="1:5" ht="23.25" hidden="1">
      <c r="A1258" s="63" t="s">
        <v>7791</v>
      </c>
      <c r="B1258" s="63">
        <v>102867</v>
      </c>
      <c r="C1258" s="62" t="s">
        <v>9049</v>
      </c>
      <c r="D1258" s="63" t="s">
        <v>8453</v>
      </c>
      <c r="E1258" s="76">
        <v>0.56999999999999995</v>
      </c>
    </row>
    <row r="1259" spans="1:5" ht="34.5" hidden="1">
      <c r="A1259" s="63" t="s">
        <v>7791</v>
      </c>
      <c r="B1259" s="63">
        <v>102873</v>
      </c>
      <c r="C1259" s="62" t="s">
        <v>9050</v>
      </c>
      <c r="D1259" s="63" t="s">
        <v>8453</v>
      </c>
      <c r="E1259" s="76">
        <v>92.55</v>
      </c>
    </row>
    <row r="1260" spans="1:5" ht="23.25" hidden="1">
      <c r="A1260" s="63" t="s">
        <v>7791</v>
      </c>
      <c r="B1260" s="63">
        <v>102879</v>
      </c>
      <c r="C1260" s="62" t="s">
        <v>9051</v>
      </c>
      <c r="D1260" s="63" t="s">
        <v>8453</v>
      </c>
      <c r="E1260" s="76">
        <v>138.9</v>
      </c>
    </row>
    <row r="1261" spans="1:5" hidden="1">
      <c r="A1261" s="63" t="s">
        <v>7791</v>
      </c>
      <c r="B1261" s="63">
        <v>102885</v>
      </c>
      <c r="C1261" s="62" t="s">
        <v>9052</v>
      </c>
      <c r="D1261" s="63" t="s">
        <v>8453</v>
      </c>
      <c r="E1261" s="76">
        <v>1.07</v>
      </c>
    </row>
    <row r="1262" spans="1:5" ht="23.25" hidden="1">
      <c r="A1262" s="63" t="s">
        <v>7791</v>
      </c>
      <c r="B1262" s="63">
        <v>102891</v>
      </c>
      <c r="C1262" s="62" t="s">
        <v>9053</v>
      </c>
      <c r="D1262" s="63" t="s">
        <v>8453</v>
      </c>
      <c r="E1262" s="76">
        <v>1.07</v>
      </c>
    </row>
    <row r="1263" spans="1:5" ht="34.5" hidden="1">
      <c r="A1263" s="63" t="s">
        <v>7791</v>
      </c>
      <c r="B1263" s="63">
        <v>102897</v>
      </c>
      <c r="C1263" s="62" t="s">
        <v>9054</v>
      </c>
      <c r="D1263" s="63" t="s">
        <v>8453</v>
      </c>
      <c r="E1263" s="76">
        <v>69.58</v>
      </c>
    </row>
    <row r="1264" spans="1:5" ht="23.25" hidden="1">
      <c r="A1264" s="63" t="s">
        <v>7791</v>
      </c>
      <c r="B1264" s="63">
        <v>102903</v>
      </c>
      <c r="C1264" s="62" t="s">
        <v>9055</v>
      </c>
      <c r="D1264" s="63" t="s">
        <v>8453</v>
      </c>
      <c r="E1264" s="76">
        <v>9.02</v>
      </c>
    </row>
    <row r="1265" spans="1:5" hidden="1">
      <c r="A1265" s="63" t="s">
        <v>7791</v>
      </c>
      <c r="B1265" s="63">
        <v>102909</v>
      </c>
      <c r="C1265" s="62" t="s">
        <v>9056</v>
      </c>
      <c r="D1265" s="63" t="s">
        <v>8453</v>
      </c>
      <c r="E1265" s="76">
        <v>3.42</v>
      </c>
    </row>
    <row r="1266" spans="1:5" hidden="1">
      <c r="A1266" s="63" t="s">
        <v>7791</v>
      </c>
      <c r="B1266" s="63">
        <v>102915</v>
      </c>
      <c r="C1266" s="62" t="s">
        <v>9057</v>
      </c>
      <c r="D1266" s="63" t="s">
        <v>8453</v>
      </c>
      <c r="E1266" s="76">
        <v>0.53</v>
      </c>
    </row>
    <row r="1267" spans="1:5" ht="34.5" hidden="1">
      <c r="A1267" s="63" t="s">
        <v>7791</v>
      </c>
      <c r="B1267" s="63">
        <v>102927</v>
      </c>
      <c r="C1267" s="62" t="s">
        <v>9058</v>
      </c>
      <c r="D1267" s="63" t="s">
        <v>8453</v>
      </c>
      <c r="E1267" s="76">
        <v>0.78</v>
      </c>
    </row>
    <row r="1268" spans="1:5" ht="45.75" hidden="1">
      <c r="A1268" s="63" t="s">
        <v>7791</v>
      </c>
      <c r="B1268" s="63">
        <v>102933</v>
      </c>
      <c r="C1268" s="62" t="s">
        <v>9059</v>
      </c>
      <c r="D1268" s="63" t="s">
        <v>8453</v>
      </c>
      <c r="E1268" s="76">
        <v>0.78</v>
      </c>
    </row>
    <row r="1269" spans="1:5" ht="23.25" hidden="1">
      <c r="A1269" s="63" t="s">
        <v>7791</v>
      </c>
      <c r="B1269" s="63">
        <v>102939</v>
      </c>
      <c r="C1269" s="62" t="s">
        <v>9060</v>
      </c>
      <c r="D1269" s="63" t="s">
        <v>8453</v>
      </c>
      <c r="E1269" s="76">
        <v>7.85</v>
      </c>
    </row>
    <row r="1270" spans="1:5" ht="34.5" hidden="1">
      <c r="A1270" s="63" t="s">
        <v>7791</v>
      </c>
      <c r="B1270" s="63">
        <v>102945</v>
      </c>
      <c r="C1270" s="62" t="s">
        <v>9061</v>
      </c>
      <c r="D1270" s="63" t="s">
        <v>8453</v>
      </c>
      <c r="E1270" s="76">
        <v>0.02</v>
      </c>
    </row>
    <row r="1271" spans="1:5" ht="23.25" hidden="1">
      <c r="A1271" s="63" t="s">
        <v>7791</v>
      </c>
      <c r="B1271" s="63">
        <v>102951</v>
      </c>
      <c r="C1271" s="62" t="s">
        <v>9062</v>
      </c>
      <c r="D1271" s="63" t="s">
        <v>8453</v>
      </c>
      <c r="E1271" s="76">
        <v>0.52</v>
      </c>
    </row>
    <row r="1272" spans="1:5" ht="34.5" hidden="1">
      <c r="A1272" s="63" t="s">
        <v>7791</v>
      </c>
      <c r="B1272" s="63">
        <v>102957</v>
      </c>
      <c r="C1272" s="62" t="s">
        <v>9063</v>
      </c>
      <c r="D1272" s="63" t="s">
        <v>8453</v>
      </c>
      <c r="E1272" s="76">
        <v>39.49</v>
      </c>
    </row>
    <row r="1273" spans="1:5" ht="34.5" hidden="1">
      <c r="A1273" s="63" t="s">
        <v>7791</v>
      </c>
      <c r="B1273" s="63">
        <v>102963</v>
      </c>
      <c r="C1273" s="62" t="s">
        <v>9064</v>
      </c>
      <c r="D1273" s="63" t="s">
        <v>8453</v>
      </c>
      <c r="E1273" s="76">
        <v>65.599999999999994</v>
      </c>
    </row>
    <row r="1274" spans="1:5" ht="34.5" hidden="1">
      <c r="A1274" s="63" t="s">
        <v>7791</v>
      </c>
      <c r="B1274" s="63">
        <v>102969</v>
      </c>
      <c r="C1274" s="62" t="s">
        <v>9065</v>
      </c>
      <c r="D1274" s="63" t="s">
        <v>8453</v>
      </c>
      <c r="E1274" s="76">
        <v>1.06</v>
      </c>
    </row>
    <row r="1275" spans="1:5" ht="23.25" hidden="1">
      <c r="A1275" s="63" t="s">
        <v>7791</v>
      </c>
      <c r="B1275" s="63">
        <v>102985</v>
      </c>
      <c r="C1275" s="62" t="s">
        <v>9066</v>
      </c>
      <c r="D1275" s="63" t="s">
        <v>8453</v>
      </c>
      <c r="E1275" s="76">
        <v>2.31</v>
      </c>
    </row>
    <row r="1276" spans="1:5" ht="34.5" hidden="1">
      <c r="A1276" s="63" t="s">
        <v>7791</v>
      </c>
      <c r="B1276" s="63">
        <v>103156</v>
      </c>
      <c r="C1276" s="62" t="s">
        <v>9067</v>
      </c>
      <c r="D1276" s="63" t="s">
        <v>8453</v>
      </c>
      <c r="E1276" s="76">
        <v>2.0499999999999998</v>
      </c>
    </row>
    <row r="1277" spans="1:5" ht="34.5" hidden="1">
      <c r="A1277" s="63" t="s">
        <v>7791</v>
      </c>
      <c r="B1277" s="63">
        <v>103162</v>
      </c>
      <c r="C1277" s="62" t="s">
        <v>9068</v>
      </c>
      <c r="D1277" s="63" t="s">
        <v>8453</v>
      </c>
      <c r="E1277" s="76">
        <v>2.4900000000000002</v>
      </c>
    </row>
    <row r="1278" spans="1:5" ht="34.5" hidden="1">
      <c r="A1278" s="63" t="s">
        <v>7791</v>
      </c>
      <c r="B1278" s="63">
        <v>103168</v>
      </c>
      <c r="C1278" s="62" t="s">
        <v>9069</v>
      </c>
      <c r="D1278" s="63" t="s">
        <v>8453</v>
      </c>
      <c r="E1278" s="76">
        <v>2.8</v>
      </c>
    </row>
    <row r="1279" spans="1:5" ht="34.5" hidden="1">
      <c r="A1279" s="63" t="s">
        <v>7791</v>
      </c>
      <c r="B1279" s="63">
        <v>103174</v>
      </c>
      <c r="C1279" s="62" t="s">
        <v>9070</v>
      </c>
      <c r="D1279" s="63" t="s">
        <v>8453</v>
      </c>
      <c r="E1279" s="76">
        <v>7.26</v>
      </c>
    </row>
    <row r="1280" spans="1:5" ht="34.5" hidden="1">
      <c r="A1280" s="63" t="s">
        <v>7791</v>
      </c>
      <c r="B1280" s="63">
        <v>103180</v>
      </c>
      <c r="C1280" s="62" t="s">
        <v>9071</v>
      </c>
      <c r="D1280" s="63" t="s">
        <v>8453</v>
      </c>
      <c r="E1280" s="76">
        <v>16.239999999999998</v>
      </c>
    </row>
    <row r="1281" spans="1:5" ht="34.5" hidden="1">
      <c r="A1281" s="63" t="s">
        <v>7791</v>
      </c>
      <c r="B1281" s="63">
        <v>103223</v>
      </c>
      <c r="C1281" s="62" t="s">
        <v>9072</v>
      </c>
      <c r="D1281" s="63" t="s">
        <v>8453</v>
      </c>
      <c r="E1281" s="76">
        <v>27.14</v>
      </c>
    </row>
    <row r="1282" spans="1:5" ht="34.5" hidden="1">
      <c r="A1282" s="63" t="s">
        <v>7791</v>
      </c>
      <c r="B1282" s="63">
        <v>103229</v>
      </c>
      <c r="C1282" s="62" t="s">
        <v>9073</v>
      </c>
      <c r="D1282" s="63" t="s">
        <v>8453</v>
      </c>
      <c r="E1282" s="76">
        <v>75.12</v>
      </c>
    </row>
    <row r="1283" spans="1:5" ht="34.5" hidden="1">
      <c r="A1283" s="63" t="s">
        <v>7791</v>
      </c>
      <c r="B1283" s="63">
        <v>103235</v>
      </c>
      <c r="C1283" s="62" t="s">
        <v>9074</v>
      </c>
      <c r="D1283" s="63" t="s">
        <v>8453</v>
      </c>
      <c r="E1283" s="76">
        <v>79.44</v>
      </c>
    </row>
    <row r="1284" spans="1:5" ht="34.5" hidden="1">
      <c r="A1284" s="63" t="s">
        <v>7791</v>
      </c>
      <c r="B1284" s="63">
        <v>103241</v>
      </c>
      <c r="C1284" s="62" t="s">
        <v>9075</v>
      </c>
      <c r="D1284" s="63" t="s">
        <v>8453</v>
      </c>
      <c r="E1284" s="76">
        <v>7.6</v>
      </c>
    </row>
    <row r="1285" spans="1:5" ht="23.25" hidden="1">
      <c r="A1285" s="63" t="s">
        <v>7791</v>
      </c>
      <c r="B1285" s="63">
        <v>103660</v>
      </c>
      <c r="C1285" s="62" t="s">
        <v>9076</v>
      </c>
      <c r="D1285" s="63" t="s">
        <v>8453</v>
      </c>
      <c r="E1285" s="76">
        <v>10.06</v>
      </c>
    </row>
    <row r="1286" spans="1:5" ht="34.5" hidden="1">
      <c r="A1286" s="63" t="s">
        <v>7791</v>
      </c>
      <c r="B1286" s="63">
        <v>103666</v>
      </c>
      <c r="C1286" s="62" t="s">
        <v>9077</v>
      </c>
      <c r="D1286" s="63" t="s">
        <v>8453</v>
      </c>
      <c r="E1286" s="76">
        <v>124.63</v>
      </c>
    </row>
    <row r="1287" spans="1:5" ht="45.75" hidden="1">
      <c r="A1287" s="63" t="s">
        <v>7791</v>
      </c>
      <c r="B1287" s="63">
        <v>103792</v>
      </c>
      <c r="C1287" s="62" t="s">
        <v>9078</v>
      </c>
      <c r="D1287" s="63" t="s">
        <v>8453</v>
      </c>
      <c r="E1287" s="76">
        <v>0.23</v>
      </c>
    </row>
    <row r="1288" spans="1:5" ht="34.5" hidden="1">
      <c r="A1288" s="63" t="s">
        <v>7791</v>
      </c>
      <c r="B1288" s="63">
        <v>103937</v>
      </c>
      <c r="C1288" s="62" t="s">
        <v>9079</v>
      </c>
      <c r="D1288" s="63" t="s">
        <v>8453</v>
      </c>
      <c r="E1288" s="76">
        <v>1.28</v>
      </c>
    </row>
    <row r="1289" spans="1:5" ht="34.5" hidden="1">
      <c r="A1289" s="63" t="s">
        <v>7791</v>
      </c>
      <c r="B1289" s="63">
        <v>103943</v>
      </c>
      <c r="C1289" s="62" t="s">
        <v>9080</v>
      </c>
      <c r="D1289" s="63" t="s">
        <v>8453</v>
      </c>
      <c r="E1289" s="76">
        <v>1.28</v>
      </c>
    </row>
    <row r="1290" spans="1:5" ht="23.25" hidden="1">
      <c r="A1290" s="63" t="s">
        <v>7791</v>
      </c>
      <c r="B1290" s="63">
        <v>104087</v>
      </c>
      <c r="C1290" s="62" t="s">
        <v>9081</v>
      </c>
      <c r="D1290" s="63" t="s">
        <v>8453</v>
      </c>
      <c r="E1290" s="76">
        <v>0.05</v>
      </c>
    </row>
    <row r="1291" spans="1:5" ht="23.25" hidden="1">
      <c r="A1291" s="63" t="s">
        <v>7791</v>
      </c>
      <c r="B1291" s="63">
        <v>104088</v>
      </c>
      <c r="C1291" s="62" t="s">
        <v>9082</v>
      </c>
      <c r="D1291" s="63" t="s">
        <v>8453</v>
      </c>
      <c r="E1291" s="76">
        <v>0.06</v>
      </c>
    </row>
    <row r="1292" spans="1:5" ht="23.25" hidden="1">
      <c r="A1292" s="63" t="s">
        <v>7791</v>
      </c>
      <c r="B1292" s="63">
        <v>104089</v>
      </c>
      <c r="C1292" s="62" t="s">
        <v>9083</v>
      </c>
      <c r="D1292" s="63" t="s">
        <v>8453</v>
      </c>
      <c r="E1292" s="76">
        <v>7.0000000000000007E-2</v>
      </c>
    </row>
    <row r="1293" spans="1:5" ht="23.25" hidden="1">
      <c r="A1293" s="63" t="s">
        <v>7791</v>
      </c>
      <c r="B1293" s="63">
        <v>104090</v>
      </c>
      <c r="C1293" s="62" t="s">
        <v>9084</v>
      </c>
      <c r="D1293" s="63" t="s">
        <v>8453</v>
      </c>
      <c r="E1293" s="76">
        <v>0.56999999999999995</v>
      </c>
    </row>
    <row r="1294" spans="1:5" ht="23.25" hidden="1">
      <c r="A1294" s="63" t="s">
        <v>7791</v>
      </c>
      <c r="B1294" s="63">
        <v>104093</v>
      </c>
      <c r="C1294" s="62" t="s">
        <v>9085</v>
      </c>
      <c r="D1294" s="63" t="s">
        <v>8453</v>
      </c>
      <c r="E1294" s="76">
        <v>0.08</v>
      </c>
    </row>
    <row r="1295" spans="1:5" ht="23.25" hidden="1">
      <c r="A1295" s="63" t="s">
        <v>7791</v>
      </c>
      <c r="B1295" s="63">
        <v>104094</v>
      </c>
      <c r="C1295" s="62" t="s">
        <v>9086</v>
      </c>
      <c r="D1295" s="63" t="s">
        <v>8453</v>
      </c>
      <c r="E1295" s="76">
        <v>0.09</v>
      </c>
    </row>
    <row r="1296" spans="1:5" ht="23.25" hidden="1">
      <c r="A1296" s="63" t="s">
        <v>7791</v>
      </c>
      <c r="B1296" s="63">
        <v>104095</v>
      </c>
      <c r="C1296" s="62" t="s">
        <v>9087</v>
      </c>
      <c r="D1296" s="63" t="s">
        <v>8453</v>
      </c>
      <c r="E1296" s="76">
        <v>0.1</v>
      </c>
    </row>
    <row r="1297" spans="1:5" ht="23.25" hidden="1">
      <c r="A1297" s="63" t="s">
        <v>7791</v>
      </c>
      <c r="B1297" s="63">
        <v>104096</v>
      </c>
      <c r="C1297" s="62" t="s">
        <v>9088</v>
      </c>
      <c r="D1297" s="63" t="s">
        <v>8453</v>
      </c>
      <c r="E1297" s="76">
        <v>0.78</v>
      </c>
    </row>
    <row r="1298" spans="1:5" ht="23.25" hidden="1">
      <c r="A1298" s="63" t="s">
        <v>7791</v>
      </c>
      <c r="B1298" s="63">
        <v>104519</v>
      </c>
      <c r="C1298" s="62" t="s">
        <v>9089</v>
      </c>
      <c r="D1298" s="63" t="s">
        <v>8453</v>
      </c>
      <c r="E1298" s="76">
        <v>0.53</v>
      </c>
    </row>
    <row r="1299" spans="1:5" ht="23.25" hidden="1">
      <c r="A1299" s="63" t="s">
        <v>7791</v>
      </c>
      <c r="B1299" s="63">
        <v>104655</v>
      </c>
      <c r="C1299" s="62" t="s">
        <v>9090</v>
      </c>
      <c r="D1299" s="63" t="s">
        <v>8453</v>
      </c>
      <c r="E1299" s="76">
        <v>0.56999999999999995</v>
      </c>
    </row>
    <row r="1300" spans="1:5" ht="34.5" hidden="1">
      <c r="A1300" s="63" t="s">
        <v>7791</v>
      </c>
      <c r="B1300" s="63">
        <v>104687</v>
      </c>
      <c r="C1300" s="62" t="s">
        <v>9091</v>
      </c>
      <c r="D1300" s="63" t="s">
        <v>8453</v>
      </c>
      <c r="E1300" s="76">
        <v>347.8</v>
      </c>
    </row>
    <row r="1301" spans="1:5" ht="23.25" hidden="1">
      <c r="A1301" s="63" t="s">
        <v>7791</v>
      </c>
      <c r="B1301" s="63">
        <v>104694</v>
      </c>
      <c r="C1301" s="62" t="s">
        <v>9092</v>
      </c>
      <c r="D1301" s="63" t="s">
        <v>8453</v>
      </c>
      <c r="E1301" s="76">
        <v>1.78</v>
      </c>
    </row>
    <row r="1302" spans="1:5" ht="34.5" hidden="1">
      <c r="A1302" s="63" t="s">
        <v>7791</v>
      </c>
      <c r="B1302" s="63">
        <v>104703</v>
      </c>
      <c r="C1302" s="62" t="s">
        <v>9093</v>
      </c>
      <c r="D1302" s="63" t="s">
        <v>8453</v>
      </c>
      <c r="E1302" s="76">
        <v>71.569999999999993</v>
      </c>
    </row>
    <row r="1303" spans="1:5" ht="34.5" hidden="1">
      <c r="A1303" s="63" t="s">
        <v>7791</v>
      </c>
      <c r="B1303" s="63">
        <v>104709</v>
      </c>
      <c r="C1303" s="62" t="s">
        <v>9094</v>
      </c>
      <c r="D1303" s="63" t="s">
        <v>8453</v>
      </c>
      <c r="E1303" s="76">
        <v>905.16</v>
      </c>
    </row>
    <row r="1304" spans="1:5" ht="34.5" hidden="1">
      <c r="A1304" s="63" t="s">
        <v>7791</v>
      </c>
      <c r="B1304" s="63">
        <v>104715</v>
      </c>
      <c r="C1304" s="62" t="s">
        <v>9095</v>
      </c>
      <c r="D1304" s="63" t="s">
        <v>8453</v>
      </c>
      <c r="E1304" s="76">
        <v>69.58</v>
      </c>
    </row>
    <row r="1305" spans="1:5" ht="34.5" hidden="1">
      <c r="A1305" s="63" t="s">
        <v>7791</v>
      </c>
      <c r="B1305" s="63">
        <v>92259</v>
      </c>
      <c r="C1305" s="62" t="s">
        <v>9096</v>
      </c>
      <c r="D1305" s="63" t="s">
        <v>7859</v>
      </c>
      <c r="E1305" s="76">
        <v>629.04</v>
      </c>
    </row>
    <row r="1306" spans="1:5" ht="34.5" hidden="1">
      <c r="A1306" s="63" t="s">
        <v>7791</v>
      </c>
      <c r="B1306" s="63">
        <v>92260</v>
      </c>
      <c r="C1306" s="62" t="s">
        <v>9097</v>
      </c>
      <c r="D1306" s="63" t="s">
        <v>7859</v>
      </c>
      <c r="E1306" s="76">
        <v>693.15</v>
      </c>
    </row>
    <row r="1307" spans="1:5" ht="34.5" hidden="1">
      <c r="A1307" s="63" t="s">
        <v>7791</v>
      </c>
      <c r="B1307" s="63">
        <v>92261</v>
      </c>
      <c r="C1307" s="62" t="s">
        <v>9098</v>
      </c>
      <c r="D1307" s="63" t="s">
        <v>7859</v>
      </c>
      <c r="E1307" s="76">
        <v>755.32</v>
      </c>
    </row>
    <row r="1308" spans="1:5" ht="34.5" hidden="1">
      <c r="A1308" s="63" t="s">
        <v>7791</v>
      </c>
      <c r="B1308" s="63">
        <v>92262</v>
      </c>
      <c r="C1308" s="62" t="s">
        <v>9099</v>
      </c>
      <c r="D1308" s="63" t="s">
        <v>7859</v>
      </c>
      <c r="E1308" s="76">
        <v>855.39</v>
      </c>
    </row>
    <row r="1309" spans="1:5" ht="34.5" hidden="1">
      <c r="A1309" s="63" t="s">
        <v>7791</v>
      </c>
      <c r="B1309" s="63">
        <v>92539</v>
      </c>
      <c r="C1309" s="62" t="s">
        <v>9100</v>
      </c>
      <c r="D1309" s="63" t="s">
        <v>8125</v>
      </c>
      <c r="E1309" s="76">
        <v>112.1</v>
      </c>
    </row>
    <row r="1310" spans="1:5" ht="34.5" hidden="1">
      <c r="A1310" s="63" t="s">
        <v>7791</v>
      </c>
      <c r="B1310" s="63">
        <v>92540</v>
      </c>
      <c r="C1310" s="62" t="s">
        <v>9101</v>
      </c>
      <c r="D1310" s="63" t="s">
        <v>8125</v>
      </c>
      <c r="E1310" s="76">
        <v>121.97</v>
      </c>
    </row>
    <row r="1311" spans="1:5" ht="23.25" hidden="1">
      <c r="A1311" s="63" t="s">
        <v>7791</v>
      </c>
      <c r="B1311" s="63">
        <v>92541</v>
      </c>
      <c r="C1311" s="62" t="s">
        <v>9102</v>
      </c>
      <c r="D1311" s="63" t="s">
        <v>8125</v>
      </c>
      <c r="E1311" s="76">
        <v>121.7</v>
      </c>
    </row>
    <row r="1312" spans="1:5" ht="34.5" hidden="1">
      <c r="A1312" s="63" t="s">
        <v>7791</v>
      </c>
      <c r="B1312" s="63">
        <v>92542</v>
      </c>
      <c r="C1312" s="62" t="s">
        <v>9103</v>
      </c>
      <c r="D1312" s="63" t="s">
        <v>8125</v>
      </c>
      <c r="E1312" s="76">
        <v>145.03</v>
      </c>
    </row>
    <row r="1313" spans="1:5" ht="34.5" hidden="1">
      <c r="A1313" s="63" t="s">
        <v>7791</v>
      </c>
      <c r="B1313" s="63">
        <v>92543</v>
      </c>
      <c r="C1313" s="62" t="s">
        <v>9104</v>
      </c>
      <c r="D1313" s="63" t="s">
        <v>8125</v>
      </c>
      <c r="E1313" s="76">
        <v>34.99</v>
      </c>
    </row>
    <row r="1314" spans="1:5" ht="23.25" hidden="1">
      <c r="A1314" s="63" t="s">
        <v>7791</v>
      </c>
      <c r="B1314" s="63">
        <v>92544</v>
      </c>
      <c r="C1314" s="62" t="s">
        <v>9105</v>
      </c>
      <c r="D1314" s="63" t="s">
        <v>8125</v>
      </c>
      <c r="E1314" s="76">
        <v>27.9</v>
      </c>
    </row>
    <row r="1315" spans="1:5" ht="23.25" hidden="1">
      <c r="A1315" s="63" t="s">
        <v>7791</v>
      </c>
      <c r="B1315" s="63">
        <v>92545</v>
      </c>
      <c r="C1315" s="62" t="s">
        <v>9106</v>
      </c>
      <c r="D1315" s="63" t="s">
        <v>7859</v>
      </c>
      <c r="E1315" s="76">
        <v>1372.05</v>
      </c>
    </row>
    <row r="1316" spans="1:5" ht="23.25" hidden="1">
      <c r="A1316" s="63" t="s">
        <v>7791</v>
      </c>
      <c r="B1316" s="63">
        <v>92546</v>
      </c>
      <c r="C1316" s="62" t="s">
        <v>9107</v>
      </c>
      <c r="D1316" s="63" t="s">
        <v>7859</v>
      </c>
      <c r="E1316" s="76">
        <v>1678.42</v>
      </c>
    </row>
    <row r="1317" spans="1:5" ht="23.25" hidden="1">
      <c r="A1317" s="63" t="s">
        <v>7791</v>
      </c>
      <c r="B1317" s="63">
        <v>92547</v>
      </c>
      <c r="C1317" s="62" t="s">
        <v>9108</v>
      </c>
      <c r="D1317" s="63" t="s">
        <v>7859</v>
      </c>
      <c r="E1317" s="76">
        <v>1794.6</v>
      </c>
    </row>
    <row r="1318" spans="1:5" ht="23.25" hidden="1">
      <c r="A1318" s="63" t="s">
        <v>7791</v>
      </c>
      <c r="B1318" s="63">
        <v>92548</v>
      </c>
      <c r="C1318" s="62" t="s">
        <v>9109</v>
      </c>
      <c r="D1318" s="63" t="s">
        <v>7859</v>
      </c>
      <c r="E1318" s="76">
        <v>1998.14</v>
      </c>
    </row>
    <row r="1319" spans="1:5" ht="23.25" hidden="1">
      <c r="A1319" s="63" t="s">
        <v>7791</v>
      </c>
      <c r="B1319" s="63">
        <v>92549</v>
      </c>
      <c r="C1319" s="62" t="s">
        <v>9110</v>
      </c>
      <c r="D1319" s="63" t="s">
        <v>7859</v>
      </c>
      <c r="E1319" s="76">
        <v>2453.8000000000002</v>
      </c>
    </row>
    <row r="1320" spans="1:5" ht="23.25" hidden="1">
      <c r="A1320" s="63" t="s">
        <v>7791</v>
      </c>
      <c r="B1320" s="63">
        <v>92550</v>
      </c>
      <c r="C1320" s="62" t="s">
        <v>9111</v>
      </c>
      <c r="D1320" s="63" t="s">
        <v>7859</v>
      </c>
      <c r="E1320" s="76">
        <v>2993.66</v>
      </c>
    </row>
    <row r="1321" spans="1:5" ht="23.25" hidden="1">
      <c r="A1321" s="63" t="s">
        <v>7791</v>
      </c>
      <c r="B1321" s="63">
        <v>92551</v>
      </c>
      <c r="C1321" s="62" t="s">
        <v>9112</v>
      </c>
      <c r="D1321" s="63" t="s">
        <v>7859</v>
      </c>
      <c r="E1321" s="76">
        <v>3143.59</v>
      </c>
    </row>
    <row r="1322" spans="1:5" ht="23.25" hidden="1">
      <c r="A1322" s="63" t="s">
        <v>7791</v>
      </c>
      <c r="B1322" s="63">
        <v>92552</v>
      </c>
      <c r="C1322" s="62" t="s">
        <v>9113</v>
      </c>
      <c r="D1322" s="63" t="s">
        <v>7859</v>
      </c>
      <c r="E1322" s="76">
        <v>3416.87</v>
      </c>
    </row>
    <row r="1323" spans="1:5" ht="23.25" hidden="1">
      <c r="A1323" s="63" t="s">
        <v>7791</v>
      </c>
      <c r="B1323" s="63">
        <v>92553</v>
      </c>
      <c r="C1323" s="62" t="s">
        <v>9114</v>
      </c>
      <c r="D1323" s="63" t="s">
        <v>7859</v>
      </c>
      <c r="E1323" s="76">
        <v>3885.2</v>
      </c>
    </row>
    <row r="1324" spans="1:5" ht="23.25" hidden="1">
      <c r="A1324" s="63" t="s">
        <v>7791</v>
      </c>
      <c r="B1324" s="63">
        <v>92554</v>
      </c>
      <c r="C1324" s="62" t="s">
        <v>9115</v>
      </c>
      <c r="D1324" s="63" t="s">
        <v>7859</v>
      </c>
      <c r="E1324" s="76">
        <v>4057.31</v>
      </c>
    </row>
    <row r="1325" spans="1:5" ht="34.5" hidden="1">
      <c r="A1325" s="63" t="s">
        <v>7791</v>
      </c>
      <c r="B1325" s="63">
        <v>92555</v>
      </c>
      <c r="C1325" s="62" t="s">
        <v>9116</v>
      </c>
      <c r="D1325" s="63" t="s">
        <v>7859</v>
      </c>
      <c r="E1325" s="76">
        <v>1348.79</v>
      </c>
    </row>
    <row r="1326" spans="1:5" ht="34.5" hidden="1">
      <c r="A1326" s="63" t="s">
        <v>7791</v>
      </c>
      <c r="B1326" s="63">
        <v>92556</v>
      </c>
      <c r="C1326" s="62" t="s">
        <v>9117</v>
      </c>
      <c r="D1326" s="63" t="s">
        <v>7859</v>
      </c>
      <c r="E1326" s="76">
        <v>1637.66</v>
      </c>
    </row>
    <row r="1327" spans="1:5" ht="34.5" hidden="1">
      <c r="A1327" s="63" t="s">
        <v>7791</v>
      </c>
      <c r="B1327" s="63">
        <v>92557</v>
      </c>
      <c r="C1327" s="62" t="s">
        <v>9118</v>
      </c>
      <c r="D1327" s="63" t="s">
        <v>7859</v>
      </c>
      <c r="E1327" s="76">
        <v>1753.83</v>
      </c>
    </row>
    <row r="1328" spans="1:5" ht="34.5" hidden="1">
      <c r="A1328" s="63" t="s">
        <v>7791</v>
      </c>
      <c r="B1328" s="63">
        <v>92558</v>
      </c>
      <c r="C1328" s="62" t="s">
        <v>9119</v>
      </c>
      <c r="D1328" s="63" t="s">
        <v>7859</v>
      </c>
      <c r="E1328" s="76">
        <v>1974.87</v>
      </c>
    </row>
    <row r="1329" spans="1:5" ht="34.5" hidden="1">
      <c r="A1329" s="63" t="s">
        <v>7791</v>
      </c>
      <c r="B1329" s="63">
        <v>92559</v>
      </c>
      <c r="C1329" s="62" t="s">
        <v>9120</v>
      </c>
      <c r="D1329" s="63" t="s">
        <v>7859</v>
      </c>
      <c r="E1329" s="76">
        <v>2410.48</v>
      </c>
    </row>
    <row r="1330" spans="1:5" ht="34.5" hidden="1">
      <c r="A1330" s="63" t="s">
        <v>7791</v>
      </c>
      <c r="B1330" s="63">
        <v>92560</v>
      </c>
      <c r="C1330" s="62" t="s">
        <v>9121</v>
      </c>
      <c r="D1330" s="63" t="s">
        <v>7859</v>
      </c>
      <c r="E1330" s="76">
        <v>2934.66</v>
      </c>
    </row>
    <row r="1331" spans="1:5" ht="34.5" hidden="1">
      <c r="A1331" s="63" t="s">
        <v>7791</v>
      </c>
      <c r="B1331" s="63">
        <v>92561</v>
      </c>
      <c r="C1331" s="62" t="s">
        <v>9122</v>
      </c>
      <c r="D1331" s="63" t="s">
        <v>7859</v>
      </c>
      <c r="E1331" s="76">
        <v>3086.19</v>
      </c>
    </row>
    <row r="1332" spans="1:5" ht="34.5" hidden="1">
      <c r="A1332" s="63" t="s">
        <v>7791</v>
      </c>
      <c r="B1332" s="63">
        <v>92562</v>
      </c>
      <c r="C1332" s="62" t="s">
        <v>9123</v>
      </c>
      <c r="D1332" s="63" t="s">
        <v>7859</v>
      </c>
      <c r="E1332" s="76">
        <v>3318.71</v>
      </c>
    </row>
    <row r="1333" spans="1:5" ht="34.5" hidden="1">
      <c r="A1333" s="63" t="s">
        <v>7791</v>
      </c>
      <c r="B1333" s="63">
        <v>92563</v>
      </c>
      <c r="C1333" s="62" t="s">
        <v>9124</v>
      </c>
      <c r="D1333" s="63" t="s">
        <v>7859</v>
      </c>
      <c r="E1333" s="76">
        <v>3770.42</v>
      </c>
    </row>
    <row r="1334" spans="1:5" ht="34.5" hidden="1">
      <c r="A1334" s="63" t="s">
        <v>7791</v>
      </c>
      <c r="B1334" s="63">
        <v>92564</v>
      </c>
      <c r="C1334" s="62" t="s">
        <v>9125</v>
      </c>
      <c r="D1334" s="63" t="s">
        <v>7859</v>
      </c>
      <c r="E1334" s="76">
        <v>3916.72</v>
      </c>
    </row>
    <row r="1335" spans="1:5" ht="34.5" hidden="1">
      <c r="A1335" s="63" t="s">
        <v>7791</v>
      </c>
      <c r="B1335" s="63">
        <v>100379</v>
      </c>
      <c r="C1335" s="62" t="s">
        <v>9126</v>
      </c>
      <c r="D1335" s="63" t="s">
        <v>8125</v>
      </c>
      <c r="E1335" s="76">
        <v>51.71</v>
      </c>
    </row>
    <row r="1336" spans="1:5" ht="34.5" hidden="1">
      <c r="A1336" s="63" t="s">
        <v>7791</v>
      </c>
      <c r="B1336" s="63">
        <v>100380</v>
      </c>
      <c r="C1336" s="62" t="s">
        <v>9127</v>
      </c>
      <c r="D1336" s="63" t="s">
        <v>8125</v>
      </c>
      <c r="E1336" s="76">
        <v>66.510000000000005</v>
      </c>
    </row>
    <row r="1337" spans="1:5" ht="34.5" hidden="1">
      <c r="A1337" s="63" t="s">
        <v>7791</v>
      </c>
      <c r="B1337" s="63">
        <v>100381</v>
      </c>
      <c r="C1337" s="62" t="s">
        <v>9128</v>
      </c>
      <c r="D1337" s="63" t="s">
        <v>8125</v>
      </c>
      <c r="E1337" s="76">
        <v>73.55</v>
      </c>
    </row>
    <row r="1338" spans="1:5" ht="45.75" hidden="1">
      <c r="A1338" s="63" t="s">
        <v>7791</v>
      </c>
      <c r="B1338" s="63">
        <v>100383</v>
      </c>
      <c r="C1338" s="62" t="s">
        <v>9129</v>
      </c>
      <c r="D1338" s="63" t="s">
        <v>8125</v>
      </c>
      <c r="E1338" s="76">
        <v>36.880000000000003</v>
      </c>
    </row>
    <row r="1339" spans="1:5" ht="45.75" hidden="1">
      <c r="A1339" s="63" t="s">
        <v>7791</v>
      </c>
      <c r="B1339" s="63">
        <v>100384</v>
      </c>
      <c r="C1339" s="62" t="s">
        <v>9130</v>
      </c>
      <c r="D1339" s="63" t="s">
        <v>8125</v>
      </c>
      <c r="E1339" s="76">
        <v>38.340000000000003</v>
      </c>
    </row>
    <row r="1340" spans="1:5" ht="34.5" hidden="1">
      <c r="A1340" s="63" t="s">
        <v>7791</v>
      </c>
      <c r="B1340" s="63">
        <v>100385</v>
      </c>
      <c r="C1340" s="62" t="s">
        <v>9131</v>
      </c>
      <c r="D1340" s="63" t="s">
        <v>8125</v>
      </c>
      <c r="E1340" s="76">
        <v>47.44</v>
      </c>
    </row>
    <row r="1341" spans="1:5" ht="34.5" hidden="1">
      <c r="A1341" s="63" t="s">
        <v>7791</v>
      </c>
      <c r="B1341" s="63">
        <v>100386</v>
      </c>
      <c r="C1341" s="62" t="s">
        <v>9132</v>
      </c>
      <c r="D1341" s="63" t="s">
        <v>8125</v>
      </c>
      <c r="E1341" s="76">
        <v>59.71</v>
      </c>
    </row>
    <row r="1342" spans="1:5" ht="34.5" hidden="1">
      <c r="A1342" s="63" t="s">
        <v>7791</v>
      </c>
      <c r="B1342" s="63">
        <v>100387</v>
      </c>
      <c r="C1342" s="62" t="s">
        <v>9133</v>
      </c>
      <c r="D1342" s="63" t="s">
        <v>8125</v>
      </c>
      <c r="E1342" s="76">
        <v>73.58</v>
      </c>
    </row>
    <row r="1343" spans="1:5" ht="23.25" hidden="1">
      <c r="A1343" s="63" t="s">
        <v>7791</v>
      </c>
      <c r="B1343" s="63">
        <v>100388</v>
      </c>
      <c r="C1343" s="62" t="s">
        <v>9134</v>
      </c>
      <c r="D1343" s="63" t="s">
        <v>8125</v>
      </c>
      <c r="E1343" s="76">
        <v>24.91</v>
      </c>
    </row>
    <row r="1344" spans="1:5" ht="23.25" hidden="1">
      <c r="A1344" s="63" t="s">
        <v>7791</v>
      </c>
      <c r="B1344" s="63">
        <v>100389</v>
      </c>
      <c r="C1344" s="62" t="s">
        <v>9135</v>
      </c>
      <c r="D1344" s="63" t="s">
        <v>8125</v>
      </c>
      <c r="E1344" s="76">
        <v>20.82</v>
      </c>
    </row>
    <row r="1345" spans="1:5" ht="23.25" hidden="1">
      <c r="A1345" s="63" t="s">
        <v>7791</v>
      </c>
      <c r="B1345" s="63">
        <v>100390</v>
      </c>
      <c r="C1345" s="62" t="s">
        <v>9136</v>
      </c>
      <c r="D1345" s="63" t="s">
        <v>8125</v>
      </c>
      <c r="E1345" s="76">
        <v>28.72</v>
      </c>
    </row>
    <row r="1346" spans="1:5" ht="23.25" hidden="1">
      <c r="A1346" s="63" t="s">
        <v>7791</v>
      </c>
      <c r="B1346" s="63">
        <v>100391</v>
      </c>
      <c r="C1346" s="62" t="s">
        <v>9137</v>
      </c>
      <c r="D1346" s="63" t="s">
        <v>8125</v>
      </c>
      <c r="E1346" s="76">
        <v>23.34</v>
      </c>
    </row>
    <row r="1347" spans="1:5" ht="23.25" hidden="1">
      <c r="A1347" s="63" t="s">
        <v>7791</v>
      </c>
      <c r="B1347" s="63">
        <v>100392</v>
      </c>
      <c r="C1347" s="62" t="s">
        <v>9138</v>
      </c>
      <c r="D1347" s="63" t="s">
        <v>8125</v>
      </c>
      <c r="E1347" s="76">
        <v>19.59</v>
      </c>
    </row>
    <row r="1348" spans="1:5" ht="23.25" hidden="1">
      <c r="A1348" s="63" t="s">
        <v>7791</v>
      </c>
      <c r="B1348" s="63">
        <v>100393</v>
      </c>
      <c r="C1348" s="62" t="s">
        <v>9139</v>
      </c>
      <c r="D1348" s="63" t="s">
        <v>8125</v>
      </c>
      <c r="E1348" s="76">
        <v>23.98</v>
      </c>
    </row>
    <row r="1349" spans="1:5" ht="23.25" hidden="1">
      <c r="A1349" s="63" t="s">
        <v>7791</v>
      </c>
      <c r="B1349" s="63">
        <v>100394</v>
      </c>
      <c r="C1349" s="62" t="s">
        <v>9140</v>
      </c>
      <c r="D1349" s="63" t="s">
        <v>8125</v>
      </c>
      <c r="E1349" s="76">
        <v>22.59</v>
      </c>
    </row>
    <row r="1350" spans="1:5" ht="23.25" hidden="1">
      <c r="A1350" s="63" t="s">
        <v>7791</v>
      </c>
      <c r="B1350" s="63">
        <v>100395</v>
      </c>
      <c r="C1350" s="62" t="s">
        <v>9141</v>
      </c>
      <c r="D1350" s="63" t="s">
        <v>8125</v>
      </c>
      <c r="E1350" s="76">
        <v>27.82</v>
      </c>
    </row>
    <row r="1351" spans="1:5" ht="23.25" hidden="1">
      <c r="A1351" s="63" t="s">
        <v>7791</v>
      </c>
      <c r="B1351" s="63">
        <v>94189</v>
      </c>
      <c r="C1351" s="62" t="s">
        <v>9142</v>
      </c>
      <c r="D1351" s="63" t="s">
        <v>8125</v>
      </c>
      <c r="E1351" s="76">
        <v>36.33</v>
      </c>
    </row>
    <row r="1352" spans="1:5" ht="23.25" hidden="1">
      <c r="A1352" s="63" t="s">
        <v>7791</v>
      </c>
      <c r="B1352" s="63">
        <v>94192</v>
      </c>
      <c r="C1352" s="62" t="s">
        <v>9143</v>
      </c>
      <c r="D1352" s="63" t="s">
        <v>8125</v>
      </c>
      <c r="E1352" s="76">
        <v>38.85</v>
      </c>
    </row>
    <row r="1353" spans="1:5" ht="23.25" hidden="1">
      <c r="A1353" s="63" t="s">
        <v>7791</v>
      </c>
      <c r="B1353" s="63">
        <v>94195</v>
      </c>
      <c r="C1353" s="62" t="s">
        <v>9144</v>
      </c>
      <c r="D1353" s="63" t="s">
        <v>8125</v>
      </c>
      <c r="E1353" s="76">
        <v>43.82</v>
      </c>
    </row>
    <row r="1354" spans="1:5" ht="23.25" hidden="1">
      <c r="A1354" s="63" t="s">
        <v>7791</v>
      </c>
      <c r="B1354" s="63">
        <v>94198</v>
      </c>
      <c r="C1354" s="62" t="s">
        <v>9145</v>
      </c>
      <c r="D1354" s="63" t="s">
        <v>8125</v>
      </c>
      <c r="E1354" s="76">
        <v>47.15</v>
      </c>
    </row>
    <row r="1355" spans="1:5" ht="23.25" hidden="1">
      <c r="A1355" s="63" t="s">
        <v>7791</v>
      </c>
      <c r="B1355" s="63">
        <v>94201</v>
      </c>
      <c r="C1355" s="62" t="s">
        <v>9146</v>
      </c>
      <c r="D1355" s="63" t="s">
        <v>8125</v>
      </c>
      <c r="E1355" s="76">
        <v>61.88</v>
      </c>
    </row>
    <row r="1356" spans="1:5" ht="23.25" hidden="1">
      <c r="A1356" s="63" t="s">
        <v>7791</v>
      </c>
      <c r="B1356" s="63">
        <v>94204</v>
      </c>
      <c r="C1356" s="62" t="s">
        <v>9147</v>
      </c>
      <c r="D1356" s="63" t="s">
        <v>8125</v>
      </c>
      <c r="E1356" s="76">
        <v>67.53</v>
      </c>
    </row>
    <row r="1357" spans="1:5" hidden="1">
      <c r="A1357" s="63" t="s">
        <v>7791</v>
      </c>
      <c r="B1357" s="63">
        <v>94224</v>
      </c>
      <c r="C1357" s="62" t="s">
        <v>9148</v>
      </c>
      <c r="D1357" s="63" t="s">
        <v>29</v>
      </c>
      <c r="E1357" s="76">
        <v>25.19</v>
      </c>
    </row>
    <row r="1358" spans="1:5" ht="23.25" hidden="1">
      <c r="A1358" s="63" t="s">
        <v>7791</v>
      </c>
      <c r="B1358" s="63">
        <v>94226</v>
      </c>
      <c r="C1358" s="62" t="s">
        <v>9149</v>
      </c>
      <c r="D1358" s="63" t="s">
        <v>8125</v>
      </c>
      <c r="E1358" s="76">
        <v>21.19</v>
      </c>
    </row>
    <row r="1359" spans="1:5" hidden="1">
      <c r="A1359" s="63" t="s">
        <v>7791</v>
      </c>
      <c r="B1359" s="63">
        <v>94232</v>
      </c>
      <c r="C1359" s="62" t="s">
        <v>9150</v>
      </c>
      <c r="D1359" s="63" t="s">
        <v>7859</v>
      </c>
      <c r="E1359" s="76">
        <v>2.89</v>
      </c>
    </row>
    <row r="1360" spans="1:5" ht="23.25" hidden="1">
      <c r="A1360" s="63" t="s">
        <v>7791</v>
      </c>
      <c r="B1360" s="63">
        <v>94440</v>
      </c>
      <c r="C1360" s="62" t="s">
        <v>9151</v>
      </c>
      <c r="D1360" s="63" t="s">
        <v>8125</v>
      </c>
      <c r="E1360" s="76">
        <v>43.82</v>
      </c>
    </row>
    <row r="1361" spans="1:5" ht="23.25" hidden="1">
      <c r="A1361" s="63" t="s">
        <v>7791</v>
      </c>
      <c r="B1361" s="63">
        <v>94441</v>
      </c>
      <c r="C1361" s="62" t="s">
        <v>9152</v>
      </c>
      <c r="D1361" s="63" t="s">
        <v>8125</v>
      </c>
      <c r="E1361" s="76">
        <v>47.15</v>
      </c>
    </row>
    <row r="1362" spans="1:5" ht="23.25" hidden="1">
      <c r="A1362" s="63" t="s">
        <v>7791</v>
      </c>
      <c r="B1362" s="63">
        <v>94442</v>
      </c>
      <c r="C1362" s="62" t="s">
        <v>9153</v>
      </c>
      <c r="D1362" s="63" t="s">
        <v>8125</v>
      </c>
      <c r="E1362" s="76">
        <v>43.82</v>
      </c>
    </row>
    <row r="1363" spans="1:5" ht="23.25" hidden="1">
      <c r="A1363" s="63" t="s">
        <v>7791</v>
      </c>
      <c r="B1363" s="63">
        <v>94443</v>
      </c>
      <c r="C1363" s="62" t="s">
        <v>9154</v>
      </c>
      <c r="D1363" s="63" t="s">
        <v>8125</v>
      </c>
      <c r="E1363" s="76">
        <v>47.15</v>
      </c>
    </row>
    <row r="1364" spans="1:5" ht="23.25" hidden="1">
      <c r="A1364" s="63" t="s">
        <v>7791</v>
      </c>
      <c r="B1364" s="63">
        <v>94445</v>
      </c>
      <c r="C1364" s="62" t="s">
        <v>9155</v>
      </c>
      <c r="D1364" s="63" t="s">
        <v>8125</v>
      </c>
      <c r="E1364" s="76">
        <v>61.88</v>
      </c>
    </row>
    <row r="1365" spans="1:5" ht="23.25" hidden="1">
      <c r="A1365" s="63" t="s">
        <v>7791</v>
      </c>
      <c r="B1365" s="63">
        <v>94446</v>
      </c>
      <c r="C1365" s="62" t="s">
        <v>9156</v>
      </c>
      <c r="D1365" s="63" t="s">
        <v>8125</v>
      </c>
      <c r="E1365" s="76">
        <v>67.53</v>
      </c>
    </row>
    <row r="1366" spans="1:5" ht="23.25" hidden="1">
      <c r="A1366" s="63" t="s">
        <v>7791</v>
      </c>
      <c r="B1366" s="63">
        <v>94447</v>
      </c>
      <c r="C1366" s="62" t="s">
        <v>9157</v>
      </c>
      <c r="D1366" s="63" t="s">
        <v>8125</v>
      </c>
      <c r="E1366" s="76">
        <v>61.88</v>
      </c>
    </row>
    <row r="1367" spans="1:5" ht="23.25" hidden="1">
      <c r="A1367" s="63" t="s">
        <v>7791</v>
      </c>
      <c r="B1367" s="63">
        <v>94448</v>
      </c>
      <c r="C1367" s="62" t="s">
        <v>9158</v>
      </c>
      <c r="D1367" s="63" t="s">
        <v>8125</v>
      </c>
      <c r="E1367" s="76">
        <v>67.53</v>
      </c>
    </row>
    <row r="1368" spans="1:5" ht="34.5" hidden="1">
      <c r="A1368" s="63" t="s">
        <v>7791</v>
      </c>
      <c r="B1368" s="63">
        <v>94207</v>
      </c>
      <c r="C1368" s="62" t="s">
        <v>9159</v>
      </c>
      <c r="D1368" s="63" t="s">
        <v>8125</v>
      </c>
      <c r="E1368" s="76">
        <v>42.66</v>
      </c>
    </row>
    <row r="1369" spans="1:5" ht="34.5" hidden="1">
      <c r="A1369" s="63" t="s">
        <v>7791</v>
      </c>
      <c r="B1369" s="63">
        <v>94210</v>
      </c>
      <c r="C1369" s="62" t="s">
        <v>9160</v>
      </c>
      <c r="D1369" s="63" t="s">
        <v>8125</v>
      </c>
      <c r="E1369" s="76">
        <v>45.17</v>
      </c>
    </row>
    <row r="1370" spans="1:5" ht="23.25" hidden="1">
      <c r="A1370" s="63" t="s">
        <v>7791</v>
      </c>
      <c r="B1370" s="63">
        <v>94218</v>
      </c>
      <c r="C1370" s="62" t="s">
        <v>9161</v>
      </c>
      <c r="D1370" s="63" t="s">
        <v>8125</v>
      </c>
      <c r="E1370" s="76">
        <v>103.34</v>
      </c>
    </row>
    <row r="1371" spans="1:5" ht="23.25" hidden="1">
      <c r="A1371" s="63" t="s">
        <v>7791</v>
      </c>
      <c r="B1371" s="63">
        <v>94213</v>
      </c>
      <c r="C1371" s="62" t="s">
        <v>9162</v>
      </c>
      <c r="D1371" s="63" t="s">
        <v>8125</v>
      </c>
      <c r="E1371" s="76">
        <v>66.87</v>
      </c>
    </row>
    <row r="1372" spans="1:5" ht="23.25" hidden="1">
      <c r="A1372" s="63" t="s">
        <v>7791</v>
      </c>
      <c r="B1372" s="63">
        <v>94216</v>
      </c>
      <c r="C1372" s="62" t="s">
        <v>9163</v>
      </c>
      <c r="D1372" s="63" t="s">
        <v>8125</v>
      </c>
      <c r="E1372" s="76">
        <v>183.4</v>
      </c>
    </row>
    <row r="1373" spans="1:5" ht="34.5" hidden="1">
      <c r="A1373" s="63" t="s">
        <v>7791</v>
      </c>
      <c r="B1373" s="63">
        <v>94219</v>
      </c>
      <c r="C1373" s="62" t="s">
        <v>9164</v>
      </c>
      <c r="D1373" s="63" t="s">
        <v>29</v>
      </c>
      <c r="E1373" s="76">
        <v>35.26</v>
      </c>
    </row>
    <row r="1374" spans="1:5" ht="34.5" hidden="1">
      <c r="A1374" s="63" t="s">
        <v>7791</v>
      </c>
      <c r="B1374" s="63">
        <v>94220</v>
      </c>
      <c r="C1374" s="62" t="s">
        <v>9165</v>
      </c>
      <c r="D1374" s="63" t="s">
        <v>29</v>
      </c>
      <c r="E1374" s="76">
        <v>51.19</v>
      </c>
    </row>
    <row r="1375" spans="1:5" ht="34.5" hidden="1">
      <c r="A1375" s="63" t="s">
        <v>7791</v>
      </c>
      <c r="B1375" s="63">
        <v>94221</v>
      </c>
      <c r="C1375" s="62" t="s">
        <v>9166</v>
      </c>
      <c r="D1375" s="63" t="s">
        <v>29</v>
      </c>
      <c r="E1375" s="76">
        <v>28.69</v>
      </c>
    </row>
    <row r="1376" spans="1:5" ht="34.5" hidden="1">
      <c r="A1376" s="63" t="s">
        <v>7791</v>
      </c>
      <c r="B1376" s="63">
        <v>94222</v>
      </c>
      <c r="C1376" s="62" t="s">
        <v>9167</v>
      </c>
      <c r="D1376" s="63" t="s">
        <v>29</v>
      </c>
      <c r="E1376" s="76">
        <v>44.62</v>
      </c>
    </row>
    <row r="1377" spans="1:5" ht="23.25" hidden="1">
      <c r="A1377" s="63" t="s">
        <v>7791</v>
      </c>
      <c r="B1377" s="63">
        <v>94223</v>
      </c>
      <c r="C1377" s="62" t="s">
        <v>9168</v>
      </c>
      <c r="D1377" s="63" t="s">
        <v>29</v>
      </c>
      <c r="E1377" s="76">
        <v>76.599999999999994</v>
      </c>
    </row>
    <row r="1378" spans="1:5" ht="23.25" hidden="1">
      <c r="A1378" s="63" t="s">
        <v>7791</v>
      </c>
      <c r="B1378" s="63">
        <v>94451</v>
      </c>
      <c r="C1378" s="62" t="s">
        <v>9169</v>
      </c>
      <c r="D1378" s="63" t="s">
        <v>29</v>
      </c>
      <c r="E1378" s="76">
        <v>84.37</v>
      </c>
    </row>
    <row r="1379" spans="1:5" ht="23.25" hidden="1">
      <c r="A1379" s="63" t="s">
        <v>7791</v>
      </c>
      <c r="B1379" s="63">
        <v>100325</v>
      </c>
      <c r="C1379" s="62" t="s">
        <v>9170</v>
      </c>
      <c r="D1379" s="63" t="s">
        <v>29</v>
      </c>
      <c r="E1379" s="76">
        <v>82.08</v>
      </c>
    </row>
    <row r="1380" spans="1:5" ht="23.25" hidden="1">
      <c r="A1380" s="63" t="s">
        <v>7791</v>
      </c>
      <c r="B1380" s="63">
        <v>100327</v>
      </c>
      <c r="C1380" s="62" t="s">
        <v>9171</v>
      </c>
      <c r="D1380" s="63" t="s">
        <v>29</v>
      </c>
      <c r="E1380" s="76">
        <v>65.459999999999994</v>
      </c>
    </row>
    <row r="1381" spans="1:5" ht="23.25" hidden="1">
      <c r="A1381" s="63" t="s">
        <v>7791</v>
      </c>
      <c r="B1381" s="63">
        <v>100328</v>
      </c>
      <c r="C1381" s="62" t="s">
        <v>9172</v>
      </c>
      <c r="D1381" s="63" t="s">
        <v>8125</v>
      </c>
      <c r="E1381" s="76">
        <v>15.17</v>
      </c>
    </row>
    <row r="1382" spans="1:5" ht="23.25" hidden="1">
      <c r="A1382" s="63" t="s">
        <v>7791</v>
      </c>
      <c r="B1382" s="63">
        <v>100329</v>
      </c>
      <c r="C1382" s="62" t="s">
        <v>9173</v>
      </c>
      <c r="D1382" s="63" t="s">
        <v>8125</v>
      </c>
      <c r="E1382" s="76">
        <v>18.510000000000002</v>
      </c>
    </row>
    <row r="1383" spans="1:5" ht="23.25" hidden="1">
      <c r="A1383" s="63" t="s">
        <v>7791</v>
      </c>
      <c r="B1383" s="63">
        <v>100330</v>
      </c>
      <c r="C1383" s="62" t="s">
        <v>9174</v>
      </c>
      <c r="D1383" s="63" t="s">
        <v>8125</v>
      </c>
      <c r="E1383" s="76">
        <v>20.6</v>
      </c>
    </row>
    <row r="1384" spans="1:5" ht="23.25" hidden="1">
      <c r="A1384" s="63" t="s">
        <v>7791</v>
      </c>
      <c r="B1384" s="63">
        <v>100331</v>
      </c>
      <c r="C1384" s="62" t="s">
        <v>9175</v>
      </c>
      <c r="D1384" s="63" t="s">
        <v>8125</v>
      </c>
      <c r="E1384" s="76">
        <v>26.28</v>
      </c>
    </row>
    <row r="1385" spans="1:5" ht="34.5" hidden="1">
      <c r="A1385" s="63" t="s">
        <v>7791</v>
      </c>
      <c r="B1385" s="63">
        <v>100434</v>
      </c>
      <c r="C1385" s="62" t="s">
        <v>9176</v>
      </c>
      <c r="D1385" s="63" t="s">
        <v>29</v>
      </c>
      <c r="E1385" s="76">
        <v>169.89</v>
      </c>
    </row>
    <row r="1386" spans="1:5" ht="23.25" hidden="1">
      <c r="A1386" s="63" t="s">
        <v>7791</v>
      </c>
      <c r="B1386" s="63">
        <v>100435</v>
      </c>
      <c r="C1386" s="62" t="s">
        <v>9177</v>
      </c>
      <c r="D1386" s="63" t="s">
        <v>29</v>
      </c>
      <c r="E1386" s="76">
        <v>52.23</v>
      </c>
    </row>
    <row r="1387" spans="1:5" ht="23.25" hidden="1">
      <c r="A1387" s="63" t="s">
        <v>7791</v>
      </c>
      <c r="B1387" s="63">
        <v>94227</v>
      </c>
      <c r="C1387" s="62" t="s">
        <v>9178</v>
      </c>
      <c r="D1387" s="63" t="s">
        <v>29</v>
      </c>
      <c r="E1387" s="76">
        <v>72.319999999999993</v>
      </c>
    </row>
    <row r="1388" spans="1:5" ht="23.25" hidden="1">
      <c r="A1388" s="63" t="s">
        <v>7791</v>
      </c>
      <c r="B1388" s="63">
        <v>94228</v>
      </c>
      <c r="C1388" s="62" t="s">
        <v>9179</v>
      </c>
      <c r="D1388" s="63" t="s">
        <v>29</v>
      </c>
      <c r="E1388" s="76">
        <v>99.04</v>
      </c>
    </row>
    <row r="1389" spans="1:5" ht="23.25" hidden="1">
      <c r="A1389" s="63" t="s">
        <v>7791</v>
      </c>
      <c r="B1389" s="63">
        <v>94229</v>
      </c>
      <c r="C1389" s="62" t="s">
        <v>9180</v>
      </c>
      <c r="D1389" s="63" t="s">
        <v>29</v>
      </c>
      <c r="E1389" s="76">
        <v>192.24</v>
      </c>
    </row>
    <row r="1390" spans="1:5" ht="23.25" hidden="1">
      <c r="A1390" s="63" t="s">
        <v>7791</v>
      </c>
      <c r="B1390" s="63">
        <v>94231</v>
      </c>
      <c r="C1390" s="62" t="s">
        <v>9181</v>
      </c>
      <c r="D1390" s="63" t="s">
        <v>29</v>
      </c>
      <c r="E1390" s="76">
        <v>57.31</v>
      </c>
    </row>
    <row r="1391" spans="1:5" ht="23.25" hidden="1">
      <c r="A1391" s="63" t="s">
        <v>7791</v>
      </c>
      <c r="B1391" s="63">
        <v>94449</v>
      </c>
      <c r="C1391" s="62" t="s">
        <v>9182</v>
      </c>
      <c r="D1391" s="63" t="s">
        <v>8125</v>
      </c>
      <c r="E1391" s="76">
        <v>89.98</v>
      </c>
    </row>
    <row r="1392" spans="1:5" ht="23.25" hidden="1">
      <c r="A1392" s="63" t="s">
        <v>7791</v>
      </c>
      <c r="B1392" s="63">
        <v>92255</v>
      </c>
      <c r="C1392" s="62" t="s">
        <v>9183</v>
      </c>
      <c r="D1392" s="63" t="s">
        <v>7859</v>
      </c>
      <c r="E1392" s="76">
        <v>190.53</v>
      </c>
    </row>
    <row r="1393" spans="1:5" ht="23.25" hidden="1">
      <c r="A1393" s="63" t="s">
        <v>7791</v>
      </c>
      <c r="B1393" s="63">
        <v>92256</v>
      </c>
      <c r="C1393" s="62" t="s">
        <v>9184</v>
      </c>
      <c r="D1393" s="63" t="s">
        <v>7859</v>
      </c>
      <c r="E1393" s="76">
        <v>235.56</v>
      </c>
    </row>
    <row r="1394" spans="1:5" ht="23.25" hidden="1">
      <c r="A1394" s="63" t="s">
        <v>7791</v>
      </c>
      <c r="B1394" s="63">
        <v>92257</v>
      </c>
      <c r="C1394" s="62" t="s">
        <v>9185</v>
      </c>
      <c r="D1394" s="63" t="s">
        <v>7859</v>
      </c>
      <c r="E1394" s="76">
        <v>280.01</v>
      </c>
    </row>
    <row r="1395" spans="1:5" ht="23.25" hidden="1">
      <c r="A1395" s="63" t="s">
        <v>7791</v>
      </c>
      <c r="B1395" s="63">
        <v>92258</v>
      </c>
      <c r="C1395" s="62" t="s">
        <v>9186</v>
      </c>
      <c r="D1395" s="63" t="s">
        <v>7859</v>
      </c>
      <c r="E1395" s="76">
        <v>351.51</v>
      </c>
    </row>
    <row r="1396" spans="1:5" ht="34.5" hidden="1">
      <c r="A1396" s="63" t="s">
        <v>7791</v>
      </c>
      <c r="B1396" s="63">
        <v>92568</v>
      </c>
      <c r="C1396" s="62" t="s">
        <v>9187</v>
      </c>
      <c r="D1396" s="63" t="s">
        <v>8125</v>
      </c>
      <c r="E1396" s="76">
        <v>127.78</v>
      </c>
    </row>
    <row r="1397" spans="1:5" ht="34.5" hidden="1">
      <c r="A1397" s="63" t="s">
        <v>7791</v>
      </c>
      <c r="B1397" s="63">
        <v>92569</v>
      </c>
      <c r="C1397" s="62" t="s">
        <v>9188</v>
      </c>
      <c r="D1397" s="63" t="s">
        <v>8125</v>
      </c>
      <c r="E1397" s="76">
        <v>71.08</v>
      </c>
    </row>
    <row r="1398" spans="1:5" ht="23.25" hidden="1">
      <c r="A1398" s="63" t="s">
        <v>7791</v>
      </c>
      <c r="B1398" s="63">
        <v>92570</v>
      </c>
      <c r="C1398" s="62" t="s">
        <v>9189</v>
      </c>
      <c r="D1398" s="63" t="s">
        <v>8125</v>
      </c>
      <c r="E1398" s="76">
        <v>44.99</v>
      </c>
    </row>
    <row r="1399" spans="1:5" ht="34.5" hidden="1">
      <c r="A1399" s="63" t="s">
        <v>7791</v>
      </c>
      <c r="B1399" s="63">
        <v>92571</v>
      </c>
      <c r="C1399" s="62" t="s">
        <v>9190</v>
      </c>
      <c r="D1399" s="63" t="s">
        <v>8125</v>
      </c>
      <c r="E1399" s="76">
        <v>136.41999999999999</v>
      </c>
    </row>
    <row r="1400" spans="1:5" ht="34.5" hidden="1">
      <c r="A1400" s="63" t="s">
        <v>7791</v>
      </c>
      <c r="B1400" s="63">
        <v>92572</v>
      </c>
      <c r="C1400" s="62" t="s">
        <v>9191</v>
      </c>
      <c r="D1400" s="63" t="s">
        <v>8125</v>
      </c>
      <c r="E1400" s="76">
        <v>81.650000000000006</v>
      </c>
    </row>
    <row r="1401" spans="1:5" ht="34.5" hidden="1">
      <c r="A1401" s="63" t="s">
        <v>7791</v>
      </c>
      <c r="B1401" s="63">
        <v>92573</v>
      </c>
      <c r="C1401" s="62" t="s">
        <v>9192</v>
      </c>
      <c r="D1401" s="63" t="s">
        <v>8125</v>
      </c>
      <c r="E1401" s="76">
        <v>48.67</v>
      </c>
    </row>
    <row r="1402" spans="1:5" ht="23.25" hidden="1">
      <c r="A1402" s="63" t="s">
        <v>7791</v>
      </c>
      <c r="B1402" s="63">
        <v>92574</v>
      </c>
      <c r="C1402" s="62" t="s">
        <v>9193</v>
      </c>
      <c r="D1402" s="63" t="s">
        <v>8125</v>
      </c>
      <c r="E1402" s="76">
        <v>129.91999999999999</v>
      </c>
    </row>
    <row r="1403" spans="1:5" ht="23.25" hidden="1">
      <c r="A1403" s="63" t="s">
        <v>7791</v>
      </c>
      <c r="B1403" s="63">
        <v>92575</v>
      </c>
      <c r="C1403" s="62" t="s">
        <v>9194</v>
      </c>
      <c r="D1403" s="63" t="s">
        <v>8125</v>
      </c>
      <c r="E1403" s="76">
        <v>65.13</v>
      </c>
    </row>
    <row r="1404" spans="1:5" ht="23.25" hidden="1">
      <c r="A1404" s="63" t="s">
        <v>7791</v>
      </c>
      <c r="B1404" s="63">
        <v>92576</v>
      </c>
      <c r="C1404" s="62" t="s">
        <v>9195</v>
      </c>
      <c r="D1404" s="63" t="s">
        <v>8125</v>
      </c>
      <c r="E1404" s="76">
        <v>35.64</v>
      </c>
    </row>
    <row r="1405" spans="1:5" ht="23.25" hidden="1">
      <c r="A1405" s="63" t="s">
        <v>7791</v>
      </c>
      <c r="B1405" s="63">
        <v>92577</v>
      </c>
      <c r="C1405" s="62" t="s">
        <v>9196</v>
      </c>
      <c r="D1405" s="63" t="s">
        <v>8125</v>
      </c>
      <c r="E1405" s="76">
        <v>138.99</v>
      </c>
    </row>
    <row r="1406" spans="1:5" ht="23.25" hidden="1">
      <c r="A1406" s="63" t="s">
        <v>7791</v>
      </c>
      <c r="B1406" s="63">
        <v>92578</v>
      </c>
      <c r="C1406" s="62" t="s">
        <v>9197</v>
      </c>
      <c r="D1406" s="63" t="s">
        <v>8125</v>
      </c>
      <c r="E1406" s="76">
        <v>70.209999999999994</v>
      </c>
    </row>
    <row r="1407" spans="1:5" ht="23.25" hidden="1">
      <c r="A1407" s="63" t="s">
        <v>7791</v>
      </c>
      <c r="B1407" s="63">
        <v>92579</v>
      </c>
      <c r="C1407" s="62" t="s">
        <v>9198</v>
      </c>
      <c r="D1407" s="63" t="s">
        <v>8125</v>
      </c>
      <c r="E1407" s="76">
        <v>38.590000000000003</v>
      </c>
    </row>
    <row r="1408" spans="1:5" ht="34.5" hidden="1">
      <c r="A1408" s="63" t="s">
        <v>7791</v>
      </c>
      <c r="B1408" s="63">
        <v>92580</v>
      </c>
      <c r="C1408" s="62" t="s">
        <v>9199</v>
      </c>
      <c r="D1408" s="63" t="s">
        <v>8125</v>
      </c>
      <c r="E1408" s="76">
        <v>48.07</v>
      </c>
    </row>
    <row r="1409" spans="1:5" ht="23.25" hidden="1">
      <c r="A1409" s="63" t="s">
        <v>7791</v>
      </c>
      <c r="B1409" s="63">
        <v>92581</v>
      </c>
      <c r="C1409" s="62" t="s">
        <v>9200</v>
      </c>
      <c r="D1409" s="63" t="s">
        <v>8125</v>
      </c>
      <c r="E1409" s="76">
        <v>50.03</v>
      </c>
    </row>
    <row r="1410" spans="1:5" ht="23.25" hidden="1">
      <c r="A1410" s="63" t="s">
        <v>7791</v>
      </c>
      <c r="B1410" s="63">
        <v>92582</v>
      </c>
      <c r="C1410" s="62" t="s">
        <v>9201</v>
      </c>
      <c r="D1410" s="63" t="s">
        <v>7859</v>
      </c>
      <c r="E1410" s="76">
        <v>708.81</v>
      </c>
    </row>
    <row r="1411" spans="1:5" ht="23.25" hidden="1">
      <c r="A1411" s="63" t="s">
        <v>7791</v>
      </c>
      <c r="B1411" s="63">
        <v>92584</v>
      </c>
      <c r="C1411" s="62" t="s">
        <v>9202</v>
      </c>
      <c r="D1411" s="63" t="s">
        <v>7859</v>
      </c>
      <c r="E1411" s="76">
        <v>827.75</v>
      </c>
    </row>
    <row r="1412" spans="1:5" ht="23.25" hidden="1">
      <c r="A1412" s="63" t="s">
        <v>7791</v>
      </c>
      <c r="B1412" s="63">
        <v>92586</v>
      </c>
      <c r="C1412" s="62" t="s">
        <v>9203</v>
      </c>
      <c r="D1412" s="63" t="s">
        <v>7859</v>
      </c>
      <c r="E1412" s="76">
        <v>946.68</v>
      </c>
    </row>
    <row r="1413" spans="1:5" ht="23.25" hidden="1">
      <c r="A1413" s="63" t="s">
        <v>7791</v>
      </c>
      <c r="B1413" s="63">
        <v>92588</v>
      </c>
      <c r="C1413" s="62" t="s">
        <v>9204</v>
      </c>
      <c r="D1413" s="63" t="s">
        <v>7859</v>
      </c>
      <c r="E1413" s="76">
        <v>1200.49</v>
      </c>
    </row>
    <row r="1414" spans="1:5" ht="23.25" hidden="1">
      <c r="A1414" s="63" t="s">
        <v>7791</v>
      </c>
      <c r="B1414" s="63">
        <v>92590</v>
      </c>
      <c r="C1414" s="62" t="s">
        <v>9205</v>
      </c>
      <c r="D1414" s="63" t="s">
        <v>7859</v>
      </c>
      <c r="E1414" s="76">
        <v>1319.42</v>
      </c>
    </row>
    <row r="1415" spans="1:5" ht="23.25" hidden="1">
      <c r="A1415" s="63" t="s">
        <v>7791</v>
      </c>
      <c r="B1415" s="63">
        <v>92592</v>
      </c>
      <c r="C1415" s="62" t="s">
        <v>9206</v>
      </c>
      <c r="D1415" s="63" t="s">
        <v>7859</v>
      </c>
      <c r="E1415" s="76">
        <v>1482.81</v>
      </c>
    </row>
    <row r="1416" spans="1:5" ht="23.25" hidden="1">
      <c r="A1416" s="63" t="s">
        <v>7791</v>
      </c>
      <c r="B1416" s="63">
        <v>92594</v>
      </c>
      <c r="C1416" s="62" t="s">
        <v>9207</v>
      </c>
      <c r="D1416" s="63" t="s">
        <v>7859</v>
      </c>
      <c r="E1416" s="76">
        <v>1721.65</v>
      </c>
    </row>
    <row r="1417" spans="1:5" ht="23.25" hidden="1">
      <c r="A1417" s="63" t="s">
        <v>7791</v>
      </c>
      <c r="B1417" s="63">
        <v>92596</v>
      </c>
      <c r="C1417" s="62" t="s">
        <v>9208</v>
      </c>
      <c r="D1417" s="63" t="s">
        <v>7859</v>
      </c>
      <c r="E1417" s="76">
        <v>1917.18</v>
      </c>
    </row>
    <row r="1418" spans="1:5" ht="23.25" hidden="1">
      <c r="A1418" s="63" t="s">
        <v>7791</v>
      </c>
      <c r="B1418" s="63">
        <v>92598</v>
      </c>
      <c r="C1418" s="62" t="s">
        <v>9209</v>
      </c>
      <c r="D1418" s="63" t="s">
        <v>7859</v>
      </c>
      <c r="E1418" s="76">
        <v>2036.11</v>
      </c>
    </row>
    <row r="1419" spans="1:5" ht="23.25" hidden="1">
      <c r="A1419" s="63" t="s">
        <v>7791</v>
      </c>
      <c r="B1419" s="63">
        <v>92600</v>
      </c>
      <c r="C1419" s="62" t="s">
        <v>9210</v>
      </c>
      <c r="D1419" s="63" t="s">
        <v>7859</v>
      </c>
      <c r="E1419" s="76">
        <v>2185.15</v>
      </c>
    </row>
    <row r="1420" spans="1:5" ht="34.5" hidden="1">
      <c r="A1420" s="63" t="s">
        <v>7791</v>
      </c>
      <c r="B1420" s="63">
        <v>92602</v>
      </c>
      <c r="C1420" s="62" t="s">
        <v>9211</v>
      </c>
      <c r="D1420" s="63" t="s">
        <v>7859</v>
      </c>
      <c r="E1420" s="76">
        <v>708.81</v>
      </c>
    </row>
    <row r="1421" spans="1:5" ht="34.5" hidden="1">
      <c r="A1421" s="63" t="s">
        <v>7791</v>
      </c>
      <c r="B1421" s="63">
        <v>92604</v>
      </c>
      <c r="C1421" s="62" t="s">
        <v>9212</v>
      </c>
      <c r="D1421" s="63" t="s">
        <v>7859</v>
      </c>
      <c r="E1421" s="76">
        <v>797.66</v>
      </c>
    </row>
    <row r="1422" spans="1:5" ht="34.5" hidden="1">
      <c r="A1422" s="63" t="s">
        <v>7791</v>
      </c>
      <c r="B1422" s="63">
        <v>92606</v>
      </c>
      <c r="C1422" s="62" t="s">
        <v>9213</v>
      </c>
      <c r="D1422" s="63" t="s">
        <v>7859</v>
      </c>
      <c r="E1422" s="76">
        <v>916.6</v>
      </c>
    </row>
    <row r="1423" spans="1:5" ht="34.5" hidden="1">
      <c r="A1423" s="63" t="s">
        <v>7791</v>
      </c>
      <c r="B1423" s="63">
        <v>92608</v>
      </c>
      <c r="C1423" s="62" t="s">
        <v>9214</v>
      </c>
      <c r="D1423" s="63" t="s">
        <v>7859</v>
      </c>
      <c r="E1423" s="76">
        <v>1140.32</v>
      </c>
    </row>
    <row r="1424" spans="1:5" ht="34.5" hidden="1">
      <c r="A1424" s="63" t="s">
        <v>7791</v>
      </c>
      <c r="B1424" s="63">
        <v>92610</v>
      </c>
      <c r="C1424" s="62" t="s">
        <v>9215</v>
      </c>
      <c r="D1424" s="63" t="s">
        <v>7859</v>
      </c>
      <c r="E1424" s="76">
        <v>1259.25</v>
      </c>
    </row>
    <row r="1425" spans="1:5" ht="34.5" hidden="1">
      <c r="A1425" s="63" t="s">
        <v>7791</v>
      </c>
      <c r="B1425" s="63">
        <v>92612</v>
      </c>
      <c r="C1425" s="62" t="s">
        <v>9216</v>
      </c>
      <c r="D1425" s="63" t="s">
        <v>7859</v>
      </c>
      <c r="E1425" s="76">
        <v>1422.64</v>
      </c>
    </row>
    <row r="1426" spans="1:5" ht="34.5" hidden="1">
      <c r="A1426" s="63" t="s">
        <v>7791</v>
      </c>
      <c r="B1426" s="63">
        <v>92614</v>
      </c>
      <c r="C1426" s="62" t="s">
        <v>9217</v>
      </c>
      <c r="D1426" s="63" t="s">
        <v>7859</v>
      </c>
      <c r="E1426" s="76">
        <v>1601.31</v>
      </c>
    </row>
    <row r="1427" spans="1:5" ht="34.5" hidden="1">
      <c r="A1427" s="63" t="s">
        <v>7791</v>
      </c>
      <c r="B1427" s="63">
        <v>92616</v>
      </c>
      <c r="C1427" s="62" t="s">
        <v>9218</v>
      </c>
      <c r="D1427" s="63" t="s">
        <v>7859</v>
      </c>
      <c r="E1427" s="76">
        <v>1826.92</v>
      </c>
    </row>
    <row r="1428" spans="1:5" ht="34.5" hidden="1">
      <c r="A1428" s="63" t="s">
        <v>7791</v>
      </c>
      <c r="B1428" s="63">
        <v>92618</v>
      </c>
      <c r="C1428" s="62" t="s">
        <v>9219</v>
      </c>
      <c r="D1428" s="63" t="s">
        <v>7859</v>
      </c>
      <c r="E1428" s="76">
        <v>1945.86</v>
      </c>
    </row>
    <row r="1429" spans="1:5" ht="34.5" hidden="1">
      <c r="A1429" s="63" t="s">
        <v>7791</v>
      </c>
      <c r="B1429" s="63">
        <v>92620</v>
      </c>
      <c r="C1429" s="62" t="s">
        <v>9220</v>
      </c>
      <c r="D1429" s="63" t="s">
        <v>7859</v>
      </c>
      <c r="E1429" s="76">
        <v>2064.8000000000002</v>
      </c>
    </row>
    <row r="1430" spans="1:5" ht="23.25" hidden="1">
      <c r="A1430" s="63" t="s">
        <v>7791</v>
      </c>
      <c r="B1430" s="63">
        <v>100357</v>
      </c>
      <c r="C1430" s="62" t="s">
        <v>9221</v>
      </c>
      <c r="D1430" s="63" t="s">
        <v>7859</v>
      </c>
      <c r="E1430" s="76">
        <v>1439.01</v>
      </c>
    </row>
    <row r="1431" spans="1:5" ht="23.25" hidden="1">
      <c r="A1431" s="63" t="s">
        <v>7791</v>
      </c>
      <c r="B1431" s="63">
        <v>100358</v>
      </c>
      <c r="C1431" s="62" t="s">
        <v>9222</v>
      </c>
      <c r="D1431" s="63" t="s">
        <v>7859</v>
      </c>
      <c r="E1431" s="76">
        <v>1903.58</v>
      </c>
    </row>
    <row r="1432" spans="1:5" ht="23.25" hidden="1">
      <c r="A1432" s="63" t="s">
        <v>7791</v>
      </c>
      <c r="B1432" s="63">
        <v>100359</v>
      </c>
      <c r="C1432" s="62" t="s">
        <v>9223</v>
      </c>
      <c r="D1432" s="63" t="s">
        <v>7859</v>
      </c>
      <c r="E1432" s="76">
        <v>2022.87</v>
      </c>
    </row>
    <row r="1433" spans="1:5" ht="23.25" hidden="1">
      <c r="A1433" s="63" t="s">
        <v>7791</v>
      </c>
      <c r="B1433" s="63">
        <v>100360</v>
      </c>
      <c r="C1433" s="62" t="s">
        <v>9224</v>
      </c>
      <c r="D1433" s="63" t="s">
        <v>7859</v>
      </c>
      <c r="E1433" s="76">
        <v>2251.21</v>
      </c>
    </row>
    <row r="1434" spans="1:5" ht="23.25" hidden="1">
      <c r="A1434" s="63" t="s">
        <v>7791</v>
      </c>
      <c r="B1434" s="63">
        <v>100361</v>
      </c>
      <c r="C1434" s="62" t="s">
        <v>9225</v>
      </c>
      <c r="D1434" s="63" t="s">
        <v>7859</v>
      </c>
      <c r="E1434" s="76">
        <v>2767.38</v>
      </c>
    </row>
    <row r="1435" spans="1:5" ht="23.25" hidden="1">
      <c r="A1435" s="63" t="s">
        <v>7791</v>
      </c>
      <c r="B1435" s="63">
        <v>100362</v>
      </c>
      <c r="C1435" s="62" t="s">
        <v>9226</v>
      </c>
      <c r="D1435" s="63" t="s">
        <v>7859</v>
      </c>
      <c r="E1435" s="76">
        <v>3627.87</v>
      </c>
    </row>
    <row r="1436" spans="1:5" ht="23.25" hidden="1">
      <c r="A1436" s="63" t="s">
        <v>7791</v>
      </c>
      <c r="B1436" s="63">
        <v>100363</v>
      </c>
      <c r="C1436" s="62" t="s">
        <v>9227</v>
      </c>
      <c r="D1436" s="63" t="s">
        <v>7859</v>
      </c>
      <c r="E1436" s="76">
        <v>3771.62</v>
      </c>
    </row>
    <row r="1437" spans="1:5" ht="23.25" hidden="1">
      <c r="A1437" s="63" t="s">
        <v>7791</v>
      </c>
      <c r="B1437" s="63">
        <v>100364</v>
      </c>
      <c r="C1437" s="62" t="s">
        <v>9228</v>
      </c>
      <c r="D1437" s="63" t="s">
        <v>7859</v>
      </c>
      <c r="E1437" s="76">
        <v>4105.9399999999996</v>
      </c>
    </row>
    <row r="1438" spans="1:5" ht="23.25" hidden="1">
      <c r="A1438" s="63" t="s">
        <v>7791</v>
      </c>
      <c r="B1438" s="63">
        <v>100365</v>
      </c>
      <c r="C1438" s="62" t="s">
        <v>9229</v>
      </c>
      <c r="D1438" s="63" t="s">
        <v>7859</v>
      </c>
      <c r="E1438" s="76">
        <v>4708.8500000000004</v>
      </c>
    </row>
    <row r="1439" spans="1:5" ht="23.25" hidden="1">
      <c r="A1439" s="63" t="s">
        <v>7791</v>
      </c>
      <c r="B1439" s="63">
        <v>100366</v>
      </c>
      <c r="C1439" s="62" t="s">
        <v>9230</v>
      </c>
      <c r="D1439" s="63" t="s">
        <v>7859</v>
      </c>
      <c r="E1439" s="76">
        <v>5102.01</v>
      </c>
    </row>
    <row r="1440" spans="1:5" ht="34.5" hidden="1">
      <c r="A1440" s="63" t="s">
        <v>7791</v>
      </c>
      <c r="B1440" s="63">
        <v>100367</v>
      </c>
      <c r="C1440" s="62" t="s">
        <v>9231</v>
      </c>
      <c r="D1440" s="63" t="s">
        <v>7859</v>
      </c>
      <c r="E1440" s="76">
        <v>1392.48</v>
      </c>
    </row>
    <row r="1441" spans="1:5" ht="34.5" hidden="1">
      <c r="A1441" s="63" t="s">
        <v>7791</v>
      </c>
      <c r="B1441" s="63">
        <v>100368</v>
      </c>
      <c r="C1441" s="62" t="s">
        <v>9232</v>
      </c>
      <c r="D1441" s="63" t="s">
        <v>7859</v>
      </c>
      <c r="E1441" s="76">
        <v>1846.18</v>
      </c>
    </row>
    <row r="1442" spans="1:5" ht="34.5" hidden="1">
      <c r="A1442" s="63" t="s">
        <v>7791</v>
      </c>
      <c r="B1442" s="63">
        <v>100369</v>
      </c>
      <c r="C1442" s="62" t="s">
        <v>9233</v>
      </c>
      <c r="D1442" s="63" t="s">
        <v>7859</v>
      </c>
      <c r="E1442" s="76">
        <v>1965.48</v>
      </c>
    </row>
    <row r="1443" spans="1:5" ht="34.5" hidden="1">
      <c r="A1443" s="63" t="s">
        <v>7791</v>
      </c>
      <c r="B1443" s="63">
        <v>100370</v>
      </c>
      <c r="C1443" s="62" t="s">
        <v>9234</v>
      </c>
      <c r="D1443" s="63" t="s">
        <v>7859</v>
      </c>
      <c r="E1443" s="76">
        <v>2371.64</v>
      </c>
    </row>
    <row r="1444" spans="1:5" ht="34.5" hidden="1">
      <c r="A1444" s="63" t="s">
        <v>7791</v>
      </c>
      <c r="B1444" s="63">
        <v>100371</v>
      </c>
      <c r="C1444" s="62" t="s">
        <v>9235</v>
      </c>
      <c r="D1444" s="63" t="s">
        <v>7859</v>
      </c>
      <c r="E1444" s="76">
        <v>2614.33</v>
      </c>
    </row>
    <row r="1445" spans="1:5" ht="34.5" hidden="1">
      <c r="A1445" s="63" t="s">
        <v>7791</v>
      </c>
      <c r="B1445" s="63">
        <v>100372</v>
      </c>
      <c r="C1445" s="62" t="s">
        <v>9236</v>
      </c>
      <c r="D1445" s="63" t="s">
        <v>7859</v>
      </c>
      <c r="E1445" s="76">
        <v>3365.62</v>
      </c>
    </row>
    <row r="1446" spans="1:5" ht="34.5" hidden="1">
      <c r="A1446" s="63" t="s">
        <v>7791</v>
      </c>
      <c r="B1446" s="63">
        <v>100373</v>
      </c>
      <c r="C1446" s="62" t="s">
        <v>9237</v>
      </c>
      <c r="D1446" s="63" t="s">
        <v>7859</v>
      </c>
      <c r="E1446" s="76">
        <v>3510.38</v>
      </c>
    </row>
    <row r="1447" spans="1:5" ht="34.5" hidden="1">
      <c r="A1447" s="63" t="s">
        <v>7791</v>
      </c>
      <c r="B1447" s="63">
        <v>100374</v>
      </c>
      <c r="C1447" s="62" t="s">
        <v>9238</v>
      </c>
      <c r="D1447" s="63" t="s">
        <v>7859</v>
      </c>
      <c r="E1447" s="76">
        <v>3763.53</v>
      </c>
    </row>
    <row r="1448" spans="1:5" ht="34.5" hidden="1">
      <c r="A1448" s="63" t="s">
        <v>7791</v>
      </c>
      <c r="B1448" s="63">
        <v>100375</v>
      </c>
      <c r="C1448" s="62" t="s">
        <v>9239</v>
      </c>
      <c r="D1448" s="63" t="s">
        <v>7859</v>
      </c>
      <c r="E1448" s="76">
        <v>4196.7299999999996</v>
      </c>
    </row>
    <row r="1449" spans="1:5" ht="34.5" hidden="1">
      <c r="A1449" s="63" t="s">
        <v>7791</v>
      </c>
      <c r="B1449" s="63">
        <v>100376</v>
      </c>
      <c r="C1449" s="62" t="s">
        <v>9240</v>
      </c>
      <c r="D1449" s="63" t="s">
        <v>7859</v>
      </c>
      <c r="E1449" s="76">
        <v>4081.45</v>
      </c>
    </row>
    <row r="1450" spans="1:5" ht="23.25" hidden="1">
      <c r="A1450" s="63" t="s">
        <v>7791</v>
      </c>
      <c r="B1450" s="63">
        <v>100377</v>
      </c>
      <c r="C1450" s="62" t="s">
        <v>9241</v>
      </c>
      <c r="D1450" s="63" t="s">
        <v>73</v>
      </c>
      <c r="E1450" s="76">
        <v>11.72</v>
      </c>
    </row>
    <row r="1451" spans="1:5" ht="23.25" hidden="1">
      <c r="A1451" s="63" t="s">
        <v>7791</v>
      </c>
      <c r="B1451" s="63">
        <v>100378</v>
      </c>
      <c r="C1451" s="62" t="s">
        <v>9242</v>
      </c>
      <c r="D1451" s="63" t="s">
        <v>73</v>
      </c>
      <c r="E1451" s="76">
        <v>10.89</v>
      </c>
    </row>
    <row r="1452" spans="1:5" ht="34.5" hidden="1">
      <c r="A1452" s="63" t="s">
        <v>7791</v>
      </c>
      <c r="B1452" s="63">
        <v>100382</v>
      </c>
      <c r="C1452" s="62" t="s">
        <v>9243</v>
      </c>
      <c r="D1452" s="63" t="s">
        <v>8125</v>
      </c>
      <c r="E1452" s="76">
        <v>34.39</v>
      </c>
    </row>
    <row r="1453" spans="1:5" ht="34.5" hidden="1">
      <c r="A1453" s="63" t="s">
        <v>7791</v>
      </c>
      <c r="B1453" s="63">
        <v>104314</v>
      </c>
      <c r="C1453" s="62" t="s">
        <v>9244</v>
      </c>
      <c r="D1453" s="63" t="s">
        <v>73</v>
      </c>
      <c r="E1453" s="76">
        <v>11.08</v>
      </c>
    </row>
    <row r="1454" spans="1:5" ht="23.25" hidden="1">
      <c r="A1454" s="63" t="s">
        <v>7791</v>
      </c>
      <c r="B1454" s="63">
        <v>94444</v>
      </c>
      <c r="C1454" s="62" t="s">
        <v>9245</v>
      </c>
      <c r="D1454" s="63" t="s">
        <v>8125</v>
      </c>
      <c r="E1454" s="76">
        <v>593.5</v>
      </c>
    </row>
    <row r="1455" spans="1:5" hidden="1">
      <c r="A1455" s="63" t="s">
        <v>7791</v>
      </c>
      <c r="B1455" s="63">
        <v>104482</v>
      </c>
      <c r="C1455" s="62" t="s">
        <v>9246</v>
      </c>
      <c r="D1455" s="63" t="s">
        <v>8453</v>
      </c>
      <c r="E1455" s="76">
        <v>28.8</v>
      </c>
    </row>
    <row r="1456" spans="1:5" ht="23.25" hidden="1">
      <c r="A1456" s="63" t="s">
        <v>7791</v>
      </c>
      <c r="B1456" s="63">
        <v>104184</v>
      </c>
      <c r="C1456" s="62" t="s">
        <v>9247</v>
      </c>
      <c r="D1456" s="63" t="s">
        <v>7859</v>
      </c>
      <c r="E1456" s="76">
        <v>29.19</v>
      </c>
    </row>
    <row r="1457" spans="1:5" ht="34.5" hidden="1">
      <c r="A1457" s="63" t="s">
        <v>7791</v>
      </c>
      <c r="B1457" s="63">
        <v>104185</v>
      </c>
      <c r="C1457" s="62" t="s">
        <v>9248</v>
      </c>
      <c r="D1457" s="63" t="s">
        <v>7859</v>
      </c>
      <c r="E1457" s="76">
        <v>24.2</v>
      </c>
    </row>
    <row r="1458" spans="1:5" ht="34.5" hidden="1">
      <c r="A1458" s="63" t="s">
        <v>7791</v>
      </c>
      <c r="B1458" s="63">
        <v>104189</v>
      </c>
      <c r="C1458" s="62" t="s">
        <v>9249</v>
      </c>
      <c r="D1458" s="63" t="s">
        <v>9250</v>
      </c>
      <c r="E1458" s="76">
        <v>145.63</v>
      </c>
    </row>
    <row r="1459" spans="1:5" ht="34.5" hidden="1">
      <c r="A1459" s="63" t="s">
        <v>7791</v>
      </c>
      <c r="B1459" s="63">
        <v>104190</v>
      </c>
      <c r="C1459" s="62" t="s">
        <v>9251</v>
      </c>
      <c r="D1459" s="63" t="s">
        <v>7859</v>
      </c>
      <c r="E1459" s="76">
        <v>643.54</v>
      </c>
    </row>
    <row r="1460" spans="1:5" ht="23.25" hidden="1">
      <c r="A1460" s="63" t="s">
        <v>7791</v>
      </c>
      <c r="B1460" s="63">
        <v>102661</v>
      </c>
      <c r="C1460" s="62" t="s">
        <v>9252</v>
      </c>
      <c r="D1460" s="63" t="s">
        <v>29</v>
      </c>
      <c r="E1460" s="76">
        <v>35.25</v>
      </c>
    </row>
    <row r="1461" spans="1:5" ht="23.25" hidden="1">
      <c r="A1461" s="63" t="s">
        <v>7791</v>
      </c>
      <c r="B1461" s="63">
        <v>102662</v>
      </c>
      <c r="C1461" s="62" t="s">
        <v>9253</v>
      </c>
      <c r="D1461" s="63" t="s">
        <v>29</v>
      </c>
      <c r="E1461" s="76">
        <v>91.83</v>
      </c>
    </row>
    <row r="1462" spans="1:5" ht="23.25" hidden="1">
      <c r="A1462" s="63" t="s">
        <v>7791</v>
      </c>
      <c r="B1462" s="63">
        <v>102663</v>
      </c>
      <c r="C1462" s="62" t="s">
        <v>9254</v>
      </c>
      <c r="D1462" s="63" t="s">
        <v>29</v>
      </c>
      <c r="E1462" s="76">
        <v>73.39</v>
      </c>
    </row>
    <row r="1463" spans="1:5" ht="23.25" hidden="1">
      <c r="A1463" s="63" t="s">
        <v>7791</v>
      </c>
      <c r="B1463" s="63">
        <v>102664</v>
      </c>
      <c r="C1463" s="62" t="s">
        <v>9255</v>
      </c>
      <c r="D1463" s="63" t="s">
        <v>29</v>
      </c>
      <c r="E1463" s="76">
        <v>47.27</v>
      </c>
    </row>
    <row r="1464" spans="1:5" ht="23.25" hidden="1">
      <c r="A1464" s="63" t="s">
        <v>7791</v>
      </c>
      <c r="B1464" s="63">
        <v>102665</v>
      </c>
      <c r="C1464" s="62" t="s">
        <v>9256</v>
      </c>
      <c r="D1464" s="63" t="s">
        <v>29</v>
      </c>
      <c r="E1464" s="76">
        <v>25.62</v>
      </c>
    </row>
    <row r="1465" spans="1:5" ht="34.5" hidden="1">
      <c r="A1465" s="63" t="s">
        <v>7791</v>
      </c>
      <c r="B1465" s="63">
        <v>102666</v>
      </c>
      <c r="C1465" s="62" t="s">
        <v>9257</v>
      </c>
      <c r="D1465" s="63" t="s">
        <v>29</v>
      </c>
      <c r="E1465" s="76">
        <v>58.78</v>
      </c>
    </row>
    <row r="1466" spans="1:5" ht="34.5" hidden="1">
      <c r="A1466" s="63" t="s">
        <v>7791</v>
      </c>
      <c r="B1466" s="63">
        <v>102668</v>
      </c>
      <c r="C1466" s="62" t="s">
        <v>9258</v>
      </c>
      <c r="D1466" s="63" t="s">
        <v>29</v>
      </c>
      <c r="E1466" s="76">
        <v>115.36</v>
      </c>
    </row>
    <row r="1467" spans="1:5" ht="34.5" hidden="1">
      <c r="A1467" s="63" t="s">
        <v>7791</v>
      </c>
      <c r="B1467" s="63">
        <v>102669</v>
      </c>
      <c r="C1467" s="62" t="s">
        <v>9259</v>
      </c>
      <c r="D1467" s="63" t="s">
        <v>29</v>
      </c>
      <c r="E1467" s="76">
        <v>96.64</v>
      </c>
    </row>
    <row r="1468" spans="1:5" ht="23.25" hidden="1">
      <c r="A1468" s="63" t="s">
        <v>7791</v>
      </c>
      <c r="B1468" s="63">
        <v>102670</v>
      </c>
      <c r="C1468" s="62" t="s">
        <v>9260</v>
      </c>
      <c r="D1468" s="63" t="s">
        <v>29</v>
      </c>
      <c r="E1468" s="76">
        <v>104.94</v>
      </c>
    </row>
    <row r="1469" spans="1:5" ht="23.25" hidden="1">
      <c r="A1469" s="63" t="s">
        <v>7791</v>
      </c>
      <c r="B1469" s="63">
        <v>102672</v>
      </c>
      <c r="C1469" s="62" t="s">
        <v>9261</v>
      </c>
      <c r="D1469" s="63" t="s">
        <v>29</v>
      </c>
      <c r="E1469" s="76">
        <v>174.16</v>
      </c>
    </row>
    <row r="1470" spans="1:5" ht="23.25" hidden="1">
      <c r="A1470" s="63" t="s">
        <v>7791</v>
      </c>
      <c r="B1470" s="63">
        <v>102673</v>
      </c>
      <c r="C1470" s="62" t="s">
        <v>9262</v>
      </c>
      <c r="D1470" s="63" t="s">
        <v>29</v>
      </c>
      <c r="E1470" s="76">
        <v>168.84</v>
      </c>
    </row>
    <row r="1471" spans="1:5" ht="23.25" hidden="1">
      <c r="A1471" s="63" t="s">
        <v>7791</v>
      </c>
      <c r="B1471" s="63">
        <v>102674</v>
      </c>
      <c r="C1471" s="62" t="s">
        <v>9263</v>
      </c>
      <c r="D1471" s="63" t="s">
        <v>29</v>
      </c>
      <c r="E1471" s="76">
        <v>112.84</v>
      </c>
    </row>
    <row r="1472" spans="1:5" ht="23.25" hidden="1">
      <c r="A1472" s="63" t="s">
        <v>7791</v>
      </c>
      <c r="B1472" s="63">
        <v>102676</v>
      </c>
      <c r="C1472" s="62" t="s">
        <v>9264</v>
      </c>
      <c r="D1472" s="63" t="s">
        <v>29</v>
      </c>
      <c r="E1472" s="76">
        <v>172.9</v>
      </c>
    </row>
    <row r="1473" spans="1:5" ht="23.25" hidden="1">
      <c r="A1473" s="63" t="s">
        <v>7791</v>
      </c>
      <c r="B1473" s="63">
        <v>102677</v>
      </c>
      <c r="C1473" s="62" t="s">
        <v>9265</v>
      </c>
      <c r="D1473" s="63" t="s">
        <v>29</v>
      </c>
      <c r="E1473" s="76">
        <v>156.96</v>
      </c>
    </row>
    <row r="1474" spans="1:5" ht="23.25" hidden="1">
      <c r="A1474" s="63" t="s">
        <v>7791</v>
      </c>
      <c r="B1474" s="63">
        <v>102678</v>
      </c>
      <c r="C1474" s="62" t="s">
        <v>9266</v>
      </c>
      <c r="D1474" s="63" t="s">
        <v>29</v>
      </c>
      <c r="E1474" s="76">
        <v>141.35</v>
      </c>
    </row>
    <row r="1475" spans="1:5" ht="23.25" hidden="1">
      <c r="A1475" s="63" t="s">
        <v>7791</v>
      </c>
      <c r="B1475" s="63">
        <v>102679</v>
      </c>
      <c r="C1475" s="62" t="s">
        <v>9267</v>
      </c>
      <c r="D1475" s="63" t="s">
        <v>29</v>
      </c>
      <c r="E1475" s="76">
        <v>152.78</v>
      </c>
    </row>
    <row r="1476" spans="1:5" ht="34.5" hidden="1">
      <c r="A1476" s="63" t="s">
        <v>7791</v>
      </c>
      <c r="B1476" s="63">
        <v>102680</v>
      </c>
      <c r="C1476" s="62" t="s">
        <v>9268</v>
      </c>
      <c r="D1476" s="63" t="s">
        <v>29</v>
      </c>
      <c r="E1476" s="76">
        <v>154.07</v>
      </c>
    </row>
    <row r="1477" spans="1:5" ht="34.5" hidden="1">
      <c r="A1477" s="63" t="s">
        <v>7791</v>
      </c>
      <c r="B1477" s="63">
        <v>102681</v>
      </c>
      <c r="C1477" s="62" t="s">
        <v>9269</v>
      </c>
      <c r="D1477" s="63" t="s">
        <v>29</v>
      </c>
      <c r="E1477" s="76">
        <v>214.13</v>
      </c>
    </row>
    <row r="1478" spans="1:5" ht="34.5" hidden="1">
      <c r="A1478" s="63" t="s">
        <v>7791</v>
      </c>
      <c r="B1478" s="63">
        <v>102683</v>
      </c>
      <c r="C1478" s="62" t="s">
        <v>9270</v>
      </c>
      <c r="D1478" s="63" t="s">
        <v>29</v>
      </c>
      <c r="E1478" s="76">
        <v>202.58</v>
      </c>
    </row>
    <row r="1479" spans="1:5" ht="23.25" hidden="1">
      <c r="A1479" s="63" t="s">
        <v>7791</v>
      </c>
      <c r="B1479" s="63">
        <v>102684</v>
      </c>
      <c r="C1479" s="62" t="s">
        <v>9271</v>
      </c>
      <c r="D1479" s="63" t="s">
        <v>29</v>
      </c>
      <c r="E1479" s="76">
        <v>165.51</v>
      </c>
    </row>
    <row r="1480" spans="1:5" ht="34.5" hidden="1">
      <c r="A1480" s="63" t="s">
        <v>7791</v>
      </c>
      <c r="B1480" s="63">
        <v>102685</v>
      </c>
      <c r="C1480" s="62" t="s">
        <v>9272</v>
      </c>
      <c r="D1480" s="63" t="s">
        <v>29</v>
      </c>
      <c r="E1480" s="76">
        <v>225.57</v>
      </c>
    </row>
    <row r="1481" spans="1:5" ht="23.25" hidden="1">
      <c r="A1481" s="63" t="s">
        <v>7791</v>
      </c>
      <c r="B1481" s="63">
        <v>102687</v>
      </c>
      <c r="C1481" s="62" t="s">
        <v>9273</v>
      </c>
      <c r="D1481" s="63" t="s">
        <v>29</v>
      </c>
      <c r="E1481" s="76">
        <v>209.33</v>
      </c>
    </row>
    <row r="1482" spans="1:5" ht="23.25" hidden="1">
      <c r="A1482" s="63" t="s">
        <v>7791</v>
      </c>
      <c r="B1482" s="63">
        <v>102688</v>
      </c>
      <c r="C1482" s="62" t="s">
        <v>9274</v>
      </c>
      <c r="D1482" s="63" t="s">
        <v>29</v>
      </c>
      <c r="E1482" s="76">
        <v>41.2</v>
      </c>
    </row>
    <row r="1483" spans="1:5" ht="23.25" hidden="1">
      <c r="A1483" s="63" t="s">
        <v>7791</v>
      </c>
      <c r="B1483" s="63">
        <v>102689</v>
      </c>
      <c r="C1483" s="62" t="s">
        <v>9275</v>
      </c>
      <c r="D1483" s="63" t="s">
        <v>29</v>
      </c>
      <c r="E1483" s="76">
        <v>97.19</v>
      </c>
    </row>
    <row r="1484" spans="1:5" ht="34.5" hidden="1">
      <c r="A1484" s="63" t="s">
        <v>7791</v>
      </c>
      <c r="B1484" s="63">
        <v>102690</v>
      </c>
      <c r="C1484" s="62" t="s">
        <v>9276</v>
      </c>
      <c r="D1484" s="63" t="s">
        <v>29</v>
      </c>
      <c r="E1484" s="76">
        <v>64.73</v>
      </c>
    </row>
    <row r="1485" spans="1:5" ht="34.5" hidden="1">
      <c r="A1485" s="63" t="s">
        <v>7791</v>
      </c>
      <c r="B1485" s="63">
        <v>102693</v>
      </c>
      <c r="C1485" s="62" t="s">
        <v>9277</v>
      </c>
      <c r="D1485" s="63" t="s">
        <v>29</v>
      </c>
      <c r="E1485" s="76">
        <v>118.84</v>
      </c>
    </row>
    <row r="1486" spans="1:5" ht="23.25" hidden="1">
      <c r="A1486" s="63" t="s">
        <v>7791</v>
      </c>
      <c r="B1486" s="63">
        <v>102694</v>
      </c>
      <c r="C1486" s="62" t="s">
        <v>9278</v>
      </c>
      <c r="D1486" s="63" t="s">
        <v>29</v>
      </c>
      <c r="E1486" s="76">
        <v>76.7</v>
      </c>
    </row>
    <row r="1487" spans="1:5" ht="23.25" hidden="1">
      <c r="A1487" s="63" t="s">
        <v>7791</v>
      </c>
      <c r="B1487" s="63">
        <v>102696</v>
      </c>
      <c r="C1487" s="62" t="s">
        <v>9279</v>
      </c>
      <c r="D1487" s="63" t="s">
        <v>29</v>
      </c>
      <c r="E1487" s="76">
        <v>130.69999999999999</v>
      </c>
    </row>
    <row r="1488" spans="1:5" ht="34.5" hidden="1">
      <c r="A1488" s="63" t="s">
        <v>7791</v>
      </c>
      <c r="B1488" s="63">
        <v>102697</v>
      </c>
      <c r="C1488" s="62" t="s">
        <v>9280</v>
      </c>
      <c r="D1488" s="63" t="s">
        <v>29</v>
      </c>
      <c r="E1488" s="76">
        <v>111.29</v>
      </c>
    </row>
    <row r="1489" spans="1:5" ht="34.5" hidden="1">
      <c r="A1489" s="63" t="s">
        <v>7791</v>
      </c>
      <c r="B1489" s="63">
        <v>102703</v>
      </c>
      <c r="C1489" s="62" t="s">
        <v>9281</v>
      </c>
      <c r="D1489" s="63" t="s">
        <v>29</v>
      </c>
      <c r="E1489" s="76">
        <v>165.29</v>
      </c>
    </row>
    <row r="1490" spans="1:5" ht="23.25" hidden="1">
      <c r="A1490" s="63" t="s">
        <v>7791</v>
      </c>
      <c r="B1490" s="63">
        <v>102704</v>
      </c>
      <c r="C1490" s="62" t="s">
        <v>9282</v>
      </c>
      <c r="D1490" s="63" t="s">
        <v>29</v>
      </c>
      <c r="E1490" s="76">
        <v>12.38</v>
      </c>
    </row>
    <row r="1491" spans="1:5" ht="23.25" hidden="1">
      <c r="A1491" s="63" t="s">
        <v>7791</v>
      </c>
      <c r="B1491" s="63">
        <v>102705</v>
      </c>
      <c r="C1491" s="62" t="s">
        <v>9283</v>
      </c>
      <c r="D1491" s="63" t="s">
        <v>29</v>
      </c>
      <c r="E1491" s="76">
        <v>65.37</v>
      </c>
    </row>
    <row r="1492" spans="1:5" ht="23.25" hidden="1">
      <c r="A1492" s="63" t="s">
        <v>7791</v>
      </c>
      <c r="B1492" s="63">
        <v>102707</v>
      </c>
      <c r="C1492" s="62" t="s">
        <v>9284</v>
      </c>
      <c r="D1492" s="63" t="s">
        <v>29</v>
      </c>
      <c r="E1492" s="76">
        <v>54.18</v>
      </c>
    </row>
    <row r="1493" spans="1:5" ht="23.25" hidden="1">
      <c r="A1493" s="63" t="s">
        <v>7791</v>
      </c>
      <c r="B1493" s="63">
        <v>102708</v>
      </c>
      <c r="C1493" s="62" t="s">
        <v>9285</v>
      </c>
      <c r="D1493" s="63" t="s">
        <v>7859</v>
      </c>
      <c r="E1493" s="76">
        <v>23.51</v>
      </c>
    </row>
    <row r="1494" spans="1:5" ht="23.25" hidden="1">
      <c r="A1494" s="63" t="s">
        <v>7791</v>
      </c>
      <c r="B1494" s="63">
        <v>102710</v>
      </c>
      <c r="C1494" s="62" t="s">
        <v>9286</v>
      </c>
      <c r="D1494" s="63" t="s">
        <v>7859</v>
      </c>
      <c r="E1494" s="76">
        <v>58.61</v>
      </c>
    </row>
    <row r="1495" spans="1:5" ht="23.25" hidden="1">
      <c r="A1495" s="63" t="s">
        <v>7791</v>
      </c>
      <c r="B1495" s="63">
        <v>102711</v>
      </c>
      <c r="C1495" s="62" t="s">
        <v>9287</v>
      </c>
      <c r="D1495" s="63" t="s">
        <v>7859</v>
      </c>
      <c r="E1495" s="76">
        <v>77.540000000000006</v>
      </c>
    </row>
    <row r="1496" spans="1:5" ht="23.25" hidden="1">
      <c r="A1496" s="63" t="s">
        <v>7791</v>
      </c>
      <c r="B1496" s="63">
        <v>102712</v>
      </c>
      <c r="C1496" s="62" t="s">
        <v>9288</v>
      </c>
      <c r="D1496" s="63" t="s">
        <v>8125</v>
      </c>
      <c r="E1496" s="76">
        <v>8.44</v>
      </c>
    </row>
    <row r="1497" spans="1:5" ht="23.25" hidden="1">
      <c r="A1497" s="63" t="s">
        <v>7791</v>
      </c>
      <c r="B1497" s="63">
        <v>102713</v>
      </c>
      <c r="C1497" s="62" t="s">
        <v>9289</v>
      </c>
      <c r="D1497" s="63" t="s">
        <v>8125</v>
      </c>
      <c r="E1497" s="76">
        <v>11.59</v>
      </c>
    </row>
    <row r="1498" spans="1:5" ht="23.25" hidden="1">
      <c r="A1498" s="63" t="s">
        <v>7791</v>
      </c>
      <c r="B1498" s="63">
        <v>102715</v>
      </c>
      <c r="C1498" s="62" t="s">
        <v>9290</v>
      </c>
      <c r="D1498" s="63" t="s">
        <v>8125</v>
      </c>
      <c r="E1498" s="76">
        <v>22.93</v>
      </c>
    </row>
    <row r="1499" spans="1:5" hidden="1">
      <c r="A1499" s="63" t="s">
        <v>7791</v>
      </c>
      <c r="B1499" s="63">
        <v>102716</v>
      </c>
      <c r="C1499" s="62" t="s">
        <v>9291</v>
      </c>
      <c r="D1499" s="63" t="s">
        <v>9250</v>
      </c>
      <c r="E1499" s="76">
        <v>132.36000000000001</v>
      </c>
    </row>
    <row r="1500" spans="1:5" hidden="1">
      <c r="A1500" s="63" t="s">
        <v>7791</v>
      </c>
      <c r="B1500" s="63">
        <v>102717</v>
      </c>
      <c r="C1500" s="62" t="s">
        <v>9292</v>
      </c>
      <c r="D1500" s="63" t="s">
        <v>9250</v>
      </c>
      <c r="E1500" s="76">
        <v>144.72</v>
      </c>
    </row>
    <row r="1501" spans="1:5" hidden="1">
      <c r="A1501" s="63" t="s">
        <v>7791</v>
      </c>
      <c r="B1501" s="63">
        <v>102718</v>
      </c>
      <c r="C1501" s="62" t="s">
        <v>9293</v>
      </c>
      <c r="D1501" s="63" t="s">
        <v>9250</v>
      </c>
      <c r="E1501" s="76">
        <v>140.82</v>
      </c>
    </row>
    <row r="1502" spans="1:5" hidden="1">
      <c r="A1502" s="63" t="s">
        <v>7791</v>
      </c>
      <c r="B1502" s="63">
        <v>102719</v>
      </c>
      <c r="C1502" s="62" t="s">
        <v>9294</v>
      </c>
      <c r="D1502" s="63" t="s">
        <v>9250</v>
      </c>
      <c r="E1502" s="76">
        <v>153.18</v>
      </c>
    </row>
    <row r="1503" spans="1:5" ht="34.5" hidden="1">
      <c r="A1503" s="63" t="s">
        <v>7791</v>
      </c>
      <c r="B1503" s="63">
        <v>102722</v>
      </c>
      <c r="C1503" s="62" t="s">
        <v>9295</v>
      </c>
      <c r="D1503" s="63" t="s">
        <v>29</v>
      </c>
      <c r="E1503" s="76">
        <v>52.73</v>
      </c>
    </row>
    <row r="1504" spans="1:5" ht="34.5" hidden="1">
      <c r="A1504" s="63" t="s">
        <v>7791</v>
      </c>
      <c r="B1504" s="63">
        <v>102723</v>
      </c>
      <c r="C1504" s="62" t="s">
        <v>9296</v>
      </c>
      <c r="D1504" s="63" t="s">
        <v>29</v>
      </c>
      <c r="E1504" s="76">
        <v>53.29</v>
      </c>
    </row>
    <row r="1505" spans="1:5" hidden="1">
      <c r="A1505" s="63" t="s">
        <v>7791</v>
      </c>
      <c r="B1505" s="63">
        <v>102724</v>
      </c>
      <c r="C1505" s="62" t="s">
        <v>9297</v>
      </c>
      <c r="D1505" s="63" t="s">
        <v>7859</v>
      </c>
      <c r="E1505" s="76">
        <v>28.83</v>
      </c>
    </row>
    <row r="1506" spans="1:5" hidden="1">
      <c r="A1506" s="63" t="s">
        <v>7791</v>
      </c>
      <c r="B1506" s="63">
        <v>102725</v>
      </c>
      <c r="C1506" s="62" t="s">
        <v>9298</v>
      </c>
      <c r="D1506" s="63" t="s">
        <v>7859</v>
      </c>
      <c r="E1506" s="76">
        <v>28.19</v>
      </c>
    </row>
    <row r="1507" spans="1:5" hidden="1">
      <c r="A1507" s="63" t="s">
        <v>7791</v>
      </c>
      <c r="B1507" s="63">
        <v>102726</v>
      </c>
      <c r="C1507" s="62" t="s">
        <v>9299</v>
      </c>
      <c r="D1507" s="63" t="s">
        <v>7859</v>
      </c>
      <c r="E1507" s="76">
        <v>26.17</v>
      </c>
    </row>
    <row r="1508" spans="1:5" ht="23.25" hidden="1">
      <c r="A1508" s="63" t="s">
        <v>7791</v>
      </c>
      <c r="B1508" s="63">
        <v>103653</v>
      </c>
      <c r="C1508" s="62" t="s">
        <v>9300</v>
      </c>
      <c r="D1508" s="63" t="s">
        <v>8125</v>
      </c>
      <c r="E1508" s="76">
        <v>27.38</v>
      </c>
    </row>
    <row r="1509" spans="1:5" ht="34.5" hidden="1">
      <c r="A1509" s="63" t="s">
        <v>7791</v>
      </c>
      <c r="B1509" s="63">
        <v>92743</v>
      </c>
      <c r="C1509" s="62" t="s">
        <v>9301</v>
      </c>
      <c r="D1509" s="63" t="s">
        <v>9250</v>
      </c>
      <c r="E1509" s="76">
        <v>677.38</v>
      </c>
    </row>
    <row r="1510" spans="1:5" ht="34.5" hidden="1">
      <c r="A1510" s="63" t="s">
        <v>7791</v>
      </c>
      <c r="B1510" s="63">
        <v>92744</v>
      </c>
      <c r="C1510" s="62" t="s">
        <v>9302</v>
      </c>
      <c r="D1510" s="63" t="s">
        <v>9250</v>
      </c>
      <c r="E1510" s="76">
        <v>645.23</v>
      </c>
    </row>
    <row r="1511" spans="1:5" ht="34.5" hidden="1">
      <c r="A1511" s="63" t="s">
        <v>7791</v>
      </c>
      <c r="B1511" s="63">
        <v>92745</v>
      </c>
      <c r="C1511" s="62" t="s">
        <v>9303</v>
      </c>
      <c r="D1511" s="63" t="s">
        <v>9250</v>
      </c>
      <c r="E1511" s="76">
        <v>834.42</v>
      </c>
    </row>
    <row r="1512" spans="1:5" ht="34.5" hidden="1">
      <c r="A1512" s="63" t="s">
        <v>7791</v>
      </c>
      <c r="B1512" s="63">
        <v>92746</v>
      </c>
      <c r="C1512" s="62" t="s">
        <v>9304</v>
      </c>
      <c r="D1512" s="63" t="s">
        <v>9250</v>
      </c>
      <c r="E1512" s="76">
        <v>761.62</v>
      </c>
    </row>
    <row r="1513" spans="1:5" ht="34.5" hidden="1">
      <c r="A1513" s="63" t="s">
        <v>7791</v>
      </c>
      <c r="B1513" s="63">
        <v>92747</v>
      </c>
      <c r="C1513" s="62" t="s">
        <v>9305</v>
      </c>
      <c r="D1513" s="63" t="s">
        <v>9250</v>
      </c>
      <c r="E1513" s="76">
        <v>923.03</v>
      </c>
    </row>
    <row r="1514" spans="1:5" ht="34.5" hidden="1">
      <c r="A1514" s="63" t="s">
        <v>7791</v>
      </c>
      <c r="B1514" s="63">
        <v>92748</v>
      </c>
      <c r="C1514" s="62" t="s">
        <v>9306</v>
      </c>
      <c r="D1514" s="63" t="s">
        <v>9250</v>
      </c>
      <c r="E1514" s="76">
        <v>827.5</v>
      </c>
    </row>
    <row r="1515" spans="1:5" ht="34.5" hidden="1">
      <c r="A1515" s="63" t="s">
        <v>7791</v>
      </c>
      <c r="B1515" s="63">
        <v>92749</v>
      </c>
      <c r="C1515" s="62" t="s">
        <v>9307</v>
      </c>
      <c r="D1515" s="63" t="s">
        <v>9250</v>
      </c>
      <c r="E1515" s="76">
        <v>960.2</v>
      </c>
    </row>
    <row r="1516" spans="1:5" ht="34.5" hidden="1">
      <c r="A1516" s="63" t="s">
        <v>7791</v>
      </c>
      <c r="B1516" s="63">
        <v>92750</v>
      </c>
      <c r="C1516" s="62" t="s">
        <v>9308</v>
      </c>
      <c r="D1516" s="63" t="s">
        <v>9250</v>
      </c>
      <c r="E1516" s="76">
        <v>1631.82</v>
      </c>
    </row>
    <row r="1517" spans="1:5" ht="34.5" hidden="1">
      <c r="A1517" s="63" t="s">
        <v>7791</v>
      </c>
      <c r="B1517" s="63">
        <v>92751</v>
      </c>
      <c r="C1517" s="62" t="s">
        <v>9309</v>
      </c>
      <c r="D1517" s="63" t="s">
        <v>9250</v>
      </c>
      <c r="E1517" s="76">
        <v>2021.1</v>
      </c>
    </row>
    <row r="1518" spans="1:5" ht="34.5" hidden="1">
      <c r="A1518" s="63" t="s">
        <v>7791</v>
      </c>
      <c r="B1518" s="63">
        <v>92752</v>
      </c>
      <c r="C1518" s="62" t="s">
        <v>9310</v>
      </c>
      <c r="D1518" s="63" t="s">
        <v>9250</v>
      </c>
      <c r="E1518" s="76">
        <v>2408.79</v>
      </c>
    </row>
    <row r="1519" spans="1:5" ht="34.5" hidden="1">
      <c r="A1519" s="63" t="s">
        <v>7791</v>
      </c>
      <c r="B1519" s="63">
        <v>92753</v>
      </c>
      <c r="C1519" s="62" t="s">
        <v>9311</v>
      </c>
      <c r="D1519" s="63" t="s">
        <v>9250</v>
      </c>
      <c r="E1519" s="76">
        <v>631.82000000000005</v>
      </c>
    </row>
    <row r="1520" spans="1:5" ht="45.75" hidden="1">
      <c r="A1520" s="63" t="s">
        <v>7791</v>
      </c>
      <c r="B1520" s="63">
        <v>92754</v>
      </c>
      <c r="C1520" s="62" t="s">
        <v>9312</v>
      </c>
      <c r="D1520" s="63" t="s">
        <v>9250</v>
      </c>
      <c r="E1520" s="76">
        <v>575.64</v>
      </c>
    </row>
    <row r="1521" spans="1:5" ht="34.5" hidden="1">
      <c r="A1521" s="63" t="s">
        <v>7791</v>
      </c>
      <c r="B1521" s="63">
        <v>92755</v>
      </c>
      <c r="C1521" s="62" t="s">
        <v>9313</v>
      </c>
      <c r="D1521" s="63" t="s">
        <v>8125</v>
      </c>
      <c r="E1521" s="76">
        <v>242.85</v>
      </c>
    </row>
    <row r="1522" spans="1:5" ht="34.5" hidden="1">
      <c r="A1522" s="63" t="s">
        <v>7791</v>
      </c>
      <c r="B1522" s="63">
        <v>92756</v>
      </c>
      <c r="C1522" s="62" t="s">
        <v>9314</v>
      </c>
      <c r="D1522" s="63" t="s">
        <v>8125</v>
      </c>
      <c r="E1522" s="76">
        <v>276.36</v>
      </c>
    </row>
    <row r="1523" spans="1:5" ht="34.5" hidden="1">
      <c r="A1523" s="63" t="s">
        <v>7791</v>
      </c>
      <c r="B1523" s="63">
        <v>92757</v>
      </c>
      <c r="C1523" s="62" t="s">
        <v>9315</v>
      </c>
      <c r="D1523" s="63" t="s">
        <v>8125</v>
      </c>
      <c r="E1523" s="76">
        <v>317</v>
      </c>
    </row>
    <row r="1524" spans="1:5" ht="34.5" hidden="1">
      <c r="A1524" s="63" t="s">
        <v>7791</v>
      </c>
      <c r="B1524" s="63">
        <v>92758</v>
      </c>
      <c r="C1524" s="62" t="s">
        <v>9316</v>
      </c>
      <c r="D1524" s="63" t="s">
        <v>9250</v>
      </c>
      <c r="E1524" s="76">
        <v>751.33</v>
      </c>
    </row>
    <row r="1525" spans="1:5" ht="34.5" hidden="1">
      <c r="A1525" s="63" t="s">
        <v>7791</v>
      </c>
      <c r="B1525" s="63">
        <v>91069</v>
      </c>
      <c r="C1525" s="62" t="s">
        <v>9317</v>
      </c>
      <c r="D1525" s="63" t="s">
        <v>8125</v>
      </c>
      <c r="E1525" s="76">
        <v>118.76</v>
      </c>
    </row>
    <row r="1526" spans="1:5" ht="34.5" hidden="1">
      <c r="A1526" s="63" t="s">
        <v>7791</v>
      </c>
      <c r="B1526" s="63">
        <v>91070</v>
      </c>
      <c r="C1526" s="62" t="s">
        <v>9318</v>
      </c>
      <c r="D1526" s="63" t="s">
        <v>8125</v>
      </c>
      <c r="E1526" s="76">
        <v>132.13999999999999</v>
      </c>
    </row>
    <row r="1527" spans="1:5" ht="34.5" hidden="1">
      <c r="A1527" s="63" t="s">
        <v>7791</v>
      </c>
      <c r="B1527" s="63">
        <v>91071</v>
      </c>
      <c r="C1527" s="62" t="s">
        <v>9319</v>
      </c>
      <c r="D1527" s="63" t="s">
        <v>8125</v>
      </c>
      <c r="E1527" s="76">
        <v>163.54</v>
      </c>
    </row>
    <row r="1528" spans="1:5" ht="34.5" hidden="1">
      <c r="A1528" s="63" t="s">
        <v>7791</v>
      </c>
      <c r="B1528" s="63">
        <v>91072</v>
      </c>
      <c r="C1528" s="62" t="s">
        <v>9320</v>
      </c>
      <c r="D1528" s="63" t="s">
        <v>8125</v>
      </c>
      <c r="E1528" s="76">
        <v>176.89</v>
      </c>
    </row>
    <row r="1529" spans="1:5" ht="34.5" hidden="1">
      <c r="A1529" s="63" t="s">
        <v>7791</v>
      </c>
      <c r="B1529" s="63">
        <v>91073</v>
      </c>
      <c r="C1529" s="62" t="s">
        <v>9321</v>
      </c>
      <c r="D1529" s="63" t="s">
        <v>8125</v>
      </c>
      <c r="E1529" s="76">
        <v>133.97999999999999</v>
      </c>
    </row>
    <row r="1530" spans="1:5" ht="34.5" hidden="1">
      <c r="A1530" s="63" t="s">
        <v>7791</v>
      </c>
      <c r="B1530" s="63">
        <v>91074</v>
      </c>
      <c r="C1530" s="62" t="s">
        <v>9322</v>
      </c>
      <c r="D1530" s="63" t="s">
        <v>8125</v>
      </c>
      <c r="E1530" s="76">
        <v>148.94</v>
      </c>
    </row>
    <row r="1531" spans="1:5" ht="34.5" hidden="1">
      <c r="A1531" s="63" t="s">
        <v>7791</v>
      </c>
      <c r="B1531" s="63">
        <v>91075</v>
      </c>
      <c r="C1531" s="62" t="s">
        <v>9323</v>
      </c>
      <c r="D1531" s="63" t="s">
        <v>8125</v>
      </c>
      <c r="E1531" s="76">
        <v>181.23</v>
      </c>
    </row>
    <row r="1532" spans="1:5" ht="34.5" hidden="1">
      <c r="A1532" s="63" t="s">
        <v>7791</v>
      </c>
      <c r="B1532" s="63">
        <v>91076</v>
      </c>
      <c r="C1532" s="62" t="s">
        <v>9324</v>
      </c>
      <c r="D1532" s="63" t="s">
        <v>8125</v>
      </c>
      <c r="E1532" s="76">
        <v>196.25</v>
      </c>
    </row>
    <row r="1533" spans="1:5" ht="34.5" hidden="1">
      <c r="A1533" s="63" t="s">
        <v>7791</v>
      </c>
      <c r="B1533" s="63">
        <v>91077</v>
      </c>
      <c r="C1533" s="62" t="s">
        <v>9325</v>
      </c>
      <c r="D1533" s="63" t="s">
        <v>8125</v>
      </c>
      <c r="E1533" s="76">
        <v>130.4</v>
      </c>
    </row>
    <row r="1534" spans="1:5" ht="34.5" hidden="1">
      <c r="A1534" s="63" t="s">
        <v>7791</v>
      </c>
      <c r="B1534" s="63">
        <v>91078</v>
      </c>
      <c r="C1534" s="62" t="s">
        <v>9326</v>
      </c>
      <c r="D1534" s="63" t="s">
        <v>8125</v>
      </c>
      <c r="E1534" s="76">
        <v>153.19</v>
      </c>
    </row>
    <row r="1535" spans="1:5" ht="34.5" hidden="1">
      <c r="A1535" s="63" t="s">
        <v>7791</v>
      </c>
      <c r="B1535" s="63">
        <v>91079</v>
      </c>
      <c r="C1535" s="62" t="s">
        <v>9327</v>
      </c>
      <c r="D1535" s="63" t="s">
        <v>8125</v>
      </c>
      <c r="E1535" s="76">
        <v>136.72</v>
      </c>
    </row>
    <row r="1536" spans="1:5" ht="34.5" hidden="1">
      <c r="A1536" s="63" t="s">
        <v>7791</v>
      </c>
      <c r="B1536" s="63">
        <v>91080</v>
      </c>
      <c r="C1536" s="62" t="s">
        <v>9328</v>
      </c>
      <c r="D1536" s="63" t="s">
        <v>8125</v>
      </c>
      <c r="E1536" s="76">
        <v>159.30000000000001</v>
      </c>
    </row>
    <row r="1537" spans="1:5" ht="34.5" hidden="1">
      <c r="A1537" s="63" t="s">
        <v>7791</v>
      </c>
      <c r="B1537" s="63">
        <v>91081</v>
      </c>
      <c r="C1537" s="62" t="s">
        <v>9329</v>
      </c>
      <c r="D1537" s="63" t="s">
        <v>8125</v>
      </c>
      <c r="E1537" s="76">
        <v>147.51</v>
      </c>
    </row>
    <row r="1538" spans="1:5" ht="34.5" hidden="1">
      <c r="A1538" s="63" t="s">
        <v>7791</v>
      </c>
      <c r="B1538" s="63">
        <v>91082</v>
      </c>
      <c r="C1538" s="62" t="s">
        <v>9330</v>
      </c>
      <c r="D1538" s="63" t="s">
        <v>8125</v>
      </c>
      <c r="E1538" s="76">
        <v>171.72</v>
      </c>
    </row>
    <row r="1539" spans="1:5" ht="34.5" hidden="1">
      <c r="A1539" s="63" t="s">
        <v>7791</v>
      </c>
      <c r="B1539" s="63">
        <v>91083</v>
      </c>
      <c r="C1539" s="62" t="s">
        <v>9331</v>
      </c>
      <c r="D1539" s="63" t="s">
        <v>8125</v>
      </c>
      <c r="E1539" s="76">
        <v>158.66999999999999</v>
      </c>
    </row>
    <row r="1540" spans="1:5" ht="34.5" hidden="1">
      <c r="A1540" s="63" t="s">
        <v>7791</v>
      </c>
      <c r="B1540" s="63">
        <v>91084</v>
      </c>
      <c r="C1540" s="62" t="s">
        <v>9332</v>
      </c>
      <c r="D1540" s="63" t="s">
        <v>8125</v>
      </c>
      <c r="E1540" s="76">
        <v>182.63</v>
      </c>
    </row>
    <row r="1541" spans="1:5" ht="34.5" hidden="1">
      <c r="A1541" s="63" t="s">
        <v>7791</v>
      </c>
      <c r="B1541" s="63">
        <v>91086</v>
      </c>
      <c r="C1541" s="62" t="s">
        <v>9333</v>
      </c>
      <c r="D1541" s="63" t="s">
        <v>8125</v>
      </c>
      <c r="E1541" s="76">
        <v>130.47</v>
      </c>
    </row>
    <row r="1542" spans="1:5" ht="34.5" hidden="1">
      <c r="A1542" s="63" t="s">
        <v>7791</v>
      </c>
      <c r="B1542" s="63">
        <v>91087</v>
      </c>
      <c r="C1542" s="62" t="s">
        <v>9334</v>
      </c>
      <c r="D1542" s="63" t="s">
        <v>8125</v>
      </c>
      <c r="E1542" s="76">
        <v>144.22</v>
      </c>
    </row>
    <row r="1543" spans="1:5" ht="34.5" hidden="1">
      <c r="A1543" s="63" t="s">
        <v>7791</v>
      </c>
      <c r="B1543" s="63">
        <v>91088</v>
      </c>
      <c r="C1543" s="62" t="s">
        <v>9335</v>
      </c>
      <c r="D1543" s="63" t="s">
        <v>8125</v>
      </c>
      <c r="E1543" s="76">
        <v>176.86</v>
      </c>
    </row>
    <row r="1544" spans="1:5" ht="34.5" hidden="1">
      <c r="A1544" s="63" t="s">
        <v>7791</v>
      </c>
      <c r="B1544" s="63">
        <v>91089</v>
      </c>
      <c r="C1544" s="62" t="s">
        <v>9336</v>
      </c>
      <c r="D1544" s="63" t="s">
        <v>8125</v>
      </c>
      <c r="E1544" s="76">
        <v>190.79</v>
      </c>
    </row>
    <row r="1545" spans="1:5" ht="34.5" hidden="1">
      <c r="A1545" s="63" t="s">
        <v>7791</v>
      </c>
      <c r="B1545" s="63">
        <v>91090</v>
      </c>
      <c r="C1545" s="62" t="s">
        <v>9337</v>
      </c>
      <c r="D1545" s="63" t="s">
        <v>8125</v>
      </c>
      <c r="E1545" s="76">
        <v>143.41999999999999</v>
      </c>
    </row>
    <row r="1546" spans="1:5" ht="34.5" hidden="1">
      <c r="A1546" s="63" t="s">
        <v>7791</v>
      </c>
      <c r="B1546" s="63">
        <v>91091</v>
      </c>
      <c r="C1546" s="62" t="s">
        <v>9338</v>
      </c>
      <c r="D1546" s="63" t="s">
        <v>8125</v>
      </c>
      <c r="E1546" s="76">
        <v>158.96</v>
      </c>
    </row>
    <row r="1547" spans="1:5" ht="34.5" hidden="1">
      <c r="A1547" s="63" t="s">
        <v>7791</v>
      </c>
      <c r="B1547" s="63">
        <v>91092</v>
      </c>
      <c r="C1547" s="62" t="s">
        <v>9339</v>
      </c>
      <c r="D1547" s="63" t="s">
        <v>8125</v>
      </c>
      <c r="E1547" s="76">
        <v>191.77</v>
      </c>
    </row>
    <row r="1548" spans="1:5" ht="34.5" hidden="1">
      <c r="A1548" s="63" t="s">
        <v>7791</v>
      </c>
      <c r="B1548" s="63">
        <v>91093</v>
      </c>
      <c r="C1548" s="62" t="s">
        <v>9340</v>
      </c>
      <c r="D1548" s="63" t="s">
        <v>8125</v>
      </c>
      <c r="E1548" s="76">
        <v>207.68</v>
      </c>
    </row>
    <row r="1549" spans="1:5" ht="34.5" hidden="1">
      <c r="A1549" s="63" t="s">
        <v>7791</v>
      </c>
      <c r="B1549" s="63">
        <v>91094</v>
      </c>
      <c r="C1549" s="62" t="s">
        <v>9341</v>
      </c>
      <c r="D1549" s="63" t="s">
        <v>8125</v>
      </c>
      <c r="E1549" s="76">
        <v>137.53</v>
      </c>
    </row>
    <row r="1550" spans="1:5" ht="34.5" hidden="1">
      <c r="A1550" s="63" t="s">
        <v>7791</v>
      </c>
      <c r="B1550" s="63">
        <v>91095</v>
      </c>
      <c r="C1550" s="62" t="s">
        <v>9342</v>
      </c>
      <c r="D1550" s="63" t="s">
        <v>8125</v>
      </c>
      <c r="E1550" s="76">
        <v>160.76</v>
      </c>
    </row>
    <row r="1551" spans="1:5" ht="34.5" hidden="1">
      <c r="A1551" s="63" t="s">
        <v>7791</v>
      </c>
      <c r="B1551" s="63">
        <v>91096</v>
      </c>
      <c r="C1551" s="62" t="s">
        <v>9343</v>
      </c>
      <c r="D1551" s="63" t="s">
        <v>8125</v>
      </c>
      <c r="E1551" s="76">
        <v>140.65</v>
      </c>
    </row>
    <row r="1552" spans="1:5" ht="34.5" hidden="1">
      <c r="A1552" s="63" t="s">
        <v>7791</v>
      </c>
      <c r="B1552" s="63">
        <v>91097</v>
      </c>
      <c r="C1552" s="62" t="s">
        <v>9344</v>
      </c>
      <c r="D1552" s="63" t="s">
        <v>8125</v>
      </c>
      <c r="E1552" s="76">
        <v>163.71</v>
      </c>
    </row>
    <row r="1553" spans="1:5" ht="34.5" hidden="1">
      <c r="A1553" s="63" t="s">
        <v>7791</v>
      </c>
      <c r="B1553" s="63">
        <v>91098</v>
      </c>
      <c r="C1553" s="62" t="s">
        <v>9345</v>
      </c>
      <c r="D1553" s="63" t="s">
        <v>8125</v>
      </c>
      <c r="E1553" s="76">
        <v>154.41999999999999</v>
      </c>
    </row>
    <row r="1554" spans="1:5" ht="34.5" hidden="1">
      <c r="A1554" s="63" t="s">
        <v>7791</v>
      </c>
      <c r="B1554" s="63">
        <v>91099</v>
      </c>
      <c r="C1554" s="62" t="s">
        <v>9346</v>
      </c>
      <c r="D1554" s="63" t="s">
        <v>8125</v>
      </c>
      <c r="E1554" s="76">
        <v>179.14</v>
      </c>
    </row>
    <row r="1555" spans="1:5" ht="34.5" hidden="1">
      <c r="A1555" s="63" t="s">
        <v>7791</v>
      </c>
      <c r="B1555" s="63">
        <v>91100</v>
      </c>
      <c r="C1555" s="62" t="s">
        <v>9347</v>
      </c>
      <c r="D1555" s="63" t="s">
        <v>8125</v>
      </c>
      <c r="E1555" s="76">
        <v>163.27000000000001</v>
      </c>
    </row>
    <row r="1556" spans="1:5" ht="34.5" hidden="1">
      <c r="A1556" s="63" t="s">
        <v>7791</v>
      </c>
      <c r="B1556" s="63">
        <v>91101</v>
      </c>
      <c r="C1556" s="62" t="s">
        <v>9348</v>
      </c>
      <c r="D1556" s="63" t="s">
        <v>8125</v>
      </c>
      <c r="E1556" s="76">
        <v>187.9</v>
      </c>
    </row>
    <row r="1557" spans="1:5" ht="34.5" hidden="1">
      <c r="A1557" s="63" t="s">
        <v>7791</v>
      </c>
      <c r="B1557" s="63">
        <v>93952</v>
      </c>
      <c r="C1557" s="62" t="s">
        <v>9349</v>
      </c>
      <c r="D1557" s="63" t="s">
        <v>29</v>
      </c>
      <c r="E1557" s="76">
        <v>234.95</v>
      </c>
    </row>
    <row r="1558" spans="1:5" ht="34.5" hidden="1">
      <c r="A1558" s="63" t="s">
        <v>7791</v>
      </c>
      <c r="B1558" s="63">
        <v>93953</v>
      </c>
      <c r="C1558" s="62" t="s">
        <v>9350</v>
      </c>
      <c r="D1558" s="63" t="s">
        <v>29</v>
      </c>
      <c r="E1558" s="76">
        <v>217.76</v>
      </c>
    </row>
    <row r="1559" spans="1:5" ht="34.5" hidden="1">
      <c r="A1559" s="63" t="s">
        <v>7791</v>
      </c>
      <c r="B1559" s="63">
        <v>93954</v>
      </c>
      <c r="C1559" s="62" t="s">
        <v>9351</v>
      </c>
      <c r="D1559" s="63" t="s">
        <v>29</v>
      </c>
      <c r="E1559" s="76">
        <v>207.5</v>
      </c>
    </row>
    <row r="1560" spans="1:5" ht="34.5" hidden="1">
      <c r="A1560" s="63" t="s">
        <v>7791</v>
      </c>
      <c r="B1560" s="63">
        <v>93955</v>
      </c>
      <c r="C1560" s="62" t="s">
        <v>9352</v>
      </c>
      <c r="D1560" s="63" t="s">
        <v>29</v>
      </c>
      <c r="E1560" s="76">
        <v>200.24</v>
      </c>
    </row>
    <row r="1561" spans="1:5" ht="34.5" hidden="1">
      <c r="A1561" s="63" t="s">
        <v>7791</v>
      </c>
      <c r="B1561" s="63">
        <v>93956</v>
      </c>
      <c r="C1561" s="62" t="s">
        <v>9353</v>
      </c>
      <c r="D1561" s="63" t="s">
        <v>29</v>
      </c>
      <c r="E1561" s="76">
        <v>194.51</v>
      </c>
    </row>
    <row r="1562" spans="1:5" ht="34.5" hidden="1">
      <c r="A1562" s="63" t="s">
        <v>7791</v>
      </c>
      <c r="B1562" s="63">
        <v>93957</v>
      </c>
      <c r="C1562" s="62" t="s">
        <v>9354</v>
      </c>
      <c r="D1562" s="63" t="s">
        <v>29</v>
      </c>
      <c r="E1562" s="76">
        <v>248.01</v>
      </c>
    </row>
    <row r="1563" spans="1:5" ht="34.5" hidden="1">
      <c r="A1563" s="63" t="s">
        <v>7791</v>
      </c>
      <c r="B1563" s="63">
        <v>93958</v>
      </c>
      <c r="C1563" s="62" t="s">
        <v>9355</v>
      </c>
      <c r="D1563" s="63" t="s">
        <v>29</v>
      </c>
      <c r="E1563" s="76">
        <v>229.82</v>
      </c>
    </row>
    <row r="1564" spans="1:5" ht="34.5" hidden="1">
      <c r="A1564" s="63" t="s">
        <v>7791</v>
      </c>
      <c r="B1564" s="63">
        <v>93959</v>
      </c>
      <c r="C1564" s="62" t="s">
        <v>9356</v>
      </c>
      <c r="D1564" s="63" t="s">
        <v>29</v>
      </c>
      <c r="E1564" s="76">
        <v>219.06</v>
      </c>
    </row>
    <row r="1565" spans="1:5" ht="34.5" hidden="1">
      <c r="A1565" s="63" t="s">
        <v>7791</v>
      </c>
      <c r="B1565" s="63">
        <v>93960</v>
      </c>
      <c r="C1565" s="62" t="s">
        <v>9357</v>
      </c>
      <c r="D1565" s="63" t="s">
        <v>29</v>
      </c>
      <c r="E1565" s="76">
        <v>211.49</v>
      </c>
    </row>
    <row r="1566" spans="1:5" ht="34.5" hidden="1">
      <c r="A1566" s="63" t="s">
        <v>7791</v>
      </c>
      <c r="B1566" s="63">
        <v>93961</v>
      </c>
      <c r="C1566" s="62" t="s">
        <v>9358</v>
      </c>
      <c r="D1566" s="63" t="s">
        <v>29</v>
      </c>
      <c r="E1566" s="76">
        <v>205.57</v>
      </c>
    </row>
    <row r="1567" spans="1:5" ht="34.5" hidden="1">
      <c r="A1567" s="63" t="s">
        <v>7791</v>
      </c>
      <c r="B1567" s="63">
        <v>93962</v>
      </c>
      <c r="C1567" s="62" t="s">
        <v>9359</v>
      </c>
      <c r="D1567" s="63" t="s">
        <v>29</v>
      </c>
      <c r="E1567" s="76">
        <v>220.39</v>
      </c>
    </row>
    <row r="1568" spans="1:5" ht="34.5" hidden="1">
      <c r="A1568" s="63" t="s">
        <v>7791</v>
      </c>
      <c r="B1568" s="63">
        <v>93963</v>
      </c>
      <c r="C1568" s="62" t="s">
        <v>9360</v>
      </c>
      <c r="D1568" s="63" t="s">
        <v>29</v>
      </c>
      <c r="E1568" s="76">
        <v>203.24</v>
      </c>
    </row>
    <row r="1569" spans="1:5" ht="34.5" hidden="1">
      <c r="A1569" s="63" t="s">
        <v>7791</v>
      </c>
      <c r="B1569" s="63">
        <v>93964</v>
      </c>
      <c r="C1569" s="62" t="s">
        <v>9361</v>
      </c>
      <c r="D1569" s="63" t="s">
        <v>29</v>
      </c>
      <c r="E1569" s="76">
        <v>193.05</v>
      </c>
    </row>
    <row r="1570" spans="1:5" ht="34.5" hidden="1">
      <c r="A1570" s="63" t="s">
        <v>7791</v>
      </c>
      <c r="B1570" s="63">
        <v>93965</v>
      </c>
      <c r="C1570" s="62" t="s">
        <v>9362</v>
      </c>
      <c r="D1570" s="63" t="s">
        <v>29</v>
      </c>
      <c r="E1570" s="76">
        <v>183.14</v>
      </c>
    </row>
    <row r="1571" spans="1:5" ht="34.5" hidden="1">
      <c r="A1571" s="63" t="s">
        <v>7791</v>
      </c>
      <c r="B1571" s="63">
        <v>93966</v>
      </c>
      <c r="C1571" s="62" t="s">
        <v>9363</v>
      </c>
      <c r="D1571" s="63" t="s">
        <v>29</v>
      </c>
      <c r="E1571" s="76">
        <v>180.11</v>
      </c>
    </row>
    <row r="1572" spans="1:5" ht="34.5" hidden="1">
      <c r="A1572" s="63" t="s">
        <v>7791</v>
      </c>
      <c r="B1572" s="63">
        <v>93967</v>
      </c>
      <c r="C1572" s="62" t="s">
        <v>9364</v>
      </c>
      <c r="D1572" s="63" t="s">
        <v>29</v>
      </c>
      <c r="E1572" s="76">
        <v>233.45</v>
      </c>
    </row>
    <row r="1573" spans="1:5" ht="34.5" hidden="1">
      <c r="A1573" s="63" t="s">
        <v>7791</v>
      </c>
      <c r="B1573" s="63">
        <v>93968</v>
      </c>
      <c r="C1573" s="62" t="s">
        <v>9365</v>
      </c>
      <c r="D1573" s="63" t="s">
        <v>29</v>
      </c>
      <c r="E1573" s="76">
        <v>215.3</v>
      </c>
    </row>
    <row r="1574" spans="1:5" ht="34.5" hidden="1">
      <c r="A1574" s="63" t="s">
        <v>7791</v>
      </c>
      <c r="B1574" s="63">
        <v>93969</v>
      </c>
      <c r="C1574" s="62" t="s">
        <v>9366</v>
      </c>
      <c r="D1574" s="63" t="s">
        <v>29</v>
      </c>
      <c r="E1574" s="76">
        <v>204.58</v>
      </c>
    </row>
    <row r="1575" spans="1:5" ht="34.5" hidden="1">
      <c r="A1575" s="63" t="s">
        <v>7791</v>
      </c>
      <c r="B1575" s="63">
        <v>93970</v>
      </c>
      <c r="C1575" s="62" t="s">
        <v>9367</v>
      </c>
      <c r="D1575" s="63" t="s">
        <v>29</v>
      </c>
      <c r="E1575" s="76">
        <v>197.08</v>
      </c>
    </row>
    <row r="1576" spans="1:5" ht="34.5" hidden="1">
      <c r="A1576" s="63" t="s">
        <v>7791</v>
      </c>
      <c r="B1576" s="63">
        <v>93971</v>
      </c>
      <c r="C1576" s="62" t="s">
        <v>9368</v>
      </c>
      <c r="D1576" s="63" t="s">
        <v>29</v>
      </c>
      <c r="E1576" s="76">
        <v>184.94</v>
      </c>
    </row>
    <row r="1577" spans="1:5" ht="23.25" hidden="1">
      <c r="A1577" s="63" t="s">
        <v>7791</v>
      </c>
      <c r="B1577" s="63">
        <v>95108</v>
      </c>
      <c r="C1577" s="62" t="s">
        <v>9369</v>
      </c>
      <c r="D1577" s="63" t="s">
        <v>7859</v>
      </c>
      <c r="E1577" s="76">
        <v>31.52</v>
      </c>
    </row>
    <row r="1578" spans="1:5" ht="23.25" hidden="1">
      <c r="A1578" s="63" t="s">
        <v>7791</v>
      </c>
      <c r="B1578" s="63">
        <v>100332</v>
      </c>
      <c r="C1578" s="62" t="s">
        <v>9370</v>
      </c>
      <c r="D1578" s="63" t="s">
        <v>8125</v>
      </c>
      <c r="E1578" s="76">
        <v>851.16</v>
      </c>
    </row>
    <row r="1579" spans="1:5" ht="23.25" hidden="1">
      <c r="A1579" s="63" t="s">
        <v>7791</v>
      </c>
      <c r="B1579" s="63">
        <v>100333</v>
      </c>
      <c r="C1579" s="62" t="s">
        <v>9371</v>
      </c>
      <c r="D1579" s="63" t="s">
        <v>8125</v>
      </c>
      <c r="E1579" s="76">
        <v>527.39</v>
      </c>
    </row>
    <row r="1580" spans="1:5" ht="23.25" hidden="1">
      <c r="A1580" s="63" t="s">
        <v>7791</v>
      </c>
      <c r="B1580" s="63">
        <v>100334</v>
      </c>
      <c r="C1580" s="62" t="s">
        <v>9372</v>
      </c>
      <c r="D1580" s="63" t="s">
        <v>8125</v>
      </c>
      <c r="E1580" s="76">
        <v>675.55</v>
      </c>
    </row>
    <row r="1581" spans="1:5" ht="23.25" hidden="1">
      <c r="A1581" s="63" t="s">
        <v>7791</v>
      </c>
      <c r="B1581" s="63">
        <v>100335</v>
      </c>
      <c r="C1581" s="62" t="s">
        <v>9373</v>
      </c>
      <c r="D1581" s="63" t="s">
        <v>8125</v>
      </c>
      <c r="E1581" s="76">
        <v>432.73</v>
      </c>
    </row>
    <row r="1582" spans="1:5" ht="34.5" hidden="1">
      <c r="A1582" s="63" t="s">
        <v>7791</v>
      </c>
      <c r="B1582" s="63">
        <v>100341</v>
      </c>
      <c r="C1582" s="62" t="s">
        <v>9374</v>
      </c>
      <c r="D1582" s="63" t="s">
        <v>8125</v>
      </c>
      <c r="E1582" s="76">
        <v>36.15</v>
      </c>
    </row>
    <row r="1583" spans="1:5" ht="23.25" hidden="1">
      <c r="A1583" s="63" t="s">
        <v>7791</v>
      </c>
      <c r="B1583" s="63">
        <v>100342</v>
      </c>
      <c r="C1583" s="62" t="s">
        <v>9375</v>
      </c>
      <c r="D1583" s="63" t="s">
        <v>73</v>
      </c>
      <c r="E1583" s="76">
        <v>14.08</v>
      </c>
    </row>
    <row r="1584" spans="1:5" ht="23.25" hidden="1">
      <c r="A1584" s="63" t="s">
        <v>7791</v>
      </c>
      <c r="B1584" s="63">
        <v>100343</v>
      </c>
      <c r="C1584" s="62" t="s">
        <v>9376</v>
      </c>
      <c r="D1584" s="63" t="s">
        <v>73</v>
      </c>
      <c r="E1584" s="76">
        <v>13.12</v>
      </c>
    </row>
    <row r="1585" spans="1:5" ht="23.25" hidden="1">
      <c r="A1585" s="63" t="s">
        <v>7791</v>
      </c>
      <c r="B1585" s="63">
        <v>100344</v>
      </c>
      <c r="C1585" s="62" t="s">
        <v>9377</v>
      </c>
      <c r="D1585" s="63" t="s">
        <v>73</v>
      </c>
      <c r="E1585" s="76">
        <v>11.68</v>
      </c>
    </row>
    <row r="1586" spans="1:5" ht="23.25" hidden="1">
      <c r="A1586" s="63" t="s">
        <v>7791</v>
      </c>
      <c r="B1586" s="63">
        <v>100345</v>
      </c>
      <c r="C1586" s="62" t="s">
        <v>9378</v>
      </c>
      <c r="D1586" s="63" t="s">
        <v>73</v>
      </c>
      <c r="E1586" s="76">
        <v>9.8800000000000008</v>
      </c>
    </row>
    <row r="1587" spans="1:5" ht="23.25" hidden="1">
      <c r="A1587" s="63" t="s">
        <v>7791</v>
      </c>
      <c r="B1587" s="63">
        <v>100346</v>
      </c>
      <c r="C1587" s="62" t="s">
        <v>9379</v>
      </c>
      <c r="D1587" s="63" t="s">
        <v>73</v>
      </c>
      <c r="E1587" s="76">
        <v>9.32</v>
      </c>
    </row>
    <row r="1588" spans="1:5" ht="23.25" hidden="1">
      <c r="A1588" s="63" t="s">
        <v>7791</v>
      </c>
      <c r="B1588" s="63">
        <v>100347</v>
      </c>
      <c r="C1588" s="62" t="s">
        <v>9380</v>
      </c>
      <c r="D1588" s="63" t="s">
        <v>73</v>
      </c>
      <c r="E1588" s="76">
        <v>10.37</v>
      </c>
    </row>
    <row r="1589" spans="1:5" ht="23.25" hidden="1">
      <c r="A1589" s="63" t="s">
        <v>7791</v>
      </c>
      <c r="B1589" s="63">
        <v>100348</v>
      </c>
      <c r="C1589" s="62" t="s">
        <v>9381</v>
      </c>
      <c r="D1589" s="63" t="s">
        <v>73</v>
      </c>
      <c r="E1589" s="76">
        <v>10.1</v>
      </c>
    </row>
    <row r="1590" spans="1:5" ht="23.25" hidden="1">
      <c r="A1590" s="63" t="s">
        <v>7791</v>
      </c>
      <c r="B1590" s="63">
        <v>100349</v>
      </c>
      <c r="C1590" s="62" t="s">
        <v>9382</v>
      </c>
      <c r="D1590" s="63" t="s">
        <v>9250</v>
      </c>
      <c r="E1590" s="76">
        <v>726.49</v>
      </c>
    </row>
    <row r="1591" spans="1:5" ht="37.5" hidden="1" customHeight="1">
      <c r="A1591" s="63" t="s">
        <v>7791</v>
      </c>
      <c r="B1591" s="63">
        <v>102989</v>
      </c>
      <c r="C1591" s="62" t="s">
        <v>9383</v>
      </c>
      <c r="D1591" s="63" t="s">
        <v>29</v>
      </c>
      <c r="E1591" s="76">
        <v>44.06</v>
      </c>
    </row>
    <row r="1592" spans="1:5" ht="37.5" hidden="1" customHeight="1">
      <c r="A1592" s="63" t="s">
        <v>7791</v>
      </c>
      <c r="B1592" s="63">
        <v>102990</v>
      </c>
      <c r="C1592" s="62" t="s">
        <v>9384</v>
      </c>
      <c r="D1592" s="63" t="s">
        <v>29</v>
      </c>
      <c r="E1592" s="76">
        <v>53.58</v>
      </c>
    </row>
    <row r="1593" spans="1:5" ht="37.5" hidden="1" customHeight="1">
      <c r="A1593" s="63" t="s">
        <v>7791</v>
      </c>
      <c r="B1593" s="63">
        <v>102991</v>
      </c>
      <c r="C1593" s="62" t="s">
        <v>9385</v>
      </c>
      <c r="D1593" s="63" t="s">
        <v>29</v>
      </c>
      <c r="E1593" s="76">
        <v>69.510000000000005</v>
      </c>
    </row>
    <row r="1594" spans="1:5" ht="31.5" hidden="1" customHeight="1">
      <c r="A1594" s="108" t="s">
        <v>7791</v>
      </c>
      <c r="B1594" s="108">
        <v>102992</v>
      </c>
      <c r="C1594" s="122" t="s">
        <v>7779</v>
      </c>
      <c r="D1594" s="108" t="s">
        <v>29</v>
      </c>
      <c r="E1594" s="109">
        <v>103.9</v>
      </c>
    </row>
    <row r="1595" spans="1:5" ht="37.5" hidden="1" customHeight="1">
      <c r="A1595" s="63" t="s">
        <v>7791</v>
      </c>
      <c r="B1595" s="63">
        <v>102993</v>
      </c>
      <c r="C1595" s="62" t="s">
        <v>9386</v>
      </c>
      <c r="D1595" s="63" t="s">
        <v>29</v>
      </c>
      <c r="E1595" s="76">
        <v>135.13</v>
      </c>
    </row>
    <row r="1596" spans="1:5" ht="37.5" hidden="1" customHeight="1">
      <c r="A1596" s="63" t="s">
        <v>7791</v>
      </c>
      <c r="B1596" s="63">
        <v>102994</v>
      </c>
      <c r="C1596" s="62" t="s">
        <v>9387</v>
      </c>
      <c r="D1596" s="63" t="s">
        <v>29</v>
      </c>
      <c r="E1596" s="76">
        <v>234.12</v>
      </c>
    </row>
    <row r="1597" spans="1:5" ht="34.5" hidden="1">
      <c r="A1597" s="63" t="s">
        <v>7791</v>
      </c>
      <c r="B1597" s="63">
        <v>102995</v>
      </c>
      <c r="C1597" s="62" t="s">
        <v>9388</v>
      </c>
      <c r="D1597" s="63" t="s">
        <v>29</v>
      </c>
      <c r="E1597" s="76">
        <v>52.32</v>
      </c>
    </row>
    <row r="1598" spans="1:5" ht="34.5" hidden="1">
      <c r="A1598" s="63" t="s">
        <v>7791</v>
      </c>
      <c r="B1598" s="63">
        <v>102996</v>
      </c>
      <c r="C1598" s="62" t="s">
        <v>9389</v>
      </c>
      <c r="D1598" s="63" t="s">
        <v>29</v>
      </c>
      <c r="E1598" s="76">
        <v>74.010000000000005</v>
      </c>
    </row>
    <row r="1599" spans="1:5" ht="34.5" hidden="1">
      <c r="A1599" s="63" t="s">
        <v>7791</v>
      </c>
      <c r="B1599" s="63">
        <v>102997</v>
      </c>
      <c r="C1599" s="62" t="s">
        <v>9390</v>
      </c>
      <c r="D1599" s="63" t="s">
        <v>29</v>
      </c>
      <c r="E1599" s="76">
        <v>98.9</v>
      </c>
    </row>
    <row r="1600" spans="1:5" ht="34.5" hidden="1">
      <c r="A1600" s="63" t="s">
        <v>7791</v>
      </c>
      <c r="B1600" s="63">
        <v>102998</v>
      </c>
      <c r="C1600" s="62" t="s">
        <v>9391</v>
      </c>
      <c r="D1600" s="63" t="s">
        <v>29</v>
      </c>
      <c r="E1600" s="76">
        <v>94.47</v>
      </c>
    </row>
    <row r="1601" spans="1:5" ht="34.5" hidden="1">
      <c r="A1601" s="63" t="s">
        <v>7791</v>
      </c>
      <c r="B1601" s="63">
        <v>102999</v>
      </c>
      <c r="C1601" s="62" t="s">
        <v>9392</v>
      </c>
      <c r="D1601" s="63" t="s">
        <v>29</v>
      </c>
      <c r="E1601" s="76">
        <v>119.56</v>
      </c>
    </row>
    <row r="1602" spans="1:5" ht="34.5" hidden="1">
      <c r="A1602" s="63" t="s">
        <v>7791</v>
      </c>
      <c r="B1602" s="63">
        <v>103000</v>
      </c>
      <c r="C1602" s="62" t="s">
        <v>9393</v>
      </c>
      <c r="D1602" s="63" t="s">
        <v>29</v>
      </c>
      <c r="E1602" s="76">
        <v>120.05</v>
      </c>
    </row>
    <row r="1603" spans="1:5" ht="23.25" hidden="1">
      <c r="A1603" s="63" t="s">
        <v>7791</v>
      </c>
      <c r="B1603" s="63">
        <v>103001</v>
      </c>
      <c r="C1603" s="62" t="s">
        <v>9394</v>
      </c>
      <c r="D1603" s="63" t="s">
        <v>7859</v>
      </c>
      <c r="E1603" s="76">
        <v>174.16</v>
      </c>
    </row>
    <row r="1604" spans="1:5" ht="23.25" hidden="1">
      <c r="A1604" s="63" t="s">
        <v>7791</v>
      </c>
      <c r="B1604" s="63">
        <v>103002</v>
      </c>
      <c r="C1604" s="62" t="s">
        <v>9395</v>
      </c>
      <c r="D1604" s="63" t="s">
        <v>7859</v>
      </c>
      <c r="E1604" s="76">
        <v>215.63</v>
      </c>
    </row>
    <row r="1605" spans="1:5" ht="23.25" hidden="1">
      <c r="A1605" s="63" t="s">
        <v>7791</v>
      </c>
      <c r="B1605" s="63">
        <v>103003</v>
      </c>
      <c r="C1605" s="62" t="s">
        <v>9396</v>
      </c>
      <c r="D1605" s="63" t="s">
        <v>7859</v>
      </c>
      <c r="E1605" s="76">
        <v>298.63</v>
      </c>
    </row>
    <row r="1606" spans="1:5" ht="23.25" hidden="1">
      <c r="A1606" s="63" t="s">
        <v>7791</v>
      </c>
      <c r="B1606" s="63">
        <v>103005</v>
      </c>
      <c r="C1606" s="62" t="s">
        <v>9397</v>
      </c>
      <c r="D1606" s="63" t="s">
        <v>7859</v>
      </c>
      <c r="E1606" s="76">
        <v>543.23</v>
      </c>
    </row>
    <row r="1607" spans="1:5" ht="23.25" hidden="1">
      <c r="A1607" s="63" t="s">
        <v>7791</v>
      </c>
      <c r="B1607" s="63">
        <v>103006</v>
      </c>
      <c r="C1607" s="62" t="s">
        <v>9398</v>
      </c>
      <c r="D1607" s="63" t="s">
        <v>7859</v>
      </c>
      <c r="E1607" s="76">
        <v>751.56</v>
      </c>
    </row>
    <row r="1608" spans="1:5" ht="23.25" hidden="1">
      <c r="A1608" s="63" t="s">
        <v>7791</v>
      </c>
      <c r="B1608" s="63">
        <v>103007</v>
      </c>
      <c r="C1608" s="62" t="s">
        <v>9399</v>
      </c>
      <c r="D1608" s="63" t="s">
        <v>7859</v>
      </c>
      <c r="E1608" s="76">
        <v>981.89</v>
      </c>
    </row>
    <row r="1609" spans="1:5" ht="23.25" hidden="1">
      <c r="A1609" s="63" t="s">
        <v>7791</v>
      </c>
      <c r="B1609" s="63">
        <v>97933</v>
      </c>
      <c r="C1609" s="62" t="s">
        <v>9400</v>
      </c>
      <c r="D1609" s="63" t="s">
        <v>7859</v>
      </c>
      <c r="E1609" s="76">
        <v>1216.9100000000001</v>
      </c>
    </row>
    <row r="1610" spans="1:5" ht="23.25" hidden="1">
      <c r="A1610" s="63" t="s">
        <v>7791</v>
      </c>
      <c r="B1610" s="63">
        <v>97934</v>
      </c>
      <c r="C1610" s="62" t="s">
        <v>9401</v>
      </c>
      <c r="D1610" s="63" t="s">
        <v>7859</v>
      </c>
      <c r="E1610" s="76">
        <v>2442.94</v>
      </c>
    </row>
    <row r="1611" spans="1:5" ht="23.25" hidden="1">
      <c r="A1611" s="63" t="s">
        <v>7791</v>
      </c>
      <c r="B1611" s="63">
        <v>97935</v>
      </c>
      <c r="C1611" s="62" t="s">
        <v>9402</v>
      </c>
      <c r="D1611" s="63" t="s">
        <v>7859</v>
      </c>
      <c r="E1611" s="76">
        <v>968.64</v>
      </c>
    </row>
    <row r="1612" spans="1:5" ht="23.25" hidden="1">
      <c r="A1612" s="63" t="s">
        <v>7791</v>
      </c>
      <c r="B1612" s="63">
        <v>97936</v>
      </c>
      <c r="C1612" s="62" t="s">
        <v>9403</v>
      </c>
      <c r="D1612" s="63" t="s">
        <v>7859</v>
      </c>
      <c r="E1612" s="76">
        <v>1974.51</v>
      </c>
    </row>
    <row r="1613" spans="1:5" ht="23.25" hidden="1">
      <c r="A1613" s="63" t="s">
        <v>7791</v>
      </c>
      <c r="B1613" s="63">
        <v>97947</v>
      </c>
      <c r="C1613" s="62" t="s">
        <v>9404</v>
      </c>
      <c r="D1613" s="63" t="s">
        <v>7859</v>
      </c>
      <c r="E1613" s="76">
        <v>1864.08</v>
      </c>
    </row>
    <row r="1614" spans="1:5" ht="23.25" hidden="1">
      <c r="A1614" s="63" t="s">
        <v>7791</v>
      </c>
      <c r="B1614" s="63">
        <v>97948</v>
      </c>
      <c r="C1614" s="62" t="s">
        <v>9405</v>
      </c>
      <c r="D1614" s="63" t="s">
        <v>7859</v>
      </c>
      <c r="E1614" s="76">
        <v>3436.09</v>
      </c>
    </row>
    <row r="1615" spans="1:5" ht="23.25" hidden="1">
      <c r="A1615" s="63" t="s">
        <v>7791</v>
      </c>
      <c r="B1615" s="63">
        <v>97949</v>
      </c>
      <c r="C1615" s="62" t="s">
        <v>9406</v>
      </c>
      <c r="D1615" s="63" t="s">
        <v>7859</v>
      </c>
      <c r="E1615" s="76">
        <v>1814.4</v>
      </c>
    </row>
    <row r="1616" spans="1:5" ht="23.25" hidden="1">
      <c r="A1616" s="63" t="s">
        <v>7791</v>
      </c>
      <c r="B1616" s="63">
        <v>97950</v>
      </c>
      <c r="C1616" s="62" t="s">
        <v>9407</v>
      </c>
      <c r="D1616" s="63" t="s">
        <v>7859</v>
      </c>
      <c r="E1616" s="76">
        <v>3186.97</v>
      </c>
    </row>
    <row r="1617" spans="1:5" ht="23.25" hidden="1">
      <c r="A1617" s="63" t="s">
        <v>7791</v>
      </c>
      <c r="B1617" s="63">
        <v>97951</v>
      </c>
      <c r="C1617" s="62" t="s">
        <v>9408</v>
      </c>
      <c r="D1617" s="63" t="s">
        <v>7859</v>
      </c>
      <c r="E1617" s="76">
        <v>2966.41</v>
      </c>
    </row>
    <row r="1618" spans="1:5" ht="34.5" hidden="1">
      <c r="A1618" s="63" t="s">
        <v>7791</v>
      </c>
      <c r="B1618" s="63">
        <v>97952</v>
      </c>
      <c r="C1618" s="62" t="s">
        <v>9409</v>
      </c>
      <c r="D1618" s="63" t="s">
        <v>7859</v>
      </c>
      <c r="E1618" s="76">
        <v>5137.5</v>
      </c>
    </row>
    <row r="1619" spans="1:5" ht="23.25" hidden="1">
      <c r="A1619" s="63" t="s">
        <v>7791</v>
      </c>
      <c r="B1619" s="63">
        <v>97953</v>
      </c>
      <c r="C1619" s="62" t="s">
        <v>9410</v>
      </c>
      <c r="D1619" s="63" t="s">
        <v>7859</v>
      </c>
      <c r="E1619" s="76">
        <v>1403.19</v>
      </c>
    </row>
    <row r="1620" spans="1:5" ht="23.25" hidden="1">
      <c r="A1620" s="63" t="s">
        <v>7791</v>
      </c>
      <c r="B1620" s="63">
        <v>97955</v>
      </c>
      <c r="C1620" s="62" t="s">
        <v>9411</v>
      </c>
      <c r="D1620" s="63" t="s">
        <v>7859</v>
      </c>
      <c r="E1620" s="76">
        <v>3039.7</v>
      </c>
    </row>
    <row r="1621" spans="1:5" ht="23.25" hidden="1">
      <c r="A1621" s="63" t="s">
        <v>7791</v>
      </c>
      <c r="B1621" s="63">
        <v>97956</v>
      </c>
      <c r="C1621" s="62" t="s">
        <v>9412</v>
      </c>
      <c r="D1621" s="63" t="s">
        <v>7859</v>
      </c>
      <c r="E1621" s="76">
        <v>1438.58</v>
      </c>
    </row>
    <row r="1622" spans="1:5" ht="23.25" hidden="1">
      <c r="A1622" s="63" t="s">
        <v>7791</v>
      </c>
      <c r="B1622" s="63">
        <v>97957</v>
      </c>
      <c r="C1622" s="62" t="s">
        <v>9413</v>
      </c>
      <c r="D1622" s="63" t="s">
        <v>7859</v>
      </c>
      <c r="E1622" s="76">
        <v>2577.35</v>
      </c>
    </row>
    <row r="1623" spans="1:5" ht="23.25" hidden="1">
      <c r="A1623" s="63" t="s">
        <v>7791</v>
      </c>
      <c r="B1623" s="63">
        <v>97961</v>
      </c>
      <c r="C1623" s="62" t="s">
        <v>9414</v>
      </c>
      <c r="D1623" s="63" t="s">
        <v>7859</v>
      </c>
      <c r="E1623" s="76">
        <v>2414.86</v>
      </c>
    </row>
    <row r="1624" spans="1:5" ht="34.5" hidden="1">
      <c r="A1624" s="63" t="s">
        <v>7791</v>
      </c>
      <c r="B1624" s="63">
        <v>97973</v>
      </c>
      <c r="C1624" s="62" t="s">
        <v>9415</v>
      </c>
      <c r="D1624" s="63" t="s">
        <v>7859</v>
      </c>
      <c r="E1624" s="76">
        <v>4543.05</v>
      </c>
    </row>
    <row r="1625" spans="1:5" ht="23.25" hidden="1">
      <c r="A1625" s="63" t="s">
        <v>7791</v>
      </c>
      <c r="B1625" s="63">
        <v>97974</v>
      </c>
      <c r="C1625" s="62" t="s">
        <v>9416</v>
      </c>
      <c r="D1625" s="63" t="s">
        <v>7859</v>
      </c>
      <c r="E1625" s="76">
        <v>530.66999999999996</v>
      </c>
    </row>
    <row r="1626" spans="1:5" ht="23.25" hidden="1">
      <c r="A1626" s="63" t="s">
        <v>7791</v>
      </c>
      <c r="B1626" s="63">
        <v>97975</v>
      </c>
      <c r="C1626" s="62" t="s">
        <v>9417</v>
      </c>
      <c r="D1626" s="63" t="s">
        <v>7859</v>
      </c>
      <c r="E1626" s="76">
        <v>694.67</v>
      </c>
    </row>
    <row r="1627" spans="1:5" ht="34.5" hidden="1">
      <c r="A1627" s="63" t="s">
        <v>7791</v>
      </c>
      <c r="B1627" s="63">
        <v>97976</v>
      </c>
      <c r="C1627" s="62" t="s">
        <v>9418</v>
      </c>
      <c r="D1627" s="63" t="s">
        <v>7859</v>
      </c>
      <c r="E1627" s="76">
        <v>1137.22</v>
      </c>
    </row>
    <row r="1628" spans="1:5" ht="34.5" hidden="1">
      <c r="A1628" s="63" t="s">
        <v>7791</v>
      </c>
      <c r="B1628" s="63">
        <v>97977</v>
      </c>
      <c r="C1628" s="62" t="s">
        <v>9419</v>
      </c>
      <c r="D1628" s="63" t="s">
        <v>7859</v>
      </c>
      <c r="E1628" s="76">
        <v>1611.41</v>
      </c>
    </row>
    <row r="1629" spans="1:5" ht="34.5" hidden="1">
      <c r="A1629" s="63" t="s">
        <v>7791</v>
      </c>
      <c r="B1629" s="63">
        <v>97978</v>
      </c>
      <c r="C1629" s="62" t="s">
        <v>9420</v>
      </c>
      <c r="D1629" s="63" t="s">
        <v>7859</v>
      </c>
      <c r="E1629" s="76">
        <v>1019.15</v>
      </c>
    </row>
    <row r="1630" spans="1:5" ht="34.5" hidden="1">
      <c r="A1630" s="63" t="s">
        <v>7791</v>
      </c>
      <c r="B1630" s="63">
        <v>97980</v>
      </c>
      <c r="C1630" s="62" t="s">
        <v>9421</v>
      </c>
      <c r="D1630" s="63" t="s">
        <v>7859</v>
      </c>
      <c r="E1630" s="76">
        <v>2064.7199999999998</v>
      </c>
    </row>
    <row r="1631" spans="1:5" ht="23.25" hidden="1">
      <c r="A1631" s="63" t="s">
        <v>7791</v>
      </c>
      <c r="B1631" s="63">
        <v>97981</v>
      </c>
      <c r="C1631" s="62" t="s">
        <v>9422</v>
      </c>
      <c r="D1631" s="63" t="s">
        <v>29</v>
      </c>
      <c r="E1631" s="76">
        <v>1176.05</v>
      </c>
    </row>
    <row r="1632" spans="1:5" ht="23.25" hidden="1">
      <c r="A1632" s="63" t="s">
        <v>7791</v>
      </c>
      <c r="B1632" s="63">
        <v>97983</v>
      </c>
      <c r="C1632" s="62" t="s">
        <v>9423</v>
      </c>
      <c r="D1632" s="63" t="s">
        <v>29</v>
      </c>
      <c r="E1632" s="76">
        <v>577.95000000000005</v>
      </c>
    </row>
    <row r="1633" spans="1:5" ht="23.25" hidden="1">
      <c r="A1633" s="63" t="s">
        <v>7791</v>
      </c>
      <c r="B1633" s="63">
        <v>97985</v>
      </c>
      <c r="C1633" s="62" t="s">
        <v>9424</v>
      </c>
      <c r="D1633" s="63" t="s">
        <v>29</v>
      </c>
      <c r="E1633" s="76">
        <v>1417.6</v>
      </c>
    </row>
    <row r="1634" spans="1:5" ht="23.25" hidden="1">
      <c r="A1634" s="63" t="s">
        <v>7791</v>
      </c>
      <c r="B1634" s="63">
        <v>97987</v>
      </c>
      <c r="C1634" s="62" t="s">
        <v>9425</v>
      </c>
      <c r="D1634" s="63" t="s">
        <v>29</v>
      </c>
      <c r="E1634" s="76">
        <v>771.14</v>
      </c>
    </row>
    <row r="1635" spans="1:5" ht="34.5" hidden="1">
      <c r="A1635" s="63" t="s">
        <v>7791</v>
      </c>
      <c r="B1635" s="63">
        <v>97988</v>
      </c>
      <c r="C1635" s="62" t="s">
        <v>9426</v>
      </c>
      <c r="D1635" s="63" t="s">
        <v>7859</v>
      </c>
      <c r="E1635" s="76">
        <v>3017.52</v>
      </c>
    </row>
    <row r="1636" spans="1:5" ht="23.25" hidden="1">
      <c r="A1636" s="63" t="s">
        <v>7791</v>
      </c>
      <c r="B1636" s="63">
        <v>97989</v>
      </c>
      <c r="C1636" s="62" t="s">
        <v>9427</v>
      </c>
      <c r="D1636" s="63" t="s">
        <v>29</v>
      </c>
      <c r="E1636" s="76">
        <v>1659.11</v>
      </c>
    </row>
    <row r="1637" spans="1:5" ht="23.25" hidden="1">
      <c r="A1637" s="63" t="s">
        <v>7791</v>
      </c>
      <c r="B1637" s="63">
        <v>97991</v>
      </c>
      <c r="C1637" s="62" t="s">
        <v>9428</v>
      </c>
      <c r="D1637" s="63" t="s">
        <v>29</v>
      </c>
      <c r="E1637" s="76">
        <v>1058.28</v>
      </c>
    </row>
    <row r="1638" spans="1:5" ht="34.5" hidden="1">
      <c r="A1638" s="63" t="s">
        <v>7791</v>
      </c>
      <c r="B1638" s="63">
        <v>97992</v>
      </c>
      <c r="C1638" s="62" t="s">
        <v>9429</v>
      </c>
      <c r="D1638" s="63" t="s">
        <v>7859</v>
      </c>
      <c r="E1638" s="76">
        <v>3860.39</v>
      </c>
    </row>
    <row r="1639" spans="1:5" ht="23.25" hidden="1">
      <c r="A1639" s="63" t="s">
        <v>7791</v>
      </c>
      <c r="B1639" s="63">
        <v>97993</v>
      </c>
      <c r="C1639" s="62" t="s">
        <v>9430</v>
      </c>
      <c r="D1639" s="63" t="s">
        <v>29</v>
      </c>
      <c r="E1639" s="76">
        <v>2021.46</v>
      </c>
    </row>
    <row r="1640" spans="1:5" ht="34.5" hidden="1">
      <c r="A1640" s="63" t="s">
        <v>7791</v>
      </c>
      <c r="B1640" s="63">
        <v>97994</v>
      </c>
      <c r="C1640" s="62" t="s">
        <v>9431</v>
      </c>
      <c r="D1640" s="63" t="s">
        <v>7859</v>
      </c>
      <c r="E1640" s="76">
        <v>2539.7199999999998</v>
      </c>
    </row>
    <row r="1641" spans="1:5" ht="23.25" hidden="1">
      <c r="A1641" s="63" t="s">
        <v>7791</v>
      </c>
      <c r="B1641" s="63">
        <v>97995</v>
      </c>
      <c r="C1641" s="62" t="s">
        <v>9432</v>
      </c>
      <c r="D1641" s="63" t="s">
        <v>29</v>
      </c>
      <c r="E1641" s="76">
        <v>1254.7</v>
      </c>
    </row>
    <row r="1642" spans="1:5" ht="34.5" hidden="1">
      <c r="A1642" s="63" t="s">
        <v>7791</v>
      </c>
      <c r="B1642" s="63">
        <v>97996</v>
      </c>
      <c r="C1642" s="62" t="s">
        <v>9433</v>
      </c>
      <c r="D1642" s="63" t="s">
        <v>7859</v>
      </c>
      <c r="E1642" s="76">
        <v>3209.1</v>
      </c>
    </row>
    <row r="1643" spans="1:5" ht="23.25" hidden="1">
      <c r="A1643" s="63" t="s">
        <v>7791</v>
      </c>
      <c r="B1643" s="63">
        <v>97997</v>
      </c>
      <c r="C1643" s="62" t="s">
        <v>9434</v>
      </c>
      <c r="D1643" s="63" t="s">
        <v>29</v>
      </c>
      <c r="E1643" s="76">
        <v>1499.04</v>
      </c>
    </row>
    <row r="1644" spans="1:5" ht="23.25" hidden="1">
      <c r="A1644" s="63" t="s">
        <v>7791</v>
      </c>
      <c r="B1644" s="63">
        <v>97999</v>
      </c>
      <c r="C1644" s="62" t="s">
        <v>9435</v>
      </c>
      <c r="D1644" s="63" t="s">
        <v>29</v>
      </c>
      <c r="E1644" s="76">
        <v>1743.44</v>
      </c>
    </row>
    <row r="1645" spans="1:5" ht="23.25" hidden="1">
      <c r="A1645" s="63" t="s">
        <v>7791</v>
      </c>
      <c r="B1645" s="63">
        <v>98001</v>
      </c>
      <c r="C1645" s="62" t="s">
        <v>9436</v>
      </c>
      <c r="D1645" s="63" t="s">
        <v>29</v>
      </c>
      <c r="E1645" s="76">
        <v>1987.77</v>
      </c>
    </row>
    <row r="1646" spans="1:5" ht="34.5" hidden="1">
      <c r="A1646" s="63" t="s">
        <v>7791</v>
      </c>
      <c r="B1646" s="63">
        <v>98002</v>
      </c>
      <c r="C1646" s="62" t="s">
        <v>9437</v>
      </c>
      <c r="D1646" s="63" t="s">
        <v>7859</v>
      </c>
      <c r="E1646" s="76">
        <v>5248.23</v>
      </c>
    </row>
    <row r="1647" spans="1:5" ht="23.25" hidden="1">
      <c r="A1647" s="63" t="s">
        <v>7791</v>
      </c>
      <c r="B1647" s="63">
        <v>98003</v>
      </c>
      <c r="C1647" s="62" t="s">
        <v>9438</v>
      </c>
      <c r="D1647" s="63" t="s">
        <v>29</v>
      </c>
      <c r="E1647" s="76">
        <v>2232.16</v>
      </c>
    </row>
    <row r="1648" spans="1:5" ht="23.25" hidden="1">
      <c r="A1648" s="63" t="s">
        <v>7791</v>
      </c>
      <c r="B1648" s="63">
        <v>98005</v>
      </c>
      <c r="C1648" s="62" t="s">
        <v>9439</v>
      </c>
      <c r="D1648" s="63" t="s">
        <v>29</v>
      </c>
      <c r="E1648" s="76">
        <v>2476.56</v>
      </c>
    </row>
    <row r="1649" spans="1:5" ht="34.5" hidden="1">
      <c r="A1649" s="63" t="s">
        <v>7791</v>
      </c>
      <c r="B1649" s="63">
        <v>98006</v>
      </c>
      <c r="C1649" s="62" t="s">
        <v>9440</v>
      </c>
      <c r="D1649" s="63" t="s">
        <v>7859</v>
      </c>
      <c r="E1649" s="76">
        <v>6594.77</v>
      </c>
    </row>
    <row r="1650" spans="1:5" ht="23.25" hidden="1">
      <c r="A1650" s="63" t="s">
        <v>7791</v>
      </c>
      <c r="B1650" s="63">
        <v>98007</v>
      </c>
      <c r="C1650" s="62" t="s">
        <v>9441</v>
      </c>
      <c r="D1650" s="63" t="s">
        <v>29</v>
      </c>
      <c r="E1650" s="76">
        <v>2720.89</v>
      </c>
    </row>
    <row r="1651" spans="1:5" ht="34.5" hidden="1">
      <c r="A1651" s="63" t="s">
        <v>7791</v>
      </c>
      <c r="B1651" s="63">
        <v>98008</v>
      </c>
      <c r="C1651" s="62" t="s">
        <v>9442</v>
      </c>
      <c r="D1651" s="63" t="s">
        <v>7859</v>
      </c>
      <c r="E1651" s="76">
        <v>3969.4</v>
      </c>
    </row>
    <row r="1652" spans="1:5" ht="23.25" hidden="1">
      <c r="A1652" s="63" t="s">
        <v>7791</v>
      </c>
      <c r="B1652" s="63">
        <v>98009</v>
      </c>
      <c r="C1652" s="62" t="s">
        <v>9443</v>
      </c>
      <c r="D1652" s="63" t="s">
        <v>29</v>
      </c>
      <c r="E1652" s="76">
        <v>1743.44</v>
      </c>
    </row>
    <row r="1653" spans="1:5" ht="34.5" hidden="1">
      <c r="A1653" s="63" t="s">
        <v>7791</v>
      </c>
      <c r="B1653" s="63">
        <v>98010</v>
      </c>
      <c r="C1653" s="62" t="s">
        <v>9444</v>
      </c>
      <c r="D1653" s="63" t="s">
        <v>7859</v>
      </c>
      <c r="E1653" s="76">
        <v>4838.2299999999996</v>
      </c>
    </row>
    <row r="1654" spans="1:5" ht="23.25" hidden="1">
      <c r="A1654" s="63" t="s">
        <v>7791</v>
      </c>
      <c r="B1654" s="63">
        <v>98011</v>
      </c>
      <c r="C1654" s="62" t="s">
        <v>9445</v>
      </c>
      <c r="D1654" s="63" t="s">
        <v>29</v>
      </c>
      <c r="E1654" s="76">
        <v>1987.77</v>
      </c>
    </row>
    <row r="1655" spans="1:5" ht="34.5" hidden="1">
      <c r="A1655" s="63" t="s">
        <v>7791</v>
      </c>
      <c r="B1655" s="63">
        <v>98012</v>
      </c>
      <c r="C1655" s="62" t="s">
        <v>9446</v>
      </c>
      <c r="D1655" s="63" t="s">
        <v>7859</v>
      </c>
      <c r="E1655" s="76">
        <v>5682.43</v>
      </c>
    </row>
    <row r="1656" spans="1:5" ht="23.25" hidden="1">
      <c r="A1656" s="63" t="s">
        <v>7791</v>
      </c>
      <c r="B1656" s="63">
        <v>98013</v>
      </c>
      <c r="C1656" s="62" t="s">
        <v>9447</v>
      </c>
      <c r="D1656" s="63" t="s">
        <v>29</v>
      </c>
      <c r="E1656" s="76">
        <v>2232.16</v>
      </c>
    </row>
    <row r="1657" spans="1:5" ht="34.5" hidden="1">
      <c r="A1657" s="63" t="s">
        <v>7791</v>
      </c>
      <c r="B1657" s="63">
        <v>98014</v>
      </c>
      <c r="C1657" s="62" t="s">
        <v>9448</v>
      </c>
      <c r="D1657" s="63" t="s">
        <v>7859</v>
      </c>
      <c r="E1657" s="76">
        <v>6526.54</v>
      </c>
    </row>
    <row r="1658" spans="1:5" ht="23.25" hidden="1">
      <c r="A1658" s="63" t="s">
        <v>7791</v>
      </c>
      <c r="B1658" s="63">
        <v>98015</v>
      </c>
      <c r="C1658" s="62" t="s">
        <v>9449</v>
      </c>
      <c r="D1658" s="63" t="s">
        <v>29</v>
      </c>
      <c r="E1658" s="76">
        <v>2476.56</v>
      </c>
    </row>
    <row r="1659" spans="1:5" ht="34.5" hidden="1">
      <c r="A1659" s="63" t="s">
        <v>7791</v>
      </c>
      <c r="B1659" s="63">
        <v>98016</v>
      </c>
      <c r="C1659" s="62" t="s">
        <v>9450</v>
      </c>
      <c r="D1659" s="63" t="s">
        <v>7859</v>
      </c>
      <c r="E1659" s="76">
        <v>7370.82</v>
      </c>
    </row>
    <row r="1660" spans="1:5" ht="23.25" hidden="1">
      <c r="A1660" s="63" t="s">
        <v>7791</v>
      </c>
      <c r="B1660" s="63">
        <v>98017</v>
      </c>
      <c r="C1660" s="62" t="s">
        <v>9451</v>
      </c>
      <c r="D1660" s="63" t="s">
        <v>29</v>
      </c>
      <c r="E1660" s="76">
        <v>2720.89</v>
      </c>
    </row>
    <row r="1661" spans="1:5" ht="34.5" hidden="1">
      <c r="A1661" s="63" t="s">
        <v>7791</v>
      </c>
      <c r="B1661" s="63">
        <v>98018</v>
      </c>
      <c r="C1661" s="62" t="s">
        <v>9452</v>
      </c>
      <c r="D1661" s="63" t="s">
        <v>7859</v>
      </c>
      <c r="E1661" s="76">
        <v>8214.99</v>
      </c>
    </row>
    <row r="1662" spans="1:5" ht="23.25" hidden="1">
      <c r="A1662" s="63" t="s">
        <v>7791</v>
      </c>
      <c r="B1662" s="63">
        <v>98019</v>
      </c>
      <c r="C1662" s="62" t="s">
        <v>9453</v>
      </c>
      <c r="D1662" s="63" t="s">
        <v>29</v>
      </c>
      <c r="E1662" s="76">
        <v>2988.26</v>
      </c>
    </row>
    <row r="1663" spans="1:5" ht="34.5" hidden="1">
      <c r="A1663" s="63" t="s">
        <v>7791</v>
      </c>
      <c r="B1663" s="63">
        <v>98020</v>
      </c>
      <c r="C1663" s="62" t="s">
        <v>9454</v>
      </c>
      <c r="D1663" s="63" t="s">
        <v>7859</v>
      </c>
      <c r="E1663" s="76">
        <v>5842.42</v>
      </c>
    </row>
    <row r="1664" spans="1:5" ht="23.25" hidden="1">
      <c r="A1664" s="63" t="s">
        <v>7791</v>
      </c>
      <c r="B1664" s="63">
        <v>98021</v>
      </c>
      <c r="C1664" s="62" t="s">
        <v>9455</v>
      </c>
      <c r="D1664" s="63" t="s">
        <v>29</v>
      </c>
      <c r="E1664" s="76">
        <v>2255.21</v>
      </c>
    </row>
    <row r="1665" spans="1:5" ht="34.5" hidden="1">
      <c r="A1665" s="63" t="s">
        <v>7791</v>
      </c>
      <c r="B1665" s="63">
        <v>98022</v>
      </c>
      <c r="C1665" s="62" t="s">
        <v>9456</v>
      </c>
      <c r="D1665" s="63" t="s">
        <v>7859</v>
      </c>
      <c r="E1665" s="76">
        <v>6845.57</v>
      </c>
    </row>
    <row r="1666" spans="1:5" ht="23.25" hidden="1">
      <c r="A1666" s="63" t="s">
        <v>7791</v>
      </c>
      <c r="B1666" s="63">
        <v>98023</v>
      </c>
      <c r="C1666" s="62" t="s">
        <v>9457</v>
      </c>
      <c r="D1666" s="63" t="s">
        <v>29</v>
      </c>
      <c r="E1666" s="76">
        <v>2499.54</v>
      </c>
    </row>
    <row r="1667" spans="1:5" ht="34.5" hidden="1">
      <c r="A1667" s="63" t="s">
        <v>7791</v>
      </c>
      <c r="B1667" s="63">
        <v>98024</v>
      </c>
      <c r="C1667" s="62" t="s">
        <v>9458</v>
      </c>
      <c r="D1667" s="63" t="s">
        <v>7859</v>
      </c>
      <c r="E1667" s="76">
        <v>7903.3</v>
      </c>
    </row>
    <row r="1668" spans="1:5" ht="23.25" hidden="1">
      <c r="A1668" s="63" t="s">
        <v>7791</v>
      </c>
      <c r="B1668" s="63">
        <v>98025</v>
      </c>
      <c r="C1668" s="62" t="s">
        <v>9459</v>
      </c>
      <c r="D1668" s="63" t="s">
        <v>29</v>
      </c>
      <c r="E1668" s="76">
        <v>2743.94</v>
      </c>
    </row>
    <row r="1669" spans="1:5" ht="34.5" hidden="1">
      <c r="A1669" s="63" t="s">
        <v>7791</v>
      </c>
      <c r="B1669" s="63">
        <v>98026</v>
      </c>
      <c r="C1669" s="62" t="s">
        <v>9460</v>
      </c>
      <c r="D1669" s="63" t="s">
        <v>7859</v>
      </c>
      <c r="E1669" s="76">
        <v>8913.36</v>
      </c>
    </row>
    <row r="1670" spans="1:5" ht="23.25" hidden="1">
      <c r="A1670" s="63" t="s">
        <v>7791</v>
      </c>
      <c r="B1670" s="63">
        <v>98027</v>
      </c>
      <c r="C1670" s="62" t="s">
        <v>9461</v>
      </c>
      <c r="D1670" s="63" t="s">
        <v>29</v>
      </c>
      <c r="E1670" s="76">
        <v>2988.26</v>
      </c>
    </row>
    <row r="1671" spans="1:5" ht="34.5" hidden="1">
      <c r="A1671" s="63" t="s">
        <v>7791</v>
      </c>
      <c r="B1671" s="63">
        <v>98028</v>
      </c>
      <c r="C1671" s="62" t="s">
        <v>9462</v>
      </c>
      <c r="D1671" s="63" t="s">
        <v>7859</v>
      </c>
      <c r="E1671" s="76">
        <v>9923.5</v>
      </c>
    </row>
    <row r="1672" spans="1:5" ht="23.25" hidden="1">
      <c r="A1672" s="63" t="s">
        <v>7791</v>
      </c>
      <c r="B1672" s="63">
        <v>98029</v>
      </c>
      <c r="C1672" s="62" t="s">
        <v>9463</v>
      </c>
      <c r="D1672" s="63" t="s">
        <v>29</v>
      </c>
      <c r="E1672" s="76">
        <v>3237.38</v>
      </c>
    </row>
    <row r="1673" spans="1:5" ht="34.5" hidden="1">
      <c r="A1673" s="63" t="s">
        <v>7791</v>
      </c>
      <c r="B1673" s="63">
        <v>98030</v>
      </c>
      <c r="C1673" s="62" t="s">
        <v>9464</v>
      </c>
      <c r="D1673" s="63" t="s">
        <v>7859</v>
      </c>
      <c r="E1673" s="76">
        <v>8085.12</v>
      </c>
    </row>
    <row r="1674" spans="1:5" ht="23.25" hidden="1">
      <c r="A1674" s="63" t="s">
        <v>7791</v>
      </c>
      <c r="B1674" s="63">
        <v>98031</v>
      </c>
      <c r="C1674" s="62" t="s">
        <v>9465</v>
      </c>
      <c r="D1674" s="63" t="s">
        <v>29</v>
      </c>
      <c r="E1674" s="76">
        <v>2748.73</v>
      </c>
    </row>
    <row r="1675" spans="1:5" ht="34.5" hidden="1">
      <c r="A1675" s="63" t="s">
        <v>7791</v>
      </c>
      <c r="B1675" s="63">
        <v>98032</v>
      </c>
      <c r="C1675" s="62" t="s">
        <v>9466</v>
      </c>
      <c r="D1675" s="63" t="s">
        <v>7859</v>
      </c>
      <c r="E1675" s="76">
        <v>9300.74</v>
      </c>
    </row>
    <row r="1676" spans="1:5" ht="23.25" hidden="1">
      <c r="A1676" s="63" t="s">
        <v>7791</v>
      </c>
      <c r="B1676" s="63">
        <v>98033</v>
      </c>
      <c r="C1676" s="62" t="s">
        <v>9467</v>
      </c>
      <c r="D1676" s="63" t="s">
        <v>29</v>
      </c>
      <c r="E1676" s="76">
        <v>2993.07</v>
      </c>
    </row>
    <row r="1677" spans="1:5" ht="34.5" hidden="1">
      <c r="A1677" s="63" t="s">
        <v>7791</v>
      </c>
      <c r="B1677" s="63">
        <v>98034</v>
      </c>
      <c r="C1677" s="62" t="s">
        <v>9468</v>
      </c>
      <c r="D1677" s="63" t="s">
        <v>7859</v>
      </c>
      <c r="E1677" s="76">
        <v>10516.34</v>
      </c>
    </row>
    <row r="1678" spans="1:5" ht="23.25" hidden="1">
      <c r="A1678" s="63" t="s">
        <v>7791</v>
      </c>
      <c r="B1678" s="63">
        <v>98035</v>
      </c>
      <c r="C1678" s="62" t="s">
        <v>9469</v>
      </c>
      <c r="D1678" s="63" t="s">
        <v>29</v>
      </c>
      <c r="E1678" s="76">
        <v>3237.38</v>
      </c>
    </row>
    <row r="1679" spans="1:5" ht="34.5" hidden="1">
      <c r="A1679" s="63" t="s">
        <v>7791</v>
      </c>
      <c r="B1679" s="63">
        <v>98036</v>
      </c>
      <c r="C1679" s="62" t="s">
        <v>9470</v>
      </c>
      <c r="D1679" s="63" t="s">
        <v>7859</v>
      </c>
      <c r="E1679" s="76">
        <v>11731.94</v>
      </c>
    </row>
    <row r="1680" spans="1:5" ht="23.25" hidden="1">
      <c r="A1680" s="63" t="s">
        <v>7791</v>
      </c>
      <c r="B1680" s="63">
        <v>98037</v>
      </c>
      <c r="C1680" s="62" t="s">
        <v>9471</v>
      </c>
      <c r="D1680" s="63" t="s">
        <v>29</v>
      </c>
      <c r="E1680" s="76">
        <v>3486.51</v>
      </c>
    </row>
    <row r="1681" spans="1:5" ht="34.5" hidden="1">
      <c r="A1681" s="63" t="s">
        <v>7791</v>
      </c>
      <c r="B1681" s="63">
        <v>98038</v>
      </c>
      <c r="C1681" s="62" t="s">
        <v>9472</v>
      </c>
      <c r="D1681" s="63" t="s">
        <v>7859</v>
      </c>
      <c r="E1681" s="76">
        <v>10736.61</v>
      </c>
    </row>
    <row r="1682" spans="1:5" ht="23.25" hidden="1">
      <c r="A1682" s="63" t="s">
        <v>7791</v>
      </c>
      <c r="B1682" s="63">
        <v>98039</v>
      </c>
      <c r="C1682" s="62" t="s">
        <v>9473</v>
      </c>
      <c r="D1682" s="63" t="s">
        <v>29</v>
      </c>
      <c r="E1682" s="76">
        <v>3242.18</v>
      </c>
    </row>
    <row r="1683" spans="1:5" ht="34.5" hidden="1">
      <c r="A1683" s="63" t="s">
        <v>7791</v>
      </c>
      <c r="B1683" s="63">
        <v>98040</v>
      </c>
      <c r="C1683" s="62" t="s">
        <v>9474</v>
      </c>
      <c r="D1683" s="63" t="s">
        <v>7859</v>
      </c>
      <c r="E1683" s="76">
        <v>12133.04</v>
      </c>
    </row>
    <row r="1684" spans="1:5" ht="23.25" hidden="1">
      <c r="A1684" s="63" t="s">
        <v>7791</v>
      </c>
      <c r="B1684" s="63">
        <v>98041</v>
      </c>
      <c r="C1684" s="62" t="s">
        <v>9475</v>
      </c>
      <c r="D1684" s="63" t="s">
        <v>29</v>
      </c>
      <c r="E1684" s="76">
        <v>3486.51</v>
      </c>
    </row>
    <row r="1685" spans="1:5" ht="34.5" hidden="1">
      <c r="A1685" s="63" t="s">
        <v>7791</v>
      </c>
      <c r="B1685" s="63">
        <v>98042</v>
      </c>
      <c r="C1685" s="62" t="s">
        <v>9476</v>
      </c>
      <c r="D1685" s="63" t="s">
        <v>7859</v>
      </c>
      <c r="E1685" s="76">
        <v>13529.49</v>
      </c>
    </row>
    <row r="1686" spans="1:5" ht="23.25" hidden="1">
      <c r="A1686" s="63" t="s">
        <v>7791</v>
      </c>
      <c r="B1686" s="63">
        <v>98043</v>
      </c>
      <c r="C1686" s="62" t="s">
        <v>9477</v>
      </c>
      <c r="D1686" s="63" t="s">
        <v>29</v>
      </c>
      <c r="E1686" s="76">
        <v>3735.7</v>
      </c>
    </row>
    <row r="1687" spans="1:5" ht="34.5" hidden="1">
      <c r="A1687" s="63" t="s">
        <v>7791</v>
      </c>
      <c r="B1687" s="63">
        <v>98044</v>
      </c>
      <c r="C1687" s="62" t="s">
        <v>9478</v>
      </c>
      <c r="D1687" s="63" t="s">
        <v>7859</v>
      </c>
      <c r="E1687" s="76">
        <v>13749.83</v>
      </c>
    </row>
    <row r="1688" spans="1:5" ht="23.25" hidden="1">
      <c r="A1688" s="63" t="s">
        <v>7791</v>
      </c>
      <c r="B1688" s="63">
        <v>98045</v>
      </c>
      <c r="C1688" s="62" t="s">
        <v>9479</v>
      </c>
      <c r="D1688" s="63" t="s">
        <v>29</v>
      </c>
      <c r="E1688" s="76">
        <v>3735.7</v>
      </c>
    </row>
    <row r="1689" spans="1:5" ht="34.5" hidden="1">
      <c r="A1689" s="63" t="s">
        <v>7791</v>
      </c>
      <c r="B1689" s="63">
        <v>98046</v>
      </c>
      <c r="C1689" s="62" t="s">
        <v>9480</v>
      </c>
      <c r="D1689" s="63" t="s">
        <v>7859</v>
      </c>
      <c r="E1689" s="76">
        <v>15326.96</v>
      </c>
    </row>
    <row r="1690" spans="1:5" ht="23.25" hidden="1">
      <c r="A1690" s="63" t="s">
        <v>7791</v>
      </c>
      <c r="B1690" s="63">
        <v>98047</v>
      </c>
      <c r="C1690" s="62" t="s">
        <v>9481</v>
      </c>
      <c r="D1690" s="63" t="s">
        <v>29</v>
      </c>
      <c r="E1690" s="76">
        <v>3984.85</v>
      </c>
    </row>
    <row r="1691" spans="1:5" ht="34.5" hidden="1">
      <c r="A1691" s="63" t="s">
        <v>7791</v>
      </c>
      <c r="B1691" s="63">
        <v>98048</v>
      </c>
      <c r="C1691" s="62" t="s">
        <v>9482</v>
      </c>
      <c r="D1691" s="63" t="s">
        <v>7859</v>
      </c>
      <c r="E1691" s="76">
        <v>17124.509999999998</v>
      </c>
    </row>
    <row r="1692" spans="1:5" ht="23.25" hidden="1">
      <c r="A1692" s="63" t="s">
        <v>7791</v>
      </c>
      <c r="B1692" s="63">
        <v>98049</v>
      </c>
      <c r="C1692" s="62" t="s">
        <v>9483</v>
      </c>
      <c r="D1692" s="63" t="s">
        <v>29</v>
      </c>
      <c r="E1692" s="76">
        <v>4187.07</v>
      </c>
    </row>
    <row r="1693" spans="1:5" ht="23.25" hidden="1">
      <c r="A1693" s="63" t="s">
        <v>7791</v>
      </c>
      <c r="B1693" s="63">
        <v>98050</v>
      </c>
      <c r="C1693" s="62" t="s">
        <v>9484</v>
      </c>
      <c r="D1693" s="63" t="s">
        <v>29</v>
      </c>
      <c r="E1693" s="76">
        <v>320.8</v>
      </c>
    </row>
    <row r="1694" spans="1:5" ht="23.25" hidden="1">
      <c r="A1694" s="63" t="s">
        <v>7791</v>
      </c>
      <c r="B1694" s="63">
        <v>98051</v>
      </c>
      <c r="C1694" s="62" t="s">
        <v>9485</v>
      </c>
      <c r="D1694" s="63" t="s">
        <v>29</v>
      </c>
      <c r="E1694" s="76">
        <v>944.88</v>
      </c>
    </row>
    <row r="1695" spans="1:5" ht="34.5" hidden="1">
      <c r="A1695" s="63" t="s">
        <v>7791</v>
      </c>
      <c r="B1695" s="63">
        <v>98405</v>
      </c>
      <c r="C1695" s="62" t="s">
        <v>9486</v>
      </c>
      <c r="D1695" s="63" t="s">
        <v>7859</v>
      </c>
      <c r="E1695" s="76">
        <v>2541.06</v>
      </c>
    </row>
    <row r="1696" spans="1:5" ht="34.5" hidden="1">
      <c r="A1696" s="63" t="s">
        <v>7791</v>
      </c>
      <c r="B1696" s="63">
        <v>98406</v>
      </c>
      <c r="C1696" s="62" t="s">
        <v>9487</v>
      </c>
      <c r="D1696" s="63" t="s">
        <v>7859</v>
      </c>
      <c r="E1696" s="76">
        <v>5921.43</v>
      </c>
    </row>
    <row r="1697" spans="1:5" ht="34.5" hidden="1">
      <c r="A1697" s="63" t="s">
        <v>7791</v>
      </c>
      <c r="B1697" s="63">
        <v>98407</v>
      </c>
      <c r="C1697" s="62" t="s">
        <v>9488</v>
      </c>
      <c r="D1697" s="63" t="s">
        <v>7859</v>
      </c>
      <c r="E1697" s="76">
        <v>3878.42</v>
      </c>
    </row>
    <row r="1698" spans="1:5" ht="34.5" hidden="1">
      <c r="A1698" s="63" t="s">
        <v>7791</v>
      </c>
      <c r="B1698" s="63">
        <v>98408</v>
      </c>
      <c r="C1698" s="62" t="s">
        <v>9489</v>
      </c>
      <c r="D1698" s="63" t="s">
        <v>7859</v>
      </c>
      <c r="E1698" s="76">
        <v>4547.8100000000004</v>
      </c>
    </row>
    <row r="1699" spans="1:5" ht="23.25" hidden="1">
      <c r="A1699" s="63" t="s">
        <v>7791</v>
      </c>
      <c r="B1699" s="63">
        <v>98409</v>
      </c>
      <c r="C1699" s="62" t="s">
        <v>9490</v>
      </c>
      <c r="D1699" s="63" t="s">
        <v>29</v>
      </c>
      <c r="E1699" s="76">
        <v>436.72</v>
      </c>
    </row>
    <row r="1700" spans="1:5" ht="34.5" hidden="1">
      <c r="A1700" s="63" t="s">
        <v>7791</v>
      </c>
      <c r="B1700" s="63">
        <v>98410</v>
      </c>
      <c r="C1700" s="62" t="s">
        <v>9491</v>
      </c>
      <c r="D1700" s="63" t="s">
        <v>7859</v>
      </c>
      <c r="E1700" s="76">
        <v>1308.42</v>
      </c>
    </row>
    <row r="1701" spans="1:5" ht="23.25" hidden="1">
      <c r="A1701" s="63" t="s">
        <v>7791</v>
      </c>
      <c r="B1701" s="63">
        <v>99240</v>
      </c>
      <c r="C1701" s="62" t="s">
        <v>9492</v>
      </c>
      <c r="D1701" s="63" t="s">
        <v>29</v>
      </c>
      <c r="E1701" s="76">
        <v>768.19</v>
      </c>
    </row>
    <row r="1702" spans="1:5" ht="23.25" hidden="1">
      <c r="A1702" s="63" t="s">
        <v>7791</v>
      </c>
      <c r="B1702" s="63">
        <v>99241</v>
      </c>
      <c r="C1702" s="62" t="s">
        <v>9493</v>
      </c>
      <c r="D1702" s="63" t="s">
        <v>29</v>
      </c>
      <c r="E1702" s="76">
        <v>1681.33</v>
      </c>
    </row>
    <row r="1703" spans="1:5" ht="34.5" hidden="1">
      <c r="A1703" s="63" t="s">
        <v>7791</v>
      </c>
      <c r="B1703" s="63">
        <v>99242</v>
      </c>
      <c r="C1703" s="62" t="s">
        <v>9494</v>
      </c>
      <c r="D1703" s="63" t="s">
        <v>7859</v>
      </c>
      <c r="E1703" s="76">
        <v>2933.07</v>
      </c>
    </row>
    <row r="1704" spans="1:5" ht="23.25" hidden="1">
      <c r="A1704" s="63" t="s">
        <v>7791</v>
      </c>
      <c r="B1704" s="63">
        <v>99243</v>
      </c>
      <c r="C1704" s="62" t="s">
        <v>9495</v>
      </c>
      <c r="D1704" s="63" t="s">
        <v>29</v>
      </c>
      <c r="E1704" s="76">
        <v>1579.13</v>
      </c>
    </row>
    <row r="1705" spans="1:5" ht="34.5" hidden="1">
      <c r="A1705" s="63" t="s">
        <v>7791</v>
      </c>
      <c r="B1705" s="63">
        <v>99244</v>
      </c>
      <c r="C1705" s="62" t="s">
        <v>9496</v>
      </c>
      <c r="D1705" s="63" t="s">
        <v>7859</v>
      </c>
      <c r="E1705" s="76">
        <v>4736.7700000000004</v>
      </c>
    </row>
    <row r="1706" spans="1:5" ht="23.25" hidden="1">
      <c r="A1706" s="63" t="s">
        <v>7791</v>
      </c>
      <c r="B1706" s="63">
        <v>99246</v>
      </c>
      <c r="C1706" s="62" t="s">
        <v>9497</v>
      </c>
      <c r="D1706" s="63" t="s">
        <v>29</v>
      </c>
      <c r="E1706" s="76">
        <v>1054.24</v>
      </c>
    </row>
    <row r="1707" spans="1:5" ht="23.25" hidden="1">
      <c r="A1707" s="63" t="s">
        <v>7791</v>
      </c>
      <c r="B1707" s="63">
        <v>99247</v>
      </c>
      <c r="C1707" s="62" t="s">
        <v>9498</v>
      </c>
      <c r="D1707" s="63" t="s">
        <v>29</v>
      </c>
      <c r="E1707" s="76">
        <v>1916.54</v>
      </c>
    </row>
    <row r="1708" spans="1:5" ht="34.5" hidden="1">
      <c r="A1708" s="63" t="s">
        <v>7791</v>
      </c>
      <c r="B1708" s="63">
        <v>99248</v>
      </c>
      <c r="C1708" s="62" t="s">
        <v>9499</v>
      </c>
      <c r="D1708" s="63" t="s">
        <v>7859</v>
      </c>
      <c r="E1708" s="76">
        <v>3758.47</v>
      </c>
    </row>
    <row r="1709" spans="1:5" ht="23.25" hidden="1">
      <c r="A1709" s="63" t="s">
        <v>7791</v>
      </c>
      <c r="B1709" s="63">
        <v>99249</v>
      </c>
      <c r="C1709" s="62" t="s">
        <v>9500</v>
      </c>
      <c r="D1709" s="63" t="s">
        <v>29</v>
      </c>
      <c r="E1709" s="76">
        <v>1929.03</v>
      </c>
    </row>
    <row r="1710" spans="1:5" ht="34.5" hidden="1">
      <c r="A1710" s="63" t="s">
        <v>7791</v>
      </c>
      <c r="B1710" s="63">
        <v>99252</v>
      </c>
      <c r="C1710" s="62" t="s">
        <v>9501</v>
      </c>
      <c r="D1710" s="63" t="s">
        <v>7859</v>
      </c>
      <c r="E1710" s="76">
        <v>2486.8200000000002</v>
      </c>
    </row>
    <row r="1711" spans="1:5" ht="23.25" hidden="1">
      <c r="A1711" s="63" t="s">
        <v>7791</v>
      </c>
      <c r="B1711" s="63">
        <v>99254</v>
      </c>
      <c r="C1711" s="62" t="s">
        <v>9502</v>
      </c>
      <c r="D1711" s="63" t="s">
        <v>29</v>
      </c>
      <c r="E1711" s="76">
        <v>1210.8499999999999</v>
      </c>
    </row>
    <row r="1712" spans="1:5" ht="34.5" hidden="1">
      <c r="A1712" s="63" t="s">
        <v>7791</v>
      </c>
      <c r="B1712" s="63">
        <v>99256</v>
      </c>
      <c r="C1712" s="62" t="s">
        <v>9503</v>
      </c>
      <c r="D1712" s="63" t="s">
        <v>7859</v>
      </c>
      <c r="E1712" s="76">
        <v>5562.68</v>
      </c>
    </row>
    <row r="1713" spans="1:5" ht="34.5" hidden="1">
      <c r="A1713" s="63" t="s">
        <v>7791</v>
      </c>
      <c r="B1713" s="63">
        <v>99259</v>
      </c>
      <c r="C1713" s="62" t="s">
        <v>9504</v>
      </c>
      <c r="D1713" s="63" t="s">
        <v>7859</v>
      </c>
      <c r="E1713" s="76">
        <v>3141.61</v>
      </c>
    </row>
    <row r="1714" spans="1:5" ht="23.25" hidden="1">
      <c r="A1714" s="63" t="s">
        <v>7791</v>
      </c>
      <c r="B1714" s="63">
        <v>99261</v>
      </c>
      <c r="C1714" s="62" t="s">
        <v>9505</v>
      </c>
      <c r="D1714" s="63" t="s">
        <v>29</v>
      </c>
      <c r="E1714" s="76">
        <v>1446.07</v>
      </c>
    </row>
    <row r="1715" spans="1:5" ht="23.25" hidden="1">
      <c r="A1715" s="63" t="s">
        <v>7791</v>
      </c>
      <c r="B1715" s="63">
        <v>99263</v>
      </c>
      <c r="C1715" s="62" t="s">
        <v>9506</v>
      </c>
      <c r="D1715" s="63" t="s">
        <v>29</v>
      </c>
      <c r="E1715" s="76">
        <v>2151.7800000000002</v>
      </c>
    </row>
    <row r="1716" spans="1:5" ht="34.5" hidden="1">
      <c r="A1716" s="63" t="s">
        <v>7791</v>
      </c>
      <c r="B1716" s="63">
        <v>99265</v>
      </c>
      <c r="C1716" s="62" t="s">
        <v>9507</v>
      </c>
      <c r="D1716" s="63" t="s">
        <v>7859</v>
      </c>
      <c r="E1716" s="76">
        <v>3796.34</v>
      </c>
    </row>
    <row r="1717" spans="1:5" ht="23.25" hidden="1">
      <c r="A1717" s="63" t="s">
        <v>7791</v>
      </c>
      <c r="B1717" s="63">
        <v>99266</v>
      </c>
      <c r="C1717" s="62" t="s">
        <v>9508</v>
      </c>
      <c r="D1717" s="63" t="s">
        <v>29</v>
      </c>
      <c r="E1717" s="76">
        <v>1681.33</v>
      </c>
    </row>
    <row r="1718" spans="1:5" ht="34.5" hidden="1">
      <c r="A1718" s="63" t="s">
        <v>7791</v>
      </c>
      <c r="B1718" s="63">
        <v>99267</v>
      </c>
      <c r="C1718" s="62" t="s">
        <v>9509</v>
      </c>
      <c r="D1718" s="63" t="s">
        <v>7859</v>
      </c>
      <c r="E1718" s="76">
        <v>4451.13</v>
      </c>
    </row>
    <row r="1719" spans="1:5" ht="34.5" hidden="1">
      <c r="A1719" s="63" t="s">
        <v>7791</v>
      </c>
      <c r="B1719" s="63">
        <v>99268</v>
      </c>
      <c r="C1719" s="62" t="s">
        <v>9510</v>
      </c>
      <c r="D1719" s="63" t="s">
        <v>7859</v>
      </c>
      <c r="E1719" s="76">
        <v>526.89</v>
      </c>
    </row>
    <row r="1720" spans="1:5" ht="23.25" hidden="1">
      <c r="A1720" s="63" t="s">
        <v>7791</v>
      </c>
      <c r="B1720" s="63">
        <v>99269</v>
      </c>
      <c r="C1720" s="62" t="s">
        <v>9511</v>
      </c>
      <c r="D1720" s="63" t="s">
        <v>29</v>
      </c>
      <c r="E1720" s="76">
        <v>1916.54</v>
      </c>
    </row>
    <row r="1721" spans="1:5" ht="34.5" hidden="1">
      <c r="A1721" s="63" t="s">
        <v>7791</v>
      </c>
      <c r="B1721" s="63">
        <v>99270</v>
      </c>
      <c r="C1721" s="62" t="s">
        <v>9512</v>
      </c>
      <c r="D1721" s="63" t="s">
        <v>7859</v>
      </c>
      <c r="E1721" s="76">
        <v>690.25</v>
      </c>
    </row>
    <row r="1722" spans="1:5" ht="34.5" hidden="1">
      <c r="A1722" s="63" t="s">
        <v>7791</v>
      </c>
      <c r="B1722" s="63">
        <v>99271</v>
      </c>
      <c r="C1722" s="62" t="s">
        <v>9513</v>
      </c>
      <c r="D1722" s="63" t="s">
        <v>7859</v>
      </c>
      <c r="E1722" s="76">
        <v>6388.48</v>
      </c>
    </row>
    <row r="1723" spans="1:5" ht="34.5" hidden="1">
      <c r="A1723" s="63" t="s">
        <v>7791</v>
      </c>
      <c r="B1723" s="63">
        <v>99272</v>
      </c>
      <c r="C1723" s="62" t="s">
        <v>9514</v>
      </c>
      <c r="D1723" s="63" t="s">
        <v>7859</v>
      </c>
      <c r="E1723" s="76">
        <v>1099.21</v>
      </c>
    </row>
    <row r="1724" spans="1:5" ht="34.5" hidden="1">
      <c r="A1724" s="63" t="s">
        <v>7791</v>
      </c>
      <c r="B1724" s="63">
        <v>99273</v>
      </c>
      <c r="C1724" s="62" t="s">
        <v>9515</v>
      </c>
      <c r="D1724" s="63" t="s">
        <v>7859</v>
      </c>
      <c r="E1724" s="76">
        <v>1544.02</v>
      </c>
    </row>
    <row r="1725" spans="1:5" ht="34.5" hidden="1">
      <c r="A1725" s="63" t="s">
        <v>7791</v>
      </c>
      <c r="B1725" s="63">
        <v>99274</v>
      </c>
      <c r="C1725" s="62" t="s">
        <v>9516</v>
      </c>
      <c r="D1725" s="63" t="s">
        <v>7859</v>
      </c>
      <c r="E1725" s="76">
        <v>5136.96</v>
      </c>
    </row>
    <row r="1726" spans="1:5" ht="34.5" hidden="1">
      <c r="A1726" s="63" t="s">
        <v>7791</v>
      </c>
      <c r="B1726" s="63">
        <v>99275</v>
      </c>
      <c r="C1726" s="62" t="s">
        <v>9517</v>
      </c>
      <c r="D1726" s="63" t="s">
        <v>7859</v>
      </c>
      <c r="E1726" s="76">
        <v>1011.73</v>
      </c>
    </row>
    <row r="1727" spans="1:5" ht="23.25" hidden="1">
      <c r="A1727" s="63" t="s">
        <v>7791</v>
      </c>
      <c r="B1727" s="63">
        <v>99276</v>
      </c>
      <c r="C1727" s="62" t="s">
        <v>9518</v>
      </c>
      <c r="D1727" s="63" t="s">
        <v>29</v>
      </c>
      <c r="E1727" s="76">
        <v>2387.0500000000002</v>
      </c>
    </row>
    <row r="1728" spans="1:5" ht="23.25" hidden="1">
      <c r="A1728" s="63" t="s">
        <v>7791</v>
      </c>
      <c r="B1728" s="63">
        <v>99277</v>
      </c>
      <c r="C1728" s="62" t="s">
        <v>9519</v>
      </c>
      <c r="D1728" s="63" t="s">
        <v>29</v>
      </c>
      <c r="E1728" s="76">
        <v>2151.7800000000002</v>
      </c>
    </row>
    <row r="1729" spans="1:5" ht="23.25" hidden="1">
      <c r="A1729" s="63" t="s">
        <v>7791</v>
      </c>
      <c r="B1729" s="63">
        <v>99278</v>
      </c>
      <c r="C1729" s="62" t="s">
        <v>9520</v>
      </c>
      <c r="D1729" s="63" t="s">
        <v>29</v>
      </c>
      <c r="E1729" s="76">
        <v>434.92</v>
      </c>
    </row>
    <row r="1730" spans="1:5" ht="34.5" hidden="1">
      <c r="A1730" s="63" t="s">
        <v>7791</v>
      </c>
      <c r="B1730" s="63">
        <v>99279</v>
      </c>
      <c r="C1730" s="62" t="s">
        <v>9521</v>
      </c>
      <c r="D1730" s="63" t="s">
        <v>7859</v>
      </c>
      <c r="E1730" s="76">
        <v>5795.56</v>
      </c>
    </row>
    <row r="1731" spans="1:5" ht="34.5" hidden="1">
      <c r="A1731" s="63" t="s">
        <v>7791</v>
      </c>
      <c r="B1731" s="63">
        <v>99280</v>
      </c>
      <c r="C1731" s="62" t="s">
        <v>9522</v>
      </c>
      <c r="D1731" s="63" t="s">
        <v>7859</v>
      </c>
      <c r="E1731" s="76">
        <v>1998.11</v>
      </c>
    </row>
    <row r="1732" spans="1:5" ht="23.25" hidden="1">
      <c r="A1732" s="63" t="s">
        <v>7791</v>
      </c>
      <c r="B1732" s="63">
        <v>99281</v>
      </c>
      <c r="C1732" s="62" t="s">
        <v>9523</v>
      </c>
      <c r="D1732" s="63" t="s">
        <v>29</v>
      </c>
      <c r="E1732" s="76">
        <v>2387.0500000000002</v>
      </c>
    </row>
    <row r="1733" spans="1:5" ht="23.25" hidden="1">
      <c r="A1733" s="63" t="s">
        <v>7791</v>
      </c>
      <c r="B1733" s="63">
        <v>99282</v>
      </c>
      <c r="C1733" s="62" t="s">
        <v>9524</v>
      </c>
      <c r="D1733" s="63" t="s">
        <v>29</v>
      </c>
      <c r="E1733" s="76">
        <v>2646.77</v>
      </c>
    </row>
    <row r="1734" spans="1:5" ht="23.25" hidden="1">
      <c r="A1734" s="63" t="s">
        <v>7791</v>
      </c>
      <c r="B1734" s="63">
        <v>99283</v>
      </c>
      <c r="C1734" s="62" t="s">
        <v>9525</v>
      </c>
      <c r="D1734" s="63" t="s">
        <v>29</v>
      </c>
      <c r="E1734" s="76">
        <v>1112.6500000000001</v>
      </c>
    </row>
    <row r="1735" spans="1:5" ht="34.5" hidden="1">
      <c r="A1735" s="63" t="s">
        <v>7791</v>
      </c>
      <c r="B1735" s="63">
        <v>99284</v>
      </c>
      <c r="C1735" s="62" t="s">
        <v>9526</v>
      </c>
      <c r="D1735" s="63" t="s">
        <v>7859</v>
      </c>
      <c r="E1735" s="76">
        <v>7214.46</v>
      </c>
    </row>
    <row r="1736" spans="1:5" ht="34.5" hidden="1">
      <c r="A1736" s="63" t="s">
        <v>7791</v>
      </c>
      <c r="B1736" s="63">
        <v>99285</v>
      </c>
      <c r="C1736" s="62" t="s">
        <v>9527</v>
      </c>
      <c r="D1736" s="63" t="s">
        <v>7859</v>
      </c>
      <c r="E1736" s="76">
        <v>1364.5</v>
      </c>
    </row>
    <row r="1737" spans="1:5" ht="34.5" hidden="1">
      <c r="A1737" s="63" t="s">
        <v>7791</v>
      </c>
      <c r="B1737" s="63">
        <v>99286</v>
      </c>
      <c r="C1737" s="62" t="s">
        <v>9528</v>
      </c>
      <c r="D1737" s="63" t="s">
        <v>7859</v>
      </c>
      <c r="E1737" s="76">
        <v>6454.31</v>
      </c>
    </row>
    <row r="1738" spans="1:5" ht="34.5" hidden="1">
      <c r="A1738" s="63" t="s">
        <v>7791</v>
      </c>
      <c r="B1738" s="63">
        <v>99287</v>
      </c>
      <c r="C1738" s="62" t="s">
        <v>9529</v>
      </c>
      <c r="D1738" s="63" t="s">
        <v>7859</v>
      </c>
      <c r="E1738" s="76">
        <v>9101.73</v>
      </c>
    </row>
    <row r="1739" spans="1:5" ht="23.25" hidden="1">
      <c r="A1739" s="63" t="s">
        <v>7791</v>
      </c>
      <c r="B1739" s="63">
        <v>99288</v>
      </c>
      <c r="C1739" s="62" t="s">
        <v>9530</v>
      </c>
      <c r="D1739" s="63" t="s">
        <v>29</v>
      </c>
      <c r="E1739" s="76">
        <v>575.6</v>
      </c>
    </row>
    <row r="1740" spans="1:5" ht="23.25" hidden="1">
      <c r="A1740" s="63" t="s">
        <v>7791</v>
      </c>
      <c r="B1740" s="63">
        <v>99289</v>
      </c>
      <c r="C1740" s="62" t="s">
        <v>9531</v>
      </c>
      <c r="D1740" s="63" t="s">
        <v>29</v>
      </c>
      <c r="E1740" s="76">
        <v>2622.25</v>
      </c>
    </row>
    <row r="1741" spans="1:5" ht="34.5" hidden="1">
      <c r="A1741" s="63" t="s">
        <v>7791</v>
      </c>
      <c r="B1741" s="63">
        <v>99290</v>
      </c>
      <c r="C1741" s="62" t="s">
        <v>9532</v>
      </c>
      <c r="D1741" s="63" t="s">
        <v>7859</v>
      </c>
      <c r="E1741" s="76">
        <v>3886.23</v>
      </c>
    </row>
    <row r="1742" spans="1:5" ht="23.25" hidden="1">
      <c r="A1742" s="63" t="s">
        <v>7791</v>
      </c>
      <c r="B1742" s="63">
        <v>99291</v>
      </c>
      <c r="C1742" s="62" t="s">
        <v>9533</v>
      </c>
      <c r="D1742" s="63" t="s">
        <v>29</v>
      </c>
      <c r="E1742" s="76">
        <v>2622.25</v>
      </c>
    </row>
    <row r="1743" spans="1:5" ht="34.5" hidden="1">
      <c r="A1743" s="63" t="s">
        <v>7791</v>
      </c>
      <c r="B1743" s="63">
        <v>99292</v>
      </c>
      <c r="C1743" s="62" t="s">
        <v>9534</v>
      </c>
      <c r="D1743" s="63" t="s">
        <v>7859</v>
      </c>
      <c r="E1743" s="76">
        <v>2465.12</v>
      </c>
    </row>
    <row r="1744" spans="1:5" ht="23.25" hidden="1">
      <c r="A1744" s="63" t="s">
        <v>7791</v>
      </c>
      <c r="B1744" s="63">
        <v>99293</v>
      </c>
      <c r="C1744" s="62" t="s">
        <v>9535</v>
      </c>
      <c r="D1744" s="63" t="s">
        <v>29</v>
      </c>
      <c r="E1744" s="76">
        <v>1345.91</v>
      </c>
    </row>
    <row r="1745" spans="1:5" ht="34.5" hidden="1">
      <c r="A1745" s="63" t="s">
        <v>7791</v>
      </c>
      <c r="B1745" s="63">
        <v>99294</v>
      </c>
      <c r="C1745" s="62" t="s">
        <v>9536</v>
      </c>
      <c r="D1745" s="63" t="s">
        <v>7859</v>
      </c>
      <c r="E1745" s="76">
        <v>8040.34</v>
      </c>
    </row>
    <row r="1746" spans="1:5" ht="23.25" hidden="1">
      <c r="A1746" s="63" t="s">
        <v>7791</v>
      </c>
      <c r="B1746" s="63">
        <v>99296</v>
      </c>
      <c r="C1746" s="62" t="s">
        <v>9537</v>
      </c>
      <c r="D1746" s="63" t="s">
        <v>29</v>
      </c>
      <c r="E1746" s="76">
        <v>2881.98</v>
      </c>
    </row>
    <row r="1747" spans="1:5" ht="23.25" hidden="1">
      <c r="A1747" s="63" t="s">
        <v>7791</v>
      </c>
      <c r="B1747" s="63">
        <v>99297</v>
      </c>
      <c r="C1747" s="62" t="s">
        <v>9538</v>
      </c>
      <c r="D1747" s="63" t="s">
        <v>29</v>
      </c>
      <c r="E1747" s="76">
        <v>2877.75</v>
      </c>
    </row>
    <row r="1748" spans="1:5" ht="34.5" hidden="1">
      <c r="A1748" s="63" t="s">
        <v>7791</v>
      </c>
      <c r="B1748" s="63">
        <v>99298</v>
      </c>
      <c r="C1748" s="62" t="s">
        <v>9539</v>
      </c>
      <c r="D1748" s="63" t="s">
        <v>7859</v>
      </c>
      <c r="E1748" s="76">
        <v>10290.6</v>
      </c>
    </row>
    <row r="1749" spans="1:5" ht="23.25" hidden="1">
      <c r="A1749" s="63" t="s">
        <v>7791</v>
      </c>
      <c r="B1749" s="63">
        <v>99299</v>
      </c>
      <c r="C1749" s="62" t="s">
        <v>9540</v>
      </c>
      <c r="D1749" s="63" t="s">
        <v>29</v>
      </c>
      <c r="E1749" s="76">
        <v>3117.15</v>
      </c>
    </row>
    <row r="1750" spans="1:5" ht="34.5" hidden="1">
      <c r="A1750" s="63" t="s">
        <v>7791</v>
      </c>
      <c r="B1750" s="63">
        <v>99300</v>
      </c>
      <c r="C1750" s="62" t="s">
        <v>9541</v>
      </c>
      <c r="D1750" s="63" t="s">
        <v>7859</v>
      </c>
      <c r="E1750" s="76">
        <v>11479.46</v>
      </c>
    </row>
    <row r="1751" spans="1:5" ht="34.5" hidden="1">
      <c r="A1751" s="63" t="s">
        <v>7791</v>
      </c>
      <c r="B1751" s="63">
        <v>99301</v>
      </c>
      <c r="C1751" s="62" t="s">
        <v>9542</v>
      </c>
      <c r="D1751" s="63" t="s">
        <v>7859</v>
      </c>
      <c r="E1751" s="76">
        <v>5718.82</v>
      </c>
    </row>
    <row r="1752" spans="1:5" ht="23.25" hidden="1">
      <c r="A1752" s="63" t="s">
        <v>7791</v>
      </c>
      <c r="B1752" s="63">
        <v>99302</v>
      </c>
      <c r="C1752" s="62" t="s">
        <v>9543</v>
      </c>
      <c r="D1752" s="63" t="s">
        <v>29</v>
      </c>
      <c r="E1752" s="76">
        <v>3356.58</v>
      </c>
    </row>
    <row r="1753" spans="1:5" ht="34.5" hidden="1">
      <c r="A1753" s="63" t="s">
        <v>7791</v>
      </c>
      <c r="B1753" s="63">
        <v>99303</v>
      </c>
      <c r="C1753" s="62" t="s">
        <v>9544</v>
      </c>
      <c r="D1753" s="63" t="s">
        <v>7859</v>
      </c>
      <c r="E1753" s="76">
        <v>10505.76</v>
      </c>
    </row>
    <row r="1754" spans="1:5" ht="23.25" hidden="1">
      <c r="A1754" s="63" t="s">
        <v>7791</v>
      </c>
      <c r="B1754" s="63">
        <v>99304</v>
      </c>
      <c r="C1754" s="62" t="s">
        <v>9545</v>
      </c>
      <c r="D1754" s="63" t="s">
        <v>29</v>
      </c>
      <c r="E1754" s="76">
        <v>3121.38</v>
      </c>
    </row>
    <row r="1755" spans="1:5" ht="34.5" hidden="1">
      <c r="A1755" s="63" t="s">
        <v>7791</v>
      </c>
      <c r="B1755" s="63">
        <v>99305</v>
      </c>
      <c r="C1755" s="62" t="s">
        <v>9546</v>
      </c>
      <c r="D1755" s="63" t="s">
        <v>7859</v>
      </c>
      <c r="E1755" s="76">
        <v>11871.54</v>
      </c>
    </row>
    <row r="1756" spans="1:5" ht="23.25" hidden="1">
      <c r="A1756" s="63" t="s">
        <v>7791</v>
      </c>
      <c r="B1756" s="63">
        <v>99306</v>
      </c>
      <c r="C1756" s="62" t="s">
        <v>9547</v>
      </c>
      <c r="D1756" s="63" t="s">
        <v>29</v>
      </c>
      <c r="E1756" s="76">
        <v>3356.58</v>
      </c>
    </row>
    <row r="1757" spans="1:5" ht="23.25" hidden="1">
      <c r="A1757" s="63" t="s">
        <v>7791</v>
      </c>
      <c r="B1757" s="63">
        <v>99307</v>
      </c>
      <c r="C1757" s="62" t="s">
        <v>9548</v>
      </c>
      <c r="D1757" s="63" t="s">
        <v>29</v>
      </c>
      <c r="E1757" s="76">
        <v>2172.08</v>
      </c>
    </row>
    <row r="1758" spans="1:5" ht="34.5" hidden="1">
      <c r="A1758" s="63" t="s">
        <v>7791</v>
      </c>
      <c r="B1758" s="63">
        <v>99308</v>
      </c>
      <c r="C1758" s="62" t="s">
        <v>9549</v>
      </c>
      <c r="D1758" s="63" t="s">
        <v>7859</v>
      </c>
      <c r="E1758" s="76">
        <v>13237.36</v>
      </c>
    </row>
    <row r="1759" spans="1:5" ht="23.25" hidden="1">
      <c r="A1759" s="63" t="s">
        <v>7791</v>
      </c>
      <c r="B1759" s="63">
        <v>99309</v>
      </c>
      <c r="C1759" s="62" t="s">
        <v>9550</v>
      </c>
      <c r="D1759" s="63" t="s">
        <v>29</v>
      </c>
      <c r="E1759" s="76">
        <v>3596.06</v>
      </c>
    </row>
    <row r="1760" spans="1:5" ht="34.5" hidden="1">
      <c r="A1760" s="63" t="s">
        <v>7791</v>
      </c>
      <c r="B1760" s="63">
        <v>99310</v>
      </c>
      <c r="C1760" s="62" t="s">
        <v>9551</v>
      </c>
      <c r="D1760" s="63" t="s">
        <v>7859</v>
      </c>
      <c r="E1760" s="76">
        <v>13452.57</v>
      </c>
    </row>
    <row r="1761" spans="1:5" ht="23.25" hidden="1">
      <c r="A1761" s="63" t="s">
        <v>7791</v>
      </c>
      <c r="B1761" s="63">
        <v>99311</v>
      </c>
      <c r="C1761" s="62" t="s">
        <v>9552</v>
      </c>
      <c r="D1761" s="63" t="s">
        <v>29</v>
      </c>
      <c r="E1761" s="76">
        <v>3596.06</v>
      </c>
    </row>
    <row r="1762" spans="1:5" ht="34.5" hidden="1">
      <c r="A1762" s="63" t="s">
        <v>7791</v>
      </c>
      <c r="B1762" s="63">
        <v>99312</v>
      </c>
      <c r="C1762" s="62" t="s">
        <v>9553</v>
      </c>
      <c r="D1762" s="63" t="s">
        <v>7859</v>
      </c>
      <c r="E1762" s="76">
        <v>6700.42</v>
      </c>
    </row>
    <row r="1763" spans="1:5" ht="34.5" hidden="1">
      <c r="A1763" s="63" t="s">
        <v>7791</v>
      </c>
      <c r="B1763" s="63">
        <v>99313</v>
      </c>
      <c r="C1763" s="62" t="s">
        <v>9554</v>
      </c>
      <c r="D1763" s="63" t="s">
        <v>7859</v>
      </c>
      <c r="E1763" s="76">
        <v>14995.18</v>
      </c>
    </row>
    <row r="1764" spans="1:5" ht="23.25" hidden="1">
      <c r="A1764" s="63" t="s">
        <v>7791</v>
      </c>
      <c r="B1764" s="63">
        <v>99314</v>
      </c>
      <c r="C1764" s="62" t="s">
        <v>9555</v>
      </c>
      <c r="D1764" s="63" t="s">
        <v>29</v>
      </c>
      <c r="E1764" s="76">
        <v>3835.51</v>
      </c>
    </row>
    <row r="1765" spans="1:5" ht="34.5" hidden="1">
      <c r="A1765" s="63" t="s">
        <v>7791</v>
      </c>
      <c r="B1765" s="63">
        <v>99315</v>
      </c>
      <c r="C1765" s="62" t="s">
        <v>9556</v>
      </c>
      <c r="D1765" s="63" t="s">
        <v>7859</v>
      </c>
      <c r="E1765" s="76">
        <v>16753.080000000002</v>
      </c>
    </row>
    <row r="1766" spans="1:5" ht="23.25" hidden="1">
      <c r="A1766" s="63" t="s">
        <v>7791</v>
      </c>
      <c r="B1766" s="63">
        <v>99317</v>
      </c>
      <c r="C1766" s="62" t="s">
        <v>9557</v>
      </c>
      <c r="D1766" s="63" t="s">
        <v>29</v>
      </c>
      <c r="E1766" s="76">
        <v>2407.29</v>
      </c>
    </row>
    <row r="1767" spans="1:5" ht="23.25" hidden="1">
      <c r="A1767" s="63" t="s">
        <v>7791</v>
      </c>
      <c r="B1767" s="63">
        <v>99318</v>
      </c>
      <c r="C1767" s="62" t="s">
        <v>9558</v>
      </c>
      <c r="D1767" s="63" t="s">
        <v>29</v>
      </c>
      <c r="E1767" s="76">
        <v>320</v>
      </c>
    </row>
    <row r="1768" spans="1:5" ht="23.25" hidden="1">
      <c r="A1768" s="63" t="s">
        <v>7791</v>
      </c>
      <c r="B1768" s="63">
        <v>99319</v>
      </c>
      <c r="C1768" s="62" t="s">
        <v>9559</v>
      </c>
      <c r="D1768" s="63" t="s">
        <v>29</v>
      </c>
      <c r="E1768" s="76">
        <v>891.84</v>
      </c>
    </row>
    <row r="1769" spans="1:5" ht="34.5" hidden="1">
      <c r="A1769" s="63" t="s">
        <v>7791</v>
      </c>
      <c r="B1769" s="63">
        <v>99320</v>
      </c>
      <c r="C1769" s="62" t="s">
        <v>9560</v>
      </c>
      <c r="D1769" s="63" t="s">
        <v>7859</v>
      </c>
      <c r="E1769" s="76">
        <v>7736.58</v>
      </c>
    </row>
    <row r="1770" spans="1:5" ht="23.25" hidden="1">
      <c r="A1770" s="63" t="s">
        <v>7791</v>
      </c>
      <c r="B1770" s="63">
        <v>99321</v>
      </c>
      <c r="C1770" s="62" t="s">
        <v>9561</v>
      </c>
      <c r="D1770" s="63" t="s">
        <v>29</v>
      </c>
      <c r="E1770" s="76">
        <v>2642.55</v>
      </c>
    </row>
    <row r="1771" spans="1:5" ht="34.5" hidden="1">
      <c r="A1771" s="63" t="s">
        <v>7791</v>
      </c>
      <c r="B1771" s="63">
        <v>99322</v>
      </c>
      <c r="C1771" s="62" t="s">
        <v>9562</v>
      </c>
      <c r="D1771" s="63" t="s">
        <v>7859</v>
      </c>
      <c r="E1771" s="76">
        <v>8725.09</v>
      </c>
    </row>
    <row r="1772" spans="1:5" ht="23.25" hidden="1">
      <c r="A1772" s="63" t="s">
        <v>7791</v>
      </c>
      <c r="B1772" s="63">
        <v>99323</v>
      </c>
      <c r="C1772" s="62" t="s">
        <v>9563</v>
      </c>
      <c r="D1772" s="63" t="s">
        <v>29</v>
      </c>
      <c r="E1772" s="76">
        <v>2877.75</v>
      </c>
    </row>
    <row r="1773" spans="1:5" ht="34.5" hidden="1">
      <c r="A1773" s="63" t="s">
        <v>7791</v>
      </c>
      <c r="B1773" s="63">
        <v>99324</v>
      </c>
      <c r="C1773" s="62" t="s">
        <v>9564</v>
      </c>
      <c r="D1773" s="63" t="s">
        <v>7859</v>
      </c>
      <c r="E1773" s="76">
        <v>9713.67</v>
      </c>
    </row>
    <row r="1774" spans="1:5" ht="23.25" hidden="1">
      <c r="A1774" s="63" t="s">
        <v>7791</v>
      </c>
      <c r="B1774" s="63">
        <v>99325</v>
      </c>
      <c r="C1774" s="62" t="s">
        <v>9565</v>
      </c>
      <c r="D1774" s="63" t="s">
        <v>29</v>
      </c>
      <c r="E1774" s="76">
        <v>3117.15</v>
      </c>
    </row>
    <row r="1775" spans="1:5" ht="34.5" hidden="1">
      <c r="A1775" s="63" t="s">
        <v>7791</v>
      </c>
      <c r="B1775" s="63">
        <v>99326</v>
      </c>
      <c r="C1775" s="62" t="s">
        <v>9566</v>
      </c>
      <c r="D1775" s="63" t="s">
        <v>7859</v>
      </c>
      <c r="E1775" s="76">
        <v>7912.85</v>
      </c>
    </row>
    <row r="1776" spans="1:5" ht="23.25" hidden="1">
      <c r="A1776" s="63" t="s">
        <v>7791</v>
      </c>
      <c r="B1776" s="63">
        <v>99327</v>
      </c>
      <c r="C1776" s="62" t="s">
        <v>9567</v>
      </c>
      <c r="D1776" s="63" t="s">
        <v>29</v>
      </c>
      <c r="E1776" s="76">
        <v>4033.63</v>
      </c>
    </row>
    <row r="1777" spans="1:5" ht="23.25" hidden="1">
      <c r="A1777" s="63" t="s">
        <v>7791</v>
      </c>
      <c r="B1777" s="63">
        <v>101800</v>
      </c>
      <c r="C1777" s="62" t="s">
        <v>9568</v>
      </c>
      <c r="D1777" s="63" t="s">
        <v>7859</v>
      </c>
      <c r="E1777" s="76">
        <v>1395.24</v>
      </c>
    </row>
    <row r="1778" spans="1:5" ht="23.25" hidden="1">
      <c r="A1778" s="63" t="s">
        <v>7791</v>
      </c>
      <c r="B1778" s="63">
        <v>101801</v>
      </c>
      <c r="C1778" s="62" t="s">
        <v>9569</v>
      </c>
      <c r="D1778" s="63" t="s">
        <v>7859</v>
      </c>
      <c r="E1778" s="76">
        <v>937.71</v>
      </c>
    </row>
    <row r="1779" spans="1:5" ht="34.5" hidden="1">
      <c r="A1779" s="63" t="s">
        <v>7791</v>
      </c>
      <c r="B1779" s="63">
        <v>101806</v>
      </c>
      <c r="C1779" s="62" t="s">
        <v>9570</v>
      </c>
      <c r="D1779" s="63" t="s">
        <v>7859</v>
      </c>
      <c r="E1779" s="76">
        <v>537.16999999999996</v>
      </c>
    </row>
    <row r="1780" spans="1:5" ht="34.5" hidden="1">
      <c r="A1780" s="63" t="s">
        <v>7791</v>
      </c>
      <c r="B1780" s="63">
        <v>101807</v>
      </c>
      <c r="C1780" s="62" t="s">
        <v>9571</v>
      </c>
      <c r="D1780" s="63" t="s">
        <v>7859</v>
      </c>
      <c r="E1780" s="76">
        <v>483.17</v>
      </c>
    </row>
    <row r="1781" spans="1:5" ht="34.5" hidden="1">
      <c r="A1781" s="63" t="s">
        <v>7791</v>
      </c>
      <c r="B1781" s="63">
        <v>101808</v>
      </c>
      <c r="C1781" s="62" t="s">
        <v>9572</v>
      </c>
      <c r="D1781" s="63" t="s">
        <v>7859</v>
      </c>
      <c r="E1781" s="76">
        <v>592.82000000000005</v>
      </c>
    </row>
    <row r="1782" spans="1:5" ht="34.5" hidden="1">
      <c r="A1782" s="63" t="s">
        <v>7791</v>
      </c>
      <c r="B1782" s="63">
        <v>101809</v>
      </c>
      <c r="C1782" s="62" t="s">
        <v>9573</v>
      </c>
      <c r="D1782" s="63" t="s">
        <v>7859</v>
      </c>
      <c r="E1782" s="76">
        <v>3084.36</v>
      </c>
    </row>
    <row r="1783" spans="1:5" ht="34.5" hidden="1">
      <c r="A1783" s="63" t="s">
        <v>7791</v>
      </c>
      <c r="B1783" s="63">
        <v>102139</v>
      </c>
      <c r="C1783" s="62" t="s">
        <v>9574</v>
      </c>
      <c r="D1783" s="63" t="s">
        <v>7859</v>
      </c>
      <c r="E1783" s="76">
        <v>1794.98</v>
      </c>
    </row>
    <row r="1784" spans="1:5" ht="34.5" hidden="1">
      <c r="A1784" s="63" t="s">
        <v>7791</v>
      </c>
      <c r="B1784" s="63">
        <v>102141</v>
      </c>
      <c r="C1784" s="62" t="s">
        <v>9575</v>
      </c>
      <c r="D1784" s="63" t="s">
        <v>7859</v>
      </c>
      <c r="E1784" s="76">
        <v>2767.67</v>
      </c>
    </row>
    <row r="1785" spans="1:5" ht="34.5" hidden="1">
      <c r="A1785" s="63" t="s">
        <v>7791</v>
      </c>
      <c r="B1785" s="63">
        <v>102142</v>
      </c>
      <c r="C1785" s="62" t="s">
        <v>9576</v>
      </c>
      <c r="D1785" s="63" t="s">
        <v>7859</v>
      </c>
      <c r="E1785" s="76">
        <v>2734.17</v>
      </c>
    </row>
    <row r="1786" spans="1:5" ht="34.5" hidden="1">
      <c r="A1786" s="63" t="s">
        <v>7791</v>
      </c>
      <c r="B1786" s="63">
        <v>102457</v>
      </c>
      <c r="C1786" s="62" t="s">
        <v>9577</v>
      </c>
      <c r="D1786" s="63" t="s">
        <v>7859</v>
      </c>
      <c r="E1786" s="76">
        <v>1729.79</v>
      </c>
    </row>
    <row r="1787" spans="1:5" ht="23.25" hidden="1">
      <c r="A1787" s="63" t="s">
        <v>7791</v>
      </c>
      <c r="B1787" s="63">
        <v>94263</v>
      </c>
      <c r="C1787" s="62" t="s">
        <v>9578</v>
      </c>
      <c r="D1787" s="63" t="s">
        <v>29</v>
      </c>
      <c r="E1787" s="76">
        <v>35.69</v>
      </c>
    </row>
    <row r="1788" spans="1:5" ht="23.25" hidden="1">
      <c r="A1788" s="63" t="s">
        <v>7791</v>
      </c>
      <c r="B1788" s="63">
        <v>94264</v>
      </c>
      <c r="C1788" s="62" t="s">
        <v>9579</v>
      </c>
      <c r="D1788" s="63" t="s">
        <v>29</v>
      </c>
      <c r="E1788" s="76">
        <v>39.28</v>
      </c>
    </row>
    <row r="1789" spans="1:5" ht="23.25" hidden="1">
      <c r="A1789" s="63" t="s">
        <v>7791</v>
      </c>
      <c r="B1789" s="63">
        <v>94265</v>
      </c>
      <c r="C1789" s="62" t="s">
        <v>9580</v>
      </c>
      <c r="D1789" s="63" t="s">
        <v>29</v>
      </c>
      <c r="E1789" s="76">
        <v>47.92</v>
      </c>
    </row>
    <row r="1790" spans="1:5" ht="23.25" hidden="1">
      <c r="A1790" s="63" t="s">
        <v>7791</v>
      </c>
      <c r="B1790" s="63">
        <v>94266</v>
      </c>
      <c r="C1790" s="62" t="s">
        <v>9581</v>
      </c>
      <c r="D1790" s="63" t="s">
        <v>29</v>
      </c>
      <c r="E1790" s="76">
        <v>52.02</v>
      </c>
    </row>
    <row r="1791" spans="1:5" ht="34.5" hidden="1">
      <c r="A1791" s="63" t="s">
        <v>7791</v>
      </c>
      <c r="B1791" s="63">
        <v>94267</v>
      </c>
      <c r="C1791" s="62" t="s">
        <v>9582</v>
      </c>
      <c r="D1791" s="63" t="s">
        <v>29</v>
      </c>
      <c r="E1791" s="76">
        <v>57.38</v>
      </c>
    </row>
    <row r="1792" spans="1:5" ht="34.5" hidden="1">
      <c r="A1792" s="63" t="s">
        <v>7791</v>
      </c>
      <c r="B1792" s="63">
        <v>94268</v>
      </c>
      <c r="C1792" s="62" t="s">
        <v>9583</v>
      </c>
      <c r="D1792" s="63" t="s">
        <v>29</v>
      </c>
      <c r="E1792" s="76">
        <v>61.91</v>
      </c>
    </row>
    <row r="1793" spans="1:5" ht="34.5" hidden="1">
      <c r="A1793" s="63" t="s">
        <v>7791</v>
      </c>
      <c r="B1793" s="63">
        <v>94269</v>
      </c>
      <c r="C1793" s="62" t="s">
        <v>9584</v>
      </c>
      <c r="D1793" s="63" t="s">
        <v>29</v>
      </c>
      <c r="E1793" s="76">
        <v>82.94</v>
      </c>
    </row>
    <row r="1794" spans="1:5" ht="34.5" hidden="1">
      <c r="A1794" s="63" t="s">
        <v>7791</v>
      </c>
      <c r="B1794" s="63">
        <v>94270</v>
      </c>
      <c r="C1794" s="62" t="s">
        <v>9585</v>
      </c>
      <c r="D1794" s="63" t="s">
        <v>29</v>
      </c>
      <c r="E1794" s="76">
        <v>89.26</v>
      </c>
    </row>
    <row r="1795" spans="1:5" ht="34.5" hidden="1">
      <c r="A1795" s="63" t="s">
        <v>7791</v>
      </c>
      <c r="B1795" s="63">
        <v>94271</v>
      </c>
      <c r="C1795" s="62" t="s">
        <v>9586</v>
      </c>
      <c r="D1795" s="63" t="s">
        <v>29</v>
      </c>
      <c r="E1795" s="76">
        <v>101.2</v>
      </c>
    </row>
    <row r="1796" spans="1:5" ht="34.5" hidden="1">
      <c r="A1796" s="63" t="s">
        <v>7791</v>
      </c>
      <c r="B1796" s="63">
        <v>94272</v>
      </c>
      <c r="C1796" s="62" t="s">
        <v>9587</v>
      </c>
      <c r="D1796" s="63" t="s">
        <v>29</v>
      </c>
      <c r="E1796" s="76">
        <v>109.61</v>
      </c>
    </row>
    <row r="1797" spans="1:5" ht="39" hidden="1" customHeight="1">
      <c r="A1797" s="108" t="s">
        <v>7791</v>
      </c>
      <c r="B1797" s="108">
        <v>94273</v>
      </c>
      <c r="C1797" s="122" t="s">
        <v>42</v>
      </c>
      <c r="D1797" s="108" t="s">
        <v>29</v>
      </c>
      <c r="E1797" s="109">
        <v>71.08</v>
      </c>
    </row>
    <row r="1798" spans="1:5" ht="43.5" hidden="1" customHeight="1">
      <c r="A1798" s="108" t="s">
        <v>7791</v>
      </c>
      <c r="B1798" s="108">
        <v>94274</v>
      </c>
      <c r="C1798" s="122" t="s">
        <v>9588</v>
      </c>
      <c r="D1798" s="108" t="s">
        <v>29</v>
      </c>
      <c r="E1798" s="109">
        <v>75.28</v>
      </c>
    </row>
    <row r="1799" spans="1:5" ht="49.5" hidden="1" customHeight="1">
      <c r="A1799" s="63" t="s">
        <v>7791</v>
      </c>
      <c r="B1799" s="63">
        <v>94275</v>
      </c>
      <c r="C1799" s="62" t="s">
        <v>9589</v>
      </c>
      <c r="D1799" s="63" t="s">
        <v>29</v>
      </c>
      <c r="E1799" s="76">
        <v>64.05</v>
      </c>
    </row>
    <row r="1800" spans="1:5" ht="49.5" hidden="1" customHeight="1">
      <c r="A1800" s="63" t="s">
        <v>7791</v>
      </c>
      <c r="B1800" s="63">
        <v>94276</v>
      </c>
      <c r="C1800" s="62" t="s">
        <v>9590</v>
      </c>
      <c r="D1800" s="63" t="s">
        <v>29</v>
      </c>
      <c r="E1800" s="76">
        <v>68.25</v>
      </c>
    </row>
    <row r="1801" spans="1:5" ht="49.5" hidden="1" customHeight="1">
      <c r="A1801" s="63" t="s">
        <v>7791</v>
      </c>
      <c r="B1801" s="63">
        <v>94277</v>
      </c>
      <c r="C1801" s="62" t="s">
        <v>9591</v>
      </c>
      <c r="D1801" s="63" t="s">
        <v>29</v>
      </c>
      <c r="E1801" s="76">
        <v>56.11</v>
      </c>
    </row>
    <row r="1802" spans="1:5" ht="49.5" hidden="1" customHeight="1">
      <c r="A1802" s="63" t="s">
        <v>7791</v>
      </c>
      <c r="B1802" s="63">
        <v>94278</v>
      </c>
      <c r="C1802" s="62" t="s">
        <v>9592</v>
      </c>
      <c r="D1802" s="63" t="s">
        <v>29</v>
      </c>
      <c r="E1802" s="76">
        <v>60.3</v>
      </c>
    </row>
    <row r="1803" spans="1:5" ht="49.5" hidden="1" customHeight="1">
      <c r="A1803" s="63" t="s">
        <v>7791</v>
      </c>
      <c r="B1803" s="63">
        <v>94279</v>
      </c>
      <c r="C1803" s="62" t="s">
        <v>9593</v>
      </c>
      <c r="D1803" s="63" t="s">
        <v>29</v>
      </c>
      <c r="E1803" s="76">
        <v>67.02</v>
      </c>
    </row>
    <row r="1804" spans="1:5" ht="49.5" hidden="1" customHeight="1">
      <c r="A1804" s="63" t="s">
        <v>7791</v>
      </c>
      <c r="B1804" s="63">
        <v>94280</v>
      </c>
      <c r="C1804" s="62" t="s">
        <v>9594</v>
      </c>
      <c r="D1804" s="63" t="s">
        <v>29</v>
      </c>
      <c r="E1804" s="76">
        <v>71.22</v>
      </c>
    </row>
    <row r="1805" spans="1:5" ht="27.75" hidden="1" customHeight="1">
      <c r="A1805" s="63" t="s">
        <v>7791</v>
      </c>
      <c r="B1805" s="63">
        <v>94281</v>
      </c>
      <c r="C1805" s="62" t="s">
        <v>9595</v>
      </c>
      <c r="D1805" s="63" t="s">
        <v>29</v>
      </c>
      <c r="E1805" s="76">
        <v>61.55</v>
      </c>
    </row>
    <row r="1806" spans="1:5" ht="27.75" hidden="1" customHeight="1">
      <c r="A1806" s="63" t="s">
        <v>7791</v>
      </c>
      <c r="B1806" s="63">
        <v>94282</v>
      </c>
      <c r="C1806" s="62" t="s">
        <v>9596</v>
      </c>
      <c r="D1806" s="63" t="s">
        <v>29</v>
      </c>
      <c r="E1806" s="76">
        <v>74.33</v>
      </c>
    </row>
    <row r="1807" spans="1:5" ht="27.75" hidden="1" customHeight="1">
      <c r="A1807" s="108" t="s">
        <v>7791</v>
      </c>
      <c r="B1807" s="108">
        <v>94283</v>
      </c>
      <c r="C1807" s="122" t="s">
        <v>41</v>
      </c>
      <c r="D1807" s="108" t="s">
        <v>29</v>
      </c>
      <c r="E1807" s="109">
        <v>79.55</v>
      </c>
    </row>
    <row r="1808" spans="1:5" ht="27.75" hidden="1" customHeight="1">
      <c r="A1808" s="108" t="s">
        <v>7791</v>
      </c>
      <c r="B1808" s="108">
        <v>94284</v>
      </c>
      <c r="C1808" s="122" t="s">
        <v>50</v>
      </c>
      <c r="D1808" s="108" t="s">
        <v>29</v>
      </c>
      <c r="E1808" s="109">
        <v>92.35</v>
      </c>
    </row>
    <row r="1809" spans="1:5" ht="27.75" hidden="1" customHeight="1">
      <c r="A1809" s="63" t="s">
        <v>7791</v>
      </c>
      <c r="B1809" s="63">
        <v>94285</v>
      </c>
      <c r="C1809" s="62" t="s">
        <v>9597</v>
      </c>
      <c r="D1809" s="63" t="s">
        <v>29</v>
      </c>
      <c r="E1809" s="76">
        <v>96.96</v>
      </c>
    </row>
    <row r="1810" spans="1:5" ht="27.75" hidden="1" customHeight="1">
      <c r="A1810" s="63" t="s">
        <v>7791</v>
      </c>
      <c r="B1810" s="63">
        <v>94286</v>
      </c>
      <c r="C1810" s="62" t="s">
        <v>9598</v>
      </c>
      <c r="D1810" s="63" t="s">
        <v>29</v>
      </c>
      <c r="E1810" s="76">
        <v>109.75</v>
      </c>
    </row>
    <row r="1811" spans="1:5" ht="27.75" hidden="1" customHeight="1">
      <c r="A1811" s="63" t="s">
        <v>7791</v>
      </c>
      <c r="B1811" s="63">
        <v>94287</v>
      </c>
      <c r="C1811" s="62" t="s">
        <v>9599</v>
      </c>
      <c r="D1811" s="63" t="s">
        <v>29</v>
      </c>
      <c r="E1811" s="76">
        <v>47.11</v>
      </c>
    </row>
    <row r="1812" spans="1:5" ht="27.75" hidden="1" customHeight="1">
      <c r="A1812" s="63" t="s">
        <v>7791</v>
      </c>
      <c r="B1812" s="63">
        <v>94288</v>
      </c>
      <c r="C1812" s="62" t="s">
        <v>9600</v>
      </c>
      <c r="D1812" s="63" t="s">
        <v>29</v>
      </c>
      <c r="E1812" s="76">
        <v>58.29</v>
      </c>
    </row>
    <row r="1813" spans="1:5" ht="27.75" hidden="1" customHeight="1">
      <c r="A1813" s="63" t="s">
        <v>7791</v>
      </c>
      <c r="B1813" s="63">
        <v>94289</v>
      </c>
      <c r="C1813" s="62" t="s">
        <v>9601</v>
      </c>
      <c r="D1813" s="63" t="s">
        <v>29</v>
      </c>
      <c r="E1813" s="76">
        <v>59.94</v>
      </c>
    </row>
    <row r="1814" spans="1:5" ht="27.75" hidden="1" customHeight="1">
      <c r="A1814" s="63" t="s">
        <v>7791</v>
      </c>
      <c r="B1814" s="63">
        <v>94290</v>
      </c>
      <c r="C1814" s="62" t="s">
        <v>9602</v>
      </c>
      <c r="D1814" s="63" t="s">
        <v>29</v>
      </c>
      <c r="E1814" s="76">
        <v>71.12</v>
      </c>
    </row>
    <row r="1815" spans="1:5" ht="27.75" hidden="1" customHeight="1">
      <c r="A1815" s="63" t="s">
        <v>7791</v>
      </c>
      <c r="B1815" s="63">
        <v>94291</v>
      </c>
      <c r="C1815" s="62" t="s">
        <v>9603</v>
      </c>
      <c r="D1815" s="63" t="s">
        <v>29</v>
      </c>
      <c r="E1815" s="76">
        <v>72.19</v>
      </c>
    </row>
    <row r="1816" spans="1:5" ht="27.75" hidden="1" customHeight="1">
      <c r="A1816" s="63" t="s">
        <v>7791</v>
      </c>
      <c r="B1816" s="63">
        <v>94292</v>
      </c>
      <c r="C1816" s="62" t="s">
        <v>9604</v>
      </c>
      <c r="D1816" s="63" t="s">
        <v>29</v>
      </c>
      <c r="E1816" s="76">
        <v>83.38</v>
      </c>
    </row>
    <row r="1817" spans="1:5" ht="27.75" hidden="1" customHeight="1">
      <c r="A1817" s="63" t="s">
        <v>7791</v>
      </c>
      <c r="B1817" s="63">
        <v>94293</v>
      </c>
      <c r="C1817" s="62" t="s">
        <v>9605</v>
      </c>
      <c r="D1817" s="63" t="s">
        <v>29</v>
      </c>
      <c r="E1817" s="76">
        <v>197.1</v>
      </c>
    </row>
    <row r="1818" spans="1:5" ht="23.25" hidden="1">
      <c r="A1818" s="63" t="s">
        <v>7791</v>
      </c>
      <c r="B1818" s="63">
        <v>94294</v>
      </c>
      <c r="C1818" s="62" t="s">
        <v>9606</v>
      </c>
      <c r="D1818" s="63" t="s">
        <v>29</v>
      </c>
      <c r="E1818" s="76">
        <v>9.1300000000000008</v>
      </c>
    </row>
    <row r="1819" spans="1:5" ht="45.75" hidden="1">
      <c r="A1819" s="63" t="s">
        <v>7791</v>
      </c>
      <c r="B1819" s="63">
        <v>104491</v>
      </c>
      <c r="C1819" s="62" t="s">
        <v>9607</v>
      </c>
      <c r="D1819" s="63" t="s">
        <v>29</v>
      </c>
      <c r="E1819" s="76">
        <v>4461.71</v>
      </c>
    </row>
    <row r="1820" spans="1:5" ht="45.75" hidden="1">
      <c r="A1820" s="63" t="s">
        <v>7791</v>
      </c>
      <c r="B1820" s="63">
        <v>104492</v>
      </c>
      <c r="C1820" s="62" t="s">
        <v>9608</v>
      </c>
      <c r="D1820" s="63" t="s">
        <v>29</v>
      </c>
      <c r="E1820" s="76">
        <v>5579.67</v>
      </c>
    </row>
    <row r="1821" spans="1:5" ht="45.75" hidden="1">
      <c r="A1821" s="63" t="s">
        <v>7791</v>
      </c>
      <c r="B1821" s="63">
        <v>104494</v>
      </c>
      <c r="C1821" s="62" t="s">
        <v>9609</v>
      </c>
      <c r="D1821" s="63" t="s">
        <v>29</v>
      </c>
      <c r="E1821" s="76">
        <v>7538.12</v>
      </c>
    </row>
    <row r="1822" spans="1:5" ht="45.75" hidden="1">
      <c r="A1822" s="63" t="s">
        <v>7791</v>
      </c>
      <c r="B1822" s="63">
        <v>104497</v>
      </c>
      <c r="C1822" s="62" t="s">
        <v>9610</v>
      </c>
      <c r="D1822" s="63" t="s">
        <v>29</v>
      </c>
      <c r="E1822" s="76">
        <v>9013.7000000000007</v>
      </c>
    </row>
    <row r="1823" spans="1:5" ht="23.25" hidden="1">
      <c r="A1823" s="63" t="s">
        <v>7791</v>
      </c>
      <c r="B1823" s="63">
        <v>104515</v>
      </c>
      <c r="C1823" s="62" t="s">
        <v>9611</v>
      </c>
      <c r="D1823" s="63" t="s">
        <v>8125</v>
      </c>
      <c r="E1823" s="76">
        <v>23.67</v>
      </c>
    </row>
    <row r="1824" spans="1:5" ht="23.25" hidden="1">
      <c r="A1824" s="63" t="s">
        <v>7791</v>
      </c>
      <c r="B1824" s="63">
        <v>102727</v>
      </c>
      <c r="C1824" s="62" t="s">
        <v>9612</v>
      </c>
      <c r="D1824" s="63" t="s">
        <v>8125</v>
      </c>
      <c r="E1824" s="76">
        <v>92.06</v>
      </c>
    </row>
    <row r="1825" spans="1:5" ht="23.25" hidden="1">
      <c r="A1825" s="63" t="s">
        <v>7791</v>
      </c>
      <c r="B1825" s="63">
        <v>102728</v>
      </c>
      <c r="C1825" s="62" t="s">
        <v>9613</v>
      </c>
      <c r="D1825" s="63" t="s">
        <v>73</v>
      </c>
      <c r="E1825" s="76">
        <v>14.45</v>
      </c>
    </row>
    <row r="1826" spans="1:5" ht="23.25" hidden="1">
      <c r="A1826" s="63" t="s">
        <v>7791</v>
      </c>
      <c r="B1826" s="63">
        <v>102729</v>
      </c>
      <c r="C1826" s="62" t="s">
        <v>9614</v>
      </c>
      <c r="D1826" s="63" t="s">
        <v>73</v>
      </c>
      <c r="E1826" s="76">
        <v>13.4</v>
      </c>
    </row>
    <row r="1827" spans="1:5" ht="23.25" hidden="1">
      <c r="A1827" s="63" t="s">
        <v>7791</v>
      </c>
      <c r="B1827" s="63">
        <v>102730</v>
      </c>
      <c r="C1827" s="62" t="s">
        <v>9615</v>
      </c>
      <c r="D1827" s="63" t="s">
        <v>73</v>
      </c>
      <c r="E1827" s="76">
        <v>11.89</v>
      </c>
    </row>
    <row r="1828" spans="1:5" ht="23.25" hidden="1">
      <c r="A1828" s="63" t="s">
        <v>7791</v>
      </c>
      <c r="B1828" s="63">
        <v>102731</v>
      </c>
      <c r="C1828" s="62" t="s">
        <v>9616</v>
      </c>
      <c r="D1828" s="63" t="s">
        <v>73</v>
      </c>
      <c r="E1828" s="76">
        <v>10.01</v>
      </c>
    </row>
    <row r="1829" spans="1:5" ht="23.25" hidden="1">
      <c r="A1829" s="63" t="s">
        <v>7791</v>
      </c>
      <c r="B1829" s="63">
        <v>102732</v>
      </c>
      <c r="C1829" s="62" t="s">
        <v>9617</v>
      </c>
      <c r="D1829" s="63" t="s">
        <v>73</v>
      </c>
      <c r="E1829" s="76">
        <v>9.41</v>
      </c>
    </row>
    <row r="1830" spans="1:5" ht="23.25" hidden="1">
      <c r="A1830" s="63" t="s">
        <v>7791</v>
      </c>
      <c r="B1830" s="63">
        <v>102733</v>
      </c>
      <c r="C1830" s="62" t="s">
        <v>9618</v>
      </c>
      <c r="D1830" s="63" t="s">
        <v>73</v>
      </c>
      <c r="E1830" s="76">
        <v>10.43</v>
      </c>
    </row>
    <row r="1831" spans="1:5" hidden="1">
      <c r="A1831" s="63" t="s">
        <v>7791</v>
      </c>
      <c r="B1831" s="63">
        <v>102734</v>
      </c>
      <c r="C1831" s="62" t="s">
        <v>9619</v>
      </c>
      <c r="D1831" s="63" t="s">
        <v>73</v>
      </c>
      <c r="E1831" s="76">
        <v>13.52</v>
      </c>
    </row>
    <row r="1832" spans="1:5" hidden="1">
      <c r="A1832" s="63" t="s">
        <v>7791</v>
      </c>
      <c r="B1832" s="63">
        <v>102735</v>
      </c>
      <c r="C1832" s="62" t="s">
        <v>9620</v>
      </c>
      <c r="D1832" s="63" t="s">
        <v>73</v>
      </c>
      <c r="E1832" s="76">
        <v>12.58</v>
      </c>
    </row>
    <row r="1833" spans="1:5" ht="23.25" hidden="1">
      <c r="A1833" s="63" t="s">
        <v>7791</v>
      </c>
      <c r="B1833" s="63">
        <v>102736</v>
      </c>
      <c r="C1833" s="62" t="s">
        <v>9621</v>
      </c>
      <c r="D1833" s="63" t="s">
        <v>9250</v>
      </c>
      <c r="E1833" s="76">
        <v>699.08</v>
      </c>
    </row>
    <row r="1834" spans="1:5" ht="23.25" hidden="1">
      <c r="A1834" s="63" t="s">
        <v>7791</v>
      </c>
      <c r="B1834" s="63">
        <v>102737</v>
      </c>
      <c r="C1834" s="62" t="s">
        <v>9622</v>
      </c>
      <c r="D1834" s="63" t="s">
        <v>7859</v>
      </c>
      <c r="E1834" s="76">
        <v>1072.19</v>
      </c>
    </row>
    <row r="1835" spans="1:5" ht="23.25" hidden="1">
      <c r="A1835" s="63" t="s">
        <v>7791</v>
      </c>
      <c r="B1835" s="63">
        <v>102738</v>
      </c>
      <c r="C1835" s="62" t="s">
        <v>9623</v>
      </c>
      <c r="D1835" s="63" t="s">
        <v>7859</v>
      </c>
      <c r="E1835" s="76">
        <v>2204.42</v>
      </c>
    </row>
    <row r="1836" spans="1:5" ht="23.25" hidden="1">
      <c r="A1836" s="63" t="s">
        <v>7791</v>
      </c>
      <c r="B1836" s="63">
        <v>102739</v>
      </c>
      <c r="C1836" s="62" t="s">
        <v>9624</v>
      </c>
      <c r="D1836" s="63" t="s">
        <v>7859</v>
      </c>
      <c r="E1836" s="76">
        <v>3699.94</v>
      </c>
    </row>
    <row r="1837" spans="1:5" ht="23.25" hidden="1">
      <c r="A1837" s="63" t="s">
        <v>7791</v>
      </c>
      <c r="B1837" s="63">
        <v>102740</v>
      </c>
      <c r="C1837" s="62" t="s">
        <v>9625</v>
      </c>
      <c r="D1837" s="63" t="s">
        <v>7859</v>
      </c>
      <c r="E1837" s="76">
        <v>5557.12</v>
      </c>
    </row>
    <row r="1838" spans="1:5" ht="23.25" hidden="1">
      <c r="A1838" s="63" t="s">
        <v>7791</v>
      </c>
      <c r="B1838" s="63">
        <v>102741</v>
      </c>
      <c r="C1838" s="62" t="s">
        <v>9626</v>
      </c>
      <c r="D1838" s="63" t="s">
        <v>7859</v>
      </c>
      <c r="E1838" s="76">
        <v>7814.47</v>
      </c>
    </row>
    <row r="1839" spans="1:5" ht="23.25" hidden="1">
      <c r="A1839" s="63" t="s">
        <v>7791</v>
      </c>
      <c r="B1839" s="63">
        <v>102742</v>
      </c>
      <c r="C1839" s="62" t="s">
        <v>9627</v>
      </c>
      <c r="D1839" s="63" t="s">
        <v>7859</v>
      </c>
      <c r="E1839" s="76">
        <v>13556.83</v>
      </c>
    </row>
    <row r="1840" spans="1:5" ht="23.25" hidden="1">
      <c r="A1840" s="63" t="s">
        <v>7791</v>
      </c>
      <c r="B1840" s="63">
        <v>102743</v>
      </c>
      <c r="C1840" s="62" t="s">
        <v>9628</v>
      </c>
      <c r="D1840" s="63" t="s">
        <v>7859</v>
      </c>
      <c r="E1840" s="76">
        <v>4482.45</v>
      </c>
    </row>
    <row r="1841" spans="1:5" ht="23.25" hidden="1">
      <c r="A1841" s="63" t="s">
        <v>7791</v>
      </c>
      <c r="B1841" s="63">
        <v>102744</v>
      </c>
      <c r="C1841" s="62" t="s">
        <v>9629</v>
      </c>
      <c r="D1841" s="63" t="s">
        <v>7859</v>
      </c>
      <c r="E1841" s="76">
        <v>6729.27</v>
      </c>
    </row>
    <row r="1842" spans="1:5" ht="23.25" hidden="1">
      <c r="A1842" s="63" t="s">
        <v>7791</v>
      </c>
      <c r="B1842" s="63">
        <v>102745</v>
      </c>
      <c r="C1842" s="62" t="s">
        <v>9630</v>
      </c>
      <c r="D1842" s="63" t="s">
        <v>7859</v>
      </c>
      <c r="E1842" s="76">
        <v>9476.5499999999993</v>
      </c>
    </row>
    <row r="1843" spans="1:5" ht="23.25" hidden="1">
      <c r="A1843" s="63" t="s">
        <v>7791</v>
      </c>
      <c r="B1843" s="63">
        <v>102746</v>
      </c>
      <c r="C1843" s="62" t="s">
        <v>9631</v>
      </c>
      <c r="D1843" s="63" t="s">
        <v>7859</v>
      </c>
      <c r="E1843" s="76">
        <v>16461.560000000001</v>
      </c>
    </row>
    <row r="1844" spans="1:5" ht="23.25" hidden="1">
      <c r="A1844" s="63" t="s">
        <v>7791</v>
      </c>
      <c r="B1844" s="63">
        <v>102747</v>
      </c>
      <c r="C1844" s="62" t="s">
        <v>9632</v>
      </c>
      <c r="D1844" s="63" t="s">
        <v>7859</v>
      </c>
      <c r="E1844" s="76">
        <v>8360.25</v>
      </c>
    </row>
    <row r="1845" spans="1:5" ht="23.25" hidden="1">
      <c r="A1845" s="63" t="s">
        <v>7791</v>
      </c>
      <c r="B1845" s="63">
        <v>102748</v>
      </c>
      <c r="C1845" s="62" t="s">
        <v>9633</v>
      </c>
      <c r="D1845" s="63" t="s">
        <v>7859</v>
      </c>
      <c r="E1845" s="76">
        <v>11721.24</v>
      </c>
    </row>
    <row r="1846" spans="1:5" ht="23.25" hidden="1">
      <c r="A1846" s="63" t="s">
        <v>7791</v>
      </c>
      <c r="B1846" s="63">
        <v>102749</v>
      </c>
      <c r="C1846" s="62" t="s">
        <v>9634</v>
      </c>
      <c r="D1846" s="63" t="s">
        <v>7859</v>
      </c>
      <c r="E1846" s="76">
        <v>20164.02</v>
      </c>
    </row>
    <row r="1847" spans="1:5" ht="23.25" hidden="1">
      <c r="A1847" s="63" t="s">
        <v>7791</v>
      </c>
      <c r="B1847" s="63">
        <v>102750</v>
      </c>
      <c r="C1847" s="62" t="s">
        <v>9635</v>
      </c>
      <c r="D1847" s="63" t="s">
        <v>7859</v>
      </c>
      <c r="E1847" s="76">
        <v>2691.96</v>
      </c>
    </row>
    <row r="1848" spans="1:5" ht="23.25" hidden="1">
      <c r="A1848" s="63" t="s">
        <v>7791</v>
      </c>
      <c r="B1848" s="63">
        <v>102751</v>
      </c>
      <c r="C1848" s="62" t="s">
        <v>9636</v>
      </c>
      <c r="D1848" s="63" t="s">
        <v>7859</v>
      </c>
      <c r="E1848" s="76">
        <v>4696.2700000000004</v>
      </c>
    </row>
    <row r="1849" spans="1:5" ht="23.25" hidden="1">
      <c r="A1849" s="63" t="s">
        <v>7791</v>
      </c>
      <c r="B1849" s="63">
        <v>102752</v>
      </c>
      <c r="C1849" s="62" t="s">
        <v>9637</v>
      </c>
      <c r="D1849" s="63" t="s">
        <v>7859</v>
      </c>
      <c r="E1849" s="76">
        <v>7504.37</v>
      </c>
    </row>
    <row r="1850" spans="1:5" ht="23.25" hidden="1">
      <c r="A1850" s="63" t="s">
        <v>7791</v>
      </c>
      <c r="B1850" s="63">
        <v>102753</v>
      </c>
      <c r="C1850" s="62" t="s">
        <v>9638</v>
      </c>
      <c r="D1850" s="63" t="s">
        <v>7859</v>
      </c>
      <c r="E1850" s="76">
        <v>11137.8</v>
      </c>
    </row>
    <row r="1851" spans="1:5" ht="23.25" hidden="1">
      <c r="A1851" s="63" t="s">
        <v>7791</v>
      </c>
      <c r="B1851" s="63">
        <v>102754</v>
      </c>
      <c r="C1851" s="62" t="s">
        <v>9639</v>
      </c>
      <c r="D1851" s="63" t="s">
        <v>7859</v>
      </c>
      <c r="E1851" s="76">
        <v>21220.36</v>
      </c>
    </row>
    <row r="1852" spans="1:5" ht="23.25" hidden="1">
      <c r="A1852" s="63" t="s">
        <v>7791</v>
      </c>
      <c r="B1852" s="63">
        <v>102755</v>
      </c>
      <c r="C1852" s="62" t="s">
        <v>9640</v>
      </c>
      <c r="D1852" s="63" t="s">
        <v>7859</v>
      </c>
      <c r="E1852" s="76">
        <v>10498.93</v>
      </c>
    </row>
    <row r="1853" spans="1:5" ht="23.25" hidden="1">
      <c r="A1853" s="63" t="s">
        <v>7791</v>
      </c>
      <c r="B1853" s="63">
        <v>102756</v>
      </c>
      <c r="C1853" s="62" t="s">
        <v>9641</v>
      </c>
      <c r="D1853" s="63" t="s">
        <v>7859</v>
      </c>
      <c r="E1853" s="76">
        <v>15632.12</v>
      </c>
    </row>
    <row r="1854" spans="1:5" ht="23.25" hidden="1">
      <c r="A1854" s="63" t="s">
        <v>7791</v>
      </c>
      <c r="B1854" s="63">
        <v>102757</v>
      </c>
      <c r="C1854" s="62" t="s">
        <v>9642</v>
      </c>
      <c r="D1854" s="63" t="s">
        <v>7859</v>
      </c>
      <c r="E1854" s="76">
        <v>29143.119999999999</v>
      </c>
    </row>
    <row r="1855" spans="1:5" ht="23.25" hidden="1">
      <c r="A1855" s="63" t="s">
        <v>7791</v>
      </c>
      <c r="B1855" s="63">
        <v>102758</v>
      </c>
      <c r="C1855" s="62" t="s">
        <v>9643</v>
      </c>
      <c r="D1855" s="63" t="s">
        <v>7859</v>
      </c>
      <c r="E1855" s="76">
        <v>13506.93</v>
      </c>
    </row>
    <row r="1856" spans="1:5" ht="23.25" hidden="1">
      <c r="A1856" s="63" t="s">
        <v>7791</v>
      </c>
      <c r="B1856" s="63">
        <v>102759</v>
      </c>
      <c r="C1856" s="62" t="s">
        <v>9644</v>
      </c>
      <c r="D1856" s="63" t="s">
        <v>7859</v>
      </c>
      <c r="E1856" s="76">
        <v>20146.810000000001</v>
      </c>
    </row>
    <row r="1857" spans="1:5" ht="23.25" hidden="1">
      <c r="A1857" s="63" t="s">
        <v>7791</v>
      </c>
      <c r="B1857" s="63">
        <v>102760</v>
      </c>
      <c r="C1857" s="62" t="s">
        <v>9645</v>
      </c>
      <c r="D1857" s="63" t="s">
        <v>7859</v>
      </c>
      <c r="E1857" s="76">
        <v>37212.36</v>
      </c>
    </row>
    <row r="1858" spans="1:5" ht="23.25" hidden="1">
      <c r="A1858" s="63" t="s">
        <v>7791</v>
      </c>
      <c r="B1858" s="63">
        <v>102761</v>
      </c>
      <c r="C1858" s="62" t="s">
        <v>9646</v>
      </c>
      <c r="D1858" s="63" t="s">
        <v>7859</v>
      </c>
      <c r="E1858" s="76">
        <v>12771.93</v>
      </c>
    </row>
    <row r="1859" spans="1:5" ht="23.25" hidden="1">
      <c r="A1859" s="63" t="s">
        <v>7791</v>
      </c>
      <c r="B1859" s="63">
        <v>102762</v>
      </c>
      <c r="C1859" s="62" t="s">
        <v>9647</v>
      </c>
      <c r="D1859" s="63" t="s">
        <v>7859</v>
      </c>
      <c r="E1859" s="76">
        <v>19804.75</v>
      </c>
    </row>
    <row r="1860" spans="1:5" ht="23.25" hidden="1">
      <c r="A1860" s="63" t="s">
        <v>7791</v>
      </c>
      <c r="B1860" s="63">
        <v>102763</v>
      </c>
      <c r="C1860" s="62" t="s">
        <v>9648</v>
      </c>
      <c r="D1860" s="63" t="s">
        <v>7859</v>
      </c>
      <c r="E1860" s="76">
        <v>27537.72</v>
      </c>
    </row>
    <row r="1861" spans="1:5" ht="23.25" hidden="1">
      <c r="A1861" s="63" t="s">
        <v>7791</v>
      </c>
      <c r="B1861" s="63">
        <v>102764</v>
      </c>
      <c r="C1861" s="62" t="s">
        <v>9649</v>
      </c>
      <c r="D1861" s="63" t="s">
        <v>7859</v>
      </c>
      <c r="E1861" s="76">
        <v>38956.730000000003</v>
      </c>
    </row>
    <row r="1862" spans="1:5" ht="23.25" hidden="1">
      <c r="A1862" s="63" t="s">
        <v>7791</v>
      </c>
      <c r="B1862" s="63">
        <v>102765</v>
      </c>
      <c r="C1862" s="62" t="s">
        <v>9650</v>
      </c>
      <c r="D1862" s="63" t="s">
        <v>7859</v>
      </c>
      <c r="E1862" s="76">
        <v>15918.22</v>
      </c>
    </row>
    <row r="1863" spans="1:5" ht="23.25" hidden="1">
      <c r="A1863" s="63" t="s">
        <v>7791</v>
      </c>
      <c r="B1863" s="63">
        <v>102766</v>
      </c>
      <c r="C1863" s="62" t="s">
        <v>9651</v>
      </c>
      <c r="D1863" s="63" t="s">
        <v>7859</v>
      </c>
      <c r="E1863" s="76">
        <v>24077.52</v>
      </c>
    </row>
    <row r="1864" spans="1:5" ht="23.25" hidden="1">
      <c r="A1864" s="63" t="s">
        <v>7791</v>
      </c>
      <c r="B1864" s="63">
        <v>102767</v>
      </c>
      <c r="C1864" s="62" t="s">
        <v>9652</v>
      </c>
      <c r="D1864" s="63" t="s">
        <v>7859</v>
      </c>
      <c r="E1864" s="76">
        <v>33659.879999999997</v>
      </c>
    </row>
    <row r="1865" spans="1:5" ht="23.25" hidden="1">
      <c r="A1865" s="63" t="s">
        <v>7791</v>
      </c>
      <c r="B1865" s="63">
        <v>102768</v>
      </c>
      <c r="C1865" s="62" t="s">
        <v>9653</v>
      </c>
      <c r="D1865" s="63" t="s">
        <v>7859</v>
      </c>
      <c r="E1865" s="76">
        <v>47162.68</v>
      </c>
    </row>
    <row r="1866" spans="1:5" ht="23.25" hidden="1">
      <c r="A1866" s="63" t="s">
        <v>7791</v>
      </c>
      <c r="B1866" s="63">
        <v>102769</v>
      </c>
      <c r="C1866" s="62" t="s">
        <v>9654</v>
      </c>
      <c r="D1866" s="63" t="s">
        <v>7859</v>
      </c>
      <c r="E1866" s="76">
        <v>18462.650000000001</v>
      </c>
    </row>
    <row r="1867" spans="1:5" ht="23.25" hidden="1">
      <c r="A1867" s="63" t="s">
        <v>7791</v>
      </c>
      <c r="B1867" s="63">
        <v>102770</v>
      </c>
      <c r="C1867" s="62" t="s">
        <v>9655</v>
      </c>
      <c r="D1867" s="63" t="s">
        <v>7859</v>
      </c>
      <c r="E1867" s="76">
        <v>28401.66</v>
      </c>
    </row>
    <row r="1868" spans="1:5" ht="23.25" hidden="1">
      <c r="A1868" s="63" t="s">
        <v>7791</v>
      </c>
      <c r="B1868" s="63">
        <v>102771</v>
      </c>
      <c r="C1868" s="62" t="s">
        <v>9656</v>
      </c>
      <c r="D1868" s="63" t="s">
        <v>7859</v>
      </c>
      <c r="E1868" s="76">
        <v>39686.17</v>
      </c>
    </row>
    <row r="1869" spans="1:5" ht="23.25" hidden="1">
      <c r="A1869" s="63" t="s">
        <v>7791</v>
      </c>
      <c r="B1869" s="63">
        <v>102772</v>
      </c>
      <c r="C1869" s="62" t="s">
        <v>9657</v>
      </c>
      <c r="D1869" s="63" t="s">
        <v>7859</v>
      </c>
      <c r="E1869" s="76">
        <v>55935.18</v>
      </c>
    </row>
    <row r="1870" spans="1:5" ht="23.25" hidden="1">
      <c r="A1870" s="63" t="s">
        <v>7791</v>
      </c>
      <c r="B1870" s="63">
        <v>102773</v>
      </c>
      <c r="C1870" s="62" t="s">
        <v>9658</v>
      </c>
      <c r="D1870" s="63" t="s">
        <v>7859</v>
      </c>
      <c r="E1870" s="76">
        <v>8182.64</v>
      </c>
    </row>
    <row r="1871" spans="1:5" ht="23.25" hidden="1">
      <c r="A1871" s="63" t="s">
        <v>7791</v>
      </c>
      <c r="B1871" s="63">
        <v>102774</v>
      </c>
      <c r="C1871" s="62" t="s">
        <v>9659</v>
      </c>
      <c r="D1871" s="63" t="s">
        <v>7859</v>
      </c>
      <c r="E1871" s="76">
        <v>8182.64</v>
      </c>
    </row>
    <row r="1872" spans="1:5" ht="23.25" hidden="1">
      <c r="A1872" s="63" t="s">
        <v>7791</v>
      </c>
      <c r="B1872" s="63">
        <v>102775</v>
      </c>
      <c r="C1872" s="62" t="s">
        <v>9660</v>
      </c>
      <c r="D1872" s="63" t="s">
        <v>7859</v>
      </c>
      <c r="E1872" s="76">
        <v>12246.92</v>
      </c>
    </row>
    <row r="1873" spans="1:5" ht="23.25" hidden="1">
      <c r="A1873" s="63" t="s">
        <v>7791</v>
      </c>
      <c r="B1873" s="63">
        <v>102776</v>
      </c>
      <c r="C1873" s="62" t="s">
        <v>9661</v>
      </c>
      <c r="D1873" s="63" t="s">
        <v>7859</v>
      </c>
      <c r="E1873" s="76">
        <v>12246.92</v>
      </c>
    </row>
    <row r="1874" spans="1:5" ht="23.25" hidden="1">
      <c r="A1874" s="63" t="s">
        <v>7791</v>
      </c>
      <c r="B1874" s="63">
        <v>102777</v>
      </c>
      <c r="C1874" s="62" t="s">
        <v>9662</v>
      </c>
      <c r="D1874" s="63" t="s">
        <v>7859</v>
      </c>
      <c r="E1874" s="76">
        <v>18557.37</v>
      </c>
    </row>
    <row r="1875" spans="1:5" ht="23.25" hidden="1">
      <c r="A1875" s="63" t="s">
        <v>7791</v>
      </c>
      <c r="B1875" s="63">
        <v>102778</v>
      </c>
      <c r="C1875" s="62" t="s">
        <v>9663</v>
      </c>
      <c r="D1875" s="63" t="s">
        <v>7859</v>
      </c>
      <c r="E1875" s="76">
        <v>27843.74</v>
      </c>
    </row>
    <row r="1876" spans="1:5" ht="23.25" hidden="1">
      <c r="A1876" s="63" t="s">
        <v>7791</v>
      </c>
      <c r="B1876" s="63">
        <v>102779</v>
      </c>
      <c r="C1876" s="62" t="s">
        <v>9664</v>
      </c>
      <c r="D1876" s="63" t="s">
        <v>7859</v>
      </c>
      <c r="E1876" s="76">
        <v>8182.64</v>
      </c>
    </row>
    <row r="1877" spans="1:5" ht="23.25" hidden="1">
      <c r="A1877" s="63" t="s">
        <v>7791</v>
      </c>
      <c r="B1877" s="63">
        <v>102780</v>
      </c>
      <c r="C1877" s="62" t="s">
        <v>9665</v>
      </c>
      <c r="D1877" s="63" t="s">
        <v>7859</v>
      </c>
      <c r="E1877" s="76">
        <v>9412.74</v>
      </c>
    </row>
    <row r="1878" spans="1:5" ht="23.25" hidden="1">
      <c r="A1878" s="63" t="s">
        <v>7791</v>
      </c>
      <c r="B1878" s="63">
        <v>102781</v>
      </c>
      <c r="C1878" s="62" t="s">
        <v>9666</v>
      </c>
      <c r="D1878" s="63" t="s">
        <v>7859</v>
      </c>
      <c r="E1878" s="76">
        <v>13985.05</v>
      </c>
    </row>
    <row r="1879" spans="1:5" ht="23.25" hidden="1">
      <c r="A1879" s="63" t="s">
        <v>7791</v>
      </c>
      <c r="B1879" s="63">
        <v>102782</v>
      </c>
      <c r="C1879" s="62" t="s">
        <v>9667</v>
      </c>
      <c r="D1879" s="63" t="s">
        <v>7859</v>
      </c>
      <c r="E1879" s="76">
        <v>15594.59</v>
      </c>
    </row>
    <row r="1880" spans="1:5" ht="23.25" hidden="1">
      <c r="A1880" s="63" t="s">
        <v>7791</v>
      </c>
      <c r="B1880" s="63">
        <v>102783</v>
      </c>
      <c r="C1880" s="62" t="s">
        <v>9668</v>
      </c>
      <c r="D1880" s="63" t="s">
        <v>7859</v>
      </c>
      <c r="E1880" s="76">
        <v>20674.939999999999</v>
      </c>
    </row>
    <row r="1881" spans="1:5" ht="23.25" hidden="1">
      <c r="A1881" s="63" t="s">
        <v>7791</v>
      </c>
      <c r="B1881" s="63">
        <v>102784</v>
      </c>
      <c r="C1881" s="62" t="s">
        <v>9669</v>
      </c>
      <c r="D1881" s="63" t="s">
        <v>7859</v>
      </c>
      <c r="E1881" s="76">
        <v>32486.92</v>
      </c>
    </row>
    <row r="1882" spans="1:5" ht="23.25" hidden="1">
      <c r="A1882" s="63" t="s">
        <v>7791</v>
      </c>
      <c r="B1882" s="63">
        <v>102785</v>
      </c>
      <c r="C1882" s="62" t="s">
        <v>9670</v>
      </c>
      <c r="D1882" s="63" t="s">
        <v>7859</v>
      </c>
      <c r="E1882" s="76">
        <v>9412.74</v>
      </c>
    </row>
    <row r="1883" spans="1:5" ht="23.25" hidden="1">
      <c r="A1883" s="63" t="s">
        <v>7791</v>
      </c>
      <c r="B1883" s="63">
        <v>102786</v>
      </c>
      <c r="C1883" s="62" t="s">
        <v>9671</v>
      </c>
      <c r="D1883" s="63" t="s">
        <v>7859</v>
      </c>
      <c r="E1883" s="76">
        <v>10514.24</v>
      </c>
    </row>
    <row r="1884" spans="1:5" ht="23.25" hidden="1">
      <c r="A1884" s="63" t="s">
        <v>7791</v>
      </c>
      <c r="B1884" s="63">
        <v>102787</v>
      </c>
      <c r="C1884" s="62" t="s">
        <v>9672</v>
      </c>
      <c r="D1884" s="63" t="s">
        <v>7859</v>
      </c>
      <c r="E1884" s="76">
        <v>15594.59</v>
      </c>
    </row>
    <row r="1885" spans="1:5" ht="23.25" hidden="1">
      <c r="A1885" s="63" t="s">
        <v>7791</v>
      </c>
      <c r="B1885" s="63">
        <v>102788</v>
      </c>
      <c r="C1885" s="62" t="s">
        <v>9673</v>
      </c>
      <c r="D1885" s="63" t="s">
        <v>7859</v>
      </c>
      <c r="E1885" s="76">
        <v>17180.009999999998</v>
      </c>
    </row>
    <row r="1886" spans="1:5" ht="23.25" hidden="1">
      <c r="A1886" s="63" t="s">
        <v>7791</v>
      </c>
      <c r="B1886" s="63">
        <v>102789</v>
      </c>
      <c r="C1886" s="62" t="s">
        <v>9674</v>
      </c>
      <c r="D1886" s="63" t="s">
        <v>7859</v>
      </c>
      <c r="E1886" s="76">
        <v>22647.83</v>
      </c>
    </row>
    <row r="1887" spans="1:5" ht="23.25" hidden="1">
      <c r="A1887" s="63" t="s">
        <v>7791</v>
      </c>
      <c r="B1887" s="63">
        <v>102790</v>
      </c>
      <c r="C1887" s="62" t="s">
        <v>9675</v>
      </c>
      <c r="D1887" s="63" t="s">
        <v>7859</v>
      </c>
      <c r="E1887" s="76">
        <v>37531.980000000003</v>
      </c>
    </row>
    <row r="1888" spans="1:5" ht="23.25" hidden="1">
      <c r="A1888" s="63" t="s">
        <v>7791</v>
      </c>
      <c r="B1888" s="63">
        <v>102791</v>
      </c>
      <c r="C1888" s="62" t="s">
        <v>9676</v>
      </c>
      <c r="D1888" s="63" t="s">
        <v>7859</v>
      </c>
      <c r="E1888" s="76">
        <v>30019.439999999999</v>
      </c>
    </row>
    <row r="1889" spans="1:5" ht="23.25" hidden="1">
      <c r="A1889" s="63" t="s">
        <v>7791</v>
      </c>
      <c r="B1889" s="63">
        <v>102792</v>
      </c>
      <c r="C1889" s="62" t="s">
        <v>9677</v>
      </c>
      <c r="D1889" s="63" t="s">
        <v>7859</v>
      </c>
      <c r="E1889" s="76">
        <v>48941.279999999999</v>
      </c>
    </row>
    <row r="1890" spans="1:5" ht="23.25" hidden="1">
      <c r="A1890" s="63" t="s">
        <v>7791</v>
      </c>
      <c r="B1890" s="63">
        <v>102793</v>
      </c>
      <c r="C1890" s="62" t="s">
        <v>9678</v>
      </c>
      <c r="D1890" s="63" t="s">
        <v>7859</v>
      </c>
      <c r="E1890" s="76">
        <v>66017.919999999998</v>
      </c>
    </row>
    <row r="1891" spans="1:5" ht="23.25" hidden="1">
      <c r="A1891" s="63" t="s">
        <v>7791</v>
      </c>
      <c r="B1891" s="63">
        <v>102794</v>
      </c>
      <c r="C1891" s="62" t="s">
        <v>9679</v>
      </c>
      <c r="D1891" s="63" t="s">
        <v>7859</v>
      </c>
      <c r="E1891" s="76">
        <v>94749.95</v>
      </c>
    </row>
    <row r="1892" spans="1:5" ht="23.25" hidden="1">
      <c r="A1892" s="63" t="s">
        <v>7791</v>
      </c>
      <c r="B1892" s="63">
        <v>102795</v>
      </c>
      <c r="C1892" s="62" t="s">
        <v>9680</v>
      </c>
      <c r="D1892" s="63" t="s">
        <v>7859</v>
      </c>
      <c r="E1892" s="76">
        <v>32000.21</v>
      </c>
    </row>
    <row r="1893" spans="1:5" ht="23.25" hidden="1">
      <c r="A1893" s="63" t="s">
        <v>7791</v>
      </c>
      <c r="B1893" s="63">
        <v>102796</v>
      </c>
      <c r="C1893" s="62" t="s">
        <v>9681</v>
      </c>
      <c r="D1893" s="63" t="s">
        <v>7859</v>
      </c>
      <c r="E1893" s="76">
        <v>51749.16</v>
      </c>
    </row>
    <row r="1894" spans="1:5" ht="23.25" hidden="1">
      <c r="A1894" s="63" t="s">
        <v>7791</v>
      </c>
      <c r="B1894" s="63">
        <v>102797</v>
      </c>
      <c r="C1894" s="62" t="s">
        <v>9682</v>
      </c>
      <c r="D1894" s="63" t="s">
        <v>7859</v>
      </c>
      <c r="E1894" s="76">
        <v>73398.92</v>
      </c>
    </row>
    <row r="1895" spans="1:5" ht="23.25" hidden="1">
      <c r="A1895" s="63" t="s">
        <v>7791</v>
      </c>
      <c r="B1895" s="63">
        <v>102798</v>
      </c>
      <c r="C1895" s="62" t="s">
        <v>9683</v>
      </c>
      <c r="D1895" s="63" t="s">
        <v>7859</v>
      </c>
      <c r="E1895" s="76">
        <v>89956.61</v>
      </c>
    </row>
    <row r="1896" spans="1:5" ht="23.25" hidden="1">
      <c r="A1896" s="63" t="s">
        <v>7791</v>
      </c>
      <c r="B1896" s="63">
        <v>102799</v>
      </c>
      <c r="C1896" s="62" t="s">
        <v>9684</v>
      </c>
      <c r="D1896" s="63" t="s">
        <v>7859</v>
      </c>
      <c r="E1896" s="76">
        <v>32677.59</v>
      </c>
    </row>
    <row r="1897" spans="1:5" ht="23.25" hidden="1">
      <c r="A1897" s="63" t="s">
        <v>7791</v>
      </c>
      <c r="B1897" s="63">
        <v>102800</v>
      </c>
      <c r="C1897" s="62" t="s">
        <v>9685</v>
      </c>
      <c r="D1897" s="63" t="s">
        <v>7859</v>
      </c>
      <c r="E1897" s="76">
        <v>56774.61</v>
      </c>
    </row>
    <row r="1898" spans="1:5" ht="23.25" hidden="1">
      <c r="A1898" s="63" t="s">
        <v>7791</v>
      </c>
      <c r="B1898" s="63">
        <v>102801</v>
      </c>
      <c r="C1898" s="62" t="s">
        <v>9686</v>
      </c>
      <c r="D1898" s="63" t="s">
        <v>7859</v>
      </c>
      <c r="E1898" s="76">
        <v>79558.02</v>
      </c>
    </row>
    <row r="1899" spans="1:5" ht="23.25" hidden="1">
      <c r="A1899" s="63" t="s">
        <v>7791</v>
      </c>
      <c r="B1899" s="63">
        <v>102802</v>
      </c>
      <c r="C1899" s="62" t="s">
        <v>9687</v>
      </c>
      <c r="D1899" s="63" t="s">
        <v>7859</v>
      </c>
      <c r="E1899" s="76">
        <v>95467.34</v>
      </c>
    </row>
    <row r="1900" spans="1:5" ht="23.25" hidden="1">
      <c r="A1900" s="63" t="s">
        <v>7791</v>
      </c>
      <c r="B1900" s="63">
        <v>101570</v>
      </c>
      <c r="C1900" s="62" t="s">
        <v>9688</v>
      </c>
      <c r="D1900" s="63" t="s">
        <v>8125</v>
      </c>
      <c r="E1900" s="76">
        <v>26.75</v>
      </c>
    </row>
    <row r="1901" spans="1:5" ht="23.25" hidden="1">
      <c r="A1901" s="63" t="s">
        <v>7791</v>
      </c>
      <c r="B1901" s="63">
        <v>101571</v>
      </c>
      <c r="C1901" s="62" t="s">
        <v>9689</v>
      </c>
      <c r="D1901" s="63" t="s">
        <v>8125</v>
      </c>
      <c r="E1901" s="76">
        <v>35.01</v>
      </c>
    </row>
    <row r="1902" spans="1:5" ht="23.25" hidden="1">
      <c r="A1902" s="63" t="s">
        <v>7791</v>
      </c>
      <c r="B1902" s="63">
        <v>101572</v>
      </c>
      <c r="C1902" s="62" t="s">
        <v>9690</v>
      </c>
      <c r="D1902" s="63" t="s">
        <v>8125</v>
      </c>
      <c r="E1902" s="76">
        <v>21.33</v>
      </c>
    </row>
    <row r="1903" spans="1:5" ht="23.25" hidden="1">
      <c r="A1903" s="63" t="s">
        <v>7791</v>
      </c>
      <c r="B1903" s="63">
        <v>101573</v>
      </c>
      <c r="C1903" s="62" t="s">
        <v>9691</v>
      </c>
      <c r="D1903" s="63" t="s">
        <v>8125</v>
      </c>
      <c r="E1903" s="76">
        <v>29.59</v>
      </c>
    </row>
    <row r="1904" spans="1:5" ht="23.25" hidden="1">
      <c r="A1904" s="63" t="s">
        <v>7791</v>
      </c>
      <c r="B1904" s="63">
        <v>101574</v>
      </c>
      <c r="C1904" s="62" t="s">
        <v>9692</v>
      </c>
      <c r="D1904" s="63" t="s">
        <v>8125</v>
      </c>
      <c r="E1904" s="76">
        <v>16.93</v>
      </c>
    </row>
    <row r="1905" spans="1:5" ht="23.25" hidden="1">
      <c r="A1905" s="63" t="s">
        <v>7791</v>
      </c>
      <c r="B1905" s="63">
        <v>101575</v>
      </c>
      <c r="C1905" s="62" t="s">
        <v>9693</v>
      </c>
      <c r="D1905" s="63" t="s">
        <v>8125</v>
      </c>
      <c r="E1905" s="76">
        <v>25.33</v>
      </c>
    </row>
    <row r="1906" spans="1:5" ht="23.25" hidden="1">
      <c r="A1906" s="63" t="s">
        <v>7791</v>
      </c>
      <c r="B1906" s="63">
        <v>101576</v>
      </c>
      <c r="C1906" s="62" t="s">
        <v>9694</v>
      </c>
      <c r="D1906" s="63" t="s">
        <v>8125</v>
      </c>
      <c r="E1906" s="76">
        <v>52.77</v>
      </c>
    </row>
    <row r="1907" spans="1:5" ht="23.25" hidden="1">
      <c r="A1907" s="63" t="s">
        <v>7791</v>
      </c>
      <c r="B1907" s="63">
        <v>101577</v>
      </c>
      <c r="C1907" s="62" t="s">
        <v>9695</v>
      </c>
      <c r="D1907" s="63" t="s">
        <v>8125</v>
      </c>
      <c r="E1907" s="76">
        <v>63.36</v>
      </c>
    </row>
    <row r="1908" spans="1:5" ht="23.25" hidden="1">
      <c r="A1908" s="63" t="s">
        <v>7791</v>
      </c>
      <c r="B1908" s="63">
        <v>101578</v>
      </c>
      <c r="C1908" s="62" t="s">
        <v>9696</v>
      </c>
      <c r="D1908" s="63" t="s">
        <v>8125</v>
      </c>
      <c r="E1908" s="76">
        <v>44.55</v>
      </c>
    </row>
    <row r="1909" spans="1:5" ht="23.25" hidden="1">
      <c r="A1909" s="63" t="s">
        <v>7791</v>
      </c>
      <c r="B1909" s="63">
        <v>101579</v>
      </c>
      <c r="C1909" s="62" t="s">
        <v>9697</v>
      </c>
      <c r="D1909" s="63" t="s">
        <v>8125</v>
      </c>
      <c r="E1909" s="76">
        <v>55.13</v>
      </c>
    </row>
    <row r="1910" spans="1:5" ht="23.25" hidden="1">
      <c r="A1910" s="63" t="s">
        <v>7791</v>
      </c>
      <c r="B1910" s="63">
        <v>101580</v>
      </c>
      <c r="C1910" s="62" t="s">
        <v>9698</v>
      </c>
      <c r="D1910" s="63" t="s">
        <v>8125</v>
      </c>
      <c r="E1910" s="76">
        <v>41.36</v>
      </c>
    </row>
    <row r="1911" spans="1:5" ht="23.25" hidden="1">
      <c r="A1911" s="63" t="s">
        <v>7791</v>
      </c>
      <c r="B1911" s="63">
        <v>101581</v>
      </c>
      <c r="C1911" s="62" t="s">
        <v>9699</v>
      </c>
      <c r="D1911" s="63" t="s">
        <v>8125</v>
      </c>
      <c r="E1911" s="76">
        <v>52.08</v>
      </c>
    </row>
    <row r="1912" spans="1:5" ht="23.25" hidden="1">
      <c r="A1912" s="63" t="s">
        <v>7791</v>
      </c>
      <c r="B1912" s="63">
        <v>101582</v>
      </c>
      <c r="C1912" s="62" t="s">
        <v>9700</v>
      </c>
      <c r="D1912" s="63" t="s">
        <v>8125</v>
      </c>
      <c r="E1912" s="76">
        <v>87.62</v>
      </c>
    </row>
    <row r="1913" spans="1:5" ht="23.25" hidden="1">
      <c r="A1913" s="63" t="s">
        <v>7791</v>
      </c>
      <c r="B1913" s="63">
        <v>101583</v>
      </c>
      <c r="C1913" s="62" t="s">
        <v>9701</v>
      </c>
      <c r="D1913" s="63" t="s">
        <v>8125</v>
      </c>
      <c r="E1913" s="76">
        <v>104.12</v>
      </c>
    </row>
    <row r="1914" spans="1:5" ht="23.25" hidden="1">
      <c r="A1914" s="63" t="s">
        <v>7791</v>
      </c>
      <c r="B1914" s="63">
        <v>101584</v>
      </c>
      <c r="C1914" s="62" t="s">
        <v>9702</v>
      </c>
      <c r="D1914" s="63" t="s">
        <v>8125</v>
      </c>
      <c r="E1914" s="76">
        <v>73.45</v>
      </c>
    </row>
    <row r="1915" spans="1:5" ht="23.25" hidden="1">
      <c r="A1915" s="63" t="s">
        <v>7791</v>
      </c>
      <c r="B1915" s="63">
        <v>101585</v>
      </c>
      <c r="C1915" s="62" t="s">
        <v>9703</v>
      </c>
      <c r="D1915" s="63" t="s">
        <v>8125</v>
      </c>
      <c r="E1915" s="76">
        <v>89.96</v>
      </c>
    </row>
    <row r="1916" spans="1:5" ht="23.25" hidden="1">
      <c r="A1916" s="63" t="s">
        <v>7791</v>
      </c>
      <c r="B1916" s="63">
        <v>101586</v>
      </c>
      <c r="C1916" s="62" t="s">
        <v>9704</v>
      </c>
      <c r="D1916" s="63" t="s">
        <v>8125</v>
      </c>
      <c r="E1916" s="76">
        <v>66.27</v>
      </c>
    </row>
    <row r="1917" spans="1:5" ht="23.25" hidden="1">
      <c r="A1917" s="63" t="s">
        <v>7791</v>
      </c>
      <c r="B1917" s="63">
        <v>101587</v>
      </c>
      <c r="C1917" s="62" t="s">
        <v>9705</v>
      </c>
      <c r="D1917" s="63" t="s">
        <v>8125</v>
      </c>
      <c r="E1917" s="76">
        <v>82.91</v>
      </c>
    </row>
    <row r="1918" spans="1:5" ht="23.25" hidden="1">
      <c r="A1918" s="63" t="s">
        <v>7791</v>
      </c>
      <c r="B1918" s="63">
        <v>101588</v>
      </c>
      <c r="C1918" s="62" t="s">
        <v>9706</v>
      </c>
      <c r="D1918" s="63" t="s">
        <v>8125</v>
      </c>
      <c r="E1918" s="76">
        <v>89.4</v>
      </c>
    </row>
    <row r="1919" spans="1:5" ht="23.25" hidden="1">
      <c r="A1919" s="63" t="s">
        <v>7791</v>
      </c>
      <c r="B1919" s="63">
        <v>101589</v>
      </c>
      <c r="C1919" s="62" t="s">
        <v>9707</v>
      </c>
      <c r="D1919" s="63" t="s">
        <v>8125</v>
      </c>
      <c r="E1919" s="76">
        <v>128.99</v>
      </c>
    </row>
    <row r="1920" spans="1:5" ht="23.25" hidden="1">
      <c r="A1920" s="63" t="s">
        <v>7791</v>
      </c>
      <c r="B1920" s="63">
        <v>101590</v>
      </c>
      <c r="C1920" s="62" t="s">
        <v>9708</v>
      </c>
      <c r="D1920" s="63" t="s">
        <v>8125</v>
      </c>
      <c r="E1920" s="76">
        <v>68.36</v>
      </c>
    </row>
    <row r="1921" spans="1:5" ht="34.5" hidden="1">
      <c r="A1921" s="63" t="s">
        <v>7791</v>
      </c>
      <c r="B1921" s="63">
        <v>101591</v>
      </c>
      <c r="C1921" s="62" t="s">
        <v>9709</v>
      </c>
      <c r="D1921" s="63" t="s">
        <v>8125</v>
      </c>
      <c r="E1921" s="76">
        <v>107.94</v>
      </c>
    </row>
    <row r="1922" spans="1:5" ht="23.25" hidden="1">
      <c r="A1922" s="63" t="s">
        <v>7791</v>
      </c>
      <c r="B1922" s="63">
        <v>101592</v>
      </c>
      <c r="C1922" s="62" t="s">
        <v>9710</v>
      </c>
      <c r="D1922" s="63" t="s">
        <v>8125</v>
      </c>
      <c r="E1922" s="76">
        <v>49.8</v>
      </c>
    </row>
    <row r="1923" spans="1:5" ht="34.5" hidden="1">
      <c r="A1923" s="63" t="s">
        <v>7791</v>
      </c>
      <c r="B1923" s="63">
        <v>101593</v>
      </c>
      <c r="C1923" s="62" t="s">
        <v>9711</v>
      </c>
      <c r="D1923" s="63" t="s">
        <v>8125</v>
      </c>
      <c r="E1923" s="76">
        <v>89.49</v>
      </c>
    </row>
    <row r="1924" spans="1:5" ht="23.25" hidden="1">
      <c r="A1924" s="63" t="s">
        <v>7791</v>
      </c>
      <c r="B1924" s="63">
        <v>101600</v>
      </c>
      <c r="C1924" s="62" t="s">
        <v>9712</v>
      </c>
      <c r="D1924" s="63" t="s">
        <v>8125</v>
      </c>
      <c r="E1924" s="76">
        <v>16.239999999999998</v>
      </c>
    </row>
    <row r="1925" spans="1:5" ht="34.5" hidden="1">
      <c r="A1925" s="63" t="s">
        <v>7791</v>
      </c>
      <c r="B1925" s="63">
        <v>101601</v>
      </c>
      <c r="C1925" s="62" t="s">
        <v>9713</v>
      </c>
      <c r="D1925" s="63" t="s">
        <v>8125</v>
      </c>
      <c r="E1925" s="76">
        <v>24.03</v>
      </c>
    </row>
    <row r="1926" spans="1:5" ht="23.25" hidden="1">
      <c r="A1926" s="63" t="s">
        <v>7791</v>
      </c>
      <c r="B1926" s="63">
        <v>101602</v>
      </c>
      <c r="C1926" s="62" t="s">
        <v>9714</v>
      </c>
      <c r="D1926" s="63" t="s">
        <v>8125</v>
      </c>
      <c r="E1926" s="76">
        <v>12.03</v>
      </c>
    </row>
    <row r="1927" spans="1:5" ht="34.5" hidden="1">
      <c r="A1927" s="63" t="s">
        <v>7791</v>
      </c>
      <c r="B1927" s="63">
        <v>101603</v>
      </c>
      <c r="C1927" s="62" t="s">
        <v>9715</v>
      </c>
      <c r="D1927" s="63" t="s">
        <v>8125</v>
      </c>
      <c r="E1927" s="76">
        <v>19.829999999999998</v>
      </c>
    </row>
    <row r="1928" spans="1:5" ht="23.25" hidden="1">
      <c r="A1928" s="63" t="s">
        <v>7791</v>
      </c>
      <c r="B1928" s="63">
        <v>101604</v>
      </c>
      <c r="C1928" s="62" t="s">
        <v>9716</v>
      </c>
      <c r="D1928" s="63" t="s">
        <v>8125</v>
      </c>
      <c r="E1928" s="76">
        <v>7.87</v>
      </c>
    </row>
    <row r="1929" spans="1:5" ht="34.5" hidden="1">
      <c r="A1929" s="63" t="s">
        <v>7791</v>
      </c>
      <c r="B1929" s="63">
        <v>101605</v>
      </c>
      <c r="C1929" s="62" t="s">
        <v>9717</v>
      </c>
      <c r="D1929" s="63" t="s">
        <v>8125</v>
      </c>
      <c r="E1929" s="76">
        <v>15.67</v>
      </c>
    </row>
    <row r="1930" spans="1:5" ht="34.5" hidden="1">
      <c r="A1930" s="63" t="s">
        <v>7791</v>
      </c>
      <c r="B1930" s="63">
        <v>90788</v>
      </c>
      <c r="C1930" s="62" t="s">
        <v>9718</v>
      </c>
      <c r="D1930" s="63" t="s">
        <v>7859</v>
      </c>
      <c r="E1930" s="76">
        <v>747.3</v>
      </c>
    </row>
    <row r="1931" spans="1:5" ht="34.5" hidden="1">
      <c r="A1931" s="63" t="s">
        <v>7791</v>
      </c>
      <c r="B1931" s="63">
        <v>90789</v>
      </c>
      <c r="C1931" s="62" t="s">
        <v>9719</v>
      </c>
      <c r="D1931" s="63" t="s">
        <v>7859</v>
      </c>
      <c r="E1931" s="76">
        <v>749.23</v>
      </c>
    </row>
    <row r="1932" spans="1:5" ht="34.5" hidden="1">
      <c r="A1932" s="63" t="s">
        <v>7791</v>
      </c>
      <c r="B1932" s="63">
        <v>90790</v>
      </c>
      <c r="C1932" s="62" t="s">
        <v>9720</v>
      </c>
      <c r="D1932" s="63" t="s">
        <v>7859</v>
      </c>
      <c r="E1932" s="76">
        <v>772.98</v>
      </c>
    </row>
    <row r="1933" spans="1:5" ht="34.5" hidden="1">
      <c r="A1933" s="63" t="s">
        <v>7791</v>
      </c>
      <c r="B1933" s="63">
        <v>90791</v>
      </c>
      <c r="C1933" s="62" t="s">
        <v>9721</v>
      </c>
      <c r="D1933" s="63" t="s">
        <v>7859</v>
      </c>
      <c r="E1933" s="76">
        <v>906.47</v>
      </c>
    </row>
    <row r="1934" spans="1:5" ht="34.5" hidden="1">
      <c r="A1934" s="63" t="s">
        <v>7791</v>
      </c>
      <c r="B1934" s="63">
        <v>90793</v>
      </c>
      <c r="C1934" s="62" t="s">
        <v>9722</v>
      </c>
      <c r="D1934" s="63" t="s">
        <v>7859</v>
      </c>
      <c r="E1934" s="76">
        <v>963.43</v>
      </c>
    </row>
    <row r="1935" spans="1:5" ht="34.5" hidden="1">
      <c r="A1935" s="63" t="s">
        <v>7791</v>
      </c>
      <c r="B1935" s="63">
        <v>90794</v>
      </c>
      <c r="C1935" s="62" t="s">
        <v>9723</v>
      </c>
      <c r="D1935" s="63" t="s">
        <v>7859</v>
      </c>
      <c r="E1935" s="76">
        <v>650.45000000000005</v>
      </c>
    </row>
    <row r="1936" spans="1:5" ht="34.5" hidden="1">
      <c r="A1936" s="63" t="s">
        <v>7791</v>
      </c>
      <c r="B1936" s="63">
        <v>90795</v>
      </c>
      <c r="C1936" s="62" t="s">
        <v>9724</v>
      </c>
      <c r="D1936" s="63" t="s">
        <v>7859</v>
      </c>
      <c r="E1936" s="76">
        <v>657.95</v>
      </c>
    </row>
    <row r="1937" spans="1:5" ht="34.5" hidden="1">
      <c r="A1937" s="63" t="s">
        <v>7791</v>
      </c>
      <c r="B1937" s="63">
        <v>90796</v>
      </c>
      <c r="C1937" s="62" t="s">
        <v>9725</v>
      </c>
      <c r="D1937" s="63" t="s">
        <v>7859</v>
      </c>
      <c r="E1937" s="76">
        <v>665.45</v>
      </c>
    </row>
    <row r="1938" spans="1:5" ht="34.5" hidden="1">
      <c r="A1938" s="63" t="s">
        <v>7791</v>
      </c>
      <c r="B1938" s="63">
        <v>90797</v>
      </c>
      <c r="C1938" s="62" t="s">
        <v>9726</v>
      </c>
      <c r="D1938" s="63" t="s">
        <v>7859</v>
      </c>
      <c r="E1938" s="76">
        <v>672.93</v>
      </c>
    </row>
    <row r="1939" spans="1:5" ht="34.5" hidden="1">
      <c r="A1939" s="63" t="s">
        <v>7791</v>
      </c>
      <c r="B1939" s="63">
        <v>90798</v>
      </c>
      <c r="C1939" s="62" t="s">
        <v>9727</v>
      </c>
      <c r="D1939" s="63" t="s">
        <v>7859</v>
      </c>
      <c r="E1939" s="76">
        <v>970.33</v>
      </c>
    </row>
    <row r="1940" spans="1:5" ht="34.5" hidden="1">
      <c r="A1940" s="63" t="s">
        <v>7791</v>
      </c>
      <c r="B1940" s="63">
        <v>90799</v>
      </c>
      <c r="C1940" s="62" t="s">
        <v>9728</v>
      </c>
      <c r="D1940" s="63" t="s">
        <v>7859</v>
      </c>
      <c r="E1940" s="76">
        <v>1002.17</v>
      </c>
    </row>
    <row r="1941" spans="1:5" ht="23.25" hidden="1">
      <c r="A1941" s="63" t="s">
        <v>7791</v>
      </c>
      <c r="B1941" s="63">
        <v>90801</v>
      </c>
      <c r="C1941" s="62" t="s">
        <v>9729</v>
      </c>
      <c r="D1941" s="63" t="s">
        <v>7859</v>
      </c>
      <c r="E1941" s="76">
        <v>331.32</v>
      </c>
    </row>
    <row r="1942" spans="1:5" ht="23.25" hidden="1">
      <c r="A1942" s="63" t="s">
        <v>7791</v>
      </c>
      <c r="B1942" s="63">
        <v>90806</v>
      </c>
      <c r="C1942" s="62" t="s">
        <v>9730</v>
      </c>
      <c r="D1942" s="63" t="s">
        <v>7859</v>
      </c>
      <c r="E1942" s="76">
        <v>425.05</v>
      </c>
    </row>
    <row r="1943" spans="1:5" ht="23.25" hidden="1">
      <c r="A1943" s="63" t="s">
        <v>7791</v>
      </c>
      <c r="B1943" s="63">
        <v>90820</v>
      </c>
      <c r="C1943" s="62" t="s">
        <v>9731</v>
      </c>
      <c r="D1943" s="63" t="s">
        <v>7859</v>
      </c>
      <c r="E1943" s="76">
        <v>303.89</v>
      </c>
    </row>
    <row r="1944" spans="1:5" ht="23.25" hidden="1">
      <c r="A1944" s="63" t="s">
        <v>7791</v>
      </c>
      <c r="B1944" s="63">
        <v>90821</v>
      </c>
      <c r="C1944" s="62" t="s">
        <v>9732</v>
      </c>
      <c r="D1944" s="63" t="s">
        <v>7859</v>
      </c>
      <c r="E1944" s="76">
        <v>310.89</v>
      </c>
    </row>
    <row r="1945" spans="1:5" ht="23.25" hidden="1">
      <c r="A1945" s="63" t="s">
        <v>7791</v>
      </c>
      <c r="B1945" s="63">
        <v>90822</v>
      </c>
      <c r="C1945" s="62" t="s">
        <v>9733</v>
      </c>
      <c r="D1945" s="63" t="s">
        <v>7859</v>
      </c>
      <c r="E1945" s="76">
        <v>333.2</v>
      </c>
    </row>
    <row r="1946" spans="1:5" ht="23.25" hidden="1">
      <c r="A1946" s="63" t="s">
        <v>7791</v>
      </c>
      <c r="B1946" s="63">
        <v>90823</v>
      </c>
      <c r="C1946" s="62" t="s">
        <v>9734</v>
      </c>
      <c r="D1946" s="63" t="s">
        <v>7859</v>
      </c>
      <c r="E1946" s="76">
        <v>405.96</v>
      </c>
    </row>
    <row r="1947" spans="1:5" ht="34.5" hidden="1">
      <c r="A1947" s="63" t="s">
        <v>7791</v>
      </c>
      <c r="B1947" s="63">
        <v>90824</v>
      </c>
      <c r="C1947" s="62" t="s">
        <v>9735</v>
      </c>
      <c r="D1947" s="63" t="s">
        <v>7859</v>
      </c>
      <c r="E1947" s="76">
        <v>575.20000000000005</v>
      </c>
    </row>
    <row r="1948" spans="1:5" ht="23.25" hidden="1">
      <c r="A1948" s="63" t="s">
        <v>7791</v>
      </c>
      <c r="B1948" s="63">
        <v>90825</v>
      </c>
      <c r="C1948" s="62" t="s">
        <v>9736</v>
      </c>
      <c r="D1948" s="63" t="s">
        <v>7859</v>
      </c>
      <c r="E1948" s="76">
        <v>639.26</v>
      </c>
    </row>
    <row r="1949" spans="1:5" ht="23.25" hidden="1">
      <c r="A1949" s="63" t="s">
        <v>7791</v>
      </c>
      <c r="B1949" s="63">
        <v>90830</v>
      </c>
      <c r="C1949" s="62" t="s">
        <v>9737</v>
      </c>
      <c r="D1949" s="63" t="s">
        <v>7859</v>
      </c>
      <c r="E1949" s="76">
        <v>170.92</v>
      </c>
    </row>
    <row r="1950" spans="1:5" ht="23.25" hidden="1">
      <c r="A1950" s="63" t="s">
        <v>7791</v>
      </c>
      <c r="B1950" s="63">
        <v>90831</v>
      </c>
      <c r="C1950" s="62" t="s">
        <v>9738</v>
      </c>
      <c r="D1950" s="63" t="s">
        <v>7859</v>
      </c>
      <c r="E1950" s="76">
        <v>149.18</v>
      </c>
    </row>
    <row r="1951" spans="1:5" ht="45.75" hidden="1">
      <c r="A1951" s="63" t="s">
        <v>7791</v>
      </c>
      <c r="B1951" s="63">
        <v>90841</v>
      </c>
      <c r="C1951" s="62" t="s">
        <v>9739</v>
      </c>
      <c r="D1951" s="63" t="s">
        <v>7859</v>
      </c>
      <c r="E1951" s="76">
        <v>994.95</v>
      </c>
    </row>
    <row r="1952" spans="1:5" ht="45.75" hidden="1">
      <c r="A1952" s="63" t="s">
        <v>7791</v>
      </c>
      <c r="B1952" s="63">
        <v>90842</v>
      </c>
      <c r="C1952" s="62" t="s">
        <v>9740</v>
      </c>
      <c r="D1952" s="63" t="s">
        <v>7859</v>
      </c>
      <c r="E1952" s="76">
        <v>1004.38</v>
      </c>
    </row>
    <row r="1953" spans="1:5" ht="45.75" hidden="1">
      <c r="A1953" s="63" t="s">
        <v>7791</v>
      </c>
      <c r="B1953" s="63">
        <v>90843</v>
      </c>
      <c r="C1953" s="62" t="s">
        <v>9741</v>
      </c>
      <c r="D1953" s="63" t="s">
        <v>7859</v>
      </c>
      <c r="E1953" s="76">
        <v>1050.8699999999999</v>
      </c>
    </row>
    <row r="1954" spans="1:5" ht="45.75" hidden="1">
      <c r="A1954" s="63" t="s">
        <v>7791</v>
      </c>
      <c r="B1954" s="63">
        <v>90844</v>
      </c>
      <c r="C1954" s="62" t="s">
        <v>9742</v>
      </c>
      <c r="D1954" s="63" t="s">
        <v>7859</v>
      </c>
      <c r="E1954" s="76">
        <v>1126.06</v>
      </c>
    </row>
    <row r="1955" spans="1:5" ht="45.75" hidden="1">
      <c r="A1955" s="63" t="s">
        <v>7791</v>
      </c>
      <c r="B1955" s="63">
        <v>90845</v>
      </c>
      <c r="C1955" s="62" t="s">
        <v>9743</v>
      </c>
      <c r="D1955" s="63" t="s">
        <v>7859</v>
      </c>
      <c r="E1955" s="76">
        <v>1292.8699999999999</v>
      </c>
    </row>
    <row r="1956" spans="1:5" ht="45.75" hidden="1">
      <c r="A1956" s="63" t="s">
        <v>7791</v>
      </c>
      <c r="B1956" s="63">
        <v>90846</v>
      </c>
      <c r="C1956" s="62" t="s">
        <v>9744</v>
      </c>
      <c r="D1956" s="63" t="s">
        <v>7859</v>
      </c>
      <c r="E1956" s="76">
        <v>1359.36</v>
      </c>
    </row>
    <row r="1957" spans="1:5" ht="34.5" hidden="1">
      <c r="A1957" s="63" t="s">
        <v>7791</v>
      </c>
      <c r="B1957" s="63">
        <v>90847</v>
      </c>
      <c r="C1957" s="62" t="s">
        <v>9745</v>
      </c>
      <c r="D1957" s="63" t="s">
        <v>7859</v>
      </c>
      <c r="E1957" s="76">
        <v>845.77</v>
      </c>
    </row>
    <row r="1958" spans="1:5" ht="34.5" hidden="1">
      <c r="A1958" s="63" t="s">
        <v>7791</v>
      </c>
      <c r="B1958" s="63">
        <v>90848</v>
      </c>
      <c r="C1958" s="62" t="s">
        <v>9746</v>
      </c>
      <c r="D1958" s="63" t="s">
        <v>7859</v>
      </c>
      <c r="E1958" s="76">
        <v>855.2</v>
      </c>
    </row>
    <row r="1959" spans="1:5" ht="34.5" hidden="1">
      <c r="A1959" s="63" t="s">
        <v>7791</v>
      </c>
      <c r="B1959" s="63">
        <v>90849</v>
      </c>
      <c r="C1959" s="62" t="s">
        <v>9747</v>
      </c>
      <c r="D1959" s="63" t="s">
        <v>7859</v>
      </c>
      <c r="E1959" s="76">
        <v>879.95</v>
      </c>
    </row>
    <row r="1960" spans="1:5" ht="34.5" hidden="1">
      <c r="A1960" s="63" t="s">
        <v>7791</v>
      </c>
      <c r="B1960" s="63">
        <v>90850</v>
      </c>
      <c r="C1960" s="62" t="s">
        <v>9748</v>
      </c>
      <c r="D1960" s="63" t="s">
        <v>7859</v>
      </c>
      <c r="E1960" s="76">
        <v>955.14</v>
      </c>
    </row>
    <row r="1961" spans="1:5" ht="34.5" hidden="1">
      <c r="A1961" s="63" t="s">
        <v>7791</v>
      </c>
      <c r="B1961" s="63">
        <v>90851</v>
      </c>
      <c r="C1961" s="62" t="s">
        <v>9749</v>
      </c>
      <c r="D1961" s="63" t="s">
        <v>7859</v>
      </c>
      <c r="E1961" s="76">
        <v>1121.95</v>
      </c>
    </row>
    <row r="1962" spans="1:5" ht="34.5" hidden="1">
      <c r="A1962" s="63" t="s">
        <v>7791</v>
      </c>
      <c r="B1962" s="63">
        <v>90852</v>
      </c>
      <c r="C1962" s="62" t="s">
        <v>9750</v>
      </c>
      <c r="D1962" s="63" t="s">
        <v>7859</v>
      </c>
      <c r="E1962" s="76">
        <v>1188.44</v>
      </c>
    </row>
    <row r="1963" spans="1:5" ht="23.25" hidden="1">
      <c r="A1963" s="63" t="s">
        <v>7791</v>
      </c>
      <c r="B1963" s="63">
        <v>91009</v>
      </c>
      <c r="C1963" s="62" t="s">
        <v>9751</v>
      </c>
      <c r="D1963" s="63" t="s">
        <v>7859</v>
      </c>
      <c r="E1963" s="76">
        <v>313.98</v>
      </c>
    </row>
    <row r="1964" spans="1:5" ht="23.25" hidden="1">
      <c r="A1964" s="63" t="s">
        <v>7791</v>
      </c>
      <c r="B1964" s="63">
        <v>91010</v>
      </c>
      <c r="C1964" s="62" t="s">
        <v>9752</v>
      </c>
      <c r="D1964" s="63" t="s">
        <v>7859</v>
      </c>
      <c r="E1964" s="76">
        <v>321.45999999999998</v>
      </c>
    </row>
    <row r="1965" spans="1:5" ht="23.25" hidden="1">
      <c r="A1965" s="63" t="s">
        <v>7791</v>
      </c>
      <c r="B1965" s="63">
        <v>91011</v>
      </c>
      <c r="C1965" s="62" t="s">
        <v>9753</v>
      </c>
      <c r="D1965" s="63" t="s">
        <v>7859</v>
      </c>
      <c r="E1965" s="76">
        <v>374.19</v>
      </c>
    </row>
    <row r="1966" spans="1:5" ht="23.25" hidden="1">
      <c r="A1966" s="63" t="s">
        <v>7791</v>
      </c>
      <c r="B1966" s="63">
        <v>91012</v>
      </c>
      <c r="C1966" s="62" t="s">
        <v>9754</v>
      </c>
      <c r="D1966" s="63" t="s">
        <v>7859</v>
      </c>
      <c r="E1966" s="76">
        <v>414.9</v>
      </c>
    </row>
    <row r="1967" spans="1:5" ht="34.5" hidden="1">
      <c r="A1967" s="63" t="s">
        <v>7791</v>
      </c>
      <c r="B1967" s="63">
        <v>91013</v>
      </c>
      <c r="C1967" s="62" t="s">
        <v>9755</v>
      </c>
      <c r="D1967" s="63" t="s">
        <v>7859</v>
      </c>
      <c r="E1967" s="76">
        <v>855.86</v>
      </c>
    </row>
    <row r="1968" spans="1:5" ht="34.5" hidden="1">
      <c r="A1968" s="63" t="s">
        <v>7791</v>
      </c>
      <c r="B1968" s="63">
        <v>91014</v>
      </c>
      <c r="C1968" s="62" t="s">
        <v>9756</v>
      </c>
      <c r="D1968" s="63" t="s">
        <v>7859</v>
      </c>
      <c r="E1968" s="76">
        <v>865.77</v>
      </c>
    </row>
    <row r="1969" spans="1:5" ht="34.5" hidden="1">
      <c r="A1969" s="63" t="s">
        <v>7791</v>
      </c>
      <c r="B1969" s="63">
        <v>91015</v>
      </c>
      <c r="C1969" s="62" t="s">
        <v>9757</v>
      </c>
      <c r="D1969" s="63" t="s">
        <v>7859</v>
      </c>
      <c r="E1969" s="76">
        <v>920.94</v>
      </c>
    </row>
    <row r="1970" spans="1:5" ht="34.5" hidden="1">
      <c r="A1970" s="63" t="s">
        <v>7791</v>
      </c>
      <c r="B1970" s="63">
        <v>91016</v>
      </c>
      <c r="C1970" s="62" t="s">
        <v>9758</v>
      </c>
      <c r="D1970" s="63" t="s">
        <v>7859</v>
      </c>
      <c r="E1970" s="76">
        <v>964.08</v>
      </c>
    </row>
    <row r="1971" spans="1:5" ht="23.25" hidden="1">
      <c r="A1971" s="63" t="s">
        <v>7791</v>
      </c>
      <c r="B1971" s="63">
        <v>91287</v>
      </c>
      <c r="C1971" s="62" t="s">
        <v>9759</v>
      </c>
      <c r="D1971" s="63" t="s">
        <v>7859</v>
      </c>
      <c r="E1971" s="76">
        <v>247.97</v>
      </c>
    </row>
    <row r="1972" spans="1:5" ht="23.25" hidden="1">
      <c r="A1972" s="63" t="s">
        <v>7791</v>
      </c>
      <c r="B1972" s="63">
        <v>91292</v>
      </c>
      <c r="C1972" s="62" t="s">
        <v>9760</v>
      </c>
      <c r="D1972" s="63" t="s">
        <v>7859</v>
      </c>
      <c r="E1972" s="76">
        <v>341.7</v>
      </c>
    </row>
    <row r="1973" spans="1:5" ht="23.25" hidden="1">
      <c r="A1973" s="63" t="s">
        <v>7791</v>
      </c>
      <c r="B1973" s="63">
        <v>91295</v>
      </c>
      <c r="C1973" s="62" t="s">
        <v>9761</v>
      </c>
      <c r="D1973" s="63" t="s">
        <v>7859</v>
      </c>
      <c r="E1973" s="76">
        <v>322.72000000000003</v>
      </c>
    </row>
    <row r="1974" spans="1:5" ht="23.25" hidden="1">
      <c r="A1974" s="63" t="s">
        <v>7791</v>
      </c>
      <c r="B1974" s="63">
        <v>91296</v>
      </c>
      <c r="C1974" s="62" t="s">
        <v>9762</v>
      </c>
      <c r="D1974" s="63" t="s">
        <v>7859</v>
      </c>
      <c r="E1974" s="76">
        <v>345.88</v>
      </c>
    </row>
    <row r="1975" spans="1:5" ht="23.25" hidden="1">
      <c r="A1975" s="63" t="s">
        <v>7791</v>
      </c>
      <c r="B1975" s="63">
        <v>91297</v>
      </c>
      <c r="C1975" s="62" t="s">
        <v>9763</v>
      </c>
      <c r="D1975" s="63" t="s">
        <v>7859</v>
      </c>
      <c r="E1975" s="76">
        <v>380.02</v>
      </c>
    </row>
    <row r="1976" spans="1:5" ht="23.25" hidden="1">
      <c r="A1976" s="63" t="s">
        <v>7791</v>
      </c>
      <c r="B1976" s="63">
        <v>91298</v>
      </c>
      <c r="C1976" s="62" t="s">
        <v>9764</v>
      </c>
      <c r="D1976" s="63" t="s">
        <v>7859</v>
      </c>
      <c r="E1976" s="76">
        <v>1127.57</v>
      </c>
    </row>
    <row r="1977" spans="1:5" ht="34.5" hidden="1">
      <c r="A1977" s="63" t="s">
        <v>7791</v>
      </c>
      <c r="B1977" s="63">
        <v>91299</v>
      </c>
      <c r="C1977" s="62" t="s">
        <v>9765</v>
      </c>
      <c r="D1977" s="63" t="s">
        <v>7859</v>
      </c>
      <c r="E1977" s="76">
        <v>1588.2</v>
      </c>
    </row>
    <row r="1978" spans="1:5" ht="23.25" hidden="1">
      <c r="A1978" s="63" t="s">
        <v>7791</v>
      </c>
      <c r="B1978" s="63">
        <v>91304</v>
      </c>
      <c r="C1978" s="62" t="s">
        <v>9766</v>
      </c>
      <c r="D1978" s="63" t="s">
        <v>7859</v>
      </c>
      <c r="E1978" s="76">
        <v>106.44</v>
      </c>
    </row>
    <row r="1979" spans="1:5" ht="23.25" hidden="1">
      <c r="A1979" s="63" t="s">
        <v>7791</v>
      </c>
      <c r="B1979" s="63">
        <v>91305</v>
      </c>
      <c r="C1979" s="62" t="s">
        <v>9767</v>
      </c>
      <c r="D1979" s="63" t="s">
        <v>7859</v>
      </c>
      <c r="E1979" s="76">
        <v>104.82</v>
      </c>
    </row>
    <row r="1980" spans="1:5" ht="23.25" hidden="1">
      <c r="A1980" s="63" t="s">
        <v>7791</v>
      </c>
      <c r="B1980" s="63">
        <v>91306</v>
      </c>
      <c r="C1980" s="62" t="s">
        <v>9768</v>
      </c>
      <c r="D1980" s="63" t="s">
        <v>7859</v>
      </c>
      <c r="E1980" s="76">
        <v>149.18</v>
      </c>
    </row>
    <row r="1981" spans="1:5" ht="23.25" hidden="1">
      <c r="A1981" s="63" t="s">
        <v>7791</v>
      </c>
      <c r="B1981" s="63">
        <v>91307</v>
      </c>
      <c r="C1981" s="62" t="s">
        <v>9769</v>
      </c>
      <c r="D1981" s="63" t="s">
        <v>7859</v>
      </c>
      <c r="E1981" s="76">
        <v>89.86</v>
      </c>
    </row>
    <row r="1982" spans="1:5" ht="45.75" hidden="1">
      <c r="A1982" s="63" t="s">
        <v>7791</v>
      </c>
      <c r="B1982" s="63">
        <v>91312</v>
      </c>
      <c r="C1982" s="62" t="s">
        <v>9770</v>
      </c>
      <c r="D1982" s="63" t="s">
        <v>7859</v>
      </c>
      <c r="E1982" s="76">
        <v>831.24</v>
      </c>
    </row>
    <row r="1983" spans="1:5" ht="45.75" hidden="1">
      <c r="A1983" s="63" t="s">
        <v>7791</v>
      </c>
      <c r="B1983" s="63">
        <v>91313</v>
      </c>
      <c r="C1983" s="62" t="s">
        <v>9771</v>
      </c>
      <c r="D1983" s="63" t="s">
        <v>7859</v>
      </c>
      <c r="E1983" s="76">
        <v>824.96</v>
      </c>
    </row>
    <row r="1984" spans="1:5" ht="45.75" hidden="1">
      <c r="A1984" s="63" t="s">
        <v>7791</v>
      </c>
      <c r="B1984" s="63">
        <v>91314</v>
      </c>
      <c r="C1984" s="62" t="s">
        <v>9772</v>
      </c>
      <c r="D1984" s="63" t="s">
        <v>7859</v>
      </c>
      <c r="E1984" s="76">
        <v>865.54</v>
      </c>
    </row>
    <row r="1985" spans="1:5" ht="45.75" hidden="1">
      <c r="A1985" s="63" t="s">
        <v>7791</v>
      </c>
      <c r="B1985" s="63">
        <v>91315</v>
      </c>
      <c r="C1985" s="62" t="s">
        <v>9773</v>
      </c>
      <c r="D1985" s="63" t="s">
        <v>7859</v>
      </c>
      <c r="E1985" s="76">
        <v>939.98</v>
      </c>
    </row>
    <row r="1986" spans="1:5" ht="45.75" hidden="1">
      <c r="A1986" s="63" t="s">
        <v>7791</v>
      </c>
      <c r="B1986" s="63">
        <v>91316</v>
      </c>
      <c r="C1986" s="62" t="s">
        <v>9774</v>
      </c>
      <c r="D1986" s="63" t="s">
        <v>7859</v>
      </c>
      <c r="E1986" s="76">
        <v>1107.54</v>
      </c>
    </row>
    <row r="1987" spans="1:5" ht="45.75" hidden="1">
      <c r="A1987" s="63" t="s">
        <v>7791</v>
      </c>
      <c r="B1987" s="63">
        <v>91317</v>
      </c>
      <c r="C1987" s="62" t="s">
        <v>9775</v>
      </c>
      <c r="D1987" s="63" t="s">
        <v>7859</v>
      </c>
      <c r="E1987" s="76">
        <v>1173.28</v>
      </c>
    </row>
    <row r="1988" spans="1:5" ht="34.5" hidden="1">
      <c r="A1988" s="63" t="s">
        <v>7791</v>
      </c>
      <c r="B1988" s="63">
        <v>91318</v>
      </c>
      <c r="C1988" s="62" t="s">
        <v>9776</v>
      </c>
      <c r="D1988" s="63" t="s">
        <v>7859</v>
      </c>
      <c r="E1988" s="76">
        <v>726.42</v>
      </c>
    </row>
    <row r="1989" spans="1:5" ht="34.5" hidden="1">
      <c r="A1989" s="63" t="s">
        <v>7791</v>
      </c>
      <c r="B1989" s="63">
        <v>91319</v>
      </c>
      <c r="C1989" s="62" t="s">
        <v>9777</v>
      </c>
      <c r="D1989" s="63" t="s">
        <v>7859</v>
      </c>
      <c r="E1989" s="76">
        <v>735.1</v>
      </c>
    </row>
    <row r="1990" spans="1:5" ht="34.5" hidden="1">
      <c r="A1990" s="63" t="s">
        <v>7791</v>
      </c>
      <c r="B1990" s="63">
        <v>91320</v>
      </c>
      <c r="C1990" s="62" t="s">
        <v>9778</v>
      </c>
      <c r="D1990" s="63" t="s">
        <v>7859</v>
      </c>
      <c r="E1990" s="76">
        <v>759.1</v>
      </c>
    </row>
    <row r="1991" spans="1:5" ht="34.5" hidden="1">
      <c r="A1991" s="63" t="s">
        <v>7791</v>
      </c>
      <c r="B1991" s="63">
        <v>91321</v>
      </c>
      <c r="C1991" s="62" t="s">
        <v>9779</v>
      </c>
      <c r="D1991" s="63" t="s">
        <v>7859</v>
      </c>
      <c r="E1991" s="76">
        <v>833.54</v>
      </c>
    </row>
    <row r="1992" spans="1:5" ht="45.75" hidden="1">
      <c r="A1992" s="63" t="s">
        <v>7791</v>
      </c>
      <c r="B1992" s="63">
        <v>91322</v>
      </c>
      <c r="C1992" s="62" t="s">
        <v>9780</v>
      </c>
      <c r="D1992" s="63" t="s">
        <v>7859</v>
      </c>
      <c r="E1992" s="76">
        <v>1001.1</v>
      </c>
    </row>
    <row r="1993" spans="1:5" ht="45.75" hidden="1">
      <c r="A1993" s="63" t="s">
        <v>7791</v>
      </c>
      <c r="B1993" s="63">
        <v>91323</v>
      </c>
      <c r="C1993" s="62" t="s">
        <v>9781</v>
      </c>
      <c r="D1993" s="63" t="s">
        <v>7859</v>
      </c>
      <c r="E1993" s="76">
        <v>1066.8399999999999</v>
      </c>
    </row>
    <row r="1994" spans="1:5" ht="34.5" hidden="1">
      <c r="A1994" s="63" t="s">
        <v>7791</v>
      </c>
      <c r="B1994" s="63">
        <v>91324</v>
      </c>
      <c r="C1994" s="62" t="s">
        <v>9782</v>
      </c>
      <c r="D1994" s="63" t="s">
        <v>7859</v>
      </c>
      <c r="E1994" s="76">
        <v>736.51</v>
      </c>
    </row>
    <row r="1995" spans="1:5" ht="34.5" hidden="1">
      <c r="A1995" s="63" t="s">
        <v>7791</v>
      </c>
      <c r="B1995" s="63">
        <v>91325</v>
      </c>
      <c r="C1995" s="62" t="s">
        <v>9783</v>
      </c>
      <c r="D1995" s="63" t="s">
        <v>7859</v>
      </c>
      <c r="E1995" s="76">
        <v>745.67</v>
      </c>
    </row>
    <row r="1996" spans="1:5" ht="34.5" hidden="1">
      <c r="A1996" s="63" t="s">
        <v>7791</v>
      </c>
      <c r="B1996" s="63">
        <v>91326</v>
      </c>
      <c r="C1996" s="62" t="s">
        <v>9784</v>
      </c>
      <c r="D1996" s="63" t="s">
        <v>7859</v>
      </c>
      <c r="E1996" s="76">
        <v>800.09</v>
      </c>
    </row>
    <row r="1997" spans="1:5" ht="34.5" hidden="1">
      <c r="A1997" s="63" t="s">
        <v>7791</v>
      </c>
      <c r="B1997" s="63">
        <v>91327</v>
      </c>
      <c r="C1997" s="62" t="s">
        <v>9785</v>
      </c>
      <c r="D1997" s="63" t="s">
        <v>7859</v>
      </c>
      <c r="E1997" s="76">
        <v>842.48</v>
      </c>
    </row>
    <row r="1998" spans="1:5" ht="34.5" hidden="1">
      <c r="A1998" s="63" t="s">
        <v>7791</v>
      </c>
      <c r="B1998" s="63">
        <v>91328</v>
      </c>
      <c r="C1998" s="62" t="s">
        <v>9786</v>
      </c>
      <c r="D1998" s="63" t="s">
        <v>7859</v>
      </c>
      <c r="E1998" s="76">
        <v>864.6</v>
      </c>
    </row>
    <row r="1999" spans="1:5" ht="34.5" hidden="1">
      <c r="A1999" s="63" t="s">
        <v>7791</v>
      </c>
      <c r="B1999" s="63">
        <v>91329</v>
      </c>
      <c r="C1999" s="62" t="s">
        <v>9787</v>
      </c>
      <c r="D1999" s="63" t="s">
        <v>7859</v>
      </c>
      <c r="E1999" s="76">
        <v>745.25</v>
      </c>
    </row>
    <row r="2000" spans="1:5" ht="34.5" hidden="1">
      <c r="A2000" s="63" t="s">
        <v>7791</v>
      </c>
      <c r="B2000" s="63">
        <v>91330</v>
      </c>
      <c r="C2000" s="62" t="s">
        <v>9788</v>
      </c>
      <c r="D2000" s="63" t="s">
        <v>7859</v>
      </c>
      <c r="E2000" s="76">
        <v>890.19</v>
      </c>
    </row>
    <row r="2001" spans="1:5" ht="34.5" hidden="1">
      <c r="A2001" s="63" t="s">
        <v>7791</v>
      </c>
      <c r="B2001" s="63">
        <v>91331</v>
      </c>
      <c r="C2001" s="62" t="s">
        <v>9789</v>
      </c>
      <c r="D2001" s="63" t="s">
        <v>7859</v>
      </c>
      <c r="E2001" s="76">
        <v>770.09</v>
      </c>
    </row>
    <row r="2002" spans="1:5" ht="34.5" hidden="1">
      <c r="A2002" s="63" t="s">
        <v>7791</v>
      </c>
      <c r="B2002" s="63">
        <v>91332</v>
      </c>
      <c r="C2002" s="62" t="s">
        <v>9790</v>
      </c>
      <c r="D2002" s="63" t="s">
        <v>7859</v>
      </c>
      <c r="E2002" s="76">
        <v>926.77</v>
      </c>
    </row>
    <row r="2003" spans="1:5" ht="34.5" hidden="1">
      <c r="A2003" s="63" t="s">
        <v>7791</v>
      </c>
      <c r="B2003" s="63">
        <v>91333</v>
      </c>
      <c r="C2003" s="62" t="s">
        <v>9791</v>
      </c>
      <c r="D2003" s="63" t="s">
        <v>7859</v>
      </c>
      <c r="E2003" s="76">
        <v>805.92</v>
      </c>
    </row>
    <row r="2004" spans="1:5" ht="34.5" hidden="1">
      <c r="A2004" s="63" t="s">
        <v>7791</v>
      </c>
      <c r="B2004" s="63">
        <v>91334</v>
      </c>
      <c r="C2004" s="62" t="s">
        <v>9792</v>
      </c>
      <c r="D2004" s="63" t="s">
        <v>7859</v>
      </c>
      <c r="E2004" s="76">
        <v>1674.32</v>
      </c>
    </row>
    <row r="2005" spans="1:5" ht="34.5" hidden="1">
      <c r="A2005" s="63" t="s">
        <v>7791</v>
      </c>
      <c r="B2005" s="63">
        <v>91335</v>
      </c>
      <c r="C2005" s="62" t="s">
        <v>9793</v>
      </c>
      <c r="D2005" s="63" t="s">
        <v>7859</v>
      </c>
      <c r="E2005" s="76">
        <v>1553.47</v>
      </c>
    </row>
    <row r="2006" spans="1:5" ht="34.5" hidden="1">
      <c r="A2006" s="63" t="s">
        <v>7791</v>
      </c>
      <c r="B2006" s="63">
        <v>91336</v>
      </c>
      <c r="C2006" s="62" t="s">
        <v>9794</v>
      </c>
      <c r="D2006" s="63" t="s">
        <v>7859</v>
      </c>
      <c r="E2006" s="76">
        <v>2134.9499999999998</v>
      </c>
    </row>
    <row r="2007" spans="1:5" ht="34.5" hidden="1">
      <c r="A2007" s="63" t="s">
        <v>7791</v>
      </c>
      <c r="B2007" s="63">
        <v>91337</v>
      </c>
      <c r="C2007" s="62" t="s">
        <v>9795</v>
      </c>
      <c r="D2007" s="63" t="s">
        <v>7859</v>
      </c>
      <c r="E2007" s="76">
        <v>2014.1</v>
      </c>
    </row>
    <row r="2008" spans="1:5" ht="23.25" hidden="1">
      <c r="A2008" s="63" t="s">
        <v>7791</v>
      </c>
      <c r="B2008" s="63">
        <v>100659</v>
      </c>
      <c r="C2008" s="62" t="s">
        <v>9796</v>
      </c>
      <c r="D2008" s="63" t="s">
        <v>29</v>
      </c>
      <c r="E2008" s="76">
        <v>12.17</v>
      </c>
    </row>
    <row r="2009" spans="1:5" ht="23.25" hidden="1">
      <c r="A2009" s="63" t="s">
        <v>7791</v>
      </c>
      <c r="B2009" s="63">
        <v>100660</v>
      </c>
      <c r="C2009" s="62" t="s">
        <v>9797</v>
      </c>
      <c r="D2009" s="63" t="s">
        <v>29</v>
      </c>
      <c r="E2009" s="76">
        <v>8.42</v>
      </c>
    </row>
    <row r="2010" spans="1:5" ht="34.5" hidden="1">
      <c r="A2010" s="63" t="s">
        <v>7791</v>
      </c>
      <c r="B2010" s="63">
        <v>100675</v>
      </c>
      <c r="C2010" s="62" t="s">
        <v>9798</v>
      </c>
      <c r="D2010" s="63" t="s">
        <v>7859</v>
      </c>
      <c r="E2010" s="76">
        <v>858.03</v>
      </c>
    </row>
    <row r="2011" spans="1:5" hidden="1">
      <c r="A2011" s="63" t="s">
        <v>7791</v>
      </c>
      <c r="B2011" s="63">
        <v>100676</v>
      </c>
      <c r="C2011" s="62" t="s">
        <v>9799</v>
      </c>
      <c r="D2011" s="63" t="s">
        <v>7859</v>
      </c>
      <c r="E2011" s="76">
        <v>207.27</v>
      </c>
    </row>
    <row r="2012" spans="1:5" ht="45.75" hidden="1">
      <c r="A2012" s="63" t="s">
        <v>7791</v>
      </c>
      <c r="B2012" s="63">
        <v>100678</v>
      </c>
      <c r="C2012" s="62" t="s">
        <v>9800</v>
      </c>
      <c r="D2012" s="63" t="s">
        <v>7859</v>
      </c>
      <c r="E2012" s="76">
        <v>1005.04</v>
      </c>
    </row>
    <row r="2013" spans="1:5" ht="45.75" hidden="1">
      <c r="A2013" s="63" t="s">
        <v>7791</v>
      </c>
      <c r="B2013" s="63">
        <v>100679</v>
      </c>
      <c r="C2013" s="62" t="s">
        <v>9801</v>
      </c>
      <c r="D2013" s="63" t="s">
        <v>7859</v>
      </c>
      <c r="E2013" s="76">
        <v>841.33</v>
      </c>
    </row>
    <row r="2014" spans="1:5" ht="45.75" hidden="1">
      <c r="A2014" s="63" t="s">
        <v>7791</v>
      </c>
      <c r="B2014" s="63">
        <v>100680</v>
      </c>
      <c r="C2014" s="62" t="s">
        <v>9802</v>
      </c>
      <c r="D2014" s="63" t="s">
        <v>7859</v>
      </c>
      <c r="E2014" s="76">
        <v>1014.95</v>
      </c>
    </row>
    <row r="2015" spans="1:5" ht="45.75" hidden="1">
      <c r="A2015" s="63" t="s">
        <v>7791</v>
      </c>
      <c r="B2015" s="63">
        <v>100681</v>
      </c>
      <c r="C2015" s="62" t="s">
        <v>9803</v>
      </c>
      <c r="D2015" s="63" t="s">
        <v>7859</v>
      </c>
      <c r="E2015" s="76">
        <v>1039.3699999999999</v>
      </c>
    </row>
    <row r="2016" spans="1:5" ht="45.75" hidden="1">
      <c r="A2016" s="63" t="s">
        <v>7791</v>
      </c>
      <c r="B2016" s="63">
        <v>100682</v>
      </c>
      <c r="C2016" s="62" t="s">
        <v>9804</v>
      </c>
      <c r="D2016" s="63" t="s">
        <v>7859</v>
      </c>
      <c r="E2016" s="76">
        <v>859.95</v>
      </c>
    </row>
    <row r="2017" spans="1:5" ht="45.75" hidden="1">
      <c r="A2017" s="63" t="s">
        <v>7791</v>
      </c>
      <c r="B2017" s="63">
        <v>100683</v>
      </c>
      <c r="C2017" s="62" t="s">
        <v>9805</v>
      </c>
      <c r="D2017" s="63" t="s">
        <v>7859</v>
      </c>
      <c r="E2017" s="76">
        <v>1091.8599999999999</v>
      </c>
    </row>
    <row r="2018" spans="1:5" ht="45.75" hidden="1">
      <c r="A2018" s="63" t="s">
        <v>7791</v>
      </c>
      <c r="B2018" s="63">
        <v>100684</v>
      </c>
      <c r="C2018" s="62" t="s">
        <v>9806</v>
      </c>
      <c r="D2018" s="63" t="s">
        <v>7859</v>
      </c>
      <c r="E2018" s="76">
        <v>906.53</v>
      </c>
    </row>
    <row r="2019" spans="1:5" ht="45.75" hidden="1">
      <c r="A2019" s="63" t="s">
        <v>7791</v>
      </c>
      <c r="B2019" s="63">
        <v>100685</v>
      </c>
      <c r="C2019" s="62" t="s">
        <v>9807</v>
      </c>
      <c r="D2019" s="63" t="s">
        <v>7859</v>
      </c>
      <c r="E2019" s="76">
        <v>1135</v>
      </c>
    </row>
    <row r="2020" spans="1:5" ht="45.75" hidden="1">
      <c r="A2020" s="63" t="s">
        <v>7791</v>
      </c>
      <c r="B2020" s="63">
        <v>100686</v>
      </c>
      <c r="C2020" s="62" t="s">
        <v>9808</v>
      </c>
      <c r="D2020" s="63" t="s">
        <v>7859</v>
      </c>
      <c r="E2020" s="76">
        <v>948.92</v>
      </c>
    </row>
    <row r="2021" spans="1:5" ht="45.75" hidden="1">
      <c r="A2021" s="63" t="s">
        <v>7791</v>
      </c>
      <c r="B2021" s="63">
        <v>100687</v>
      </c>
      <c r="C2021" s="62" t="s">
        <v>9809</v>
      </c>
      <c r="D2021" s="63" t="s">
        <v>7859</v>
      </c>
      <c r="E2021" s="76">
        <v>1013.78</v>
      </c>
    </row>
    <row r="2022" spans="1:5" ht="45.75" hidden="1">
      <c r="A2022" s="63" t="s">
        <v>7791</v>
      </c>
      <c r="B2022" s="63">
        <v>100688</v>
      </c>
      <c r="C2022" s="62" t="s">
        <v>9810</v>
      </c>
      <c r="D2022" s="63" t="s">
        <v>7859</v>
      </c>
      <c r="E2022" s="76">
        <v>850.07</v>
      </c>
    </row>
    <row r="2023" spans="1:5" ht="45.75" hidden="1">
      <c r="A2023" s="63" t="s">
        <v>7791</v>
      </c>
      <c r="B2023" s="63">
        <v>100689</v>
      </c>
      <c r="C2023" s="62" t="s">
        <v>9811</v>
      </c>
      <c r="D2023" s="63" t="s">
        <v>7859</v>
      </c>
      <c r="E2023" s="76">
        <v>1097.69</v>
      </c>
    </row>
    <row r="2024" spans="1:5" ht="45.75" hidden="1">
      <c r="A2024" s="63" t="s">
        <v>7791</v>
      </c>
      <c r="B2024" s="63">
        <v>100690</v>
      </c>
      <c r="C2024" s="62" t="s">
        <v>9812</v>
      </c>
      <c r="D2024" s="63" t="s">
        <v>7859</v>
      </c>
      <c r="E2024" s="76">
        <v>912.36</v>
      </c>
    </row>
    <row r="2025" spans="1:5" ht="34.5" hidden="1">
      <c r="A2025" s="63" t="s">
        <v>7791</v>
      </c>
      <c r="B2025" s="63">
        <v>100691</v>
      </c>
      <c r="C2025" s="62" t="s">
        <v>9813</v>
      </c>
      <c r="D2025" s="63" t="s">
        <v>7859</v>
      </c>
      <c r="E2025" s="76">
        <v>1845.24</v>
      </c>
    </row>
    <row r="2026" spans="1:5" ht="34.5" hidden="1">
      <c r="A2026" s="63" t="s">
        <v>7791</v>
      </c>
      <c r="B2026" s="63">
        <v>100692</v>
      </c>
      <c r="C2026" s="62" t="s">
        <v>9814</v>
      </c>
      <c r="D2026" s="63" t="s">
        <v>7859</v>
      </c>
      <c r="E2026" s="76">
        <v>1659.91</v>
      </c>
    </row>
    <row r="2027" spans="1:5" ht="45.75" hidden="1">
      <c r="A2027" s="63" t="s">
        <v>7791</v>
      </c>
      <c r="B2027" s="63">
        <v>100693</v>
      </c>
      <c r="C2027" s="62" t="s">
        <v>9815</v>
      </c>
      <c r="D2027" s="63" t="s">
        <v>7859</v>
      </c>
      <c r="E2027" s="76">
        <v>2305.87</v>
      </c>
    </row>
    <row r="2028" spans="1:5" ht="45.75" hidden="1">
      <c r="A2028" s="63" t="s">
        <v>7791</v>
      </c>
      <c r="B2028" s="63">
        <v>100694</v>
      </c>
      <c r="C2028" s="62" t="s">
        <v>9816</v>
      </c>
      <c r="D2028" s="63" t="s">
        <v>7859</v>
      </c>
      <c r="E2028" s="76">
        <v>2120.54</v>
      </c>
    </row>
    <row r="2029" spans="1:5" ht="23.25" hidden="1">
      <c r="A2029" s="63" t="s">
        <v>7791</v>
      </c>
      <c r="B2029" s="63">
        <v>100695</v>
      </c>
      <c r="C2029" s="62" t="s">
        <v>9817</v>
      </c>
      <c r="D2029" s="63" t="s">
        <v>7859</v>
      </c>
      <c r="E2029" s="76">
        <v>64.819999999999993</v>
      </c>
    </row>
    <row r="2030" spans="1:5" ht="23.25" hidden="1">
      <c r="A2030" s="63" t="s">
        <v>7791</v>
      </c>
      <c r="B2030" s="63">
        <v>100696</v>
      </c>
      <c r="C2030" s="62" t="s">
        <v>9818</v>
      </c>
      <c r="D2030" s="63" t="s">
        <v>7859</v>
      </c>
      <c r="E2030" s="76">
        <v>71.97</v>
      </c>
    </row>
    <row r="2031" spans="1:5" ht="23.25" hidden="1">
      <c r="A2031" s="63" t="s">
        <v>7791</v>
      </c>
      <c r="B2031" s="63">
        <v>100697</v>
      </c>
      <c r="C2031" s="62" t="s">
        <v>9819</v>
      </c>
      <c r="D2031" s="63" t="s">
        <v>7859</v>
      </c>
      <c r="E2031" s="76">
        <v>79.180000000000007</v>
      </c>
    </row>
    <row r="2032" spans="1:5" ht="23.25" hidden="1">
      <c r="A2032" s="63" t="s">
        <v>7791</v>
      </c>
      <c r="B2032" s="63">
        <v>100698</v>
      </c>
      <c r="C2032" s="62" t="s">
        <v>9820</v>
      </c>
      <c r="D2032" s="63" t="s">
        <v>7859</v>
      </c>
      <c r="E2032" s="76">
        <v>86.36</v>
      </c>
    </row>
    <row r="2033" spans="1:5" ht="23.25" hidden="1">
      <c r="A2033" s="63" t="s">
        <v>7791</v>
      </c>
      <c r="B2033" s="63">
        <v>100699</v>
      </c>
      <c r="C2033" s="62" t="s">
        <v>9821</v>
      </c>
      <c r="D2033" s="63" t="s">
        <v>7859</v>
      </c>
      <c r="E2033" s="76">
        <v>103.4</v>
      </c>
    </row>
    <row r="2034" spans="1:5" ht="23.25" hidden="1">
      <c r="A2034" s="63" t="s">
        <v>7791</v>
      </c>
      <c r="B2034" s="63">
        <v>100700</v>
      </c>
      <c r="C2034" s="62" t="s">
        <v>9822</v>
      </c>
      <c r="D2034" s="63" t="s">
        <v>7859</v>
      </c>
      <c r="E2034" s="76">
        <v>818.47</v>
      </c>
    </row>
    <row r="2035" spans="1:5" ht="45.75" hidden="1">
      <c r="A2035" s="63" t="s">
        <v>7791</v>
      </c>
      <c r="B2035" s="63">
        <v>100712</v>
      </c>
      <c r="C2035" s="62" t="s">
        <v>9823</v>
      </c>
      <c r="D2035" s="63" t="s">
        <v>7859</v>
      </c>
      <c r="E2035" s="76">
        <v>835.53</v>
      </c>
    </row>
    <row r="2036" spans="1:5" ht="45.75" hidden="1">
      <c r="A2036" s="63" t="s">
        <v>7791</v>
      </c>
      <c r="B2036" s="63">
        <v>100665</v>
      </c>
      <c r="C2036" s="62" t="s">
        <v>9824</v>
      </c>
      <c r="D2036" s="63" t="s">
        <v>8125</v>
      </c>
      <c r="E2036" s="76">
        <v>1210.02</v>
      </c>
    </row>
    <row r="2037" spans="1:5" ht="45.75" hidden="1">
      <c r="A2037" s="63" t="s">
        <v>7791</v>
      </c>
      <c r="B2037" s="63">
        <v>100666</v>
      </c>
      <c r="C2037" s="62" t="s">
        <v>9825</v>
      </c>
      <c r="D2037" s="63" t="s">
        <v>8125</v>
      </c>
      <c r="E2037" s="76">
        <v>954.79</v>
      </c>
    </row>
    <row r="2038" spans="1:5" ht="34.5" hidden="1">
      <c r="A2038" s="63" t="s">
        <v>7791</v>
      </c>
      <c r="B2038" s="63">
        <v>100667</v>
      </c>
      <c r="C2038" s="62" t="s">
        <v>9826</v>
      </c>
      <c r="D2038" s="63" t="s">
        <v>8125</v>
      </c>
      <c r="E2038" s="76">
        <v>1570.84</v>
      </c>
    </row>
    <row r="2039" spans="1:5" ht="34.5" hidden="1">
      <c r="A2039" s="63" t="s">
        <v>7791</v>
      </c>
      <c r="B2039" s="63">
        <v>100668</v>
      </c>
      <c r="C2039" s="62" t="s">
        <v>9827</v>
      </c>
      <c r="D2039" s="63" t="s">
        <v>8125</v>
      </c>
      <c r="E2039" s="76">
        <v>1863.91</v>
      </c>
    </row>
    <row r="2040" spans="1:5" ht="34.5" hidden="1">
      <c r="A2040" s="63" t="s">
        <v>7791</v>
      </c>
      <c r="B2040" s="63">
        <v>100669</v>
      </c>
      <c r="C2040" s="62" t="s">
        <v>9828</v>
      </c>
      <c r="D2040" s="63" t="s">
        <v>8125</v>
      </c>
      <c r="E2040" s="76">
        <v>1121.96</v>
      </c>
    </row>
    <row r="2041" spans="1:5" ht="45.75" hidden="1">
      <c r="A2041" s="63" t="s">
        <v>7791</v>
      </c>
      <c r="B2041" s="63">
        <v>100670</v>
      </c>
      <c r="C2041" s="62" t="s">
        <v>9829</v>
      </c>
      <c r="D2041" s="63" t="s">
        <v>8125</v>
      </c>
      <c r="E2041" s="76">
        <v>1511.1</v>
      </c>
    </row>
    <row r="2042" spans="1:5" ht="45.75" hidden="1">
      <c r="A2042" s="63" t="s">
        <v>7791</v>
      </c>
      <c r="B2042" s="63">
        <v>100671</v>
      </c>
      <c r="C2042" s="62" t="s">
        <v>9830</v>
      </c>
      <c r="D2042" s="63" t="s">
        <v>8125</v>
      </c>
      <c r="E2042" s="76">
        <v>1877.92</v>
      </c>
    </row>
    <row r="2043" spans="1:5" ht="45.75" hidden="1">
      <c r="A2043" s="63" t="s">
        <v>7791</v>
      </c>
      <c r="B2043" s="63">
        <v>100672</v>
      </c>
      <c r="C2043" s="62" t="s">
        <v>9831</v>
      </c>
      <c r="D2043" s="63" t="s">
        <v>8125</v>
      </c>
      <c r="E2043" s="76">
        <v>1208.74</v>
      </c>
    </row>
    <row r="2044" spans="1:5" hidden="1">
      <c r="A2044" s="63" t="s">
        <v>7791</v>
      </c>
      <c r="B2044" s="63">
        <v>100701</v>
      </c>
      <c r="C2044" s="62" t="s">
        <v>9832</v>
      </c>
      <c r="D2044" s="63" t="s">
        <v>8125</v>
      </c>
      <c r="E2044" s="76">
        <v>663.92</v>
      </c>
    </row>
    <row r="2045" spans="1:5" ht="34.5" hidden="1">
      <c r="A2045" s="63" t="s">
        <v>7791</v>
      </c>
      <c r="B2045" s="63">
        <v>94559</v>
      </c>
      <c r="C2045" s="62" t="s">
        <v>9833</v>
      </c>
      <c r="D2045" s="63" t="s">
        <v>8125</v>
      </c>
      <c r="E2045" s="76">
        <v>679.5</v>
      </c>
    </row>
    <row r="2046" spans="1:5" ht="34.5" hidden="1">
      <c r="A2046" s="63" t="s">
        <v>7791</v>
      </c>
      <c r="B2046" s="63">
        <v>94562</v>
      </c>
      <c r="C2046" s="62" t="s">
        <v>9834</v>
      </c>
      <c r="D2046" s="63" t="s">
        <v>8125</v>
      </c>
      <c r="E2046" s="76">
        <v>630.30999999999995</v>
      </c>
    </row>
    <row r="2047" spans="1:5" ht="23.25" hidden="1">
      <c r="A2047" s="63" t="s">
        <v>7791</v>
      </c>
      <c r="B2047" s="63">
        <v>94587</v>
      </c>
      <c r="C2047" s="62" t="s">
        <v>9835</v>
      </c>
      <c r="D2047" s="63" t="s">
        <v>29</v>
      </c>
      <c r="E2047" s="76">
        <v>63.46</v>
      </c>
    </row>
    <row r="2048" spans="1:5" ht="23.25" hidden="1">
      <c r="A2048" s="63" t="s">
        <v>7791</v>
      </c>
      <c r="B2048" s="63">
        <v>94588</v>
      </c>
      <c r="C2048" s="62" t="s">
        <v>9836</v>
      </c>
      <c r="D2048" s="63" t="s">
        <v>29</v>
      </c>
      <c r="E2048" s="76">
        <v>55.11</v>
      </c>
    </row>
    <row r="2049" spans="1:5" ht="45.75" hidden="1">
      <c r="A2049" s="63" t="s">
        <v>7791</v>
      </c>
      <c r="B2049" s="63">
        <v>99837</v>
      </c>
      <c r="C2049" s="62" t="s">
        <v>9837</v>
      </c>
      <c r="D2049" s="63" t="s">
        <v>29</v>
      </c>
      <c r="E2049" s="76">
        <v>622.45000000000005</v>
      </c>
    </row>
    <row r="2050" spans="1:5" ht="34.5" hidden="1">
      <c r="A2050" s="63" t="s">
        <v>7791</v>
      </c>
      <c r="B2050" s="63">
        <v>99839</v>
      </c>
      <c r="C2050" s="62" t="s">
        <v>9838</v>
      </c>
      <c r="D2050" s="63" t="s">
        <v>29</v>
      </c>
      <c r="E2050" s="76">
        <v>493.43</v>
      </c>
    </row>
    <row r="2051" spans="1:5" ht="23.25" hidden="1">
      <c r="A2051" s="63" t="s">
        <v>7791</v>
      </c>
      <c r="B2051" s="63">
        <v>99841</v>
      </c>
      <c r="C2051" s="62" t="s">
        <v>9839</v>
      </c>
      <c r="D2051" s="63" t="s">
        <v>29</v>
      </c>
      <c r="E2051" s="76">
        <v>1049.33</v>
      </c>
    </row>
    <row r="2052" spans="1:5" hidden="1">
      <c r="A2052" s="63" t="s">
        <v>7791</v>
      </c>
      <c r="B2052" s="63">
        <v>99855</v>
      </c>
      <c r="C2052" s="62" t="s">
        <v>9840</v>
      </c>
      <c r="D2052" s="63" t="s">
        <v>29</v>
      </c>
      <c r="E2052" s="76">
        <v>116.12</v>
      </c>
    </row>
    <row r="2053" spans="1:5" hidden="1">
      <c r="A2053" s="63" t="s">
        <v>7791</v>
      </c>
      <c r="B2053" s="63">
        <v>99857</v>
      </c>
      <c r="C2053" s="62" t="s">
        <v>9841</v>
      </c>
      <c r="D2053" s="63" t="s">
        <v>29</v>
      </c>
      <c r="E2053" s="76">
        <v>104.1</v>
      </c>
    </row>
    <row r="2054" spans="1:5" ht="23.25" hidden="1">
      <c r="A2054" s="63" t="s">
        <v>7791</v>
      </c>
      <c r="B2054" s="63">
        <v>99861</v>
      </c>
      <c r="C2054" s="62" t="s">
        <v>9842</v>
      </c>
      <c r="D2054" s="63" t="s">
        <v>8125</v>
      </c>
      <c r="E2054" s="76">
        <v>591.03</v>
      </c>
    </row>
    <row r="2055" spans="1:5" ht="23.25" hidden="1">
      <c r="A2055" s="63" t="s">
        <v>7791</v>
      </c>
      <c r="B2055" s="63">
        <v>99862</v>
      </c>
      <c r="C2055" s="62" t="s">
        <v>9843</v>
      </c>
      <c r="D2055" s="63" t="s">
        <v>8125</v>
      </c>
      <c r="E2055" s="76">
        <v>695.61</v>
      </c>
    </row>
    <row r="2056" spans="1:5" hidden="1">
      <c r="A2056" s="63" t="s">
        <v>7791</v>
      </c>
      <c r="B2056" s="63">
        <v>90838</v>
      </c>
      <c r="C2056" s="62" t="s">
        <v>9844</v>
      </c>
      <c r="D2056" s="63" t="s">
        <v>7859</v>
      </c>
      <c r="E2056" s="76">
        <v>1666.17</v>
      </c>
    </row>
    <row r="2057" spans="1:5" ht="23.25" hidden="1">
      <c r="A2057" s="63" t="s">
        <v>7791</v>
      </c>
      <c r="B2057" s="63">
        <v>91338</v>
      </c>
      <c r="C2057" s="62" t="s">
        <v>9845</v>
      </c>
      <c r="D2057" s="63" t="s">
        <v>8125</v>
      </c>
      <c r="E2057" s="76">
        <v>822.01</v>
      </c>
    </row>
    <row r="2058" spans="1:5" ht="23.25" hidden="1">
      <c r="A2058" s="63" t="s">
        <v>7791</v>
      </c>
      <c r="B2058" s="63">
        <v>91341</v>
      </c>
      <c r="C2058" s="62" t="s">
        <v>9846</v>
      </c>
      <c r="D2058" s="63" t="s">
        <v>8125</v>
      </c>
      <c r="E2058" s="76">
        <v>634.5</v>
      </c>
    </row>
    <row r="2059" spans="1:5" ht="23.25" hidden="1">
      <c r="A2059" s="63" t="s">
        <v>7791</v>
      </c>
      <c r="B2059" s="63">
        <v>94805</v>
      </c>
      <c r="C2059" s="62" t="s">
        <v>9847</v>
      </c>
      <c r="D2059" s="63" t="s">
        <v>7859</v>
      </c>
      <c r="E2059" s="76">
        <v>833.95</v>
      </c>
    </row>
    <row r="2060" spans="1:5" ht="23.25" hidden="1">
      <c r="A2060" s="63" t="s">
        <v>7791</v>
      </c>
      <c r="B2060" s="63">
        <v>94806</v>
      </c>
      <c r="C2060" s="62" t="s">
        <v>9848</v>
      </c>
      <c r="D2060" s="63" t="s">
        <v>7859</v>
      </c>
      <c r="E2060" s="76">
        <v>768.67</v>
      </c>
    </row>
    <row r="2061" spans="1:5" ht="23.25" hidden="1">
      <c r="A2061" s="63" t="s">
        <v>7791</v>
      </c>
      <c r="B2061" s="63">
        <v>94807</v>
      </c>
      <c r="C2061" s="62" t="s">
        <v>9849</v>
      </c>
      <c r="D2061" s="63" t="s">
        <v>7859</v>
      </c>
      <c r="E2061" s="76">
        <v>699.62</v>
      </c>
    </row>
    <row r="2062" spans="1:5" ht="23.25" hidden="1">
      <c r="A2062" s="63" t="s">
        <v>7791</v>
      </c>
      <c r="B2062" s="63">
        <v>100702</v>
      </c>
      <c r="C2062" s="62" t="s">
        <v>9850</v>
      </c>
      <c r="D2062" s="63" t="s">
        <v>8125</v>
      </c>
      <c r="E2062" s="76">
        <v>461.87</v>
      </c>
    </row>
    <row r="2063" spans="1:5" hidden="1">
      <c r="A2063" s="63" t="s">
        <v>7791</v>
      </c>
      <c r="B2063" s="63">
        <v>102188</v>
      </c>
      <c r="C2063" s="62" t="s">
        <v>9851</v>
      </c>
      <c r="D2063" s="63" t="s">
        <v>7859</v>
      </c>
      <c r="E2063" s="76">
        <v>893.41</v>
      </c>
    </row>
    <row r="2064" spans="1:5" ht="34.5" hidden="1">
      <c r="A2064" s="63" t="s">
        <v>7791</v>
      </c>
      <c r="B2064" s="63">
        <v>102189</v>
      </c>
      <c r="C2064" s="62" t="s">
        <v>9852</v>
      </c>
      <c r="D2064" s="63" t="s">
        <v>7859</v>
      </c>
      <c r="E2064" s="76">
        <v>235.14</v>
      </c>
    </row>
    <row r="2065" spans="1:5" hidden="1">
      <c r="A2065" s="63" t="s">
        <v>7791</v>
      </c>
      <c r="B2065" s="63">
        <v>100703</v>
      </c>
      <c r="C2065" s="62" t="s">
        <v>9853</v>
      </c>
      <c r="D2065" s="63" t="s">
        <v>7859</v>
      </c>
      <c r="E2065" s="76">
        <v>34.68</v>
      </c>
    </row>
    <row r="2066" spans="1:5" ht="23.25" hidden="1">
      <c r="A2066" s="63" t="s">
        <v>7791</v>
      </c>
      <c r="B2066" s="63">
        <v>100704</v>
      </c>
      <c r="C2066" s="62" t="s">
        <v>9854</v>
      </c>
      <c r="D2066" s="63" t="s">
        <v>7859</v>
      </c>
      <c r="E2066" s="76">
        <v>73.03</v>
      </c>
    </row>
    <row r="2067" spans="1:5" hidden="1">
      <c r="A2067" s="63" t="s">
        <v>7791</v>
      </c>
      <c r="B2067" s="63">
        <v>100705</v>
      </c>
      <c r="C2067" s="62" t="s">
        <v>9855</v>
      </c>
      <c r="D2067" s="63" t="s">
        <v>7859</v>
      </c>
      <c r="E2067" s="76">
        <v>84.95</v>
      </c>
    </row>
    <row r="2068" spans="1:5" hidden="1">
      <c r="A2068" s="63" t="s">
        <v>7791</v>
      </c>
      <c r="B2068" s="63">
        <v>100706</v>
      </c>
      <c r="C2068" s="62" t="s">
        <v>9856</v>
      </c>
      <c r="D2068" s="63" t="s">
        <v>7859</v>
      </c>
      <c r="E2068" s="76">
        <v>76.78</v>
      </c>
    </row>
    <row r="2069" spans="1:5" hidden="1">
      <c r="A2069" s="63" t="s">
        <v>7791</v>
      </c>
      <c r="B2069" s="63">
        <v>100707</v>
      </c>
      <c r="C2069" s="62" t="s">
        <v>9857</v>
      </c>
      <c r="D2069" s="63" t="s">
        <v>7859</v>
      </c>
      <c r="E2069" s="76">
        <v>154.51</v>
      </c>
    </row>
    <row r="2070" spans="1:5" hidden="1">
      <c r="A2070" s="63" t="s">
        <v>7791</v>
      </c>
      <c r="B2070" s="63">
        <v>100708</v>
      </c>
      <c r="C2070" s="62" t="s">
        <v>9858</v>
      </c>
      <c r="D2070" s="63" t="s">
        <v>7859</v>
      </c>
      <c r="E2070" s="76">
        <v>193.03</v>
      </c>
    </row>
    <row r="2071" spans="1:5" ht="23.25" hidden="1">
      <c r="A2071" s="63" t="s">
        <v>7791</v>
      </c>
      <c r="B2071" s="63">
        <v>100709</v>
      </c>
      <c r="C2071" s="62" t="s">
        <v>9859</v>
      </c>
      <c r="D2071" s="63" t="s">
        <v>7859</v>
      </c>
      <c r="E2071" s="76">
        <v>49.51</v>
      </c>
    </row>
    <row r="2072" spans="1:5" hidden="1">
      <c r="A2072" s="63" t="s">
        <v>7791</v>
      </c>
      <c r="B2072" s="63">
        <v>100710</v>
      </c>
      <c r="C2072" s="62" t="s">
        <v>9860</v>
      </c>
      <c r="D2072" s="63" t="s">
        <v>7859</v>
      </c>
      <c r="E2072" s="76">
        <v>115.37</v>
      </c>
    </row>
    <row r="2073" spans="1:5" ht="23.25" hidden="1">
      <c r="A2073" s="63" t="s">
        <v>7791</v>
      </c>
      <c r="B2073" s="63">
        <v>102151</v>
      </c>
      <c r="C2073" s="62" t="s">
        <v>9861</v>
      </c>
      <c r="D2073" s="63" t="s">
        <v>8125</v>
      </c>
      <c r="E2073" s="76">
        <v>145.97999999999999</v>
      </c>
    </row>
    <row r="2074" spans="1:5" ht="23.25" hidden="1">
      <c r="A2074" s="63" t="s">
        <v>7791</v>
      </c>
      <c r="B2074" s="63">
        <v>102152</v>
      </c>
      <c r="C2074" s="62" t="s">
        <v>9862</v>
      </c>
      <c r="D2074" s="63" t="s">
        <v>8125</v>
      </c>
      <c r="E2074" s="76">
        <v>161.36000000000001</v>
      </c>
    </row>
    <row r="2075" spans="1:5" ht="23.25" hidden="1">
      <c r="A2075" s="63" t="s">
        <v>7791</v>
      </c>
      <c r="B2075" s="63">
        <v>102153</v>
      </c>
      <c r="C2075" s="62" t="s">
        <v>9863</v>
      </c>
      <c r="D2075" s="63" t="s">
        <v>8125</v>
      </c>
      <c r="E2075" s="76">
        <v>202.35</v>
      </c>
    </row>
    <row r="2076" spans="1:5" ht="23.25" hidden="1">
      <c r="A2076" s="63" t="s">
        <v>7791</v>
      </c>
      <c r="B2076" s="63">
        <v>102154</v>
      </c>
      <c r="C2076" s="62" t="s">
        <v>9864</v>
      </c>
      <c r="D2076" s="63" t="s">
        <v>8125</v>
      </c>
      <c r="E2076" s="76">
        <v>174.35</v>
      </c>
    </row>
    <row r="2077" spans="1:5" ht="23.25" hidden="1">
      <c r="A2077" s="63" t="s">
        <v>7791</v>
      </c>
      <c r="B2077" s="63">
        <v>102155</v>
      </c>
      <c r="C2077" s="62" t="s">
        <v>9865</v>
      </c>
      <c r="D2077" s="63" t="s">
        <v>8125</v>
      </c>
      <c r="E2077" s="76">
        <v>207.88</v>
      </c>
    </row>
    <row r="2078" spans="1:5" ht="23.25" hidden="1">
      <c r="A2078" s="63" t="s">
        <v>7791</v>
      </c>
      <c r="B2078" s="63">
        <v>102156</v>
      </c>
      <c r="C2078" s="62" t="s">
        <v>9866</v>
      </c>
      <c r="D2078" s="63" t="s">
        <v>8125</v>
      </c>
      <c r="E2078" s="76">
        <v>197.91</v>
      </c>
    </row>
    <row r="2079" spans="1:5" ht="23.25" hidden="1">
      <c r="A2079" s="63" t="s">
        <v>7791</v>
      </c>
      <c r="B2079" s="63">
        <v>102157</v>
      </c>
      <c r="C2079" s="62" t="s">
        <v>9867</v>
      </c>
      <c r="D2079" s="63" t="s">
        <v>8125</v>
      </c>
      <c r="E2079" s="76">
        <v>269.66000000000003</v>
      </c>
    </row>
    <row r="2080" spans="1:5" ht="23.25" hidden="1">
      <c r="A2080" s="63" t="s">
        <v>7791</v>
      </c>
      <c r="B2080" s="63">
        <v>102158</v>
      </c>
      <c r="C2080" s="62" t="s">
        <v>9868</v>
      </c>
      <c r="D2080" s="63" t="s">
        <v>8125</v>
      </c>
      <c r="E2080" s="76">
        <v>271.77999999999997</v>
      </c>
    </row>
    <row r="2081" spans="1:5" ht="23.25" hidden="1">
      <c r="A2081" s="63" t="s">
        <v>7791</v>
      </c>
      <c r="B2081" s="63">
        <v>102159</v>
      </c>
      <c r="C2081" s="62" t="s">
        <v>9869</v>
      </c>
      <c r="D2081" s="63" t="s">
        <v>8125</v>
      </c>
      <c r="E2081" s="76">
        <v>322.87</v>
      </c>
    </row>
    <row r="2082" spans="1:5" ht="23.25" hidden="1">
      <c r="A2082" s="63" t="s">
        <v>7791</v>
      </c>
      <c r="B2082" s="63">
        <v>102160</v>
      </c>
      <c r="C2082" s="62" t="s">
        <v>9870</v>
      </c>
      <c r="D2082" s="63" t="s">
        <v>8125</v>
      </c>
      <c r="E2082" s="76">
        <v>140.85</v>
      </c>
    </row>
    <row r="2083" spans="1:5" ht="23.25" hidden="1">
      <c r="A2083" s="63" t="s">
        <v>7791</v>
      </c>
      <c r="B2083" s="63">
        <v>102161</v>
      </c>
      <c r="C2083" s="62" t="s">
        <v>9871</v>
      </c>
      <c r="D2083" s="63" t="s">
        <v>8125</v>
      </c>
      <c r="E2083" s="76">
        <v>251.98</v>
      </c>
    </row>
    <row r="2084" spans="1:5" ht="23.25" hidden="1">
      <c r="A2084" s="63" t="s">
        <v>7791</v>
      </c>
      <c r="B2084" s="63">
        <v>102162</v>
      </c>
      <c r="C2084" s="62" t="s">
        <v>9872</v>
      </c>
      <c r="D2084" s="63" t="s">
        <v>8125</v>
      </c>
      <c r="E2084" s="76">
        <v>267.36</v>
      </c>
    </row>
    <row r="2085" spans="1:5" ht="23.25" hidden="1">
      <c r="A2085" s="63" t="s">
        <v>7791</v>
      </c>
      <c r="B2085" s="63">
        <v>102163</v>
      </c>
      <c r="C2085" s="62" t="s">
        <v>9873</v>
      </c>
      <c r="D2085" s="63" t="s">
        <v>8125</v>
      </c>
      <c r="E2085" s="76">
        <v>308.35000000000002</v>
      </c>
    </row>
    <row r="2086" spans="1:5" ht="23.25" hidden="1">
      <c r="A2086" s="63" t="s">
        <v>7791</v>
      </c>
      <c r="B2086" s="63">
        <v>102164</v>
      </c>
      <c r="C2086" s="62" t="s">
        <v>9874</v>
      </c>
      <c r="D2086" s="63" t="s">
        <v>8125</v>
      </c>
      <c r="E2086" s="76">
        <v>260.85000000000002</v>
      </c>
    </row>
    <row r="2087" spans="1:5" ht="23.25" hidden="1">
      <c r="A2087" s="63" t="s">
        <v>7791</v>
      </c>
      <c r="B2087" s="63">
        <v>102165</v>
      </c>
      <c r="C2087" s="62" t="s">
        <v>9875</v>
      </c>
      <c r="D2087" s="63" t="s">
        <v>8125</v>
      </c>
      <c r="E2087" s="76">
        <v>294.38</v>
      </c>
    </row>
    <row r="2088" spans="1:5" ht="23.25" hidden="1">
      <c r="A2088" s="63" t="s">
        <v>7791</v>
      </c>
      <c r="B2088" s="63">
        <v>102166</v>
      </c>
      <c r="C2088" s="62" t="s">
        <v>9876</v>
      </c>
      <c r="D2088" s="63" t="s">
        <v>8125</v>
      </c>
      <c r="E2088" s="76">
        <v>264.88</v>
      </c>
    </row>
    <row r="2089" spans="1:5" ht="23.25" hidden="1">
      <c r="A2089" s="63" t="s">
        <v>7791</v>
      </c>
      <c r="B2089" s="63">
        <v>102167</v>
      </c>
      <c r="C2089" s="62" t="s">
        <v>9877</v>
      </c>
      <c r="D2089" s="63" t="s">
        <v>8125</v>
      </c>
      <c r="E2089" s="76">
        <v>336.63</v>
      </c>
    </row>
    <row r="2090" spans="1:5" ht="23.25" hidden="1">
      <c r="A2090" s="63" t="s">
        <v>7791</v>
      </c>
      <c r="B2090" s="63">
        <v>102168</v>
      </c>
      <c r="C2090" s="62" t="s">
        <v>9878</v>
      </c>
      <c r="D2090" s="63" t="s">
        <v>8125</v>
      </c>
      <c r="E2090" s="76">
        <v>321.39999999999998</v>
      </c>
    </row>
    <row r="2091" spans="1:5" ht="23.25" hidden="1">
      <c r="A2091" s="63" t="s">
        <v>7791</v>
      </c>
      <c r="B2091" s="63">
        <v>102169</v>
      </c>
      <c r="C2091" s="62" t="s">
        <v>9879</v>
      </c>
      <c r="D2091" s="63" t="s">
        <v>8125</v>
      </c>
      <c r="E2091" s="76">
        <v>366.09</v>
      </c>
    </row>
    <row r="2092" spans="1:5" ht="23.25" hidden="1">
      <c r="A2092" s="63" t="s">
        <v>7791</v>
      </c>
      <c r="B2092" s="63">
        <v>102170</v>
      </c>
      <c r="C2092" s="62" t="s">
        <v>9880</v>
      </c>
      <c r="D2092" s="63" t="s">
        <v>8125</v>
      </c>
      <c r="E2092" s="76">
        <v>246.85</v>
      </c>
    </row>
    <row r="2093" spans="1:5" ht="23.25" hidden="1">
      <c r="A2093" s="63" t="s">
        <v>7791</v>
      </c>
      <c r="B2093" s="63">
        <v>102171</v>
      </c>
      <c r="C2093" s="62" t="s">
        <v>9881</v>
      </c>
      <c r="D2093" s="63" t="s">
        <v>8125</v>
      </c>
      <c r="E2093" s="76">
        <v>424.85</v>
      </c>
    </row>
    <row r="2094" spans="1:5" ht="23.25" hidden="1">
      <c r="A2094" s="63" t="s">
        <v>7791</v>
      </c>
      <c r="B2094" s="63">
        <v>102172</v>
      </c>
      <c r="C2094" s="62" t="s">
        <v>9882</v>
      </c>
      <c r="D2094" s="63" t="s">
        <v>8125</v>
      </c>
      <c r="E2094" s="76">
        <v>408.37</v>
      </c>
    </row>
    <row r="2095" spans="1:5" ht="23.25" hidden="1">
      <c r="A2095" s="63" t="s">
        <v>7791</v>
      </c>
      <c r="B2095" s="63">
        <v>102176</v>
      </c>
      <c r="C2095" s="62" t="s">
        <v>9883</v>
      </c>
      <c r="D2095" s="63" t="s">
        <v>8125</v>
      </c>
      <c r="E2095" s="76">
        <v>774.15</v>
      </c>
    </row>
    <row r="2096" spans="1:5" ht="23.25" hidden="1">
      <c r="A2096" s="63" t="s">
        <v>7791</v>
      </c>
      <c r="B2096" s="63">
        <v>102177</v>
      </c>
      <c r="C2096" s="62" t="s">
        <v>9884</v>
      </c>
      <c r="D2096" s="63" t="s">
        <v>8125</v>
      </c>
      <c r="E2096" s="76">
        <v>1496.46</v>
      </c>
    </row>
    <row r="2097" spans="1:5" ht="23.25" hidden="1">
      <c r="A2097" s="63" t="s">
        <v>7791</v>
      </c>
      <c r="B2097" s="63">
        <v>102178</v>
      </c>
      <c r="C2097" s="62" t="s">
        <v>9885</v>
      </c>
      <c r="D2097" s="63" t="s">
        <v>8125</v>
      </c>
      <c r="E2097" s="76">
        <v>1705.72</v>
      </c>
    </row>
    <row r="2098" spans="1:5" hidden="1">
      <c r="A2098" s="63" t="s">
        <v>7791</v>
      </c>
      <c r="B2098" s="63">
        <v>102179</v>
      </c>
      <c r="C2098" s="62" t="s">
        <v>9886</v>
      </c>
      <c r="D2098" s="63" t="s">
        <v>8125</v>
      </c>
      <c r="E2098" s="76">
        <v>350.27</v>
      </c>
    </row>
    <row r="2099" spans="1:5" hidden="1">
      <c r="A2099" s="63" t="s">
        <v>7791</v>
      </c>
      <c r="B2099" s="63">
        <v>102180</v>
      </c>
      <c r="C2099" s="62" t="s">
        <v>9887</v>
      </c>
      <c r="D2099" s="63" t="s">
        <v>8125</v>
      </c>
      <c r="E2099" s="76">
        <v>399.25</v>
      </c>
    </row>
    <row r="2100" spans="1:5" hidden="1">
      <c r="A2100" s="63" t="s">
        <v>7791</v>
      </c>
      <c r="B2100" s="63">
        <v>102181</v>
      </c>
      <c r="C2100" s="62" t="s">
        <v>9888</v>
      </c>
      <c r="D2100" s="63" t="s">
        <v>8125</v>
      </c>
      <c r="E2100" s="76">
        <v>467.47</v>
      </c>
    </row>
    <row r="2101" spans="1:5" ht="23.25" hidden="1">
      <c r="A2101" s="63" t="s">
        <v>7791</v>
      </c>
      <c r="B2101" s="63">
        <v>102182</v>
      </c>
      <c r="C2101" s="62" t="s">
        <v>9889</v>
      </c>
      <c r="D2101" s="63" t="s">
        <v>7859</v>
      </c>
      <c r="E2101" s="76">
        <v>939.73</v>
      </c>
    </row>
    <row r="2102" spans="1:5" ht="23.25" hidden="1">
      <c r="A2102" s="63" t="s">
        <v>7791</v>
      </c>
      <c r="B2102" s="63">
        <v>102183</v>
      </c>
      <c r="C2102" s="62" t="s">
        <v>9890</v>
      </c>
      <c r="D2102" s="63" t="s">
        <v>7859</v>
      </c>
      <c r="E2102" s="76">
        <v>1890.19</v>
      </c>
    </row>
    <row r="2103" spans="1:5" ht="23.25" hidden="1">
      <c r="A2103" s="63" t="s">
        <v>7791</v>
      </c>
      <c r="B2103" s="63">
        <v>102184</v>
      </c>
      <c r="C2103" s="62" t="s">
        <v>9891</v>
      </c>
      <c r="D2103" s="63" t="s">
        <v>7859</v>
      </c>
      <c r="E2103" s="76">
        <v>1813.17</v>
      </c>
    </row>
    <row r="2104" spans="1:5" ht="23.25" hidden="1">
      <c r="A2104" s="63" t="s">
        <v>7791</v>
      </c>
      <c r="B2104" s="63">
        <v>102185</v>
      </c>
      <c r="C2104" s="62" t="s">
        <v>9892</v>
      </c>
      <c r="D2104" s="63" t="s">
        <v>7859</v>
      </c>
      <c r="E2104" s="76">
        <v>3636.78</v>
      </c>
    </row>
    <row r="2105" spans="1:5" ht="23.25" hidden="1">
      <c r="A2105" s="63" t="s">
        <v>7791</v>
      </c>
      <c r="B2105" s="63">
        <v>102190</v>
      </c>
      <c r="C2105" s="62" t="s">
        <v>9893</v>
      </c>
      <c r="D2105" s="63" t="s">
        <v>8125</v>
      </c>
      <c r="E2105" s="76">
        <v>16.510000000000002</v>
      </c>
    </row>
    <row r="2106" spans="1:5" ht="23.25" hidden="1">
      <c r="A2106" s="63" t="s">
        <v>7791</v>
      </c>
      <c r="B2106" s="63">
        <v>102191</v>
      </c>
      <c r="C2106" s="62" t="s">
        <v>9894</v>
      </c>
      <c r="D2106" s="63" t="s">
        <v>8125</v>
      </c>
      <c r="E2106" s="76">
        <v>20.059999999999999</v>
      </c>
    </row>
    <row r="2107" spans="1:5" hidden="1">
      <c r="A2107" s="63" t="s">
        <v>7791</v>
      </c>
      <c r="B2107" s="63">
        <v>102192</v>
      </c>
      <c r="C2107" s="62" t="s">
        <v>9895</v>
      </c>
      <c r="D2107" s="63" t="s">
        <v>8125</v>
      </c>
      <c r="E2107" s="76">
        <v>14.31</v>
      </c>
    </row>
    <row r="2108" spans="1:5" ht="23.25" hidden="1">
      <c r="A2108" s="63" t="s">
        <v>7791</v>
      </c>
      <c r="B2108" s="63">
        <v>94569</v>
      </c>
      <c r="C2108" s="62" t="s">
        <v>9896</v>
      </c>
      <c r="D2108" s="63" t="s">
        <v>8125</v>
      </c>
      <c r="E2108" s="76">
        <v>602.74</v>
      </c>
    </row>
    <row r="2109" spans="1:5" ht="34.5" hidden="1">
      <c r="A2109" s="63" t="s">
        <v>7791</v>
      </c>
      <c r="B2109" s="63">
        <v>94570</v>
      </c>
      <c r="C2109" s="62" t="s">
        <v>9897</v>
      </c>
      <c r="D2109" s="63" t="s">
        <v>8125</v>
      </c>
      <c r="E2109" s="76">
        <v>310.10000000000002</v>
      </c>
    </row>
    <row r="2110" spans="1:5" ht="34.5" hidden="1">
      <c r="A2110" s="63" t="s">
        <v>7791</v>
      </c>
      <c r="B2110" s="63">
        <v>94572</v>
      </c>
      <c r="C2110" s="62" t="s">
        <v>9898</v>
      </c>
      <c r="D2110" s="63" t="s">
        <v>8125</v>
      </c>
      <c r="E2110" s="76">
        <v>441.48</v>
      </c>
    </row>
    <row r="2111" spans="1:5" ht="34.5" hidden="1">
      <c r="A2111" s="63" t="s">
        <v>7791</v>
      </c>
      <c r="B2111" s="63">
        <v>94573</v>
      </c>
      <c r="C2111" s="62" t="s">
        <v>9899</v>
      </c>
      <c r="D2111" s="63" t="s">
        <v>8125</v>
      </c>
      <c r="E2111" s="76">
        <v>360.94</v>
      </c>
    </row>
    <row r="2112" spans="1:5" ht="45.75" hidden="1">
      <c r="A2112" s="63" t="s">
        <v>7791</v>
      </c>
      <c r="B2112" s="63">
        <v>94580</v>
      </c>
      <c r="C2112" s="62" t="s">
        <v>9900</v>
      </c>
      <c r="D2112" s="63" t="s">
        <v>8125</v>
      </c>
      <c r="E2112" s="76">
        <v>493.71</v>
      </c>
    </row>
    <row r="2113" spans="1:5" ht="23.25" hidden="1">
      <c r="A2113" s="63" t="s">
        <v>7791</v>
      </c>
      <c r="B2113" s="63">
        <v>94589</v>
      </c>
      <c r="C2113" s="62" t="s">
        <v>9901</v>
      </c>
      <c r="D2113" s="63" t="s">
        <v>29</v>
      </c>
      <c r="E2113" s="76">
        <v>20.63</v>
      </c>
    </row>
    <row r="2114" spans="1:5" ht="23.25" hidden="1">
      <c r="A2114" s="63" t="s">
        <v>7791</v>
      </c>
      <c r="B2114" s="63">
        <v>94590</v>
      </c>
      <c r="C2114" s="62" t="s">
        <v>9902</v>
      </c>
      <c r="D2114" s="63" t="s">
        <v>29</v>
      </c>
      <c r="E2114" s="76">
        <v>16.649999999999999</v>
      </c>
    </row>
    <row r="2115" spans="1:5" ht="23.25" hidden="1">
      <c r="A2115" s="63" t="s">
        <v>7791</v>
      </c>
      <c r="B2115" s="63">
        <v>100674</v>
      </c>
      <c r="C2115" s="62" t="s">
        <v>9903</v>
      </c>
      <c r="D2115" s="63" t="s">
        <v>8125</v>
      </c>
      <c r="E2115" s="76">
        <v>644.24</v>
      </c>
    </row>
    <row r="2116" spans="1:5" ht="34.5" hidden="1">
      <c r="A2116" s="63" t="s">
        <v>7791</v>
      </c>
      <c r="B2116" s="63">
        <v>101096</v>
      </c>
      <c r="C2116" s="62" t="s">
        <v>9904</v>
      </c>
      <c r="D2116" s="63" t="s">
        <v>9250</v>
      </c>
      <c r="E2116" s="76">
        <v>1333.66</v>
      </c>
    </row>
    <row r="2117" spans="1:5" ht="34.5" hidden="1">
      <c r="A2117" s="63" t="s">
        <v>7791</v>
      </c>
      <c r="B2117" s="63">
        <v>101097</v>
      </c>
      <c r="C2117" s="62" t="s">
        <v>9905</v>
      </c>
      <c r="D2117" s="63" t="s">
        <v>9250</v>
      </c>
      <c r="E2117" s="76">
        <v>1256.6099999999999</v>
      </c>
    </row>
    <row r="2118" spans="1:5" ht="34.5" hidden="1">
      <c r="A2118" s="63" t="s">
        <v>7791</v>
      </c>
      <c r="B2118" s="63">
        <v>101098</v>
      </c>
      <c r="C2118" s="62" t="s">
        <v>9906</v>
      </c>
      <c r="D2118" s="63" t="s">
        <v>9250</v>
      </c>
      <c r="E2118" s="76">
        <v>1157.03</v>
      </c>
    </row>
    <row r="2119" spans="1:5" ht="34.5" hidden="1">
      <c r="A2119" s="63" t="s">
        <v>7791</v>
      </c>
      <c r="B2119" s="63">
        <v>101099</v>
      </c>
      <c r="C2119" s="62" t="s">
        <v>9907</v>
      </c>
      <c r="D2119" s="63" t="s">
        <v>9250</v>
      </c>
      <c r="E2119" s="76">
        <v>1056.6600000000001</v>
      </c>
    </row>
    <row r="2120" spans="1:5" ht="34.5" hidden="1">
      <c r="A2120" s="63" t="s">
        <v>7791</v>
      </c>
      <c r="B2120" s="63">
        <v>101100</v>
      </c>
      <c r="C2120" s="62" t="s">
        <v>9908</v>
      </c>
      <c r="D2120" s="63" t="s">
        <v>9250</v>
      </c>
      <c r="E2120" s="76">
        <v>943.2</v>
      </c>
    </row>
    <row r="2121" spans="1:5" ht="34.5" hidden="1">
      <c r="A2121" s="63" t="s">
        <v>7791</v>
      </c>
      <c r="B2121" s="63">
        <v>101101</v>
      </c>
      <c r="C2121" s="62" t="s">
        <v>9909</v>
      </c>
      <c r="D2121" s="63" t="s">
        <v>9250</v>
      </c>
      <c r="E2121" s="76">
        <v>920.54</v>
      </c>
    </row>
    <row r="2122" spans="1:5" ht="34.5" hidden="1">
      <c r="A2122" s="63" t="s">
        <v>7791</v>
      </c>
      <c r="B2122" s="63">
        <v>101102</v>
      </c>
      <c r="C2122" s="62" t="s">
        <v>9910</v>
      </c>
      <c r="D2122" s="63" t="s">
        <v>9250</v>
      </c>
      <c r="E2122" s="76">
        <v>895.82</v>
      </c>
    </row>
    <row r="2123" spans="1:5" ht="34.5" hidden="1">
      <c r="A2123" s="63" t="s">
        <v>7791</v>
      </c>
      <c r="B2123" s="63">
        <v>101103</v>
      </c>
      <c r="C2123" s="62" t="s">
        <v>9911</v>
      </c>
      <c r="D2123" s="63" t="s">
        <v>9250</v>
      </c>
      <c r="E2123" s="76">
        <v>844.07</v>
      </c>
    </row>
    <row r="2124" spans="1:5" ht="34.5" hidden="1">
      <c r="A2124" s="63" t="s">
        <v>7791</v>
      </c>
      <c r="B2124" s="63">
        <v>101104</v>
      </c>
      <c r="C2124" s="62" t="s">
        <v>9912</v>
      </c>
      <c r="D2124" s="63" t="s">
        <v>9250</v>
      </c>
      <c r="E2124" s="76">
        <v>1418.41</v>
      </c>
    </row>
    <row r="2125" spans="1:5" ht="34.5" hidden="1">
      <c r="A2125" s="63" t="s">
        <v>7791</v>
      </c>
      <c r="B2125" s="63">
        <v>101105</v>
      </c>
      <c r="C2125" s="62" t="s">
        <v>9913</v>
      </c>
      <c r="D2125" s="63" t="s">
        <v>9250</v>
      </c>
      <c r="E2125" s="76">
        <v>1340.12</v>
      </c>
    </row>
    <row r="2126" spans="1:5" ht="34.5" hidden="1">
      <c r="A2126" s="63" t="s">
        <v>7791</v>
      </c>
      <c r="B2126" s="63">
        <v>101106</v>
      </c>
      <c r="C2126" s="62" t="s">
        <v>9914</v>
      </c>
      <c r="D2126" s="63" t="s">
        <v>9250</v>
      </c>
      <c r="E2126" s="76">
        <v>1239.1400000000001</v>
      </c>
    </row>
    <row r="2127" spans="1:5" ht="34.5" hidden="1">
      <c r="A2127" s="63" t="s">
        <v>7791</v>
      </c>
      <c r="B2127" s="63">
        <v>101107</v>
      </c>
      <c r="C2127" s="62" t="s">
        <v>9915</v>
      </c>
      <c r="D2127" s="63" t="s">
        <v>9250</v>
      </c>
      <c r="E2127" s="76">
        <v>1136.3599999999999</v>
      </c>
    </row>
    <row r="2128" spans="1:5" ht="45.75" hidden="1">
      <c r="A2128" s="63" t="s">
        <v>7791</v>
      </c>
      <c r="B2128" s="63">
        <v>101108</v>
      </c>
      <c r="C2128" s="62" t="s">
        <v>9916</v>
      </c>
      <c r="D2128" s="63" t="s">
        <v>9250</v>
      </c>
      <c r="E2128" s="76">
        <v>1020.38</v>
      </c>
    </row>
    <row r="2129" spans="1:5" ht="45.75" hidden="1">
      <c r="A2129" s="63" t="s">
        <v>7791</v>
      </c>
      <c r="B2129" s="63">
        <v>101109</v>
      </c>
      <c r="C2129" s="62" t="s">
        <v>9917</v>
      </c>
      <c r="D2129" s="63" t="s">
        <v>9250</v>
      </c>
      <c r="E2129" s="76">
        <v>996.9</v>
      </c>
    </row>
    <row r="2130" spans="1:5" ht="45.75" hidden="1">
      <c r="A2130" s="63" t="s">
        <v>7791</v>
      </c>
      <c r="B2130" s="63">
        <v>101110</v>
      </c>
      <c r="C2130" s="62" t="s">
        <v>9918</v>
      </c>
      <c r="D2130" s="63" t="s">
        <v>9250</v>
      </c>
      <c r="E2130" s="76">
        <v>971.62</v>
      </c>
    </row>
    <row r="2131" spans="1:5" ht="45.75" hidden="1">
      <c r="A2131" s="63" t="s">
        <v>7791</v>
      </c>
      <c r="B2131" s="63">
        <v>101111</v>
      </c>
      <c r="C2131" s="62" t="s">
        <v>9919</v>
      </c>
      <c r="D2131" s="63" t="s">
        <v>9250</v>
      </c>
      <c r="E2131" s="76">
        <v>918.33</v>
      </c>
    </row>
    <row r="2132" spans="1:5" ht="23.25" hidden="1">
      <c r="A2132" s="63" t="s">
        <v>7791</v>
      </c>
      <c r="B2132" s="63">
        <v>101112</v>
      </c>
      <c r="C2132" s="62" t="s">
        <v>9920</v>
      </c>
      <c r="D2132" s="63" t="s">
        <v>9250</v>
      </c>
      <c r="E2132" s="76">
        <v>942.71</v>
      </c>
    </row>
    <row r="2133" spans="1:5" ht="34.5" hidden="1">
      <c r="A2133" s="63" t="s">
        <v>7791</v>
      </c>
      <c r="B2133" s="63">
        <v>101113</v>
      </c>
      <c r="C2133" s="62" t="s">
        <v>9921</v>
      </c>
      <c r="D2133" s="63" t="s">
        <v>9250</v>
      </c>
      <c r="E2133" s="76">
        <v>1033.21</v>
      </c>
    </row>
    <row r="2134" spans="1:5" ht="23.25" hidden="1">
      <c r="A2134" s="63" t="s">
        <v>7791</v>
      </c>
      <c r="B2134" s="63">
        <v>95601</v>
      </c>
      <c r="C2134" s="62" t="s">
        <v>9922</v>
      </c>
      <c r="D2134" s="63" t="s">
        <v>7859</v>
      </c>
      <c r="E2134" s="76">
        <v>16.12</v>
      </c>
    </row>
    <row r="2135" spans="1:5" ht="23.25" hidden="1">
      <c r="A2135" s="63" t="s">
        <v>7791</v>
      </c>
      <c r="B2135" s="63">
        <v>95602</v>
      </c>
      <c r="C2135" s="62" t="s">
        <v>9923</v>
      </c>
      <c r="D2135" s="63" t="s">
        <v>7859</v>
      </c>
      <c r="E2135" s="76">
        <v>25.79</v>
      </c>
    </row>
    <row r="2136" spans="1:5" ht="23.25" hidden="1">
      <c r="A2136" s="63" t="s">
        <v>7791</v>
      </c>
      <c r="B2136" s="63">
        <v>95603</v>
      </c>
      <c r="C2136" s="62" t="s">
        <v>9924</v>
      </c>
      <c r="D2136" s="63" t="s">
        <v>7859</v>
      </c>
      <c r="E2136" s="76">
        <v>44.01</v>
      </c>
    </row>
    <row r="2137" spans="1:5" ht="23.25" hidden="1">
      <c r="A2137" s="63" t="s">
        <v>7791</v>
      </c>
      <c r="B2137" s="63">
        <v>95604</v>
      </c>
      <c r="C2137" s="62" t="s">
        <v>9925</v>
      </c>
      <c r="D2137" s="63" t="s">
        <v>7859</v>
      </c>
      <c r="E2137" s="76">
        <v>68.3</v>
      </c>
    </row>
    <row r="2138" spans="1:5" ht="23.25" hidden="1">
      <c r="A2138" s="63" t="s">
        <v>7791</v>
      </c>
      <c r="B2138" s="63">
        <v>95605</v>
      </c>
      <c r="C2138" s="62" t="s">
        <v>9926</v>
      </c>
      <c r="D2138" s="63" t="s">
        <v>7859</v>
      </c>
      <c r="E2138" s="76">
        <v>125.43</v>
      </c>
    </row>
    <row r="2139" spans="1:5" hidden="1">
      <c r="A2139" s="63" t="s">
        <v>7791</v>
      </c>
      <c r="B2139" s="63">
        <v>95607</v>
      </c>
      <c r="C2139" s="62" t="s">
        <v>9927</v>
      </c>
      <c r="D2139" s="63" t="s">
        <v>7859</v>
      </c>
      <c r="E2139" s="76">
        <v>22.73</v>
      </c>
    </row>
    <row r="2140" spans="1:5" ht="23.25" hidden="1">
      <c r="A2140" s="63" t="s">
        <v>7791</v>
      </c>
      <c r="B2140" s="63">
        <v>95608</v>
      </c>
      <c r="C2140" s="62" t="s">
        <v>9928</v>
      </c>
      <c r="D2140" s="63" t="s">
        <v>7859</v>
      </c>
      <c r="E2140" s="76">
        <v>32.979999999999997</v>
      </c>
    </row>
    <row r="2141" spans="1:5" ht="23.25" hidden="1">
      <c r="A2141" s="63" t="s">
        <v>7791</v>
      </c>
      <c r="B2141" s="63">
        <v>95609</v>
      </c>
      <c r="C2141" s="62" t="s">
        <v>9929</v>
      </c>
      <c r="D2141" s="63" t="s">
        <v>7859</v>
      </c>
      <c r="E2141" s="76">
        <v>41.83</v>
      </c>
    </row>
    <row r="2142" spans="1:5" ht="34.5" hidden="1">
      <c r="A2142" s="63" t="s">
        <v>7791</v>
      </c>
      <c r="B2142" s="63">
        <v>100651</v>
      </c>
      <c r="C2142" s="62" t="s">
        <v>9930</v>
      </c>
      <c r="D2142" s="63" t="s">
        <v>29</v>
      </c>
      <c r="E2142" s="76">
        <v>145.32</v>
      </c>
    </row>
    <row r="2143" spans="1:5" ht="34.5" hidden="1">
      <c r="A2143" s="63" t="s">
        <v>7791</v>
      </c>
      <c r="B2143" s="63">
        <v>100652</v>
      </c>
      <c r="C2143" s="62" t="s">
        <v>9931</v>
      </c>
      <c r="D2143" s="63" t="s">
        <v>29</v>
      </c>
      <c r="E2143" s="76">
        <v>282.42</v>
      </c>
    </row>
    <row r="2144" spans="1:5" ht="34.5" hidden="1">
      <c r="A2144" s="63" t="s">
        <v>7791</v>
      </c>
      <c r="B2144" s="63">
        <v>100653</v>
      </c>
      <c r="C2144" s="62" t="s">
        <v>9932</v>
      </c>
      <c r="D2144" s="63" t="s">
        <v>29</v>
      </c>
      <c r="E2144" s="76">
        <v>472.94</v>
      </c>
    </row>
    <row r="2145" spans="1:5" ht="34.5" hidden="1">
      <c r="A2145" s="63" t="s">
        <v>7791</v>
      </c>
      <c r="B2145" s="63">
        <v>100654</v>
      </c>
      <c r="C2145" s="62" t="s">
        <v>9933</v>
      </c>
      <c r="D2145" s="63" t="s">
        <v>29</v>
      </c>
      <c r="E2145" s="76">
        <v>630.11</v>
      </c>
    </row>
    <row r="2146" spans="1:5" ht="34.5" hidden="1">
      <c r="A2146" s="63" t="s">
        <v>7791</v>
      </c>
      <c r="B2146" s="63">
        <v>100655</v>
      </c>
      <c r="C2146" s="62" t="s">
        <v>9934</v>
      </c>
      <c r="D2146" s="63" t="s">
        <v>29</v>
      </c>
      <c r="E2146" s="76">
        <v>734.37</v>
      </c>
    </row>
    <row r="2147" spans="1:5" ht="23.25" hidden="1">
      <c r="A2147" s="63" t="s">
        <v>7791</v>
      </c>
      <c r="B2147" s="63">
        <v>100656</v>
      </c>
      <c r="C2147" s="62" t="s">
        <v>9935</v>
      </c>
      <c r="D2147" s="63" t="s">
        <v>29</v>
      </c>
      <c r="E2147" s="76">
        <v>117.81</v>
      </c>
    </row>
    <row r="2148" spans="1:5" ht="23.25" hidden="1">
      <c r="A2148" s="63" t="s">
        <v>7791</v>
      </c>
      <c r="B2148" s="63">
        <v>100657</v>
      </c>
      <c r="C2148" s="62" t="s">
        <v>9936</v>
      </c>
      <c r="D2148" s="63" t="s">
        <v>29</v>
      </c>
      <c r="E2148" s="76">
        <v>152.55000000000001</v>
      </c>
    </row>
    <row r="2149" spans="1:5" ht="34.5" hidden="1">
      <c r="A2149" s="63" t="s">
        <v>7791</v>
      </c>
      <c r="B2149" s="63">
        <v>100658</v>
      </c>
      <c r="C2149" s="62" t="s">
        <v>9937</v>
      </c>
      <c r="D2149" s="63" t="s">
        <v>29</v>
      </c>
      <c r="E2149" s="76">
        <v>352.28</v>
      </c>
    </row>
    <row r="2150" spans="1:5" ht="23.25" hidden="1">
      <c r="A2150" s="63" t="s">
        <v>7791</v>
      </c>
      <c r="B2150" s="63">
        <v>100889</v>
      </c>
      <c r="C2150" s="62" t="s">
        <v>9938</v>
      </c>
      <c r="D2150" s="63" t="s">
        <v>73</v>
      </c>
      <c r="E2150" s="76">
        <v>13.3</v>
      </c>
    </row>
    <row r="2151" spans="1:5" ht="23.25" hidden="1">
      <c r="A2151" s="63" t="s">
        <v>7791</v>
      </c>
      <c r="B2151" s="63">
        <v>100890</v>
      </c>
      <c r="C2151" s="62" t="s">
        <v>9939</v>
      </c>
      <c r="D2151" s="63" t="s">
        <v>73</v>
      </c>
      <c r="E2151" s="76">
        <v>13.11</v>
      </c>
    </row>
    <row r="2152" spans="1:5" ht="23.25" hidden="1">
      <c r="A2152" s="63" t="s">
        <v>7791</v>
      </c>
      <c r="B2152" s="63">
        <v>100892</v>
      </c>
      <c r="C2152" s="62" t="s">
        <v>9940</v>
      </c>
      <c r="D2152" s="63" t="s">
        <v>73</v>
      </c>
      <c r="E2152" s="76">
        <v>12.73</v>
      </c>
    </row>
    <row r="2153" spans="1:5" ht="23.25" hidden="1">
      <c r="A2153" s="63" t="s">
        <v>7791</v>
      </c>
      <c r="B2153" s="63">
        <v>100893</v>
      </c>
      <c r="C2153" s="62" t="s">
        <v>9941</v>
      </c>
      <c r="D2153" s="63" t="s">
        <v>73</v>
      </c>
      <c r="E2153" s="76">
        <v>12.54</v>
      </c>
    </row>
    <row r="2154" spans="1:5" ht="23.25" hidden="1">
      <c r="A2154" s="63" t="s">
        <v>7791</v>
      </c>
      <c r="B2154" s="63">
        <v>100894</v>
      </c>
      <c r="C2154" s="62" t="s">
        <v>9942</v>
      </c>
      <c r="D2154" s="63" t="s">
        <v>73</v>
      </c>
      <c r="E2154" s="76">
        <v>12.44</v>
      </c>
    </row>
    <row r="2155" spans="1:5" ht="34.5" hidden="1">
      <c r="A2155" s="63" t="s">
        <v>7791</v>
      </c>
      <c r="B2155" s="63">
        <v>100896</v>
      </c>
      <c r="C2155" s="62" t="s">
        <v>9943</v>
      </c>
      <c r="D2155" s="63" t="s">
        <v>29</v>
      </c>
      <c r="E2155" s="76">
        <v>63.63</v>
      </c>
    </row>
    <row r="2156" spans="1:5" ht="34.5" hidden="1">
      <c r="A2156" s="63" t="s">
        <v>7791</v>
      </c>
      <c r="B2156" s="63">
        <v>100897</v>
      </c>
      <c r="C2156" s="62" t="s">
        <v>9944</v>
      </c>
      <c r="D2156" s="63" t="s">
        <v>29</v>
      </c>
      <c r="E2156" s="76">
        <v>126.9</v>
      </c>
    </row>
    <row r="2157" spans="1:5" ht="34.5" hidden="1">
      <c r="A2157" s="63" t="s">
        <v>7791</v>
      </c>
      <c r="B2157" s="63">
        <v>100898</v>
      </c>
      <c r="C2157" s="62" t="s">
        <v>9945</v>
      </c>
      <c r="D2157" s="63" t="s">
        <v>29</v>
      </c>
      <c r="E2157" s="76">
        <v>248.55</v>
      </c>
    </row>
    <row r="2158" spans="1:5" ht="34.5" hidden="1">
      <c r="A2158" s="63" t="s">
        <v>7791</v>
      </c>
      <c r="B2158" s="63">
        <v>100899</v>
      </c>
      <c r="C2158" s="62" t="s">
        <v>9946</v>
      </c>
      <c r="D2158" s="63" t="s">
        <v>29</v>
      </c>
      <c r="E2158" s="76">
        <v>85.77</v>
      </c>
    </row>
    <row r="2159" spans="1:5" ht="34.5" hidden="1">
      <c r="A2159" s="63" t="s">
        <v>7791</v>
      </c>
      <c r="B2159" s="63">
        <v>100900</v>
      </c>
      <c r="C2159" s="62" t="s">
        <v>9947</v>
      </c>
      <c r="D2159" s="63" t="s">
        <v>29</v>
      </c>
      <c r="E2159" s="76">
        <v>286.20999999999998</v>
      </c>
    </row>
    <row r="2160" spans="1:5" ht="23.25" hidden="1">
      <c r="A2160" s="63" t="s">
        <v>7791</v>
      </c>
      <c r="B2160" s="63">
        <v>101173</v>
      </c>
      <c r="C2160" s="62" t="s">
        <v>9948</v>
      </c>
      <c r="D2160" s="63" t="s">
        <v>29</v>
      </c>
      <c r="E2160" s="76">
        <v>58.92</v>
      </c>
    </row>
    <row r="2161" spans="1:5" ht="23.25" hidden="1">
      <c r="A2161" s="63" t="s">
        <v>7791</v>
      </c>
      <c r="B2161" s="63">
        <v>101174</v>
      </c>
      <c r="C2161" s="62" t="s">
        <v>9949</v>
      </c>
      <c r="D2161" s="63" t="s">
        <v>29</v>
      </c>
      <c r="E2161" s="76">
        <v>82.84</v>
      </c>
    </row>
    <row r="2162" spans="1:5" ht="23.25" hidden="1">
      <c r="A2162" s="63" t="s">
        <v>7791</v>
      </c>
      <c r="B2162" s="63">
        <v>101175</v>
      </c>
      <c r="C2162" s="62" t="s">
        <v>9950</v>
      </c>
      <c r="D2162" s="63" t="s">
        <v>29</v>
      </c>
      <c r="E2162" s="76">
        <v>113.27</v>
      </c>
    </row>
    <row r="2163" spans="1:5" ht="23.25" hidden="1">
      <c r="A2163" s="63" t="s">
        <v>7791</v>
      </c>
      <c r="B2163" s="63">
        <v>101176</v>
      </c>
      <c r="C2163" s="62" t="s">
        <v>9951</v>
      </c>
      <c r="D2163" s="63" t="s">
        <v>29</v>
      </c>
      <c r="E2163" s="76">
        <v>140.9</v>
      </c>
    </row>
    <row r="2164" spans="1:5" ht="23.25" hidden="1">
      <c r="A2164" s="63" t="s">
        <v>7791</v>
      </c>
      <c r="B2164" s="63">
        <v>102521</v>
      </c>
      <c r="C2164" s="62" t="s">
        <v>9952</v>
      </c>
      <c r="D2164" s="63" t="s">
        <v>7859</v>
      </c>
      <c r="E2164" s="76">
        <v>103.47</v>
      </c>
    </row>
    <row r="2165" spans="1:5" ht="23.25" hidden="1">
      <c r="A2165" s="63" t="s">
        <v>7791</v>
      </c>
      <c r="B2165" s="63">
        <v>102522</v>
      </c>
      <c r="C2165" s="62" t="s">
        <v>9953</v>
      </c>
      <c r="D2165" s="63" t="s">
        <v>7859</v>
      </c>
      <c r="E2165" s="76">
        <v>151.80000000000001</v>
      </c>
    </row>
    <row r="2166" spans="1:5" ht="23.25" hidden="1">
      <c r="A2166" s="63" t="s">
        <v>7791</v>
      </c>
      <c r="B2166" s="63">
        <v>102523</v>
      </c>
      <c r="C2166" s="62" t="s">
        <v>9954</v>
      </c>
      <c r="D2166" s="63" t="s">
        <v>7859</v>
      </c>
      <c r="E2166" s="76">
        <v>200.13</v>
      </c>
    </row>
    <row r="2167" spans="1:5" ht="23.25" hidden="1">
      <c r="A2167" s="63" t="s">
        <v>7791</v>
      </c>
      <c r="B2167" s="63">
        <v>95240</v>
      </c>
      <c r="C2167" s="62" t="s">
        <v>9955</v>
      </c>
      <c r="D2167" s="63" t="s">
        <v>8125</v>
      </c>
      <c r="E2167" s="76">
        <v>18.510000000000002</v>
      </c>
    </row>
    <row r="2168" spans="1:5" ht="23.25" hidden="1">
      <c r="A2168" s="63" t="s">
        <v>7791</v>
      </c>
      <c r="B2168" s="63">
        <v>95241</v>
      </c>
      <c r="C2168" s="62" t="s">
        <v>9956</v>
      </c>
      <c r="D2168" s="63" t="s">
        <v>8125</v>
      </c>
      <c r="E2168" s="76">
        <v>30.87</v>
      </c>
    </row>
    <row r="2169" spans="1:5" ht="23.25" hidden="1">
      <c r="A2169" s="63" t="s">
        <v>7791</v>
      </c>
      <c r="B2169" s="63">
        <v>96616</v>
      </c>
      <c r="C2169" s="62" t="s">
        <v>9957</v>
      </c>
      <c r="D2169" s="63" t="s">
        <v>9250</v>
      </c>
      <c r="E2169" s="76">
        <v>642.98</v>
      </c>
    </row>
    <row r="2170" spans="1:5" ht="23.25" hidden="1">
      <c r="A2170" s="63" t="s">
        <v>7791</v>
      </c>
      <c r="B2170" s="63">
        <v>96617</v>
      </c>
      <c r="C2170" s="62" t="s">
        <v>9958</v>
      </c>
      <c r="D2170" s="63" t="s">
        <v>8125</v>
      </c>
      <c r="E2170" s="76">
        <v>19.28</v>
      </c>
    </row>
    <row r="2171" spans="1:5" ht="23.25" hidden="1">
      <c r="A2171" s="63" t="s">
        <v>7791</v>
      </c>
      <c r="B2171" s="63">
        <v>96619</v>
      </c>
      <c r="C2171" s="62" t="s">
        <v>9959</v>
      </c>
      <c r="D2171" s="63" t="s">
        <v>8125</v>
      </c>
      <c r="E2171" s="76">
        <v>32.14</v>
      </c>
    </row>
    <row r="2172" spans="1:5" ht="23.25" hidden="1">
      <c r="A2172" s="63" t="s">
        <v>7791</v>
      </c>
      <c r="B2172" s="63">
        <v>96620</v>
      </c>
      <c r="C2172" s="62" t="s">
        <v>9960</v>
      </c>
      <c r="D2172" s="63" t="s">
        <v>9250</v>
      </c>
      <c r="E2172" s="76">
        <v>617.54</v>
      </c>
    </row>
    <row r="2173" spans="1:5" ht="23.25" hidden="1">
      <c r="A2173" s="63" t="s">
        <v>7791</v>
      </c>
      <c r="B2173" s="63">
        <v>96621</v>
      </c>
      <c r="C2173" s="62" t="s">
        <v>9961</v>
      </c>
      <c r="D2173" s="63" t="s">
        <v>9250</v>
      </c>
      <c r="E2173" s="76">
        <v>240.43</v>
      </c>
    </row>
    <row r="2174" spans="1:5" ht="23.25" hidden="1">
      <c r="A2174" s="63" t="s">
        <v>7791</v>
      </c>
      <c r="B2174" s="63">
        <v>96622</v>
      </c>
      <c r="C2174" s="62" t="s">
        <v>9962</v>
      </c>
      <c r="D2174" s="63" t="s">
        <v>9250</v>
      </c>
      <c r="E2174" s="76">
        <v>165.75</v>
      </c>
    </row>
    <row r="2175" spans="1:5" ht="23.25" hidden="1">
      <c r="A2175" s="63" t="s">
        <v>7791</v>
      </c>
      <c r="B2175" s="63">
        <v>96623</v>
      </c>
      <c r="C2175" s="62" t="s">
        <v>9963</v>
      </c>
      <c r="D2175" s="63" t="s">
        <v>9250</v>
      </c>
      <c r="E2175" s="76">
        <v>223.01</v>
      </c>
    </row>
    <row r="2176" spans="1:5" ht="23.25" hidden="1">
      <c r="A2176" s="63" t="s">
        <v>7791</v>
      </c>
      <c r="B2176" s="63">
        <v>96624</v>
      </c>
      <c r="C2176" s="62" t="s">
        <v>9964</v>
      </c>
      <c r="D2176" s="63" t="s">
        <v>9250</v>
      </c>
      <c r="E2176" s="76">
        <v>159.61000000000001</v>
      </c>
    </row>
    <row r="2177" spans="1:5" hidden="1">
      <c r="A2177" s="63" t="s">
        <v>7791</v>
      </c>
      <c r="B2177" s="63">
        <v>97082</v>
      </c>
      <c r="C2177" s="62" t="s">
        <v>9965</v>
      </c>
      <c r="D2177" s="63" t="s">
        <v>9250</v>
      </c>
      <c r="E2177" s="76">
        <v>57.38</v>
      </c>
    </row>
    <row r="2178" spans="1:5" ht="23.25" hidden="1">
      <c r="A2178" s="63" t="s">
        <v>7791</v>
      </c>
      <c r="B2178" s="63">
        <v>97083</v>
      </c>
      <c r="C2178" s="62" t="s">
        <v>9966</v>
      </c>
      <c r="D2178" s="63" t="s">
        <v>8125</v>
      </c>
      <c r="E2178" s="76">
        <v>3.15</v>
      </c>
    </row>
    <row r="2179" spans="1:5" ht="23.25" hidden="1">
      <c r="A2179" s="63" t="s">
        <v>7791</v>
      </c>
      <c r="B2179" s="63">
        <v>97084</v>
      </c>
      <c r="C2179" s="62" t="s">
        <v>9967</v>
      </c>
      <c r="D2179" s="63" t="s">
        <v>8125</v>
      </c>
      <c r="E2179" s="76">
        <v>0.65</v>
      </c>
    </row>
    <row r="2180" spans="1:5" ht="23.25" hidden="1">
      <c r="A2180" s="63" t="s">
        <v>7791</v>
      </c>
      <c r="B2180" s="63">
        <v>97086</v>
      </c>
      <c r="C2180" s="62" t="s">
        <v>9968</v>
      </c>
      <c r="D2180" s="63" t="s">
        <v>8125</v>
      </c>
      <c r="E2180" s="76">
        <v>144.66</v>
      </c>
    </row>
    <row r="2181" spans="1:5" ht="23.25" hidden="1">
      <c r="A2181" s="63" t="s">
        <v>7791</v>
      </c>
      <c r="B2181" s="63">
        <v>97087</v>
      </c>
      <c r="C2181" s="62" t="s">
        <v>9969</v>
      </c>
      <c r="D2181" s="63" t="s">
        <v>8125</v>
      </c>
      <c r="E2181" s="76">
        <v>2.66</v>
      </c>
    </row>
    <row r="2182" spans="1:5" ht="23.25" hidden="1">
      <c r="A2182" s="63" t="s">
        <v>7791</v>
      </c>
      <c r="B2182" s="63">
        <v>97088</v>
      </c>
      <c r="C2182" s="62" t="s">
        <v>9970</v>
      </c>
      <c r="D2182" s="63" t="s">
        <v>73</v>
      </c>
      <c r="E2182" s="76">
        <v>18.2</v>
      </c>
    </row>
    <row r="2183" spans="1:5" ht="23.25" hidden="1">
      <c r="A2183" s="63" t="s">
        <v>7791</v>
      </c>
      <c r="B2183" s="63">
        <v>97089</v>
      </c>
      <c r="C2183" s="62" t="s">
        <v>9971</v>
      </c>
      <c r="D2183" s="63" t="s">
        <v>73</v>
      </c>
      <c r="E2183" s="76">
        <v>16.64</v>
      </c>
    </row>
    <row r="2184" spans="1:5" ht="23.25" hidden="1">
      <c r="A2184" s="63" t="s">
        <v>7791</v>
      </c>
      <c r="B2184" s="63">
        <v>97090</v>
      </c>
      <c r="C2184" s="62" t="s">
        <v>9972</v>
      </c>
      <c r="D2184" s="63" t="s">
        <v>73</v>
      </c>
      <c r="E2184" s="76">
        <v>16.32</v>
      </c>
    </row>
    <row r="2185" spans="1:5" ht="23.25" hidden="1">
      <c r="A2185" s="63" t="s">
        <v>7791</v>
      </c>
      <c r="B2185" s="63">
        <v>97091</v>
      </c>
      <c r="C2185" s="62" t="s">
        <v>9973</v>
      </c>
      <c r="D2185" s="63" t="s">
        <v>73</v>
      </c>
      <c r="E2185" s="76">
        <v>15.82</v>
      </c>
    </row>
    <row r="2186" spans="1:5" ht="23.25" hidden="1">
      <c r="A2186" s="63" t="s">
        <v>7791</v>
      </c>
      <c r="B2186" s="63">
        <v>97092</v>
      </c>
      <c r="C2186" s="62" t="s">
        <v>9974</v>
      </c>
      <c r="D2186" s="63" t="s">
        <v>73</v>
      </c>
      <c r="E2186" s="76">
        <v>15.3</v>
      </c>
    </row>
    <row r="2187" spans="1:5" ht="23.25" hidden="1">
      <c r="A2187" s="63" t="s">
        <v>7791</v>
      </c>
      <c r="B2187" s="63">
        <v>97093</v>
      </c>
      <c r="C2187" s="62" t="s">
        <v>9975</v>
      </c>
      <c r="D2187" s="63" t="s">
        <v>73</v>
      </c>
      <c r="E2187" s="76">
        <v>14.35</v>
      </c>
    </row>
    <row r="2188" spans="1:5" ht="23.25" hidden="1">
      <c r="A2188" s="63" t="s">
        <v>7791</v>
      </c>
      <c r="B2188" s="63">
        <v>97096</v>
      </c>
      <c r="C2188" s="62" t="s">
        <v>9976</v>
      </c>
      <c r="D2188" s="63" t="s">
        <v>9250</v>
      </c>
      <c r="E2188" s="76">
        <v>688.83</v>
      </c>
    </row>
    <row r="2189" spans="1:5" ht="23.25" hidden="1">
      <c r="A2189" s="63" t="s">
        <v>7791</v>
      </c>
      <c r="B2189" s="63">
        <v>97097</v>
      </c>
      <c r="C2189" s="62" t="s">
        <v>9977</v>
      </c>
      <c r="D2189" s="63" t="s">
        <v>8125</v>
      </c>
      <c r="E2189" s="76">
        <v>32.79</v>
      </c>
    </row>
    <row r="2190" spans="1:5" ht="23.25" hidden="1">
      <c r="A2190" s="63" t="s">
        <v>7791</v>
      </c>
      <c r="B2190" s="63">
        <v>97101</v>
      </c>
      <c r="C2190" s="62" t="s">
        <v>9978</v>
      </c>
      <c r="D2190" s="63" t="s">
        <v>8125</v>
      </c>
      <c r="E2190" s="76">
        <v>188.86</v>
      </c>
    </row>
    <row r="2191" spans="1:5" ht="23.25" hidden="1">
      <c r="A2191" s="63" t="s">
        <v>7791</v>
      </c>
      <c r="B2191" s="63">
        <v>97102</v>
      </c>
      <c r="C2191" s="62" t="s">
        <v>9979</v>
      </c>
      <c r="D2191" s="63" t="s">
        <v>8125</v>
      </c>
      <c r="E2191" s="76">
        <v>238.09</v>
      </c>
    </row>
    <row r="2192" spans="1:5" ht="23.25" hidden="1">
      <c r="A2192" s="63" t="s">
        <v>7791</v>
      </c>
      <c r="B2192" s="63">
        <v>97103</v>
      </c>
      <c r="C2192" s="62" t="s">
        <v>9980</v>
      </c>
      <c r="D2192" s="63" t="s">
        <v>8125</v>
      </c>
      <c r="E2192" s="76">
        <v>283.35000000000002</v>
      </c>
    </row>
    <row r="2193" spans="1:5" ht="23.25" hidden="1">
      <c r="A2193" s="63" t="s">
        <v>7791</v>
      </c>
      <c r="B2193" s="63">
        <v>100322</v>
      </c>
      <c r="C2193" s="62" t="s">
        <v>9981</v>
      </c>
      <c r="D2193" s="63" t="s">
        <v>9250</v>
      </c>
      <c r="E2193" s="76">
        <v>152.1</v>
      </c>
    </row>
    <row r="2194" spans="1:5" ht="23.25" hidden="1">
      <c r="A2194" s="63" t="s">
        <v>7791</v>
      </c>
      <c r="B2194" s="63">
        <v>100323</v>
      </c>
      <c r="C2194" s="62" t="s">
        <v>9982</v>
      </c>
      <c r="D2194" s="63" t="s">
        <v>9250</v>
      </c>
      <c r="E2194" s="76">
        <v>145.47999999999999</v>
      </c>
    </row>
    <row r="2195" spans="1:5" ht="23.25" hidden="1">
      <c r="A2195" s="63" t="s">
        <v>7791</v>
      </c>
      <c r="B2195" s="63">
        <v>100324</v>
      </c>
      <c r="C2195" s="62" t="s">
        <v>9983</v>
      </c>
      <c r="D2195" s="63" t="s">
        <v>9250</v>
      </c>
      <c r="E2195" s="76">
        <v>159.28</v>
      </c>
    </row>
    <row r="2196" spans="1:5" ht="23.25" hidden="1">
      <c r="A2196" s="63" t="s">
        <v>7791</v>
      </c>
      <c r="B2196" s="63">
        <v>103072</v>
      </c>
      <c r="C2196" s="62" t="s">
        <v>9984</v>
      </c>
      <c r="D2196" s="63" t="s">
        <v>8125</v>
      </c>
      <c r="E2196" s="76">
        <v>336.12</v>
      </c>
    </row>
    <row r="2197" spans="1:5" ht="23.25" hidden="1">
      <c r="A2197" s="63" t="s">
        <v>7791</v>
      </c>
      <c r="B2197" s="63">
        <v>103073</v>
      </c>
      <c r="C2197" s="62" t="s">
        <v>9985</v>
      </c>
      <c r="D2197" s="63" t="s">
        <v>8125</v>
      </c>
      <c r="E2197" s="76">
        <v>406.86</v>
      </c>
    </row>
    <row r="2198" spans="1:5" ht="23.25" hidden="1">
      <c r="A2198" s="63" t="s">
        <v>7791</v>
      </c>
      <c r="B2198" s="63">
        <v>103074</v>
      </c>
      <c r="C2198" s="62" t="s">
        <v>9986</v>
      </c>
      <c r="D2198" s="63" t="s">
        <v>8125</v>
      </c>
      <c r="E2198" s="76">
        <v>187.13</v>
      </c>
    </row>
    <row r="2199" spans="1:5" ht="23.25" hidden="1">
      <c r="A2199" s="63" t="s">
        <v>7791</v>
      </c>
      <c r="B2199" s="63">
        <v>103075</v>
      </c>
      <c r="C2199" s="62" t="s">
        <v>9987</v>
      </c>
      <c r="D2199" s="63" t="s">
        <v>8125</v>
      </c>
      <c r="E2199" s="76">
        <v>219.92</v>
      </c>
    </row>
    <row r="2200" spans="1:5" ht="23.25" hidden="1">
      <c r="A2200" s="63" t="s">
        <v>7791</v>
      </c>
      <c r="B2200" s="63">
        <v>103076</v>
      </c>
      <c r="C2200" s="62" t="s">
        <v>9988</v>
      </c>
      <c r="D2200" s="63" t="s">
        <v>8125</v>
      </c>
      <c r="E2200" s="76">
        <v>162.12</v>
      </c>
    </row>
    <row r="2201" spans="1:5" ht="23.25" hidden="1">
      <c r="A2201" s="63" t="s">
        <v>7791</v>
      </c>
      <c r="B2201" s="63">
        <v>103077</v>
      </c>
      <c r="C2201" s="62" t="s">
        <v>9989</v>
      </c>
      <c r="D2201" s="63" t="s">
        <v>8125</v>
      </c>
      <c r="E2201" s="76">
        <v>211.35</v>
      </c>
    </row>
    <row r="2202" spans="1:5" ht="23.25" hidden="1">
      <c r="A2202" s="63" t="s">
        <v>7791</v>
      </c>
      <c r="B2202" s="63">
        <v>103078</v>
      </c>
      <c r="C2202" s="62" t="s">
        <v>9990</v>
      </c>
      <c r="D2202" s="63" t="s">
        <v>8125</v>
      </c>
      <c r="E2202" s="76">
        <v>256.61</v>
      </c>
    </row>
    <row r="2203" spans="1:5" ht="23.25" hidden="1">
      <c r="A2203" s="63" t="s">
        <v>7791</v>
      </c>
      <c r="B2203" s="63">
        <v>103079</v>
      </c>
      <c r="C2203" s="62" t="s">
        <v>9991</v>
      </c>
      <c r="D2203" s="63" t="s">
        <v>8125</v>
      </c>
      <c r="E2203" s="76">
        <v>309.38</v>
      </c>
    </row>
    <row r="2204" spans="1:5" ht="23.25" hidden="1">
      <c r="A2204" s="63" t="s">
        <v>7791</v>
      </c>
      <c r="B2204" s="63">
        <v>103080</v>
      </c>
      <c r="C2204" s="62" t="s">
        <v>9992</v>
      </c>
      <c r="D2204" s="63" t="s">
        <v>8125</v>
      </c>
      <c r="E2204" s="76">
        <v>380.12</v>
      </c>
    </row>
    <row r="2205" spans="1:5" ht="23.25" hidden="1">
      <c r="A2205" s="63" t="s">
        <v>7791</v>
      </c>
      <c r="B2205" s="63">
        <v>92263</v>
      </c>
      <c r="C2205" s="62" t="s">
        <v>9993</v>
      </c>
      <c r="D2205" s="63" t="s">
        <v>8125</v>
      </c>
      <c r="E2205" s="76">
        <v>157.58000000000001</v>
      </c>
    </row>
    <row r="2206" spans="1:5" ht="23.25" hidden="1">
      <c r="A2206" s="63" t="s">
        <v>7791</v>
      </c>
      <c r="B2206" s="63">
        <v>92264</v>
      </c>
      <c r="C2206" s="62" t="s">
        <v>9994</v>
      </c>
      <c r="D2206" s="63" t="s">
        <v>8125</v>
      </c>
      <c r="E2206" s="76">
        <v>198.83</v>
      </c>
    </row>
    <row r="2207" spans="1:5" ht="23.25" hidden="1">
      <c r="A2207" s="63" t="s">
        <v>7791</v>
      </c>
      <c r="B2207" s="63">
        <v>92265</v>
      </c>
      <c r="C2207" s="62" t="s">
        <v>9995</v>
      </c>
      <c r="D2207" s="63" t="s">
        <v>8125</v>
      </c>
      <c r="E2207" s="76">
        <v>113.5</v>
      </c>
    </row>
    <row r="2208" spans="1:5" ht="23.25" hidden="1">
      <c r="A2208" s="63" t="s">
        <v>7791</v>
      </c>
      <c r="B2208" s="63">
        <v>92266</v>
      </c>
      <c r="C2208" s="62" t="s">
        <v>9996</v>
      </c>
      <c r="D2208" s="63" t="s">
        <v>8125</v>
      </c>
      <c r="E2208" s="76">
        <v>148.88</v>
      </c>
    </row>
    <row r="2209" spans="1:5" ht="23.25" hidden="1">
      <c r="A2209" s="63" t="s">
        <v>7791</v>
      </c>
      <c r="B2209" s="63">
        <v>92267</v>
      </c>
      <c r="C2209" s="62" t="s">
        <v>9997</v>
      </c>
      <c r="D2209" s="63" t="s">
        <v>8125</v>
      </c>
      <c r="E2209" s="76">
        <v>47.68</v>
      </c>
    </row>
    <row r="2210" spans="1:5" ht="23.25" hidden="1">
      <c r="A2210" s="63" t="s">
        <v>7791</v>
      </c>
      <c r="B2210" s="63">
        <v>92268</v>
      </c>
      <c r="C2210" s="62" t="s">
        <v>9998</v>
      </c>
      <c r="D2210" s="63" t="s">
        <v>8125</v>
      </c>
      <c r="E2210" s="76">
        <v>80.09</v>
      </c>
    </row>
    <row r="2211" spans="1:5" ht="23.25" hidden="1">
      <c r="A2211" s="63" t="s">
        <v>7791</v>
      </c>
      <c r="B2211" s="63">
        <v>92269</v>
      </c>
      <c r="C2211" s="62" t="s">
        <v>9999</v>
      </c>
      <c r="D2211" s="63" t="s">
        <v>8125</v>
      </c>
      <c r="E2211" s="76">
        <v>337.71</v>
      </c>
    </row>
    <row r="2212" spans="1:5" hidden="1">
      <c r="A2212" s="63" t="s">
        <v>7791</v>
      </c>
      <c r="B2212" s="63">
        <v>92270</v>
      </c>
      <c r="C2212" s="62" t="s">
        <v>10000</v>
      </c>
      <c r="D2212" s="63" t="s">
        <v>8125</v>
      </c>
      <c r="E2212" s="76">
        <v>250.08</v>
      </c>
    </row>
    <row r="2213" spans="1:5" hidden="1">
      <c r="A2213" s="63" t="s">
        <v>7791</v>
      </c>
      <c r="B2213" s="63">
        <v>92271</v>
      </c>
      <c r="C2213" s="62" t="s">
        <v>10001</v>
      </c>
      <c r="D2213" s="63" t="s">
        <v>8125</v>
      </c>
      <c r="E2213" s="76">
        <v>175.39</v>
      </c>
    </row>
    <row r="2214" spans="1:5" hidden="1">
      <c r="A2214" s="63" t="s">
        <v>7791</v>
      </c>
      <c r="B2214" s="63">
        <v>92272</v>
      </c>
      <c r="C2214" s="62" t="s">
        <v>10002</v>
      </c>
      <c r="D2214" s="63" t="s">
        <v>29</v>
      </c>
      <c r="E2214" s="76">
        <v>36.630000000000003</v>
      </c>
    </row>
    <row r="2215" spans="1:5" ht="23.25" hidden="1">
      <c r="A2215" s="63" t="s">
        <v>7791</v>
      </c>
      <c r="B2215" s="63">
        <v>92273</v>
      </c>
      <c r="C2215" s="62" t="s">
        <v>10003</v>
      </c>
      <c r="D2215" s="63" t="s">
        <v>29</v>
      </c>
      <c r="E2215" s="76">
        <v>15.69</v>
      </c>
    </row>
    <row r="2216" spans="1:5" ht="23.25" hidden="1">
      <c r="A2216" s="63" t="s">
        <v>7791</v>
      </c>
      <c r="B2216" s="63">
        <v>92409</v>
      </c>
      <c r="C2216" s="62" t="s">
        <v>10004</v>
      </c>
      <c r="D2216" s="63" t="s">
        <v>8125</v>
      </c>
      <c r="E2216" s="76">
        <v>439.06</v>
      </c>
    </row>
    <row r="2217" spans="1:5" ht="23.25" hidden="1">
      <c r="A2217" s="63" t="s">
        <v>7791</v>
      </c>
      <c r="B2217" s="63">
        <v>92411</v>
      </c>
      <c r="C2217" s="62" t="s">
        <v>10005</v>
      </c>
      <c r="D2217" s="63" t="s">
        <v>8125</v>
      </c>
      <c r="E2217" s="76">
        <v>262.56</v>
      </c>
    </row>
    <row r="2218" spans="1:5" ht="23.25" hidden="1">
      <c r="A2218" s="63" t="s">
        <v>7791</v>
      </c>
      <c r="B2218" s="63">
        <v>92413</v>
      </c>
      <c r="C2218" s="62" t="s">
        <v>10006</v>
      </c>
      <c r="D2218" s="63" t="s">
        <v>8125</v>
      </c>
      <c r="E2218" s="76">
        <v>157.32</v>
      </c>
    </row>
    <row r="2219" spans="1:5" ht="34.5" hidden="1">
      <c r="A2219" s="63" t="s">
        <v>7791</v>
      </c>
      <c r="B2219" s="63">
        <v>92415</v>
      </c>
      <c r="C2219" s="62" t="s">
        <v>10007</v>
      </c>
      <c r="D2219" s="63" t="s">
        <v>8125</v>
      </c>
      <c r="E2219" s="76">
        <v>132.05000000000001</v>
      </c>
    </row>
    <row r="2220" spans="1:5" ht="34.5" hidden="1">
      <c r="A2220" s="63" t="s">
        <v>7791</v>
      </c>
      <c r="B2220" s="63">
        <v>92417</v>
      </c>
      <c r="C2220" s="62" t="s">
        <v>10008</v>
      </c>
      <c r="D2220" s="63" t="s">
        <v>8125</v>
      </c>
      <c r="E2220" s="76">
        <v>154.63</v>
      </c>
    </row>
    <row r="2221" spans="1:5" ht="34.5" hidden="1">
      <c r="A2221" s="63" t="s">
        <v>7791</v>
      </c>
      <c r="B2221" s="63">
        <v>92419</v>
      </c>
      <c r="C2221" s="62" t="s">
        <v>10009</v>
      </c>
      <c r="D2221" s="63" t="s">
        <v>8125</v>
      </c>
      <c r="E2221" s="76">
        <v>82.74</v>
      </c>
    </row>
    <row r="2222" spans="1:5" ht="34.5" hidden="1">
      <c r="A2222" s="63" t="s">
        <v>7791</v>
      </c>
      <c r="B2222" s="63">
        <v>92421</v>
      </c>
      <c r="C2222" s="62" t="s">
        <v>10010</v>
      </c>
      <c r="D2222" s="63" t="s">
        <v>8125</v>
      </c>
      <c r="E2222" s="76">
        <v>100.05</v>
      </c>
    </row>
    <row r="2223" spans="1:5" ht="34.5" hidden="1">
      <c r="A2223" s="63" t="s">
        <v>7791</v>
      </c>
      <c r="B2223" s="63">
        <v>92423</v>
      </c>
      <c r="C2223" s="62" t="s">
        <v>10011</v>
      </c>
      <c r="D2223" s="63" t="s">
        <v>8125</v>
      </c>
      <c r="E2223" s="76">
        <v>67.38</v>
      </c>
    </row>
    <row r="2224" spans="1:5" ht="34.5" hidden="1">
      <c r="A2224" s="63" t="s">
        <v>7791</v>
      </c>
      <c r="B2224" s="63">
        <v>92425</v>
      </c>
      <c r="C2224" s="62" t="s">
        <v>10012</v>
      </c>
      <c r="D2224" s="63" t="s">
        <v>8125</v>
      </c>
      <c r="E2224" s="76">
        <v>82.44</v>
      </c>
    </row>
    <row r="2225" spans="1:5" ht="34.5" hidden="1">
      <c r="A2225" s="63" t="s">
        <v>7791</v>
      </c>
      <c r="B2225" s="63">
        <v>92427</v>
      </c>
      <c r="C2225" s="62" t="s">
        <v>10013</v>
      </c>
      <c r="D2225" s="63" t="s">
        <v>8125</v>
      </c>
      <c r="E2225" s="76">
        <v>59.6</v>
      </c>
    </row>
    <row r="2226" spans="1:5" ht="34.5" hidden="1">
      <c r="A2226" s="63" t="s">
        <v>7791</v>
      </c>
      <c r="B2226" s="63">
        <v>92429</v>
      </c>
      <c r="C2226" s="62" t="s">
        <v>10014</v>
      </c>
      <c r="D2226" s="63" t="s">
        <v>8125</v>
      </c>
      <c r="E2226" s="76">
        <v>73.56</v>
      </c>
    </row>
    <row r="2227" spans="1:5" ht="34.5" hidden="1">
      <c r="A2227" s="63" t="s">
        <v>7791</v>
      </c>
      <c r="B2227" s="63">
        <v>92431</v>
      </c>
      <c r="C2227" s="62" t="s">
        <v>10015</v>
      </c>
      <c r="D2227" s="63" t="s">
        <v>8125</v>
      </c>
      <c r="E2227" s="76">
        <v>55.77</v>
      </c>
    </row>
    <row r="2228" spans="1:5" ht="34.5" hidden="1">
      <c r="A2228" s="63" t="s">
        <v>7791</v>
      </c>
      <c r="B2228" s="63">
        <v>92433</v>
      </c>
      <c r="C2228" s="62" t="s">
        <v>10016</v>
      </c>
      <c r="D2228" s="63" t="s">
        <v>8125</v>
      </c>
      <c r="E2228" s="76">
        <v>69.02</v>
      </c>
    </row>
    <row r="2229" spans="1:5" ht="34.5" hidden="1">
      <c r="A2229" s="63" t="s">
        <v>7791</v>
      </c>
      <c r="B2229" s="63">
        <v>92435</v>
      </c>
      <c r="C2229" s="62" t="s">
        <v>10017</v>
      </c>
      <c r="D2229" s="63" t="s">
        <v>8125</v>
      </c>
      <c r="E2229" s="76">
        <v>52.87</v>
      </c>
    </row>
    <row r="2230" spans="1:5" ht="34.5" hidden="1">
      <c r="A2230" s="63" t="s">
        <v>7791</v>
      </c>
      <c r="B2230" s="63">
        <v>92437</v>
      </c>
      <c r="C2230" s="62" t="s">
        <v>10018</v>
      </c>
      <c r="D2230" s="63" t="s">
        <v>8125</v>
      </c>
      <c r="E2230" s="76">
        <v>65.680000000000007</v>
      </c>
    </row>
    <row r="2231" spans="1:5" ht="34.5" hidden="1">
      <c r="A2231" s="63" t="s">
        <v>7791</v>
      </c>
      <c r="B2231" s="63">
        <v>92439</v>
      </c>
      <c r="C2231" s="62" t="s">
        <v>10019</v>
      </c>
      <c r="D2231" s="63" t="s">
        <v>8125</v>
      </c>
      <c r="E2231" s="76">
        <v>50.78</v>
      </c>
    </row>
    <row r="2232" spans="1:5" ht="34.5" hidden="1">
      <c r="A2232" s="63" t="s">
        <v>7791</v>
      </c>
      <c r="B2232" s="63">
        <v>92441</v>
      </c>
      <c r="C2232" s="62" t="s">
        <v>10020</v>
      </c>
      <c r="D2232" s="63" t="s">
        <v>8125</v>
      </c>
      <c r="E2232" s="76">
        <v>63.26</v>
      </c>
    </row>
    <row r="2233" spans="1:5" ht="34.5" hidden="1">
      <c r="A2233" s="63" t="s">
        <v>7791</v>
      </c>
      <c r="B2233" s="63">
        <v>92443</v>
      </c>
      <c r="C2233" s="62" t="s">
        <v>10021</v>
      </c>
      <c r="D2233" s="63" t="s">
        <v>8125</v>
      </c>
      <c r="E2233" s="76">
        <v>46.33</v>
      </c>
    </row>
    <row r="2234" spans="1:5" ht="34.5" hidden="1">
      <c r="A2234" s="63" t="s">
        <v>7791</v>
      </c>
      <c r="B2234" s="63">
        <v>92445</v>
      </c>
      <c r="C2234" s="62" t="s">
        <v>10022</v>
      </c>
      <c r="D2234" s="63" t="s">
        <v>8125</v>
      </c>
      <c r="E2234" s="76">
        <v>58.37</v>
      </c>
    </row>
    <row r="2235" spans="1:5" ht="23.25" hidden="1">
      <c r="A2235" s="63" t="s">
        <v>7791</v>
      </c>
      <c r="B2235" s="63">
        <v>92446</v>
      </c>
      <c r="C2235" s="62" t="s">
        <v>10023</v>
      </c>
      <c r="D2235" s="63" t="s">
        <v>8125</v>
      </c>
      <c r="E2235" s="76">
        <v>388.6</v>
      </c>
    </row>
    <row r="2236" spans="1:5" ht="23.25" hidden="1">
      <c r="A2236" s="63" t="s">
        <v>7791</v>
      </c>
      <c r="B2236" s="63">
        <v>92447</v>
      </c>
      <c r="C2236" s="62" t="s">
        <v>10024</v>
      </c>
      <c r="D2236" s="63" t="s">
        <v>8125</v>
      </c>
      <c r="E2236" s="76">
        <v>262.01</v>
      </c>
    </row>
    <row r="2237" spans="1:5" ht="23.25" hidden="1">
      <c r="A2237" s="63" t="s">
        <v>7791</v>
      </c>
      <c r="B2237" s="63">
        <v>92448</v>
      </c>
      <c r="C2237" s="62" t="s">
        <v>10025</v>
      </c>
      <c r="D2237" s="63" t="s">
        <v>8125</v>
      </c>
      <c r="E2237" s="76">
        <v>198.54</v>
      </c>
    </row>
    <row r="2238" spans="1:5" ht="34.5" hidden="1">
      <c r="A2238" s="63" t="s">
        <v>7791</v>
      </c>
      <c r="B2238" s="63">
        <v>92449</v>
      </c>
      <c r="C2238" s="62" t="s">
        <v>10026</v>
      </c>
      <c r="D2238" s="63" t="s">
        <v>8125</v>
      </c>
      <c r="E2238" s="76">
        <v>277.95999999999998</v>
      </c>
    </row>
    <row r="2239" spans="1:5" ht="23.25" hidden="1">
      <c r="A2239" s="63" t="s">
        <v>7791</v>
      </c>
      <c r="B2239" s="63">
        <v>92450</v>
      </c>
      <c r="C2239" s="62" t="s">
        <v>10027</v>
      </c>
      <c r="D2239" s="63" t="s">
        <v>8125</v>
      </c>
      <c r="E2239" s="76">
        <v>274.12</v>
      </c>
    </row>
    <row r="2240" spans="1:5" ht="34.5" hidden="1">
      <c r="A2240" s="63" t="s">
        <v>7791</v>
      </c>
      <c r="B2240" s="63">
        <v>92451</v>
      </c>
      <c r="C2240" s="62" t="s">
        <v>10028</v>
      </c>
      <c r="D2240" s="63" t="s">
        <v>8125</v>
      </c>
      <c r="E2240" s="76">
        <v>187.76</v>
      </c>
    </row>
    <row r="2241" spans="1:5" ht="23.25" hidden="1">
      <c r="A2241" s="63" t="s">
        <v>7791</v>
      </c>
      <c r="B2241" s="63">
        <v>92452</v>
      </c>
      <c r="C2241" s="62" t="s">
        <v>10029</v>
      </c>
      <c r="D2241" s="63" t="s">
        <v>8125</v>
      </c>
      <c r="E2241" s="76">
        <v>168.42</v>
      </c>
    </row>
    <row r="2242" spans="1:5" ht="34.5" hidden="1">
      <c r="A2242" s="63" t="s">
        <v>7791</v>
      </c>
      <c r="B2242" s="63">
        <v>92453</v>
      </c>
      <c r="C2242" s="62" t="s">
        <v>10030</v>
      </c>
      <c r="D2242" s="63" t="s">
        <v>8125</v>
      </c>
      <c r="E2242" s="76">
        <v>237.52</v>
      </c>
    </row>
    <row r="2243" spans="1:5" ht="23.25" hidden="1">
      <c r="A2243" s="63" t="s">
        <v>7791</v>
      </c>
      <c r="B2243" s="63">
        <v>92454</v>
      </c>
      <c r="C2243" s="62" t="s">
        <v>10031</v>
      </c>
      <c r="D2243" s="63" t="s">
        <v>8125</v>
      </c>
      <c r="E2243" s="76">
        <v>245.12</v>
      </c>
    </row>
    <row r="2244" spans="1:5" ht="34.5" hidden="1">
      <c r="A2244" s="63" t="s">
        <v>7791</v>
      </c>
      <c r="B2244" s="63">
        <v>92455</v>
      </c>
      <c r="C2244" s="62" t="s">
        <v>10032</v>
      </c>
      <c r="D2244" s="63" t="s">
        <v>8125</v>
      </c>
      <c r="E2244" s="76">
        <v>153.9</v>
      </c>
    </row>
    <row r="2245" spans="1:5" ht="23.25" hidden="1">
      <c r="A2245" s="63" t="s">
        <v>7791</v>
      </c>
      <c r="B2245" s="63">
        <v>92456</v>
      </c>
      <c r="C2245" s="62" t="s">
        <v>10033</v>
      </c>
      <c r="D2245" s="63" t="s">
        <v>8125</v>
      </c>
      <c r="E2245" s="76">
        <v>138.97999999999999</v>
      </c>
    </row>
    <row r="2246" spans="1:5" ht="34.5" hidden="1">
      <c r="A2246" s="63" t="s">
        <v>7791</v>
      </c>
      <c r="B2246" s="63">
        <v>92457</v>
      </c>
      <c r="C2246" s="62" t="s">
        <v>10034</v>
      </c>
      <c r="D2246" s="63" t="s">
        <v>8125</v>
      </c>
      <c r="E2246" s="76">
        <v>207.58</v>
      </c>
    </row>
    <row r="2247" spans="1:5" ht="23.25" hidden="1">
      <c r="A2247" s="63" t="s">
        <v>7791</v>
      </c>
      <c r="B2247" s="63">
        <v>92458</v>
      </c>
      <c r="C2247" s="62" t="s">
        <v>10035</v>
      </c>
      <c r="D2247" s="63" t="s">
        <v>8125</v>
      </c>
      <c r="E2247" s="76">
        <v>226.69</v>
      </c>
    </row>
    <row r="2248" spans="1:5" ht="34.5" hidden="1">
      <c r="A2248" s="63" t="s">
        <v>7791</v>
      </c>
      <c r="B2248" s="63">
        <v>92459</v>
      </c>
      <c r="C2248" s="62" t="s">
        <v>10036</v>
      </c>
      <c r="D2248" s="63" t="s">
        <v>8125</v>
      </c>
      <c r="E2248" s="76">
        <v>131.66999999999999</v>
      </c>
    </row>
    <row r="2249" spans="1:5" ht="23.25" hidden="1">
      <c r="A2249" s="63" t="s">
        <v>7791</v>
      </c>
      <c r="B2249" s="63">
        <v>92460</v>
      </c>
      <c r="C2249" s="62" t="s">
        <v>10037</v>
      </c>
      <c r="D2249" s="63" t="s">
        <v>8125</v>
      </c>
      <c r="E2249" s="76">
        <v>116.33</v>
      </c>
    </row>
    <row r="2250" spans="1:5" ht="34.5" hidden="1">
      <c r="A2250" s="63" t="s">
        <v>7791</v>
      </c>
      <c r="B2250" s="63">
        <v>92461</v>
      </c>
      <c r="C2250" s="62" t="s">
        <v>10038</v>
      </c>
      <c r="D2250" s="63" t="s">
        <v>8125</v>
      </c>
      <c r="E2250" s="76">
        <v>192.3</v>
      </c>
    </row>
    <row r="2251" spans="1:5" ht="23.25" hidden="1">
      <c r="A2251" s="63" t="s">
        <v>7791</v>
      </c>
      <c r="B2251" s="63">
        <v>92462</v>
      </c>
      <c r="C2251" s="62" t="s">
        <v>10039</v>
      </c>
      <c r="D2251" s="63" t="s">
        <v>8125</v>
      </c>
      <c r="E2251" s="76">
        <v>215.03</v>
      </c>
    </row>
    <row r="2252" spans="1:5" ht="34.5" hidden="1">
      <c r="A2252" s="63" t="s">
        <v>7791</v>
      </c>
      <c r="B2252" s="63">
        <v>92463</v>
      </c>
      <c r="C2252" s="62" t="s">
        <v>10040</v>
      </c>
      <c r="D2252" s="63" t="s">
        <v>8125</v>
      </c>
      <c r="E2252" s="76">
        <v>119.96</v>
      </c>
    </row>
    <row r="2253" spans="1:5" ht="23.25" hidden="1">
      <c r="A2253" s="63" t="s">
        <v>7791</v>
      </c>
      <c r="B2253" s="63">
        <v>92464</v>
      </c>
      <c r="C2253" s="62" t="s">
        <v>10041</v>
      </c>
      <c r="D2253" s="63" t="s">
        <v>8125</v>
      </c>
      <c r="E2253" s="76">
        <v>109.46</v>
      </c>
    </row>
    <row r="2254" spans="1:5" ht="34.5" hidden="1">
      <c r="A2254" s="63" t="s">
        <v>7791</v>
      </c>
      <c r="B2254" s="63">
        <v>92465</v>
      </c>
      <c r="C2254" s="62" t="s">
        <v>10042</v>
      </c>
      <c r="D2254" s="63" t="s">
        <v>8125</v>
      </c>
      <c r="E2254" s="76">
        <v>154.41</v>
      </c>
    </row>
    <row r="2255" spans="1:5" ht="23.25" hidden="1">
      <c r="A2255" s="63" t="s">
        <v>7791</v>
      </c>
      <c r="B2255" s="63">
        <v>92466</v>
      </c>
      <c r="C2255" s="62" t="s">
        <v>10043</v>
      </c>
      <c r="D2255" s="63" t="s">
        <v>8125</v>
      </c>
      <c r="E2255" s="76">
        <v>208.42</v>
      </c>
    </row>
    <row r="2256" spans="1:5" ht="34.5" hidden="1">
      <c r="A2256" s="63" t="s">
        <v>7791</v>
      </c>
      <c r="B2256" s="63">
        <v>92467</v>
      </c>
      <c r="C2256" s="62" t="s">
        <v>10044</v>
      </c>
      <c r="D2256" s="63" t="s">
        <v>8125</v>
      </c>
      <c r="E2256" s="76">
        <v>99.37</v>
      </c>
    </row>
    <row r="2257" spans="1:5" ht="23.25" hidden="1">
      <c r="A2257" s="63" t="s">
        <v>7791</v>
      </c>
      <c r="B2257" s="63">
        <v>92468</v>
      </c>
      <c r="C2257" s="62" t="s">
        <v>10045</v>
      </c>
      <c r="D2257" s="63" t="s">
        <v>8125</v>
      </c>
      <c r="E2257" s="76">
        <v>103.17</v>
      </c>
    </row>
    <row r="2258" spans="1:5" ht="34.5" hidden="1">
      <c r="A2258" s="63" t="s">
        <v>7791</v>
      </c>
      <c r="B2258" s="63">
        <v>92469</v>
      </c>
      <c r="C2258" s="62" t="s">
        <v>10046</v>
      </c>
      <c r="D2258" s="63" t="s">
        <v>8125</v>
      </c>
      <c r="E2258" s="76">
        <v>141.18</v>
      </c>
    </row>
    <row r="2259" spans="1:5" ht="23.25" hidden="1">
      <c r="A2259" s="63" t="s">
        <v>7791</v>
      </c>
      <c r="B2259" s="63">
        <v>92470</v>
      </c>
      <c r="C2259" s="62" t="s">
        <v>10047</v>
      </c>
      <c r="D2259" s="63" t="s">
        <v>8125</v>
      </c>
      <c r="E2259" s="76">
        <v>201.84</v>
      </c>
    </row>
    <row r="2260" spans="1:5" ht="34.5" hidden="1">
      <c r="A2260" s="63" t="s">
        <v>7791</v>
      </c>
      <c r="B2260" s="63">
        <v>92471</v>
      </c>
      <c r="C2260" s="62" t="s">
        <v>10048</v>
      </c>
      <c r="D2260" s="63" t="s">
        <v>8125</v>
      </c>
      <c r="E2260" s="76">
        <v>91.01</v>
      </c>
    </row>
    <row r="2261" spans="1:5" ht="23.25" hidden="1">
      <c r="A2261" s="63" t="s">
        <v>7791</v>
      </c>
      <c r="B2261" s="63">
        <v>92472</v>
      </c>
      <c r="C2261" s="62" t="s">
        <v>10049</v>
      </c>
      <c r="D2261" s="63" t="s">
        <v>8125</v>
      </c>
      <c r="E2261" s="76">
        <v>97.4</v>
      </c>
    </row>
    <row r="2262" spans="1:5" ht="34.5" hidden="1">
      <c r="A2262" s="63" t="s">
        <v>7791</v>
      </c>
      <c r="B2262" s="63">
        <v>92473</v>
      </c>
      <c r="C2262" s="62" t="s">
        <v>10050</v>
      </c>
      <c r="D2262" s="63" t="s">
        <v>8125</v>
      </c>
      <c r="E2262" s="76">
        <v>130.47999999999999</v>
      </c>
    </row>
    <row r="2263" spans="1:5" ht="23.25" hidden="1">
      <c r="A2263" s="63" t="s">
        <v>7791</v>
      </c>
      <c r="B2263" s="63">
        <v>92474</v>
      </c>
      <c r="C2263" s="62" t="s">
        <v>10051</v>
      </c>
      <c r="D2263" s="63" t="s">
        <v>8125</v>
      </c>
      <c r="E2263" s="76">
        <v>196.19</v>
      </c>
    </row>
    <row r="2264" spans="1:5" ht="34.5" hidden="1">
      <c r="A2264" s="63" t="s">
        <v>7791</v>
      </c>
      <c r="B2264" s="63">
        <v>92475</v>
      </c>
      <c r="C2264" s="62" t="s">
        <v>10052</v>
      </c>
      <c r="D2264" s="63" t="s">
        <v>8125</v>
      </c>
      <c r="E2264" s="76">
        <v>84.21</v>
      </c>
    </row>
    <row r="2265" spans="1:5" ht="23.25" hidden="1">
      <c r="A2265" s="63" t="s">
        <v>7791</v>
      </c>
      <c r="B2265" s="63">
        <v>92476</v>
      </c>
      <c r="C2265" s="62" t="s">
        <v>10053</v>
      </c>
      <c r="D2265" s="63" t="s">
        <v>8125</v>
      </c>
      <c r="E2265" s="76">
        <v>92.51</v>
      </c>
    </row>
    <row r="2266" spans="1:5" ht="34.5" hidden="1">
      <c r="A2266" s="63" t="s">
        <v>7791</v>
      </c>
      <c r="B2266" s="63">
        <v>92477</v>
      </c>
      <c r="C2266" s="62" t="s">
        <v>10054</v>
      </c>
      <c r="D2266" s="63" t="s">
        <v>8125</v>
      </c>
      <c r="E2266" s="76">
        <v>107.59</v>
      </c>
    </row>
    <row r="2267" spans="1:5" ht="23.25" hidden="1">
      <c r="A2267" s="63" t="s">
        <v>7791</v>
      </c>
      <c r="B2267" s="63">
        <v>92478</v>
      </c>
      <c r="C2267" s="62" t="s">
        <v>10055</v>
      </c>
      <c r="D2267" s="63" t="s">
        <v>8125</v>
      </c>
      <c r="E2267" s="76">
        <v>185.03</v>
      </c>
    </row>
    <row r="2268" spans="1:5" ht="34.5" hidden="1">
      <c r="A2268" s="63" t="s">
        <v>7791</v>
      </c>
      <c r="B2268" s="63">
        <v>92479</v>
      </c>
      <c r="C2268" s="62" t="s">
        <v>10056</v>
      </c>
      <c r="D2268" s="63" t="s">
        <v>8125</v>
      </c>
      <c r="E2268" s="76">
        <v>69.69</v>
      </c>
    </row>
    <row r="2269" spans="1:5" ht="23.25" hidden="1">
      <c r="A2269" s="63" t="s">
        <v>7791</v>
      </c>
      <c r="B2269" s="63">
        <v>92480</v>
      </c>
      <c r="C2269" s="62" t="s">
        <v>10057</v>
      </c>
      <c r="D2269" s="63" t="s">
        <v>8125</v>
      </c>
      <c r="E2269" s="76">
        <v>82.75</v>
      </c>
    </row>
    <row r="2270" spans="1:5" ht="23.25" hidden="1">
      <c r="A2270" s="63" t="s">
        <v>7791</v>
      </c>
      <c r="B2270" s="63">
        <v>92482</v>
      </c>
      <c r="C2270" s="62" t="s">
        <v>10058</v>
      </c>
      <c r="D2270" s="63" t="s">
        <v>8125</v>
      </c>
      <c r="E2270" s="76">
        <v>444.64</v>
      </c>
    </row>
    <row r="2271" spans="1:5" ht="23.25" hidden="1">
      <c r="A2271" s="63" t="s">
        <v>7791</v>
      </c>
      <c r="B2271" s="63">
        <v>92484</v>
      </c>
      <c r="C2271" s="62" t="s">
        <v>10059</v>
      </c>
      <c r="D2271" s="63" t="s">
        <v>8125</v>
      </c>
      <c r="E2271" s="76">
        <v>293.32</v>
      </c>
    </row>
    <row r="2272" spans="1:5" ht="23.25" hidden="1">
      <c r="A2272" s="63" t="s">
        <v>7791</v>
      </c>
      <c r="B2272" s="63">
        <v>92486</v>
      </c>
      <c r="C2272" s="62" t="s">
        <v>10060</v>
      </c>
      <c r="D2272" s="63" t="s">
        <v>8125</v>
      </c>
      <c r="E2272" s="76">
        <v>199.91</v>
      </c>
    </row>
    <row r="2273" spans="1:5" ht="34.5" hidden="1">
      <c r="A2273" s="63" t="s">
        <v>7791</v>
      </c>
      <c r="B2273" s="63">
        <v>92488</v>
      </c>
      <c r="C2273" s="62" t="s">
        <v>10061</v>
      </c>
      <c r="D2273" s="63" t="s">
        <v>8125</v>
      </c>
      <c r="E2273" s="76">
        <v>103.48</v>
      </c>
    </row>
    <row r="2274" spans="1:5" ht="34.5" hidden="1">
      <c r="A2274" s="63" t="s">
        <v>7791</v>
      </c>
      <c r="B2274" s="63">
        <v>92490</v>
      </c>
      <c r="C2274" s="62" t="s">
        <v>10062</v>
      </c>
      <c r="D2274" s="63" t="s">
        <v>8125</v>
      </c>
      <c r="E2274" s="76">
        <v>71.819999999999993</v>
      </c>
    </row>
    <row r="2275" spans="1:5" ht="34.5" hidden="1">
      <c r="A2275" s="63" t="s">
        <v>7791</v>
      </c>
      <c r="B2275" s="63">
        <v>92492</v>
      </c>
      <c r="C2275" s="62" t="s">
        <v>10063</v>
      </c>
      <c r="D2275" s="63" t="s">
        <v>8125</v>
      </c>
      <c r="E2275" s="76">
        <v>98.11</v>
      </c>
    </row>
    <row r="2276" spans="1:5" ht="34.5" hidden="1">
      <c r="A2276" s="63" t="s">
        <v>7791</v>
      </c>
      <c r="B2276" s="63">
        <v>92494</v>
      </c>
      <c r="C2276" s="62" t="s">
        <v>10064</v>
      </c>
      <c r="D2276" s="63" t="s">
        <v>8125</v>
      </c>
      <c r="E2276" s="76">
        <v>67.53</v>
      </c>
    </row>
    <row r="2277" spans="1:5" ht="34.5" hidden="1">
      <c r="A2277" s="63" t="s">
        <v>7791</v>
      </c>
      <c r="B2277" s="63">
        <v>92496</v>
      </c>
      <c r="C2277" s="62" t="s">
        <v>10065</v>
      </c>
      <c r="D2277" s="63" t="s">
        <v>8125</v>
      </c>
      <c r="E2277" s="76">
        <v>93.62</v>
      </c>
    </row>
    <row r="2278" spans="1:5" ht="34.5" hidden="1">
      <c r="A2278" s="63" t="s">
        <v>7791</v>
      </c>
      <c r="B2278" s="63">
        <v>92498</v>
      </c>
      <c r="C2278" s="62" t="s">
        <v>10066</v>
      </c>
      <c r="D2278" s="63" t="s">
        <v>8125</v>
      </c>
      <c r="E2278" s="76">
        <v>63.95</v>
      </c>
    </row>
    <row r="2279" spans="1:5" ht="34.5" hidden="1">
      <c r="A2279" s="63" t="s">
        <v>7791</v>
      </c>
      <c r="B2279" s="63">
        <v>92500</v>
      </c>
      <c r="C2279" s="62" t="s">
        <v>10067</v>
      </c>
      <c r="D2279" s="63" t="s">
        <v>8125</v>
      </c>
      <c r="E2279" s="76">
        <v>89.97</v>
      </c>
    </row>
    <row r="2280" spans="1:5" ht="34.5" hidden="1">
      <c r="A2280" s="63" t="s">
        <v>7791</v>
      </c>
      <c r="B2280" s="63">
        <v>92502</v>
      </c>
      <c r="C2280" s="62" t="s">
        <v>10068</v>
      </c>
      <c r="D2280" s="63" t="s">
        <v>8125</v>
      </c>
      <c r="E2280" s="76">
        <v>61.21</v>
      </c>
    </row>
    <row r="2281" spans="1:5" ht="34.5" hidden="1">
      <c r="A2281" s="63" t="s">
        <v>7791</v>
      </c>
      <c r="B2281" s="63">
        <v>92504</v>
      </c>
      <c r="C2281" s="62" t="s">
        <v>10069</v>
      </c>
      <c r="D2281" s="63" t="s">
        <v>8125</v>
      </c>
      <c r="E2281" s="76">
        <v>60.83</v>
      </c>
    </row>
    <row r="2282" spans="1:5" ht="34.5" hidden="1">
      <c r="A2282" s="63" t="s">
        <v>7791</v>
      </c>
      <c r="B2282" s="63">
        <v>92506</v>
      </c>
      <c r="C2282" s="62" t="s">
        <v>10070</v>
      </c>
      <c r="D2282" s="63" t="s">
        <v>8125</v>
      </c>
      <c r="E2282" s="76">
        <v>56.12</v>
      </c>
    </row>
    <row r="2283" spans="1:5" ht="23.25" hidden="1">
      <c r="A2283" s="63" t="s">
        <v>7791</v>
      </c>
      <c r="B2283" s="63">
        <v>92508</v>
      </c>
      <c r="C2283" s="62" t="s">
        <v>10071</v>
      </c>
      <c r="D2283" s="63" t="s">
        <v>8125</v>
      </c>
      <c r="E2283" s="76">
        <v>101.4</v>
      </c>
    </row>
    <row r="2284" spans="1:5" ht="23.25" hidden="1">
      <c r="A2284" s="63" t="s">
        <v>7791</v>
      </c>
      <c r="B2284" s="63">
        <v>92510</v>
      </c>
      <c r="C2284" s="62" t="s">
        <v>10072</v>
      </c>
      <c r="D2284" s="63" t="s">
        <v>8125</v>
      </c>
      <c r="E2284" s="76">
        <v>67.89</v>
      </c>
    </row>
    <row r="2285" spans="1:5" ht="23.25" hidden="1">
      <c r="A2285" s="63" t="s">
        <v>7791</v>
      </c>
      <c r="B2285" s="63">
        <v>92512</v>
      </c>
      <c r="C2285" s="62" t="s">
        <v>10073</v>
      </c>
      <c r="D2285" s="63" t="s">
        <v>8125</v>
      </c>
      <c r="E2285" s="76">
        <v>87.36</v>
      </c>
    </row>
    <row r="2286" spans="1:5" ht="23.25" hidden="1">
      <c r="A2286" s="63" t="s">
        <v>7791</v>
      </c>
      <c r="B2286" s="63">
        <v>92514</v>
      </c>
      <c r="C2286" s="62" t="s">
        <v>10074</v>
      </c>
      <c r="D2286" s="63" t="s">
        <v>8125</v>
      </c>
      <c r="E2286" s="76">
        <v>55</v>
      </c>
    </row>
    <row r="2287" spans="1:5" ht="23.25" hidden="1">
      <c r="A2287" s="63" t="s">
        <v>7791</v>
      </c>
      <c r="B2287" s="63">
        <v>92515</v>
      </c>
      <c r="C2287" s="62" t="s">
        <v>10075</v>
      </c>
      <c r="D2287" s="63" t="s">
        <v>8125</v>
      </c>
      <c r="E2287" s="76">
        <v>80.23</v>
      </c>
    </row>
    <row r="2288" spans="1:5" ht="23.25" hidden="1">
      <c r="A2288" s="63" t="s">
        <v>7791</v>
      </c>
      <c r="B2288" s="63">
        <v>92518</v>
      </c>
      <c r="C2288" s="62" t="s">
        <v>10076</v>
      </c>
      <c r="D2288" s="63" t="s">
        <v>8125</v>
      </c>
      <c r="E2288" s="76">
        <v>48.96</v>
      </c>
    </row>
    <row r="2289" spans="1:5" ht="23.25" hidden="1">
      <c r="A2289" s="63" t="s">
        <v>7791</v>
      </c>
      <c r="B2289" s="63">
        <v>92520</v>
      </c>
      <c r="C2289" s="62" t="s">
        <v>10077</v>
      </c>
      <c r="D2289" s="63" t="s">
        <v>8125</v>
      </c>
      <c r="E2289" s="76">
        <v>75.44</v>
      </c>
    </row>
    <row r="2290" spans="1:5" ht="23.25" hidden="1">
      <c r="A2290" s="63" t="s">
        <v>7791</v>
      </c>
      <c r="B2290" s="63">
        <v>92522</v>
      </c>
      <c r="C2290" s="62" t="s">
        <v>10078</v>
      </c>
      <c r="D2290" s="63" t="s">
        <v>8125</v>
      </c>
      <c r="E2290" s="76">
        <v>45.18</v>
      </c>
    </row>
    <row r="2291" spans="1:5" ht="23.25" hidden="1">
      <c r="A2291" s="63" t="s">
        <v>7791</v>
      </c>
      <c r="B2291" s="63">
        <v>92524</v>
      </c>
      <c r="C2291" s="62" t="s">
        <v>10079</v>
      </c>
      <c r="D2291" s="63" t="s">
        <v>8125</v>
      </c>
      <c r="E2291" s="76">
        <v>74.81</v>
      </c>
    </row>
    <row r="2292" spans="1:5" ht="23.25" hidden="1">
      <c r="A2292" s="63" t="s">
        <v>7791</v>
      </c>
      <c r="B2292" s="63">
        <v>92526</v>
      </c>
      <c r="C2292" s="62" t="s">
        <v>10080</v>
      </c>
      <c r="D2292" s="63" t="s">
        <v>8125</v>
      </c>
      <c r="E2292" s="76">
        <v>45.49</v>
      </c>
    </row>
    <row r="2293" spans="1:5" ht="23.25" hidden="1">
      <c r="A2293" s="63" t="s">
        <v>7791</v>
      </c>
      <c r="B2293" s="63">
        <v>92528</v>
      </c>
      <c r="C2293" s="62" t="s">
        <v>10081</v>
      </c>
      <c r="D2293" s="63" t="s">
        <v>8125</v>
      </c>
      <c r="E2293" s="76">
        <v>71.650000000000006</v>
      </c>
    </row>
    <row r="2294" spans="1:5" ht="23.25" hidden="1">
      <c r="A2294" s="63" t="s">
        <v>7791</v>
      </c>
      <c r="B2294" s="63">
        <v>92530</v>
      </c>
      <c r="C2294" s="62" t="s">
        <v>10082</v>
      </c>
      <c r="D2294" s="63" t="s">
        <v>8125</v>
      </c>
      <c r="E2294" s="76">
        <v>43.2</v>
      </c>
    </row>
    <row r="2295" spans="1:5" ht="23.25" hidden="1">
      <c r="A2295" s="63" t="s">
        <v>7791</v>
      </c>
      <c r="B2295" s="63">
        <v>92532</v>
      </c>
      <c r="C2295" s="62" t="s">
        <v>10083</v>
      </c>
      <c r="D2295" s="63" t="s">
        <v>8125</v>
      </c>
      <c r="E2295" s="76">
        <v>68.900000000000006</v>
      </c>
    </row>
    <row r="2296" spans="1:5" ht="23.25" hidden="1">
      <c r="A2296" s="63" t="s">
        <v>7791</v>
      </c>
      <c r="B2296" s="63">
        <v>92534</v>
      </c>
      <c r="C2296" s="62" t="s">
        <v>10084</v>
      </c>
      <c r="D2296" s="63" t="s">
        <v>8125</v>
      </c>
      <c r="E2296" s="76">
        <v>41.23</v>
      </c>
    </row>
    <row r="2297" spans="1:5" ht="23.25" hidden="1">
      <c r="A2297" s="63" t="s">
        <v>7791</v>
      </c>
      <c r="B2297" s="63">
        <v>92536</v>
      </c>
      <c r="C2297" s="62" t="s">
        <v>10085</v>
      </c>
      <c r="D2297" s="63" t="s">
        <v>8125</v>
      </c>
      <c r="E2297" s="76">
        <v>63.61</v>
      </c>
    </row>
    <row r="2298" spans="1:5" ht="23.25" hidden="1">
      <c r="A2298" s="63" t="s">
        <v>7791</v>
      </c>
      <c r="B2298" s="63">
        <v>92538</v>
      </c>
      <c r="C2298" s="62" t="s">
        <v>10086</v>
      </c>
      <c r="D2298" s="63" t="s">
        <v>8125</v>
      </c>
      <c r="E2298" s="76">
        <v>37.340000000000003</v>
      </c>
    </row>
    <row r="2299" spans="1:5" ht="23.25" hidden="1">
      <c r="A2299" s="63" t="s">
        <v>7791</v>
      </c>
      <c r="B2299" s="63">
        <v>96252</v>
      </c>
      <c r="C2299" s="62" t="s">
        <v>10087</v>
      </c>
      <c r="D2299" s="63" t="s">
        <v>8125</v>
      </c>
      <c r="E2299" s="76">
        <v>269.61</v>
      </c>
    </row>
    <row r="2300" spans="1:5" ht="34.5" hidden="1">
      <c r="A2300" s="63" t="s">
        <v>7791</v>
      </c>
      <c r="B2300" s="63">
        <v>96257</v>
      </c>
      <c r="C2300" s="62" t="s">
        <v>10088</v>
      </c>
      <c r="D2300" s="63" t="s">
        <v>8125</v>
      </c>
      <c r="E2300" s="76">
        <v>214.17</v>
      </c>
    </row>
    <row r="2301" spans="1:5" ht="34.5" hidden="1">
      <c r="A2301" s="63" t="s">
        <v>7791</v>
      </c>
      <c r="B2301" s="63">
        <v>96258</v>
      </c>
      <c r="C2301" s="62" t="s">
        <v>10089</v>
      </c>
      <c r="D2301" s="63" t="s">
        <v>8125</v>
      </c>
      <c r="E2301" s="76">
        <v>201.58</v>
      </c>
    </row>
    <row r="2302" spans="1:5" ht="34.5" hidden="1">
      <c r="A2302" s="63" t="s">
        <v>7791</v>
      </c>
      <c r="B2302" s="63">
        <v>96259</v>
      </c>
      <c r="C2302" s="62" t="s">
        <v>10090</v>
      </c>
      <c r="D2302" s="63" t="s">
        <v>8125</v>
      </c>
      <c r="E2302" s="76">
        <v>237.72</v>
      </c>
    </row>
    <row r="2303" spans="1:5" ht="23.25" hidden="1">
      <c r="A2303" s="63" t="s">
        <v>7791</v>
      </c>
      <c r="B2303" s="63">
        <v>96529</v>
      </c>
      <c r="C2303" s="62" t="s">
        <v>10091</v>
      </c>
      <c r="D2303" s="63" t="s">
        <v>8125</v>
      </c>
      <c r="E2303" s="76">
        <v>433.17</v>
      </c>
    </row>
    <row r="2304" spans="1:5" ht="23.25" hidden="1">
      <c r="A2304" s="63" t="s">
        <v>7791</v>
      </c>
      <c r="B2304" s="63">
        <v>96530</v>
      </c>
      <c r="C2304" s="62" t="s">
        <v>10092</v>
      </c>
      <c r="D2304" s="63" t="s">
        <v>8125</v>
      </c>
      <c r="E2304" s="76">
        <v>255.96</v>
      </c>
    </row>
    <row r="2305" spans="1:5" ht="23.25" hidden="1">
      <c r="A2305" s="63" t="s">
        <v>7791</v>
      </c>
      <c r="B2305" s="63">
        <v>96531</v>
      </c>
      <c r="C2305" s="62" t="s">
        <v>10093</v>
      </c>
      <c r="D2305" s="63" t="s">
        <v>8125</v>
      </c>
      <c r="E2305" s="76">
        <v>167.57</v>
      </c>
    </row>
    <row r="2306" spans="1:5" ht="23.25" hidden="1">
      <c r="A2306" s="63" t="s">
        <v>7791</v>
      </c>
      <c r="B2306" s="63">
        <v>96532</v>
      </c>
      <c r="C2306" s="62" t="s">
        <v>10094</v>
      </c>
      <c r="D2306" s="63" t="s">
        <v>8125</v>
      </c>
      <c r="E2306" s="76">
        <v>263.67</v>
      </c>
    </row>
    <row r="2307" spans="1:5" ht="23.25" hidden="1">
      <c r="A2307" s="63" t="s">
        <v>7791</v>
      </c>
      <c r="B2307" s="63">
        <v>96533</v>
      </c>
      <c r="C2307" s="62" t="s">
        <v>10095</v>
      </c>
      <c r="D2307" s="63" t="s">
        <v>8125</v>
      </c>
      <c r="E2307" s="76">
        <v>150.88</v>
      </c>
    </row>
    <row r="2308" spans="1:5" ht="23.25" hidden="1">
      <c r="A2308" s="63" t="s">
        <v>7791</v>
      </c>
      <c r="B2308" s="63">
        <v>96534</v>
      </c>
      <c r="C2308" s="62" t="s">
        <v>10096</v>
      </c>
      <c r="D2308" s="63" t="s">
        <v>8125</v>
      </c>
      <c r="E2308" s="76">
        <v>109.59</v>
      </c>
    </row>
    <row r="2309" spans="1:5" ht="23.25" hidden="1">
      <c r="A2309" s="63" t="s">
        <v>7791</v>
      </c>
      <c r="B2309" s="63">
        <v>96535</v>
      </c>
      <c r="C2309" s="62" t="s">
        <v>10097</v>
      </c>
      <c r="D2309" s="63" t="s">
        <v>8125</v>
      </c>
      <c r="E2309" s="76">
        <v>175.42</v>
      </c>
    </row>
    <row r="2310" spans="1:5" ht="23.25" hidden="1">
      <c r="A2310" s="63" t="s">
        <v>7791</v>
      </c>
      <c r="B2310" s="63">
        <v>96536</v>
      </c>
      <c r="C2310" s="62" t="s">
        <v>10098</v>
      </c>
      <c r="D2310" s="63" t="s">
        <v>8125</v>
      </c>
      <c r="E2310" s="76">
        <v>96.22</v>
      </c>
    </row>
    <row r="2311" spans="1:5" ht="23.25" hidden="1">
      <c r="A2311" s="63" t="s">
        <v>7791</v>
      </c>
      <c r="B2311" s="63">
        <v>96537</v>
      </c>
      <c r="C2311" s="62" t="s">
        <v>10099</v>
      </c>
      <c r="D2311" s="63" t="s">
        <v>8125</v>
      </c>
      <c r="E2311" s="76">
        <v>211.59</v>
      </c>
    </row>
    <row r="2312" spans="1:5" ht="23.25" hidden="1">
      <c r="A2312" s="63" t="s">
        <v>7791</v>
      </c>
      <c r="B2312" s="63">
        <v>96538</v>
      </c>
      <c r="C2312" s="62" t="s">
        <v>10100</v>
      </c>
      <c r="D2312" s="63" t="s">
        <v>8125</v>
      </c>
      <c r="E2312" s="76">
        <v>272.07</v>
      </c>
    </row>
    <row r="2313" spans="1:5" ht="23.25" hidden="1">
      <c r="A2313" s="63" t="s">
        <v>7791</v>
      </c>
      <c r="B2313" s="63">
        <v>96539</v>
      </c>
      <c r="C2313" s="62" t="s">
        <v>10101</v>
      </c>
      <c r="D2313" s="63" t="s">
        <v>8125</v>
      </c>
      <c r="E2313" s="76">
        <v>122.74</v>
      </c>
    </row>
    <row r="2314" spans="1:5" ht="23.25" hidden="1">
      <c r="A2314" s="63" t="s">
        <v>7791</v>
      </c>
      <c r="B2314" s="63">
        <v>96540</v>
      </c>
      <c r="C2314" s="62" t="s">
        <v>10102</v>
      </c>
      <c r="D2314" s="63" t="s">
        <v>8125</v>
      </c>
      <c r="E2314" s="76">
        <v>143.57</v>
      </c>
    </row>
    <row r="2315" spans="1:5" ht="23.25" hidden="1">
      <c r="A2315" s="63" t="s">
        <v>7791</v>
      </c>
      <c r="B2315" s="63">
        <v>96541</v>
      </c>
      <c r="C2315" s="62" t="s">
        <v>10103</v>
      </c>
      <c r="D2315" s="63" t="s">
        <v>8125</v>
      </c>
      <c r="E2315" s="76">
        <v>191.68</v>
      </c>
    </row>
    <row r="2316" spans="1:5" ht="23.25" hidden="1">
      <c r="A2316" s="63" t="s">
        <v>7791</v>
      </c>
      <c r="B2316" s="63">
        <v>96542</v>
      </c>
      <c r="C2316" s="62" t="s">
        <v>10104</v>
      </c>
      <c r="D2316" s="63" t="s">
        <v>8125</v>
      </c>
      <c r="E2316" s="76">
        <v>91.77</v>
      </c>
    </row>
    <row r="2317" spans="1:5" ht="23.25" hidden="1">
      <c r="A2317" s="63" t="s">
        <v>7791</v>
      </c>
      <c r="B2317" s="63">
        <v>96543</v>
      </c>
      <c r="C2317" s="62" t="s">
        <v>10105</v>
      </c>
      <c r="D2317" s="63" t="s">
        <v>73</v>
      </c>
      <c r="E2317" s="76">
        <v>17.440000000000001</v>
      </c>
    </row>
    <row r="2318" spans="1:5" ht="34.5" hidden="1">
      <c r="A2318" s="63" t="s">
        <v>7791</v>
      </c>
      <c r="B2318" s="63">
        <v>97747</v>
      </c>
      <c r="C2318" s="62" t="s">
        <v>10106</v>
      </c>
      <c r="D2318" s="63" t="s">
        <v>8125</v>
      </c>
      <c r="E2318" s="76">
        <v>221.95</v>
      </c>
    </row>
    <row r="2319" spans="1:5" ht="23.25" hidden="1">
      <c r="A2319" s="63" t="s">
        <v>7791</v>
      </c>
      <c r="B2319" s="63">
        <v>101791</v>
      </c>
      <c r="C2319" s="62" t="s">
        <v>10107</v>
      </c>
      <c r="D2319" s="63" t="s">
        <v>29</v>
      </c>
      <c r="E2319" s="76">
        <v>27.2</v>
      </c>
    </row>
    <row r="2320" spans="1:5" ht="23.25" hidden="1">
      <c r="A2320" s="63" t="s">
        <v>7791</v>
      </c>
      <c r="B2320" s="63">
        <v>101792</v>
      </c>
      <c r="C2320" s="62" t="s">
        <v>10108</v>
      </c>
      <c r="D2320" s="63" t="s">
        <v>9250</v>
      </c>
      <c r="E2320" s="76">
        <v>18.649999999999999</v>
      </c>
    </row>
    <row r="2321" spans="1:5" ht="23.25" hidden="1">
      <c r="A2321" s="63" t="s">
        <v>7791</v>
      </c>
      <c r="B2321" s="63">
        <v>101793</v>
      </c>
      <c r="C2321" s="62" t="s">
        <v>10109</v>
      </c>
      <c r="D2321" s="63" t="s">
        <v>9250</v>
      </c>
      <c r="E2321" s="76">
        <v>27.39</v>
      </c>
    </row>
    <row r="2322" spans="1:5" ht="23.25" hidden="1">
      <c r="A2322" s="63" t="s">
        <v>7791</v>
      </c>
      <c r="B2322" s="63">
        <v>101969</v>
      </c>
      <c r="C2322" s="62" t="s">
        <v>10110</v>
      </c>
      <c r="D2322" s="63" t="s">
        <v>8125</v>
      </c>
      <c r="E2322" s="76">
        <v>181.96</v>
      </c>
    </row>
    <row r="2323" spans="1:5" ht="23.25" hidden="1">
      <c r="A2323" s="63" t="s">
        <v>7791</v>
      </c>
      <c r="B2323" s="63">
        <v>101971</v>
      </c>
      <c r="C2323" s="62" t="s">
        <v>10111</v>
      </c>
      <c r="D2323" s="63" t="s">
        <v>8125</v>
      </c>
      <c r="E2323" s="76">
        <v>144.97999999999999</v>
      </c>
    </row>
    <row r="2324" spans="1:5" ht="23.25" hidden="1">
      <c r="A2324" s="63" t="s">
        <v>7791</v>
      </c>
      <c r="B2324" s="63">
        <v>101973</v>
      </c>
      <c r="C2324" s="62" t="s">
        <v>10112</v>
      </c>
      <c r="D2324" s="63" t="s">
        <v>8125</v>
      </c>
      <c r="E2324" s="76">
        <v>308.70999999999998</v>
      </c>
    </row>
    <row r="2325" spans="1:5" ht="23.25" hidden="1">
      <c r="A2325" s="63" t="s">
        <v>7791</v>
      </c>
      <c r="B2325" s="63">
        <v>101974</v>
      </c>
      <c r="C2325" s="62" t="s">
        <v>10113</v>
      </c>
      <c r="D2325" s="63" t="s">
        <v>8125</v>
      </c>
      <c r="E2325" s="76">
        <v>590.16</v>
      </c>
    </row>
    <row r="2326" spans="1:5" ht="23.25" hidden="1">
      <c r="A2326" s="63" t="s">
        <v>7791</v>
      </c>
      <c r="B2326" s="63">
        <v>101975</v>
      </c>
      <c r="C2326" s="62" t="s">
        <v>10114</v>
      </c>
      <c r="D2326" s="63" t="s">
        <v>8125</v>
      </c>
      <c r="E2326" s="76">
        <v>507.37</v>
      </c>
    </row>
    <row r="2327" spans="1:5" ht="23.25" hidden="1">
      <c r="A2327" s="63" t="s">
        <v>7791</v>
      </c>
      <c r="B2327" s="63">
        <v>101977</v>
      </c>
      <c r="C2327" s="62" t="s">
        <v>10115</v>
      </c>
      <c r="D2327" s="63" t="s">
        <v>8125</v>
      </c>
      <c r="E2327" s="76">
        <v>296.24</v>
      </c>
    </row>
    <row r="2328" spans="1:5" ht="23.25" hidden="1">
      <c r="A2328" s="63" t="s">
        <v>7791</v>
      </c>
      <c r="B2328" s="63">
        <v>101980</v>
      </c>
      <c r="C2328" s="62" t="s">
        <v>10116</v>
      </c>
      <c r="D2328" s="63" t="s">
        <v>8125</v>
      </c>
      <c r="E2328" s="76">
        <v>272.37</v>
      </c>
    </row>
    <row r="2329" spans="1:5" ht="23.25" hidden="1">
      <c r="A2329" s="63" t="s">
        <v>7791</v>
      </c>
      <c r="B2329" s="63">
        <v>101981</v>
      </c>
      <c r="C2329" s="62" t="s">
        <v>10117</v>
      </c>
      <c r="D2329" s="63" t="s">
        <v>8125</v>
      </c>
      <c r="E2329" s="76">
        <v>232.96</v>
      </c>
    </row>
    <row r="2330" spans="1:5" ht="23.25" hidden="1">
      <c r="A2330" s="63" t="s">
        <v>7791</v>
      </c>
      <c r="B2330" s="63">
        <v>101982</v>
      </c>
      <c r="C2330" s="62" t="s">
        <v>10118</v>
      </c>
      <c r="D2330" s="63" t="s">
        <v>8125</v>
      </c>
      <c r="E2330" s="76">
        <v>207.56</v>
      </c>
    </row>
    <row r="2331" spans="1:5" ht="34.5" hidden="1">
      <c r="A2331" s="63" t="s">
        <v>7791</v>
      </c>
      <c r="B2331" s="63">
        <v>101983</v>
      </c>
      <c r="C2331" s="62" t="s">
        <v>10119</v>
      </c>
      <c r="D2331" s="63" t="s">
        <v>8125</v>
      </c>
      <c r="E2331" s="76">
        <v>191.58</v>
      </c>
    </row>
    <row r="2332" spans="1:5" ht="23.25" hidden="1">
      <c r="A2332" s="63" t="s">
        <v>7791</v>
      </c>
      <c r="B2332" s="63">
        <v>101985</v>
      </c>
      <c r="C2332" s="62" t="s">
        <v>10120</v>
      </c>
      <c r="D2332" s="63" t="s">
        <v>8125</v>
      </c>
      <c r="E2332" s="76">
        <v>186.1</v>
      </c>
    </row>
    <row r="2333" spans="1:5" ht="23.25" hidden="1">
      <c r="A2333" s="63" t="s">
        <v>7791</v>
      </c>
      <c r="B2333" s="63">
        <v>101986</v>
      </c>
      <c r="C2333" s="62" t="s">
        <v>10121</v>
      </c>
      <c r="D2333" s="63" t="s">
        <v>8125</v>
      </c>
      <c r="E2333" s="76">
        <v>139.09</v>
      </c>
    </row>
    <row r="2334" spans="1:5" ht="23.25" hidden="1">
      <c r="A2334" s="63" t="s">
        <v>7791</v>
      </c>
      <c r="B2334" s="63">
        <v>101987</v>
      </c>
      <c r="C2334" s="62" t="s">
        <v>10122</v>
      </c>
      <c r="D2334" s="63" t="s">
        <v>8125</v>
      </c>
      <c r="E2334" s="76">
        <v>370.81</v>
      </c>
    </row>
    <row r="2335" spans="1:5" ht="23.25" hidden="1">
      <c r="A2335" s="63" t="s">
        <v>7791</v>
      </c>
      <c r="B2335" s="63">
        <v>101988</v>
      </c>
      <c r="C2335" s="62" t="s">
        <v>10123</v>
      </c>
      <c r="D2335" s="63" t="s">
        <v>8125</v>
      </c>
      <c r="E2335" s="76">
        <v>189.69</v>
      </c>
    </row>
    <row r="2336" spans="1:5" ht="23.25" hidden="1">
      <c r="A2336" s="63" t="s">
        <v>7791</v>
      </c>
      <c r="B2336" s="63">
        <v>101989</v>
      </c>
      <c r="C2336" s="62" t="s">
        <v>10124</v>
      </c>
      <c r="D2336" s="63" t="s">
        <v>8125</v>
      </c>
      <c r="E2336" s="76">
        <v>153.16999999999999</v>
      </c>
    </row>
    <row r="2337" spans="1:5" ht="23.25" hidden="1">
      <c r="A2337" s="63" t="s">
        <v>7791</v>
      </c>
      <c r="B2337" s="63">
        <v>101990</v>
      </c>
      <c r="C2337" s="62" t="s">
        <v>10125</v>
      </c>
      <c r="D2337" s="63" t="s">
        <v>8125</v>
      </c>
      <c r="E2337" s="76">
        <v>332.3</v>
      </c>
    </row>
    <row r="2338" spans="1:5" ht="23.25" hidden="1">
      <c r="A2338" s="63" t="s">
        <v>7791</v>
      </c>
      <c r="B2338" s="63">
        <v>101991</v>
      </c>
      <c r="C2338" s="62" t="s">
        <v>10126</v>
      </c>
      <c r="D2338" s="63" t="s">
        <v>8125</v>
      </c>
      <c r="E2338" s="76">
        <v>187.09</v>
      </c>
    </row>
    <row r="2339" spans="1:5" ht="23.25" hidden="1">
      <c r="A2339" s="63" t="s">
        <v>7791</v>
      </c>
      <c r="B2339" s="63">
        <v>101992</v>
      </c>
      <c r="C2339" s="62" t="s">
        <v>10127</v>
      </c>
      <c r="D2339" s="63" t="s">
        <v>8125</v>
      </c>
      <c r="E2339" s="76">
        <v>142.15</v>
      </c>
    </row>
    <row r="2340" spans="1:5" ht="23.25" hidden="1">
      <c r="A2340" s="63" t="s">
        <v>7791</v>
      </c>
      <c r="B2340" s="63">
        <v>101993</v>
      </c>
      <c r="C2340" s="62" t="s">
        <v>10128</v>
      </c>
      <c r="D2340" s="63" t="s">
        <v>8125</v>
      </c>
      <c r="E2340" s="76">
        <v>438.5</v>
      </c>
    </row>
    <row r="2341" spans="1:5" ht="23.25" hidden="1">
      <c r="A2341" s="63" t="s">
        <v>7791</v>
      </c>
      <c r="B2341" s="63">
        <v>101994</v>
      </c>
      <c r="C2341" s="62" t="s">
        <v>10129</v>
      </c>
      <c r="D2341" s="63" t="s">
        <v>8125</v>
      </c>
      <c r="E2341" s="76">
        <v>200.45</v>
      </c>
    </row>
    <row r="2342" spans="1:5" ht="23.25" hidden="1">
      <c r="A2342" s="63" t="s">
        <v>7791</v>
      </c>
      <c r="B2342" s="63">
        <v>101995</v>
      </c>
      <c r="C2342" s="62" t="s">
        <v>10130</v>
      </c>
      <c r="D2342" s="63" t="s">
        <v>8125</v>
      </c>
      <c r="E2342" s="76">
        <v>159.46</v>
      </c>
    </row>
    <row r="2343" spans="1:5" ht="23.25" hidden="1">
      <c r="A2343" s="63" t="s">
        <v>7791</v>
      </c>
      <c r="B2343" s="63">
        <v>101996</v>
      </c>
      <c r="C2343" s="62" t="s">
        <v>10131</v>
      </c>
      <c r="D2343" s="63" t="s">
        <v>8125</v>
      </c>
      <c r="E2343" s="76">
        <v>359.31</v>
      </c>
    </row>
    <row r="2344" spans="1:5" ht="23.25" hidden="1">
      <c r="A2344" s="63" t="s">
        <v>7791</v>
      </c>
      <c r="B2344" s="63">
        <v>101997</v>
      </c>
      <c r="C2344" s="62" t="s">
        <v>10132</v>
      </c>
      <c r="D2344" s="63" t="s">
        <v>8125</v>
      </c>
      <c r="E2344" s="76">
        <v>186.37</v>
      </c>
    </row>
    <row r="2345" spans="1:5" ht="23.25" hidden="1">
      <c r="A2345" s="63" t="s">
        <v>7791</v>
      </c>
      <c r="B2345" s="63">
        <v>101998</v>
      </c>
      <c r="C2345" s="62" t="s">
        <v>10133</v>
      </c>
      <c r="D2345" s="63" t="s">
        <v>8125</v>
      </c>
      <c r="E2345" s="76">
        <v>140.41</v>
      </c>
    </row>
    <row r="2346" spans="1:5" ht="23.25" hidden="1">
      <c r="A2346" s="63" t="s">
        <v>7791</v>
      </c>
      <c r="B2346" s="63">
        <v>101999</v>
      </c>
      <c r="C2346" s="62" t="s">
        <v>10134</v>
      </c>
      <c r="D2346" s="63" t="s">
        <v>8125</v>
      </c>
      <c r="E2346" s="76">
        <v>471.49</v>
      </c>
    </row>
    <row r="2347" spans="1:5" ht="23.25" hidden="1">
      <c r="A2347" s="63" t="s">
        <v>7791</v>
      </c>
      <c r="B2347" s="63">
        <v>102000</v>
      </c>
      <c r="C2347" s="62" t="s">
        <v>10135</v>
      </c>
      <c r="D2347" s="63" t="s">
        <v>8125</v>
      </c>
      <c r="E2347" s="76">
        <v>627.04</v>
      </c>
    </row>
    <row r="2348" spans="1:5" ht="23.25" hidden="1">
      <c r="A2348" s="63" t="s">
        <v>7791</v>
      </c>
      <c r="B2348" s="63">
        <v>102001</v>
      </c>
      <c r="C2348" s="62" t="s">
        <v>10136</v>
      </c>
      <c r="D2348" s="63" t="s">
        <v>8125</v>
      </c>
      <c r="E2348" s="76">
        <v>547.89</v>
      </c>
    </row>
    <row r="2349" spans="1:5" ht="23.25" hidden="1">
      <c r="A2349" s="63" t="s">
        <v>7791</v>
      </c>
      <c r="B2349" s="63">
        <v>102002</v>
      </c>
      <c r="C2349" s="62" t="s">
        <v>10137</v>
      </c>
      <c r="D2349" s="63" t="s">
        <v>8125</v>
      </c>
      <c r="E2349" s="76">
        <v>286.10000000000002</v>
      </c>
    </row>
    <row r="2350" spans="1:5" ht="23.25" hidden="1">
      <c r="A2350" s="63" t="s">
        <v>7791</v>
      </c>
      <c r="B2350" s="63">
        <v>102003</v>
      </c>
      <c r="C2350" s="62" t="s">
        <v>10138</v>
      </c>
      <c r="D2350" s="63" t="s">
        <v>8125</v>
      </c>
      <c r="E2350" s="76">
        <v>261.7</v>
      </c>
    </row>
    <row r="2351" spans="1:5" ht="34.5" hidden="1">
      <c r="A2351" s="63" t="s">
        <v>7791</v>
      </c>
      <c r="B2351" s="63">
        <v>102004</v>
      </c>
      <c r="C2351" s="62" t="s">
        <v>10139</v>
      </c>
      <c r="D2351" s="63" t="s">
        <v>8125</v>
      </c>
      <c r="E2351" s="76">
        <v>228.07</v>
      </c>
    </row>
    <row r="2352" spans="1:5" ht="34.5" hidden="1">
      <c r="A2352" s="63" t="s">
        <v>7791</v>
      </c>
      <c r="B2352" s="63">
        <v>102005</v>
      </c>
      <c r="C2352" s="62" t="s">
        <v>10140</v>
      </c>
      <c r="D2352" s="63" t="s">
        <v>8125</v>
      </c>
      <c r="E2352" s="76">
        <v>202.21</v>
      </c>
    </row>
    <row r="2353" spans="1:5" ht="34.5" hidden="1">
      <c r="A2353" s="63" t="s">
        <v>7791</v>
      </c>
      <c r="B2353" s="63">
        <v>102006</v>
      </c>
      <c r="C2353" s="62" t="s">
        <v>10141</v>
      </c>
      <c r="D2353" s="63" t="s">
        <v>8125</v>
      </c>
      <c r="E2353" s="76">
        <v>185.95</v>
      </c>
    </row>
    <row r="2354" spans="1:5" ht="23.25" hidden="1">
      <c r="A2354" s="63" t="s">
        <v>7791</v>
      </c>
      <c r="B2354" s="63">
        <v>102007</v>
      </c>
      <c r="C2354" s="62" t="s">
        <v>10142</v>
      </c>
      <c r="D2354" s="63" t="s">
        <v>8125</v>
      </c>
      <c r="E2354" s="76">
        <v>586.95000000000005</v>
      </c>
    </row>
    <row r="2355" spans="1:5" ht="23.25" hidden="1">
      <c r="A2355" s="63" t="s">
        <v>7791</v>
      </c>
      <c r="B2355" s="63">
        <v>102008</v>
      </c>
      <c r="C2355" s="62" t="s">
        <v>10143</v>
      </c>
      <c r="D2355" s="63" t="s">
        <v>8125</v>
      </c>
      <c r="E2355" s="76">
        <v>494.35</v>
      </c>
    </row>
    <row r="2356" spans="1:5" ht="23.25" hidden="1">
      <c r="A2356" s="63" t="s">
        <v>7791</v>
      </c>
      <c r="B2356" s="63">
        <v>102009</v>
      </c>
      <c r="C2356" s="62" t="s">
        <v>10144</v>
      </c>
      <c r="D2356" s="63" t="s">
        <v>8125</v>
      </c>
      <c r="E2356" s="76">
        <v>298.47000000000003</v>
      </c>
    </row>
    <row r="2357" spans="1:5" ht="23.25" hidden="1">
      <c r="A2357" s="63" t="s">
        <v>7791</v>
      </c>
      <c r="B2357" s="63">
        <v>102010</v>
      </c>
      <c r="C2357" s="62" t="s">
        <v>10145</v>
      </c>
      <c r="D2357" s="63" t="s">
        <v>8125</v>
      </c>
      <c r="E2357" s="76">
        <v>271.95</v>
      </c>
    </row>
    <row r="2358" spans="1:5" ht="23.25" hidden="1">
      <c r="A2358" s="63" t="s">
        <v>7791</v>
      </c>
      <c r="B2358" s="63">
        <v>102011</v>
      </c>
      <c r="C2358" s="62" t="s">
        <v>10146</v>
      </c>
      <c r="D2358" s="63" t="s">
        <v>8125</v>
      </c>
      <c r="E2358" s="76">
        <v>230.31</v>
      </c>
    </row>
    <row r="2359" spans="1:5" ht="23.25" hidden="1">
      <c r="A2359" s="63" t="s">
        <v>7791</v>
      </c>
      <c r="B2359" s="63">
        <v>102012</v>
      </c>
      <c r="C2359" s="62" t="s">
        <v>10147</v>
      </c>
      <c r="D2359" s="63" t="s">
        <v>8125</v>
      </c>
      <c r="E2359" s="76">
        <v>204.05</v>
      </c>
    </row>
    <row r="2360" spans="1:5" ht="34.5" hidden="1">
      <c r="A2360" s="63" t="s">
        <v>7791</v>
      </c>
      <c r="B2360" s="63">
        <v>102013</v>
      </c>
      <c r="C2360" s="62" t="s">
        <v>10148</v>
      </c>
      <c r="D2360" s="63" t="s">
        <v>8125</v>
      </c>
      <c r="E2360" s="76">
        <v>189.43</v>
      </c>
    </row>
    <row r="2361" spans="1:5" ht="23.25" hidden="1">
      <c r="A2361" s="63" t="s">
        <v>7791</v>
      </c>
      <c r="B2361" s="63">
        <v>102014</v>
      </c>
      <c r="C2361" s="62" t="s">
        <v>10149</v>
      </c>
      <c r="D2361" s="63" t="s">
        <v>8125</v>
      </c>
      <c r="E2361" s="76">
        <v>695.33</v>
      </c>
    </row>
    <row r="2362" spans="1:5" ht="23.25" hidden="1">
      <c r="A2362" s="63" t="s">
        <v>7791</v>
      </c>
      <c r="B2362" s="63">
        <v>102015</v>
      </c>
      <c r="C2362" s="62" t="s">
        <v>10150</v>
      </c>
      <c r="D2362" s="63" t="s">
        <v>8125</v>
      </c>
      <c r="E2362" s="76">
        <v>586.98</v>
      </c>
    </row>
    <row r="2363" spans="1:5" ht="23.25" hidden="1">
      <c r="A2363" s="63" t="s">
        <v>7791</v>
      </c>
      <c r="B2363" s="63">
        <v>102016</v>
      </c>
      <c r="C2363" s="62" t="s">
        <v>10151</v>
      </c>
      <c r="D2363" s="63" t="s">
        <v>8125</v>
      </c>
      <c r="E2363" s="76">
        <v>284.99</v>
      </c>
    </row>
    <row r="2364" spans="1:5" ht="23.25" hidden="1">
      <c r="A2364" s="63" t="s">
        <v>7791</v>
      </c>
      <c r="B2364" s="63">
        <v>102017</v>
      </c>
      <c r="C2364" s="62" t="s">
        <v>10152</v>
      </c>
      <c r="D2364" s="63" t="s">
        <v>8125</v>
      </c>
      <c r="E2364" s="76">
        <v>258.63</v>
      </c>
    </row>
    <row r="2365" spans="1:5" ht="34.5" hidden="1">
      <c r="A2365" s="63" t="s">
        <v>7791</v>
      </c>
      <c r="B2365" s="63">
        <v>102036</v>
      </c>
      <c r="C2365" s="62" t="s">
        <v>10153</v>
      </c>
      <c r="D2365" s="63" t="s">
        <v>8125</v>
      </c>
      <c r="E2365" s="76">
        <v>223.23</v>
      </c>
    </row>
    <row r="2366" spans="1:5" ht="34.5" hidden="1">
      <c r="A2366" s="63" t="s">
        <v>7791</v>
      </c>
      <c r="B2366" s="63">
        <v>102037</v>
      </c>
      <c r="C2366" s="62" t="s">
        <v>10154</v>
      </c>
      <c r="D2366" s="63" t="s">
        <v>8125</v>
      </c>
      <c r="E2366" s="76">
        <v>197.26</v>
      </c>
    </row>
    <row r="2367" spans="1:5" ht="34.5" hidden="1">
      <c r="A2367" s="63" t="s">
        <v>7791</v>
      </c>
      <c r="B2367" s="63">
        <v>102038</v>
      </c>
      <c r="C2367" s="62" t="s">
        <v>10155</v>
      </c>
      <c r="D2367" s="63" t="s">
        <v>8125</v>
      </c>
      <c r="E2367" s="76">
        <v>182.79</v>
      </c>
    </row>
    <row r="2368" spans="1:5" ht="23.25" hidden="1">
      <c r="A2368" s="63" t="s">
        <v>7791</v>
      </c>
      <c r="B2368" s="63">
        <v>102039</v>
      </c>
      <c r="C2368" s="62" t="s">
        <v>10156</v>
      </c>
      <c r="D2368" s="63" t="s">
        <v>8125</v>
      </c>
      <c r="E2368" s="76">
        <v>623.12</v>
      </c>
    </row>
    <row r="2369" spans="1:5" ht="23.25" hidden="1">
      <c r="A2369" s="63" t="s">
        <v>7791</v>
      </c>
      <c r="B2369" s="63">
        <v>102040</v>
      </c>
      <c r="C2369" s="62" t="s">
        <v>10157</v>
      </c>
      <c r="D2369" s="63" t="s">
        <v>8125</v>
      </c>
      <c r="E2369" s="76">
        <v>522.85</v>
      </c>
    </row>
    <row r="2370" spans="1:5" ht="23.25" hidden="1">
      <c r="A2370" s="63" t="s">
        <v>7791</v>
      </c>
      <c r="B2370" s="63">
        <v>102041</v>
      </c>
      <c r="C2370" s="62" t="s">
        <v>10158</v>
      </c>
      <c r="D2370" s="63" t="s">
        <v>8125</v>
      </c>
      <c r="E2370" s="76">
        <v>298.83999999999997</v>
      </c>
    </row>
    <row r="2371" spans="1:5" ht="23.25" hidden="1">
      <c r="A2371" s="63" t="s">
        <v>7791</v>
      </c>
      <c r="B2371" s="63">
        <v>102042</v>
      </c>
      <c r="C2371" s="62" t="s">
        <v>10159</v>
      </c>
      <c r="D2371" s="63" t="s">
        <v>8125</v>
      </c>
      <c r="E2371" s="76">
        <v>269.60000000000002</v>
      </c>
    </row>
    <row r="2372" spans="1:5" ht="23.25" hidden="1">
      <c r="A2372" s="63" t="s">
        <v>7791</v>
      </c>
      <c r="B2372" s="63">
        <v>102043</v>
      </c>
      <c r="C2372" s="62" t="s">
        <v>10160</v>
      </c>
      <c r="D2372" s="63" t="s">
        <v>8125</v>
      </c>
      <c r="E2372" s="76">
        <v>229.07</v>
      </c>
    </row>
    <row r="2373" spans="1:5" ht="23.25" hidden="1">
      <c r="A2373" s="63" t="s">
        <v>7791</v>
      </c>
      <c r="B2373" s="63">
        <v>102044</v>
      </c>
      <c r="C2373" s="62" t="s">
        <v>10161</v>
      </c>
      <c r="D2373" s="63" t="s">
        <v>8125</v>
      </c>
      <c r="E2373" s="76">
        <v>203.63</v>
      </c>
    </row>
    <row r="2374" spans="1:5" ht="23.25" hidden="1">
      <c r="A2374" s="63" t="s">
        <v>7791</v>
      </c>
      <c r="B2374" s="63">
        <v>102045</v>
      </c>
      <c r="C2374" s="62" t="s">
        <v>10162</v>
      </c>
      <c r="D2374" s="63" t="s">
        <v>8125</v>
      </c>
      <c r="E2374" s="76">
        <v>188.37</v>
      </c>
    </row>
    <row r="2375" spans="1:5" ht="23.25" hidden="1">
      <c r="A2375" s="63" t="s">
        <v>7791</v>
      </c>
      <c r="B2375" s="63">
        <v>102046</v>
      </c>
      <c r="C2375" s="62" t="s">
        <v>10163</v>
      </c>
      <c r="D2375" s="63" t="s">
        <v>8125</v>
      </c>
      <c r="E2375" s="76">
        <v>716.97</v>
      </c>
    </row>
    <row r="2376" spans="1:5" ht="23.25" hidden="1">
      <c r="A2376" s="63" t="s">
        <v>7791</v>
      </c>
      <c r="B2376" s="63">
        <v>102047</v>
      </c>
      <c r="C2376" s="62" t="s">
        <v>10164</v>
      </c>
      <c r="D2376" s="63" t="s">
        <v>8125</v>
      </c>
      <c r="E2376" s="76">
        <v>617.98</v>
      </c>
    </row>
    <row r="2377" spans="1:5" ht="23.25" hidden="1">
      <c r="A2377" s="63" t="s">
        <v>7791</v>
      </c>
      <c r="B2377" s="63">
        <v>102048</v>
      </c>
      <c r="C2377" s="62" t="s">
        <v>10165</v>
      </c>
      <c r="D2377" s="63" t="s">
        <v>8125</v>
      </c>
      <c r="E2377" s="76">
        <v>277.82</v>
      </c>
    </row>
    <row r="2378" spans="1:5" ht="23.25" hidden="1">
      <c r="A2378" s="63" t="s">
        <v>7791</v>
      </c>
      <c r="B2378" s="63">
        <v>102049</v>
      </c>
      <c r="C2378" s="62" t="s">
        <v>10166</v>
      </c>
      <c r="D2378" s="63" t="s">
        <v>8125</v>
      </c>
      <c r="E2378" s="76">
        <v>248.14</v>
      </c>
    </row>
    <row r="2379" spans="1:5" ht="23.25" hidden="1">
      <c r="A2379" s="63" t="s">
        <v>7791</v>
      </c>
      <c r="B2379" s="63">
        <v>102050</v>
      </c>
      <c r="C2379" s="62" t="s">
        <v>10167</v>
      </c>
      <c r="D2379" s="63" t="s">
        <v>8125</v>
      </c>
      <c r="E2379" s="76">
        <v>214.86</v>
      </c>
    </row>
    <row r="2380" spans="1:5" ht="23.25" hidden="1">
      <c r="A2380" s="63" t="s">
        <v>7791</v>
      </c>
      <c r="B2380" s="63">
        <v>102051</v>
      </c>
      <c r="C2380" s="62" t="s">
        <v>10168</v>
      </c>
      <c r="D2380" s="63" t="s">
        <v>8125</v>
      </c>
      <c r="E2380" s="76">
        <v>188.97</v>
      </c>
    </row>
    <row r="2381" spans="1:5" ht="23.25" hidden="1">
      <c r="A2381" s="63" t="s">
        <v>7791</v>
      </c>
      <c r="B2381" s="63">
        <v>102052</v>
      </c>
      <c r="C2381" s="62" t="s">
        <v>10169</v>
      </c>
      <c r="D2381" s="63" t="s">
        <v>8125</v>
      </c>
      <c r="E2381" s="76">
        <v>174.55</v>
      </c>
    </row>
    <row r="2382" spans="1:5" ht="23.25" hidden="1">
      <c r="A2382" s="63" t="s">
        <v>7791</v>
      </c>
      <c r="B2382" s="63">
        <v>102059</v>
      </c>
      <c r="C2382" s="62" t="s">
        <v>10170</v>
      </c>
      <c r="D2382" s="63" t="s">
        <v>8125</v>
      </c>
      <c r="E2382" s="76">
        <v>578.62</v>
      </c>
    </row>
    <row r="2383" spans="1:5" ht="23.25" hidden="1">
      <c r="A2383" s="63" t="s">
        <v>7791</v>
      </c>
      <c r="B2383" s="63">
        <v>102060</v>
      </c>
      <c r="C2383" s="62" t="s">
        <v>10171</v>
      </c>
      <c r="D2383" s="63" t="s">
        <v>8125</v>
      </c>
      <c r="E2383" s="76">
        <v>489.92</v>
      </c>
    </row>
    <row r="2384" spans="1:5" ht="34.5" hidden="1">
      <c r="A2384" s="63" t="s">
        <v>7791</v>
      </c>
      <c r="B2384" s="63">
        <v>102061</v>
      </c>
      <c r="C2384" s="62" t="s">
        <v>10172</v>
      </c>
      <c r="D2384" s="63" t="s">
        <v>8125</v>
      </c>
      <c r="E2384" s="76">
        <v>276.85000000000002</v>
      </c>
    </row>
    <row r="2385" spans="1:5" ht="34.5" hidden="1">
      <c r="A2385" s="63" t="s">
        <v>7791</v>
      </c>
      <c r="B2385" s="63">
        <v>102062</v>
      </c>
      <c r="C2385" s="62" t="s">
        <v>10173</v>
      </c>
      <c r="D2385" s="63" t="s">
        <v>8125</v>
      </c>
      <c r="E2385" s="76">
        <v>255.57</v>
      </c>
    </row>
    <row r="2386" spans="1:5" ht="34.5" hidden="1">
      <c r="A2386" s="63" t="s">
        <v>7791</v>
      </c>
      <c r="B2386" s="63">
        <v>102063</v>
      </c>
      <c r="C2386" s="62" t="s">
        <v>10174</v>
      </c>
      <c r="D2386" s="63" t="s">
        <v>8125</v>
      </c>
      <c r="E2386" s="76">
        <v>216.31</v>
      </c>
    </row>
    <row r="2387" spans="1:5" ht="34.5" hidden="1">
      <c r="A2387" s="63" t="s">
        <v>7791</v>
      </c>
      <c r="B2387" s="63">
        <v>102064</v>
      </c>
      <c r="C2387" s="62" t="s">
        <v>10175</v>
      </c>
      <c r="D2387" s="63" t="s">
        <v>8125</v>
      </c>
      <c r="E2387" s="76">
        <v>190.61</v>
      </c>
    </row>
    <row r="2388" spans="1:5" ht="34.5" hidden="1">
      <c r="A2388" s="63" t="s">
        <v>7791</v>
      </c>
      <c r="B2388" s="63">
        <v>102065</v>
      </c>
      <c r="C2388" s="62" t="s">
        <v>10176</v>
      </c>
      <c r="D2388" s="63" t="s">
        <v>8125</v>
      </c>
      <c r="E2388" s="76">
        <v>176.34</v>
      </c>
    </row>
    <row r="2389" spans="1:5" ht="23.25" hidden="1">
      <c r="A2389" s="63" t="s">
        <v>7791</v>
      </c>
      <c r="B2389" s="63">
        <v>102066</v>
      </c>
      <c r="C2389" s="62" t="s">
        <v>10177</v>
      </c>
      <c r="D2389" s="63" t="s">
        <v>8125</v>
      </c>
      <c r="E2389" s="76">
        <v>628.12</v>
      </c>
    </row>
    <row r="2390" spans="1:5" ht="23.25" hidden="1">
      <c r="A2390" s="63" t="s">
        <v>7791</v>
      </c>
      <c r="B2390" s="63">
        <v>102067</v>
      </c>
      <c r="C2390" s="62" t="s">
        <v>10178</v>
      </c>
      <c r="D2390" s="63" t="s">
        <v>8125</v>
      </c>
      <c r="E2390" s="76">
        <v>544.48</v>
      </c>
    </row>
    <row r="2391" spans="1:5" ht="34.5" hidden="1">
      <c r="A2391" s="63" t="s">
        <v>7791</v>
      </c>
      <c r="B2391" s="63">
        <v>102068</v>
      </c>
      <c r="C2391" s="62" t="s">
        <v>10179</v>
      </c>
      <c r="D2391" s="63" t="s">
        <v>8125</v>
      </c>
      <c r="E2391" s="76">
        <v>254.6</v>
      </c>
    </row>
    <row r="2392" spans="1:5" ht="34.5" hidden="1">
      <c r="A2392" s="63" t="s">
        <v>7791</v>
      </c>
      <c r="B2392" s="63">
        <v>102069</v>
      </c>
      <c r="C2392" s="62" t="s">
        <v>10180</v>
      </c>
      <c r="D2392" s="63" t="s">
        <v>8125</v>
      </c>
      <c r="E2392" s="76">
        <v>233.5</v>
      </c>
    </row>
    <row r="2393" spans="1:5" ht="34.5" hidden="1">
      <c r="A2393" s="63" t="s">
        <v>7791</v>
      </c>
      <c r="B2393" s="63">
        <v>102070</v>
      </c>
      <c r="C2393" s="62" t="s">
        <v>10181</v>
      </c>
      <c r="D2393" s="63" t="s">
        <v>8125</v>
      </c>
      <c r="E2393" s="76">
        <v>202.05</v>
      </c>
    </row>
    <row r="2394" spans="1:5" ht="34.5" hidden="1">
      <c r="A2394" s="63" t="s">
        <v>7791</v>
      </c>
      <c r="B2394" s="63">
        <v>102071</v>
      </c>
      <c r="C2394" s="62" t="s">
        <v>10182</v>
      </c>
      <c r="D2394" s="63" t="s">
        <v>8125</v>
      </c>
      <c r="E2394" s="76">
        <v>178.05</v>
      </c>
    </row>
    <row r="2395" spans="1:5" ht="34.5" hidden="1">
      <c r="A2395" s="63" t="s">
        <v>7791</v>
      </c>
      <c r="B2395" s="63">
        <v>102072</v>
      </c>
      <c r="C2395" s="62" t="s">
        <v>10183</v>
      </c>
      <c r="D2395" s="63" t="s">
        <v>8125</v>
      </c>
      <c r="E2395" s="76">
        <v>170.52</v>
      </c>
    </row>
    <row r="2396" spans="1:5" ht="23.25" hidden="1">
      <c r="A2396" s="63" t="s">
        <v>7791</v>
      </c>
      <c r="B2396" s="63">
        <v>102073</v>
      </c>
      <c r="C2396" s="62" t="s">
        <v>10184</v>
      </c>
      <c r="D2396" s="63" t="s">
        <v>9250</v>
      </c>
      <c r="E2396" s="76">
        <v>3649.56</v>
      </c>
    </row>
    <row r="2397" spans="1:5" ht="23.25" hidden="1">
      <c r="A2397" s="63" t="s">
        <v>7791</v>
      </c>
      <c r="B2397" s="63">
        <v>102074</v>
      </c>
      <c r="C2397" s="62" t="s">
        <v>10185</v>
      </c>
      <c r="D2397" s="63" t="s">
        <v>9250</v>
      </c>
      <c r="E2397" s="76">
        <v>4345.09</v>
      </c>
    </row>
    <row r="2398" spans="1:5" ht="23.25" hidden="1">
      <c r="A2398" s="63" t="s">
        <v>7791</v>
      </c>
      <c r="B2398" s="63">
        <v>102075</v>
      </c>
      <c r="C2398" s="62" t="s">
        <v>10186</v>
      </c>
      <c r="D2398" s="63" t="s">
        <v>9250</v>
      </c>
      <c r="E2398" s="76">
        <v>4519.78</v>
      </c>
    </row>
    <row r="2399" spans="1:5" ht="23.25" hidden="1">
      <c r="A2399" s="63" t="s">
        <v>7791</v>
      </c>
      <c r="B2399" s="63">
        <v>102076</v>
      </c>
      <c r="C2399" s="62" t="s">
        <v>10187</v>
      </c>
      <c r="D2399" s="63" t="s">
        <v>9250</v>
      </c>
      <c r="E2399" s="76">
        <v>4633.46</v>
      </c>
    </row>
    <row r="2400" spans="1:5" ht="23.25" hidden="1">
      <c r="A2400" s="63" t="s">
        <v>7791</v>
      </c>
      <c r="B2400" s="63">
        <v>102077</v>
      </c>
      <c r="C2400" s="62" t="s">
        <v>10188</v>
      </c>
      <c r="D2400" s="63" t="s">
        <v>9250</v>
      </c>
      <c r="E2400" s="76">
        <v>5014.66</v>
      </c>
    </row>
    <row r="2401" spans="1:5" ht="23.25" hidden="1">
      <c r="A2401" s="63" t="s">
        <v>7791</v>
      </c>
      <c r="B2401" s="63">
        <v>102078</v>
      </c>
      <c r="C2401" s="62" t="s">
        <v>10189</v>
      </c>
      <c r="D2401" s="63" t="s">
        <v>9250</v>
      </c>
      <c r="E2401" s="76">
        <v>5117.2700000000004</v>
      </c>
    </row>
    <row r="2402" spans="1:5" ht="23.25" hidden="1">
      <c r="A2402" s="63" t="s">
        <v>7791</v>
      </c>
      <c r="B2402" s="63">
        <v>102079</v>
      </c>
      <c r="C2402" s="62" t="s">
        <v>10190</v>
      </c>
      <c r="D2402" s="63" t="s">
        <v>9250</v>
      </c>
      <c r="E2402" s="76">
        <v>4922.3900000000003</v>
      </c>
    </row>
    <row r="2403" spans="1:5" ht="23.25" hidden="1">
      <c r="A2403" s="63" t="s">
        <v>7791</v>
      </c>
      <c r="B2403" s="63">
        <v>102080</v>
      </c>
      <c r="C2403" s="62" t="s">
        <v>10191</v>
      </c>
      <c r="D2403" s="63" t="s">
        <v>9250</v>
      </c>
      <c r="E2403" s="76">
        <v>4326.01</v>
      </c>
    </row>
    <row r="2404" spans="1:5" ht="23.25" hidden="1">
      <c r="A2404" s="63" t="s">
        <v>7791</v>
      </c>
      <c r="B2404" s="63">
        <v>102086</v>
      </c>
      <c r="C2404" s="62" t="s">
        <v>10192</v>
      </c>
      <c r="D2404" s="63" t="s">
        <v>8125</v>
      </c>
      <c r="E2404" s="76">
        <v>192.61</v>
      </c>
    </row>
    <row r="2405" spans="1:5" ht="23.25" hidden="1">
      <c r="A2405" s="63" t="s">
        <v>7791</v>
      </c>
      <c r="B2405" s="63">
        <v>102087</v>
      </c>
      <c r="C2405" s="62" t="s">
        <v>10193</v>
      </c>
      <c r="D2405" s="63" t="s">
        <v>8125</v>
      </c>
      <c r="E2405" s="76">
        <v>154.27000000000001</v>
      </c>
    </row>
    <row r="2406" spans="1:5" ht="23.25" hidden="1">
      <c r="A2406" s="63" t="s">
        <v>7791</v>
      </c>
      <c r="B2406" s="63">
        <v>102088</v>
      </c>
      <c r="C2406" s="62" t="s">
        <v>10194</v>
      </c>
      <c r="D2406" s="63" t="s">
        <v>8125</v>
      </c>
      <c r="E2406" s="76">
        <v>332.61</v>
      </c>
    </row>
    <row r="2407" spans="1:5" ht="23.25" hidden="1">
      <c r="A2407" s="63" t="s">
        <v>7791</v>
      </c>
      <c r="B2407" s="63">
        <v>102089</v>
      </c>
      <c r="C2407" s="62" t="s">
        <v>10195</v>
      </c>
      <c r="D2407" s="63" t="s">
        <v>8125</v>
      </c>
      <c r="E2407" s="76">
        <v>177.1</v>
      </c>
    </row>
    <row r="2408" spans="1:5" ht="23.25" hidden="1">
      <c r="A2408" s="63" t="s">
        <v>7791</v>
      </c>
      <c r="B2408" s="63">
        <v>102090</v>
      </c>
      <c r="C2408" s="62" t="s">
        <v>10196</v>
      </c>
      <c r="D2408" s="63" t="s">
        <v>8125</v>
      </c>
      <c r="E2408" s="76">
        <v>133.6</v>
      </c>
    </row>
    <row r="2409" spans="1:5" ht="23.25" hidden="1">
      <c r="A2409" s="63" t="s">
        <v>7791</v>
      </c>
      <c r="B2409" s="63">
        <v>102091</v>
      </c>
      <c r="C2409" s="62" t="s">
        <v>10197</v>
      </c>
      <c r="D2409" s="63" t="s">
        <v>8125</v>
      </c>
      <c r="E2409" s="76">
        <v>394.93</v>
      </c>
    </row>
    <row r="2410" spans="1:5" ht="34.5" hidden="1">
      <c r="A2410" s="63" t="s">
        <v>7791</v>
      </c>
      <c r="B2410" s="63">
        <v>103760</v>
      </c>
      <c r="C2410" s="62" t="s">
        <v>10198</v>
      </c>
      <c r="D2410" s="63" t="s">
        <v>8125</v>
      </c>
      <c r="E2410" s="76">
        <v>137.72999999999999</v>
      </c>
    </row>
    <row r="2411" spans="1:5" ht="34.5" hidden="1">
      <c r="A2411" s="63" t="s">
        <v>7791</v>
      </c>
      <c r="B2411" s="63">
        <v>103761</v>
      </c>
      <c r="C2411" s="62" t="s">
        <v>10199</v>
      </c>
      <c r="D2411" s="63" t="s">
        <v>8125</v>
      </c>
      <c r="E2411" s="76">
        <v>87.98</v>
      </c>
    </row>
    <row r="2412" spans="1:5" ht="34.5" hidden="1">
      <c r="A2412" s="63" t="s">
        <v>7791</v>
      </c>
      <c r="B2412" s="63">
        <v>103762</v>
      </c>
      <c r="C2412" s="62" t="s">
        <v>10200</v>
      </c>
      <c r="D2412" s="63" t="s">
        <v>8125</v>
      </c>
      <c r="E2412" s="76">
        <v>75.12</v>
      </c>
    </row>
    <row r="2413" spans="1:5" ht="34.5" hidden="1">
      <c r="A2413" s="63" t="s">
        <v>7791</v>
      </c>
      <c r="B2413" s="63">
        <v>103763</v>
      </c>
      <c r="C2413" s="62" t="s">
        <v>10201</v>
      </c>
      <c r="D2413" s="63" t="s">
        <v>8125</v>
      </c>
      <c r="E2413" s="76">
        <v>65.61</v>
      </c>
    </row>
    <row r="2414" spans="1:5" hidden="1">
      <c r="A2414" s="63" t="s">
        <v>7791</v>
      </c>
      <c r="B2414" s="63">
        <v>89996</v>
      </c>
      <c r="C2414" s="62" t="s">
        <v>10202</v>
      </c>
      <c r="D2414" s="63" t="s">
        <v>73</v>
      </c>
      <c r="E2414" s="76">
        <v>10.48</v>
      </c>
    </row>
    <row r="2415" spans="1:5" hidden="1">
      <c r="A2415" s="63" t="s">
        <v>7791</v>
      </c>
      <c r="B2415" s="63">
        <v>89997</v>
      </c>
      <c r="C2415" s="62" t="s">
        <v>10203</v>
      </c>
      <c r="D2415" s="63" t="s">
        <v>73</v>
      </c>
      <c r="E2415" s="76">
        <v>8.52</v>
      </c>
    </row>
    <row r="2416" spans="1:5" hidden="1">
      <c r="A2416" s="63" t="s">
        <v>7791</v>
      </c>
      <c r="B2416" s="63">
        <v>89998</v>
      </c>
      <c r="C2416" s="62" t="s">
        <v>10204</v>
      </c>
      <c r="D2416" s="63" t="s">
        <v>73</v>
      </c>
      <c r="E2416" s="76">
        <v>9.9600000000000009</v>
      </c>
    </row>
    <row r="2417" spans="1:5" ht="23.25" hidden="1">
      <c r="A2417" s="63" t="s">
        <v>7791</v>
      </c>
      <c r="B2417" s="63">
        <v>89999</v>
      </c>
      <c r="C2417" s="62" t="s">
        <v>10205</v>
      </c>
      <c r="D2417" s="63" t="s">
        <v>73</v>
      </c>
      <c r="E2417" s="76">
        <v>15.75</v>
      </c>
    </row>
    <row r="2418" spans="1:5" ht="23.25" hidden="1">
      <c r="A2418" s="63" t="s">
        <v>7791</v>
      </c>
      <c r="B2418" s="63">
        <v>90000</v>
      </c>
      <c r="C2418" s="62" t="s">
        <v>10206</v>
      </c>
      <c r="D2418" s="63" t="s">
        <v>73</v>
      </c>
      <c r="E2418" s="76">
        <v>12.65</v>
      </c>
    </row>
    <row r="2419" spans="1:5" ht="23.25" hidden="1">
      <c r="A2419" s="63" t="s">
        <v>7791</v>
      </c>
      <c r="B2419" s="63">
        <v>91593</v>
      </c>
      <c r="C2419" s="62" t="s">
        <v>10207</v>
      </c>
      <c r="D2419" s="63" t="s">
        <v>73</v>
      </c>
      <c r="E2419" s="76">
        <v>11.45</v>
      </c>
    </row>
    <row r="2420" spans="1:5" ht="23.25" hidden="1">
      <c r="A2420" s="63" t="s">
        <v>7791</v>
      </c>
      <c r="B2420" s="63">
        <v>91594</v>
      </c>
      <c r="C2420" s="62" t="s">
        <v>10208</v>
      </c>
      <c r="D2420" s="63" t="s">
        <v>73</v>
      </c>
      <c r="E2420" s="76">
        <v>11.89</v>
      </c>
    </row>
    <row r="2421" spans="1:5" ht="23.25" hidden="1">
      <c r="A2421" s="63" t="s">
        <v>7791</v>
      </c>
      <c r="B2421" s="63">
        <v>91595</v>
      </c>
      <c r="C2421" s="62" t="s">
        <v>10209</v>
      </c>
      <c r="D2421" s="63" t="s">
        <v>73</v>
      </c>
      <c r="E2421" s="76">
        <v>12.58</v>
      </c>
    </row>
    <row r="2422" spans="1:5" ht="23.25" hidden="1">
      <c r="A2422" s="63" t="s">
        <v>7791</v>
      </c>
      <c r="B2422" s="63">
        <v>91596</v>
      </c>
      <c r="C2422" s="62" t="s">
        <v>10210</v>
      </c>
      <c r="D2422" s="63" t="s">
        <v>73</v>
      </c>
      <c r="E2422" s="76">
        <v>11.77</v>
      </c>
    </row>
    <row r="2423" spans="1:5" ht="23.25" hidden="1">
      <c r="A2423" s="63" t="s">
        <v>7791</v>
      </c>
      <c r="B2423" s="63">
        <v>91597</v>
      </c>
      <c r="C2423" s="62" t="s">
        <v>10211</v>
      </c>
      <c r="D2423" s="63" t="s">
        <v>73</v>
      </c>
      <c r="E2423" s="76">
        <v>8.39</v>
      </c>
    </row>
    <row r="2424" spans="1:5" ht="23.25" hidden="1">
      <c r="A2424" s="63" t="s">
        <v>7791</v>
      </c>
      <c r="B2424" s="63">
        <v>91598</v>
      </c>
      <c r="C2424" s="62" t="s">
        <v>10212</v>
      </c>
      <c r="D2424" s="63" t="s">
        <v>73</v>
      </c>
      <c r="E2424" s="76">
        <v>11.57</v>
      </c>
    </row>
    <row r="2425" spans="1:5" ht="23.25" hidden="1">
      <c r="A2425" s="63" t="s">
        <v>7791</v>
      </c>
      <c r="B2425" s="63">
        <v>91599</v>
      </c>
      <c r="C2425" s="62" t="s">
        <v>10213</v>
      </c>
      <c r="D2425" s="63" t="s">
        <v>73</v>
      </c>
      <c r="E2425" s="76">
        <v>8.77</v>
      </c>
    </row>
    <row r="2426" spans="1:5" ht="23.25" hidden="1">
      <c r="A2426" s="63" t="s">
        <v>7791</v>
      </c>
      <c r="B2426" s="63">
        <v>91600</v>
      </c>
      <c r="C2426" s="62" t="s">
        <v>10214</v>
      </c>
      <c r="D2426" s="63" t="s">
        <v>73</v>
      </c>
      <c r="E2426" s="76">
        <v>14.36</v>
      </c>
    </row>
    <row r="2427" spans="1:5" ht="23.25" hidden="1">
      <c r="A2427" s="63" t="s">
        <v>7791</v>
      </c>
      <c r="B2427" s="63">
        <v>91601</v>
      </c>
      <c r="C2427" s="62" t="s">
        <v>10215</v>
      </c>
      <c r="D2427" s="63" t="s">
        <v>73</v>
      </c>
      <c r="E2427" s="76">
        <v>12.25</v>
      </c>
    </row>
    <row r="2428" spans="1:5" ht="23.25" hidden="1">
      <c r="A2428" s="63" t="s">
        <v>7791</v>
      </c>
      <c r="B2428" s="63">
        <v>91602</v>
      </c>
      <c r="C2428" s="62" t="s">
        <v>10216</v>
      </c>
      <c r="D2428" s="63" t="s">
        <v>73</v>
      </c>
      <c r="E2428" s="76">
        <v>11.25</v>
      </c>
    </row>
    <row r="2429" spans="1:5" ht="23.25" hidden="1">
      <c r="A2429" s="63" t="s">
        <v>7791</v>
      </c>
      <c r="B2429" s="63">
        <v>91603</v>
      </c>
      <c r="C2429" s="62" t="s">
        <v>10217</v>
      </c>
      <c r="D2429" s="63" t="s">
        <v>73</v>
      </c>
      <c r="E2429" s="76">
        <v>10.63</v>
      </c>
    </row>
    <row r="2430" spans="1:5" ht="23.25" hidden="1">
      <c r="A2430" s="63" t="s">
        <v>7791</v>
      </c>
      <c r="B2430" s="63">
        <v>92759</v>
      </c>
      <c r="C2430" s="62" t="s">
        <v>10218</v>
      </c>
      <c r="D2430" s="63" t="s">
        <v>73</v>
      </c>
      <c r="E2430" s="76">
        <v>13.97</v>
      </c>
    </row>
    <row r="2431" spans="1:5" ht="23.25" hidden="1">
      <c r="A2431" s="63" t="s">
        <v>7791</v>
      </c>
      <c r="B2431" s="63">
        <v>92760</v>
      </c>
      <c r="C2431" s="62" t="s">
        <v>10219</v>
      </c>
      <c r="D2431" s="63" t="s">
        <v>73</v>
      </c>
      <c r="E2431" s="76">
        <v>13.19</v>
      </c>
    </row>
    <row r="2432" spans="1:5" ht="23.25" hidden="1">
      <c r="A2432" s="63" t="s">
        <v>7791</v>
      </c>
      <c r="B2432" s="63">
        <v>92761</v>
      </c>
      <c r="C2432" s="62" t="s">
        <v>10220</v>
      </c>
      <c r="D2432" s="63" t="s">
        <v>73</v>
      </c>
      <c r="E2432" s="76">
        <v>12.36</v>
      </c>
    </row>
    <row r="2433" spans="1:5" ht="23.25" hidden="1">
      <c r="A2433" s="63" t="s">
        <v>7791</v>
      </c>
      <c r="B2433" s="63">
        <v>92762</v>
      </c>
      <c r="C2433" s="62" t="s">
        <v>10221</v>
      </c>
      <c r="D2433" s="63" t="s">
        <v>73</v>
      </c>
      <c r="E2433" s="76">
        <v>11.02</v>
      </c>
    </row>
    <row r="2434" spans="1:5" ht="23.25" hidden="1">
      <c r="A2434" s="63" t="s">
        <v>7791</v>
      </c>
      <c r="B2434" s="63">
        <v>92763</v>
      </c>
      <c r="C2434" s="62" t="s">
        <v>10222</v>
      </c>
      <c r="D2434" s="63" t="s">
        <v>73</v>
      </c>
      <c r="E2434" s="76">
        <v>9.2899999999999991</v>
      </c>
    </row>
    <row r="2435" spans="1:5" ht="23.25" hidden="1">
      <c r="A2435" s="63" t="s">
        <v>7791</v>
      </c>
      <c r="B2435" s="63">
        <v>92764</v>
      </c>
      <c r="C2435" s="62" t="s">
        <v>10223</v>
      </c>
      <c r="D2435" s="63" t="s">
        <v>73</v>
      </c>
      <c r="E2435" s="76">
        <v>8.99</v>
      </c>
    </row>
    <row r="2436" spans="1:5" ht="23.25" hidden="1">
      <c r="A2436" s="63" t="s">
        <v>7791</v>
      </c>
      <c r="B2436" s="63">
        <v>92765</v>
      </c>
      <c r="C2436" s="62" t="s">
        <v>10224</v>
      </c>
      <c r="D2436" s="63" t="s">
        <v>73</v>
      </c>
      <c r="E2436" s="76">
        <v>10.23</v>
      </c>
    </row>
    <row r="2437" spans="1:5" ht="23.25" hidden="1">
      <c r="A2437" s="63" t="s">
        <v>7791</v>
      </c>
      <c r="B2437" s="63">
        <v>92766</v>
      </c>
      <c r="C2437" s="62" t="s">
        <v>10225</v>
      </c>
      <c r="D2437" s="63" t="s">
        <v>73</v>
      </c>
      <c r="E2437" s="76">
        <v>10.11</v>
      </c>
    </row>
    <row r="2438" spans="1:5" ht="23.25" hidden="1">
      <c r="A2438" s="63" t="s">
        <v>7791</v>
      </c>
      <c r="B2438" s="63">
        <v>92767</v>
      </c>
      <c r="C2438" s="62" t="s">
        <v>10226</v>
      </c>
      <c r="D2438" s="63" t="s">
        <v>73</v>
      </c>
      <c r="E2438" s="76">
        <v>15.32</v>
      </c>
    </row>
    <row r="2439" spans="1:5" ht="23.25" hidden="1">
      <c r="A2439" s="63" t="s">
        <v>7791</v>
      </c>
      <c r="B2439" s="63">
        <v>92768</v>
      </c>
      <c r="C2439" s="62" t="s">
        <v>10227</v>
      </c>
      <c r="D2439" s="63" t="s">
        <v>73</v>
      </c>
      <c r="E2439" s="76">
        <v>13.44</v>
      </c>
    </row>
    <row r="2440" spans="1:5" ht="23.25" hidden="1">
      <c r="A2440" s="63" t="s">
        <v>7791</v>
      </c>
      <c r="B2440" s="63">
        <v>92769</v>
      </c>
      <c r="C2440" s="62" t="s">
        <v>10228</v>
      </c>
      <c r="D2440" s="63" t="s">
        <v>73</v>
      </c>
      <c r="E2440" s="76">
        <v>12.66</v>
      </c>
    </row>
    <row r="2441" spans="1:5" ht="23.25" hidden="1">
      <c r="A2441" s="63" t="s">
        <v>7791</v>
      </c>
      <c r="B2441" s="63">
        <v>92770</v>
      </c>
      <c r="C2441" s="62" t="s">
        <v>10229</v>
      </c>
      <c r="D2441" s="63" t="s">
        <v>73</v>
      </c>
      <c r="E2441" s="76">
        <v>11.88</v>
      </c>
    </row>
    <row r="2442" spans="1:5" ht="23.25" hidden="1">
      <c r="A2442" s="63" t="s">
        <v>7791</v>
      </c>
      <c r="B2442" s="63">
        <v>92771</v>
      </c>
      <c r="C2442" s="62" t="s">
        <v>10230</v>
      </c>
      <c r="D2442" s="63" t="s">
        <v>73</v>
      </c>
      <c r="E2442" s="76">
        <v>10.59</v>
      </c>
    </row>
    <row r="2443" spans="1:5" ht="23.25" hidden="1">
      <c r="A2443" s="63" t="s">
        <v>7791</v>
      </c>
      <c r="B2443" s="63">
        <v>92772</v>
      </c>
      <c r="C2443" s="62" t="s">
        <v>10231</v>
      </c>
      <c r="D2443" s="63" t="s">
        <v>73</v>
      </c>
      <c r="E2443" s="76">
        <v>8.89</v>
      </c>
    </row>
    <row r="2444" spans="1:5" ht="23.25" hidden="1">
      <c r="A2444" s="63" t="s">
        <v>7791</v>
      </c>
      <c r="B2444" s="63">
        <v>92773</v>
      </c>
      <c r="C2444" s="62" t="s">
        <v>10232</v>
      </c>
      <c r="D2444" s="63" t="s">
        <v>73</v>
      </c>
      <c r="E2444" s="76">
        <v>8.73</v>
      </c>
    </row>
    <row r="2445" spans="1:5" ht="23.25" hidden="1">
      <c r="A2445" s="63" t="s">
        <v>7791</v>
      </c>
      <c r="B2445" s="63">
        <v>92774</v>
      </c>
      <c r="C2445" s="62" t="s">
        <v>10233</v>
      </c>
      <c r="D2445" s="63" t="s">
        <v>73</v>
      </c>
      <c r="E2445" s="76">
        <v>10.07</v>
      </c>
    </row>
    <row r="2446" spans="1:5" hidden="1">
      <c r="A2446" s="63" t="s">
        <v>7791</v>
      </c>
      <c r="B2446" s="63">
        <v>92798</v>
      </c>
      <c r="C2446" s="62" t="s">
        <v>10234</v>
      </c>
      <c r="D2446" s="63" t="s">
        <v>73</v>
      </c>
      <c r="E2446" s="76">
        <v>9.11</v>
      </c>
    </row>
    <row r="2447" spans="1:5" hidden="1">
      <c r="A2447" s="63" t="s">
        <v>7791</v>
      </c>
      <c r="B2447" s="63">
        <v>92799</v>
      </c>
      <c r="C2447" s="62" t="s">
        <v>10235</v>
      </c>
      <c r="D2447" s="63" t="s">
        <v>73</v>
      </c>
      <c r="E2447" s="76">
        <v>10.92</v>
      </c>
    </row>
    <row r="2448" spans="1:5" hidden="1">
      <c r="A2448" s="63" t="s">
        <v>7791</v>
      </c>
      <c r="B2448" s="63">
        <v>92800</v>
      </c>
      <c r="C2448" s="62" t="s">
        <v>10236</v>
      </c>
      <c r="D2448" s="63" t="s">
        <v>73</v>
      </c>
      <c r="E2448" s="76">
        <v>9.85</v>
      </c>
    </row>
    <row r="2449" spans="1:5" hidden="1">
      <c r="A2449" s="63" t="s">
        <v>7791</v>
      </c>
      <c r="B2449" s="63">
        <v>92801</v>
      </c>
      <c r="C2449" s="62" t="s">
        <v>10237</v>
      </c>
      <c r="D2449" s="63" t="s">
        <v>73</v>
      </c>
      <c r="E2449" s="76">
        <v>9.9600000000000009</v>
      </c>
    </row>
    <row r="2450" spans="1:5" hidden="1">
      <c r="A2450" s="63" t="s">
        <v>7791</v>
      </c>
      <c r="B2450" s="63">
        <v>92802</v>
      </c>
      <c r="C2450" s="62" t="s">
        <v>10238</v>
      </c>
      <c r="D2450" s="63" t="s">
        <v>73</v>
      </c>
      <c r="E2450" s="76">
        <v>9.89</v>
      </c>
    </row>
    <row r="2451" spans="1:5" hidden="1">
      <c r="A2451" s="63" t="s">
        <v>7791</v>
      </c>
      <c r="B2451" s="63">
        <v>92803</v>
      </c>
      <c r="C2451" s="62" t="s">
        <v>10239</v>
      </c>
      <c r="D2451" s="63" t="s">
        <v>73</v>
      </c>
      <c r="E2451" s="76">
        <v>9.11</v>
      </c>
    </row>
    <row r="2452" spans="1:5" hidden="1">
      <c r="A2452" s="63" t="s">
        <v>7791</v>
      </c>
      <c r="B2452" s="63">
        <v>92804</v>
      </c>
      <c r="C2452" s="62" t="s">
        <v>10240</v>
      </c>
      <c r="D2452" s="63" t="s">
        <v>73</v>
      </c>
      <c r="E2452" s="76">
        <v>7.82</v>
      </c>
    </row>
    <row r="2453" spans="1:5" hidden="1">
      <c r="A2453" s="63" t="s">
        <v>7791</v>
      </c>
      <c r="B2453" s="63">
        <v>92805</v>
      </c>
      <c r="C2453" s="62" t="s">
        <v>10241</v>
      </c>
      <c r="D2453" s="63" t="s">
        <v>73</v>
      </c>
      <c r="E2453" s="76">
        <v>7.74</v>
      </c>
    </row>
    <row r="2454" spans="1:5" hidden="1">
      <c r="A2454" s="63" t="s">
        <v>7791</v>
      </c>
      <c r="B2454" s="63">
        <v>92806</v>
      </c>
      <c r="C2454" s="62" t="s">
        <v>10242</v>
      </c>
      <c r="D2454" s="63" t="s">
        <v>73</v>
      </c>
      <c r="E2454" s="76">
        <v>9.1199999999999992</v>
      </c>
    </row>
    <row r="2455" spans="1:5" hidden="1">
      <c r="A2455" s="63" t="s">
        <v>7791</v>
      </c>
      <c r="B2455" s="63">
        <v>92875</v>
      </c>
      <c r="C2455" s="62" t="s">
        <v>10243</v>
      </c>
      <c r="D2455" s="63" t="s">
        <v>73</v>
      </c>
      <c r="E2455" s="76">
        <v>9.4499999999999993</v>
      </c>
    </row>
    <row r="2456" spans="1:5" hidden="1">
      <c r="A2456" s="63" t="s">
        <v>7791</v>
      </c>
      <c r="B2456" s="63">
        <v>92876</v>
      </c>
      <c r="C2456" s="62" t="s">
        <v>10244</v>
      </c>
      <c r="D2456" s="63" t="s">
        <v>73</v>
      </c>
      <c r="E2456" s="76">
        <v>9.17</v>
      </c>
    </row>
    <row r="2457" spans="1:5" hidden="1">
      <c r="A2457" s="63" t="s">
        <v>7791</v>
      </c>
      <c r="B2457" s="63">
        <v>92877</v>
      </c>
      <c r="C2457" s="62" t="s">
        <v>10245</v>
      </c>
      <c r="D2457" s="63" t="s">
        <v>73</v>
      </c>
      <c r="E2457" s="76">
        <v>9.89</v>
      </c>
    </row>
    <row r="2458" spans="1:5" hidden="1">
      <c r="A2458" s="63" t="s">
        <v>7791</v>
      </c>
      <c r="B2458" s="63">
        <v>92878</v>
      </c>
      <c r="C2458" s="62" t="s">
        <v>10246</v>
      </c>
      <c r="D2458" s="63" t="s">
        <v>73</v>
      </c>
      <c r="E2458" s="76">
        <v>9.73</v>
      </c>
    </row>
    <row r="2459" spans="1:5" hidden="1">
      <c r="A2459" s="63" t="s">
        <v>7791</v>
      </c>
      <c r="B2459" s="63">
        <v>92879</v>
      </c>
      <c r="C2459" s="62" t="s">
        <v>10247</v>
      </c>
      <c r="D2459" s="63" t="s">
        <v>73</v>
      </c>
      <c r="E2459" s="76">
        <v>9.6199999999999992</v>
      </c>
    </row>
    <row r="2460" spans="1:5" hidden="1">
      <c r="A2460" s="63" t="s">
        <v>7791</v>
      </c>
      <c r="B2460" s="63">
        <v>92880</v>
      </c>
      <c r="C2460" s="62" t="s">
        <v>10248</v>
      </c>
      <c r="D2460" s="63" t="s">
        <v>73</v>
      </c>
      <c r="E2460" s="76">
        <v>9.83</v>
      </c>
    </row>
    <row r="2461" spans="1:5" hidden="1">
      <c r="A2461" s="63" t="s">
        <v>7791</v>
      </c>
      <c r="B2461" s="63">
        <v>92881</v>
      </c>
      <c r="C2461" s="62" t="s">
        <v>10249</v>
      </c>
      <c r="D2461" s="63" t="s">
        <v>73</v>
      </c>
      <c r="E2461" s="76">
        <v>9.8000000000000007</v>
      </c>
    </row>
    <row r="2462" spans="1:5" hidden="1">
      <c r="A2462" s="63" t="s">
        <v>7791</v>
      </c>
      <c r="B2462" s="63">
        <v>92882</v>
      </c>
      <c r="C2462" s="62" t="s">
        <v>10250</v>
      </c>
      <c r="D2462" s="63" t="s">
        <v>73</v>
      </c>
      <c r="E2462" s="76">
        <v>13.15</v>
      </c>
    </row>
    <row r="2463" spans="1:5" hidden="1">
      <c r="A2463" s="63" t="s">
        <v>7791</v>
      </c>
      <c r="B2463" s="63">
        <v>92883</v>
      </c>
      <c r="C2463" s="62" t="s">
        <v>10251</v>
      </c>
      <c r="D2463" s="63" t="s">
        <v>73</v>
      </c>
      <c r="E2463" s="76">
        <v>12.09</v>
      </c>
    </row>
    <row r="2464" spans="1:5" hidden="1">
      <c r="A2464" s="63" t="s">
        <v>7791</v>
      </c>
      <c r="B2464" s="63">
        <v>92884</v>
      </c>
      <c r="C2464" s="62" t="s">
        <v>10252</v>
      </c>
      <c r="D2464" s="63" t="s">
        <v>73</v>
      </c>
      <c r="E2464" s="76">
        <v>12.23</v>
      </c>
    </row>
    <row r="2465" spans="1:5" hidden="1">
      <c r="A2465" s="63" t="s">
        <v>7791</v>
      </c>
      <c r="B2465" s="63">
        <v>92885</v>
      </c>
      <c r="C2465" s="62" t="s">
        <v>10253</v>
      </c>
      <c r="D2465" s="63" t="s">
        <v>73</v>
      </c>
      <c r="E2465" s="76">
        <v>11.6</v>
      </c>
    </row>
    <row r="2466" spans="1:5" hidden="1">
      <c r="A2466" s="63" t="s">
        <v>7791</v>
      </c>
      <c r="B2466" s="63">
        <v>92886</v>
      </c>
      <c r="C2466" s="62" t="s">
        <v>10254</v>
      </c>
      <c r="D2466" s="63" t="s">
        <v>73</v>
      </c>
      <c r="E2466" s="76">
        <v>11.08</v>
      </c>
    </row>
    <row r="2467" spans="1:5" hidden="1">
      <c r="A2467" s="63" t="s">
        <v>7791</v>
      </c>
      <c r="B2467" s="63">
        <v>92887</v>
      </c>
      <c r="C2467" s="62" t="s">
        <v>10255</v>
      </c>
      <c r="D2467" s="63" t="s">
        <v>73</v>
      </c>
      <c r="E2467" s="76">
        <v>10.99</v>
      </c>
    </row>
    <row r="2468" spans="1:5" hidden="1">
      <c r="A2468" s="63" t="s">
        <v>7791</v>
      </c>
      <c r="B2468" s="63">
        <v>92888</v>
      </c>
      <c r="C2468" s="62" t="s">
        <v>10256</v>
      </c>
      <c r="D2468" s="63" t="s">
        <v>73</v>
      </c>
      <c r="E2468" s="76">
        <v>10.73</v>
      </c>
    </row>
    <row r="2469" spans="1:5" ht="23.25" hidden="1">
      <c r="A2469" s="63" t="s">
        <v>7791</v>
      </c>
      <c r="B2469" s="63">
        <v>92915</v>
      </c>
      <c r="C2469" s="62" t="s">
        <v>10257</v>
      </c>
      <c r="D2469" s="63" t="s">
        <v>73</v>
      </c>
      <c r="E2469" s="76">
        <v>16.600000000000001</v>
      </c>
    </row>
    <row r="2470" spans="1:5" ht="23.25" hidden="1">
      <c r="A2470" s="63" t="s">
        <v>7791</v>
      </c>
      <c r="B2470" s="63">
        <v>92916</v>
      </c>
      <c r="C2470" s="62" t="s">
        <v>10258</v>
      </c>
      <c r="D2470" s="63" t="s">
        <v>73</v>
      </c>
      <c r="E2470" s="76">
        <v>15.13</v>
      </c>
    </row>
    <row r="2471" spans="1:5" ht="23.25" hidden="1">
      <c r="A2471" s="63" t="s">
        <v>7791</v>
      </c>
      <c r="B2471" s="63">
        <v>92917</v>
      </c>
      <c r="C2471" s="62" t="s">
        <v>10259</v>
      </c>
      <c r="D2471" s="63" t="s">
        <v>73</v>
      </c>
      <c r="E2471" s="76">
        <v>13.75</v>
      </c>
    </row>
    <row r="2472" spans="1:5" ht="23.25" hidden="1">
      <c r="A2472" s="63" t="s">
        <v>7791</v>
      </c>
      <c r="B2472" s="63">
        <v>92919</v>
      </c>
      <c r="C2472" s="62" t="s">
        <v>10260</v>
      </c>
      <c r="D2472" s="63" t="s">
        <v>73</v>
      </c>
      <c r="E2472" s="76">
        <v>12</v>
      </c>
    </row>
    <row r="2473" spans="1:5" ht="23.25" hidden="1">
      <c r="A2473" s="63" t="s">
        <v>7791</v>
      </c>
      <c r="B2473" s="63">
        <v>92921</v>
      </c>
      <c r="C2473" s="62" t="s">
        <v>10261</v>
      </c>
      <c r="D2473" s="63" t="s">
        <v>73</v>
      </c>
      <c r="E2473" s="76">
        <v>9.93</v>
      </c>
    </row>
    <row r="2474" spans="1:5" ht="23.25" hidden="1">
      <c r="A2474" s="63" t="s">
        <v>7791</v>
      </c>
      <c r="B2474" s="63">
        <v>92922</v>
      </c>
      <c r="C2474" s="62" t="s">
        <v>10262</v>
      </c>
      <c r="D2474" s="63" t="s">
        <v>73</v>
      </c>
      <c r="E2474" s="76">
        <v>9.4700000000000006</v>
      </c>
    </row>
    <row r="2475" spans="1:5" ht="23.25" hidden="1">
      <c r="A2475" s="63" t="s">
        <v>7791</v>
      </c>
      <c r="B2475" s="63">
        <v>92923</v>
      </c>
      <c r="C2475" s="62" t="s">
        <v>10263</v>
      </c>
      <c r="D2475" s="63" t="s">
        <v>73</v>
      </c>
      <c r="E2475" s="76">
        <v>10.6</v>
      </c>
    </row>
    <row r="2476" spans="1:5" ht="23.25" hidden="1">
      <c r="A2476" s="63" t="s">
        <v>7791</v>
      </c>
      <c r="B2476" s="63">
        <v>92924</v>
      </c>
      <c r="C2476" s="62" t="s">
        <v>10264</v>
      </c>
      <c r="D2476" s="63" t="s">
        <v>73</v>
      </c>
      <c r="E2476" s="76">
        <v>10.4</v>
      </c>
    </row>
    <row r="2477" spans="1:5" hidden="1">
      <c r="A2477" s="63" t="s">
        <v>7791</v>
      </c>
      <c r="B2477" s="63">
        <v>95448</v>
      </c>
      <c r="C2477" s="62" t="s">
        <v>10265</v>
      </c>
      <c r="D2477" s="63" t="s">
        <v>73</v>
      </c>
      <c r="E2477" s="76">
        <v>10</v>
      </c>
    </row>
    <row r="2478" spans="1:5" hidden="1">
      <c r="A2478" s="63" t="s">
        <v>7791</v>
      </c>
      <c r="B2478" s="63">
        <v>95576</v>
      </c>
      <c r="C2478" s="62" t="s">
        <v>10266</v>
      </c>
      <c r="D2478" s="63" t="s">
        <v>73</v>
      </c>
      <c r="E2478" s="76">
        <v>12.54</v>
      </c>
    </row>
    <row r="2479" spans="1:5" hidden="1">
      <c r="A2479" s="63" t="s">
        <v>7791</v>
      </c>
      <c r="B2479" s="63">
        <v>95577</v>
      </c>
      <c r="C2479" s="62" t="s">
        <v>10267</v>
      </c>
      <c r="D2479" s="63" t="s">
        <v>73</v>
      </c>
      <c r="E2479" s="76">
        <v>10.66</v>
      </c>
    </row>
    <row r="2480" spans="1:5" hidden="1">
      <c r="A2480" s="63" t="s">
        <v>7791</v>
      </c>
      <c r="B2480" s="63">
        <v>95578</v>
      </c>
      <c r="C2480" s="62" t="s">
        <v>10268</v>
      </c>
      <c r="D2480" s="63" t="s">
        <v>73</v>
      </c>
      <c r="E2480" s="76">
        <v>8.9</v>
      </c>
    </row>
    <row r="2481" spans="1:5" hidden="1">
      <c r="A2481" s="63" t="s">
        <v>7791</v>
      </c>
      <c r="B2481" s="63">
        <v>95579</v>
      </c>
      <c r="C2481" s="62" t="s">
        <v>10269</v>
      </c>
      <c r="D2481" s="63" t="s">
        <v>73</v>
      </c>
      <c r="E2481" s="76">
        <v>8.6</v>
      </c>
    </row>
    <row r="2482" spans="1:5" hidden="1">
      <c r="A2482" s="63" t="s">
        <v>7791</v>
      </c>
      <c r="B2482" s="63">
        <v>95580</v>
      </c>
      <c r="C2482" s="62" t="s">
        <v>10270</v>
      </c>
      <c r="D2482" s="63" t="s">
        <v>73</v>
      </c>
      <c r="E2482" s="76">
        <v>9.9</v>
      </c>
    </row>
    <row r="2483" spans="1:5" hidden="1">
      <c r="A2483" s="63" t="s">
        <v>7791</v>
      </c>
      <c r="B2483" s="63">
        <v>95581</v>
      </c>
      <c r="C2483" s="62" t="s">
        <v>10271</v>
      </c>
      <c r="D2483" s="63" t="s">
        <v>73</v>
      </c>
      <c r="E2483" s="76">
        <v>9.85</v>
      </c>
    </row>
    <row r="2484" spans="1:5" hidden="1">
      <c r="A2484" s="63" t="s">
        <v>7791</v>
      </c>
      <c r="B2484" s="63">
        <v>95582</v>
      </c>
      <c r="C2484" s="62" t="s">
        <v>10272</v>
      </c>
      <c r="D2484" s="63" t="s">
        <v>73</v>
      </c>
      <c r="E2484" s="76">
        <v>10.72</v>
      </c>
    </row>
    <row r="2485" spans="1:5" ht="23.25" hidden="1">
      <c r="A2485" s="63" t="s">
        <v>7791</v>
      </c>
      <c r="B2485" s="63">
        <v>95583</v>
      </c>
      <c r="C2485" s="62" t="s">
        <v>10273</v>
      </c>
      <c r="D2485" s="63" t="s">
        <v>73</v>
      </c>
      <c r="E2485" s="76">
        <v>15.73</v>
      </c>
    </row>
    <row r="2486" spans="1:5" ht="23.25" hidden="1">
      <c r="A2486" s="63" t="s">
        <v>7791</v>
      </c>
      <c r="B2486" s="63">
        <v>95584</v>
      </c>
      <c r="C2486" s="62" t="s">
        <v>10274</v>
      </c>
      <c r="D2486" s="63" t="s">
        <v>73</v>
      </c>
      <c r="E2486" s="76">
        <v>13.89</v>
      </c>
    </row>
    <row r="2487" spans="1:5" ht="23.25" hidden="1">
      <c r="A2487" s="63" t="s">
        <v>7791</v>
      </c>
      <c r="B2487" s="63">
        <v>95592</v>
      </c>
      <c r="C2487" s="62" t="s">
        <v>10275</v>
      </c>
      <c r="D2487" s="63" t="s">
        <v>73</v>
      </c>
      <c r="E2487" s="76">
        <v>15.73</v>
      </c>
    </row>
    <row r="2488" spans="1:5" ht="23.25" hidden="1">
      <c r="A2488" s="63" t="s">
        <v>7791</v>
      </c>
      <c r="B2488" s="63">
        <v>95593</v>
      </c>
      <c r="C2488" s="62" t="s">
        <v>10276</v>
      </c>
      <c r="D2488" s="63" t="s">
        <v>73</v>
      </c>
      <c r="E2488" s="76">
        <v>13.89</v>
      </c>
    </row>
    <row r="2489" spans="1:5" ht="23.25" hidden="1">
      <c r="A2489" s="63" t="s">
        <v>7791</v>
      </c>
      <c r="B2489" s="63">
        <v>95943</v>
      </c>
      <c r="C2489" s="62" t="s">
        <v>10277</v>
      </c>
      <c r="D2489" s="63" t="s">
        <v>73</v>
      </c>
      <c r="E2489" s="76">
        <v>21.81</v>
      </c>
    </row>
    <row r="2490" spans="1:5" ht="23.25" hidden="1">
      <c r="A2490" s="63" t="s">
        <v>7791</v>
      </c>
      <c r="B2490" s="63">
        <v>95944</v>
      </c>
      <c r="C2490" s="62" t="s">
        <v>10278</v>
      </c>
      <c r="D2490" s="63" t="s">
        <v>73</v>
      </c>
      <c r="E2490" s="76">
        <v>19.77</v>
      </c>
    </row>
    <row r="2491" spans="1:5" ht="23.25" hidden="1">
      <c r="A2491" s="63" t="s">
        <v>7791</v>
      </c>
      <c r="B2491" s="63">
        <v>95945</v>
      </c>
      <c r="C2491" s="62" t="s">
        <v>10279</v>
      </c>
      <c r="D2491" s="63" t="s">
        <v>73</v>
      </c>
      <c r="E2491" s="76">
        <v>15.96</v>
      </c>
    </row>
    <row r="2492" spans="1:5" ht="23.25" hidden="1">
      <c r="A2492" s="63" t="s">
        <v>7791</v>
      </c>
      <c r="B2492" s="63">
        <v>95946</v>
      </c>
      <c r="C2492" s="62" t="s">
        <v>10280</v>
      </c>
      <c r="D2492" s="63" t="s">
        <v>73</v>
      </c>
      <c r="E2492" s="76">
        <v>12.67</v>
      </c>
    </row>
    <row r="2493" spans="1:5" ht="23.25" hidden="1">
      <c r="A2493" s="63" t="s">
        <v>7791</v>
      </c>
      <c r="B2493" s="63">
        <v>95947</v>
      </c>
      <c r="C2493" s="62" t="s">
        <v>10281</v>
      </c>
      <c r="D2493" s="63" t="s">
        <v>73</v>
      </c>
      <c r="E2493" s="76">
        <v>9.7799999999999994</v>
      </c>
    </row>
    <row r="2494" spans="1:5" ht="23.25" hidden="1">
      <c r="A2494" s="63" t="s">
        <v>7791</v>
      </c>
      <c r="B2494" s="63">
        <v>95948</v>
      </c>
      <c r="C2494" s="62" t="s">
        <v>10282</v>
      </c>
      <c r="D2494" s="63" t="s">
        <v>73</v>
      </c>
      <c r="E2494" s="76">
        <v>8.61</v>
      </c>
    </row>
    <row r="2495" spans="1:5" ht="23.25" hidden="1">
      <c r="A2495" s="63" t="s">
        <v>7791</v>
      </c>
      <c r="B2495" s="63">
        <v>96544</v>
      </c>
      <c r="C2495" s="62" t="s">
        <v>10283</v>
      </c>
      <c r="D2495" s="63" t="s">
        <v>73</v>
      </c>
      <c r="E2495" s="76">
        <v>15.91</v>
      </c>
    </row>
    <row r="2496" spans="1:5" ht="23.25" hidden="1">
      <c r="A2496" s="63" t="s">
        <v>7791</v>
      </c>
      <c r="B2496" s="63">
        <v>96545</v>
      </c>
      <c r="C2496" s="62" t="s">
        <v>10284</v>
      </c>
      <c r="D2496" s="63" t="s">
        <v>73</v>
      </c>
      <c r="E2496" s="76">
        <v>14.55</v>
      </c>
    </row>
    <row r="2497" spans="1:5" ht="23.25" hidden="1">
      <c r="A2497" s="63" t="s">
        <v>7791</v>
      </c>
      <c r="B2497" s="63">
        <v>96546</v>
      </c>
      <c r="C2497" s="62" t="s">
        <v>10285</v>
      </c>
      <c r="D2497" s="63" t="s">
        <v>73</v>
      </c>
      <c r="E2497" s="76">
        <v>12.83</v>
      </c>
    </row>
    <row r="2498" spans="1:5" ht="23.25" hidden="1">
      <c r="A2498" s="63" t="s">
        <v>7791</v>
      </c>
      <c r="B2498" s="63">
        <v>96547</v>
      </c>
      <c r="C2498" s="62" t="s">
        <v>10286</v>
      </c>
      <c r="D2498" s="63" t="s">
        <v>73</v>
      </c>
      <c r="E2498" s="76">
        <v>10.8</v>
      </c>
    </row>
    <row r="2499" spans="1:5" ht="23.25" hidden="1">
      <c r="A2499" s="63" t="s">
        <v>7791</v>
      </c>
      <c r="B2499" s="63">
        <v>96548</v>
      </c>
      <c r="C2499" s="62" t="s">
        <v>10287</v>
      </c>
      <c r="D2499" s="63" t="s">
        <v>73</v>
      </c>
      <c r="E2499" s="76">
        <v>10.06</v>
      </c>
    </row>
    <row r="2500" spans="1:5" ht="23.25" hidden="1">
      <c r="A2500" s="63" t="s">
        <v>7791</v>
      </c>
      <c r="B2500" s="63">
        <v>96549</v>
      </c>
      <c r="C2500" s="62" t="s">
        <v>10288</v>
      </c>
      <c r="D2500" s="63" t="s">
        <v>73</v>
      </c>
      <c r="E2500" s="76">
        <v>11</v>
      </c>
    </row>
    <row r="2501" spans="1:5" ht="23.25" hidden="1">
      <c r="A2501" s="63" t="s">
        <v>7791</v>
      </c>
      <c r="B2501" s="63">
        <v>96550</v>
      </c>
      <c r="C2501" s="62" t="s">
        <v>10289</v>
      </c>
      <c r="D2501" s="63" t="s">
        <v>73</v>
      </c>
      <c r="E2501" s="76">
        <v>10.62</v>
      </c>
    </row>
    <row r="2502" spans="1:5" ht="23.25" hidden="1">
      <c r="A2502" s="63" t="s">
        <v>7791</v>
      </c>
      <c r="B2502" s="63">
        <v>100064</v>
      </c>
      <c r="C2502" s="62" t="s">
        <v>10290</v>
      </c>
      <c r="D2502" s="63" t="s">
        <v>73</v>
      </c>
      <c r="E2502" s="76">
        <v>11.72</v>
      </c>
    </row>
    <row r="2503" spans="1:5" ht="23.25" hidden="1">
      <c r="A2503" s="63" t="s">
        <v>7791</v>
      </c>
      <c r="B2503" s="63">
        <v>100066</v>
      </c>
      <c r="C2503" s="62" t="s">
        <v>10291</v>
      </c>
      <c r="D2503" s="63" t="s">
        <v>73</v>
      </c>
      <c r="E2503" s="76">
        <v>11.63</v>
      </c>
    </row>
    <row r="2504" spans="1:5" ht="23.25" hidden="1">
      <c r="A2504" s="63" t="s">
        <v>7791</v>
      </c>
      <c r="B2504" s="63">
        <v>100067</v>
      </c>
      <c r="C2504" s="62" t="s">
        <v>10292</v>
      </c>
      <c r="D2504" s="63" t="s">
        <v>73</v>
      </c>
      <c r="E2504" s="76">
        <v>11.94</v>
      </c>
    </row>
    <row r="2505" spans="1:5" ht="23.25" hidden="1">
      <c r="A2505" s="63" t="s">
        <v>7791</v>
      </c>
      <c r="B2505" s="63">
        <v>100068</v>
      </c>
      <c r="C2505" s="62" t="s">
        <v>10293</v>
      </c>
      <c r="D2505" s="63" t="s">
        <v>73</v>
      </c>
      <c r="E2505" s="76">
        <v>9.1</v>
      </c>
    </row>
    <row r="2506" spans="1:5" hidden="1">
      <c r="A2506" s="63" t="s">
        <v>7791</v>
      </c>
      <c r="B2506" s="63">
        <v>102920</v>
      </c>
      <c r="C2506" s="62" t="s">
        <v>10294</v>
      </c>
      <c r="D2506" s="63" t="s">
        <v>73</v>
      </c>
      <c r="E2506" s="76">
        <v>8.19</v>
      </c>
    </row>
    <row r="2507" spans="1:5" hidden="1">
      <c r="A2507" s="63" t="s">
        <v>7791</v>
      </c>
      <c r="B2507" s="63">
        <v>102921</v>
      </c>
      <c r="C2507" s="62" t="s">
        <v>10295</v>
      </c>
      <c r="D2507" s="63" t="s">
        <v>73</v>
      </c>
      <c r="E2507" s="76">
        <v>7.89</v>
      </c>
    </row>
    <row r="2508" spans="1:5" ht="23.25" hidden="1">
      <c r="A2508" s="63" t="s">
        <v>7791</v>
      </c>
      <c r="B2508" s="63">
        <v>102922</v>
      </c>
      <c r="C2508" s="62" t="s">
        <v>10296</v>
      </c>
      <c r="D2508" s="63" t="s">
        <v>73</v>
      </c>
      <c r="E2508" s="76">
        <v>8.74</v>
      </c>
    </row>
    <row r="2509" spans="1:5" hidden="1">
      <c r="A2509" s="63" t="s">
        <v>7791</v>
      </c>
      <c r="B2509" s="63">
        <v>102923</v>
      </c>
      <c r="C2509" s="62" t="s">
        <v>10297</v>
      </c>
      <c r="D2509" s="63" t="s">
        <v>73</v>
      </c>
      <c r="E2509" s="76">
        <v>7.69</v>
      </c>
    </row>
    <row r="2510" spans="1:5" ht="23.25" hidden="1">
      <c r="A2510" s="63" t="s">
        <v>7791</v>
      </c>
      <c r="B2510" s="63">
        <v>103088</v>
      </c>
      <c r="C2510" s="62" t="s">
        <v>10298</v>
      </c>
      <c r="D2510" s="63" t="s">
        <v>73</v>
      </c>
      <c r="E2510" s="76">
        <v>9.9</v>
      </c>
    </row>
    <row r="2511" spans="1:5" ht="23.25" hidden="1">
      <c r="A2511" s="63" t="s">
        <v>7791</v>
      </c>
      <c r="B2511" s="63">
        <v>104104</v>
      </c>
      <c r="C2511" s="62" t="s">
        <v>10299</v>
      </c>
      <c r="D2511" s="63" t="s">
        <v>73</v>
      </c>
      <c r="E2511" s="76">
        <v>10.9</v>
      </c>
    </row>
    <row r="2512" spans="1:5" ht="23.25" hidden="1">
      <c r="A2512" s="63" t="s">
        <v>7791</v>
      </c>
      <c r="B2512" s="63">
        <v>104105</v>
      </c>
      <c r="C2512" s="62" t="s">
        <v>10300</v>
      </c>
      <c r="D2512" s="63" t="s">
        <v>73</v>
      </c>
      <c r="E2512" s="76">
        <v>10.91</v>
      </c>
    </row>
    <row r="2513" spans="1:5" ht="23.25" hidden="1">
      <c r="A2513" s="63" t="s">
        <v>7791</v>
      </c>
      <c r="B2513" s="63">
        <v>104106</v>
      </c>
      <c r="C2513" s="62" t="s">
        <v>10301</v>
      </c>
      <c r="D2513" s="63" t="s">
        <v>73</v>
      </c>
      <c r="E2513" s="76">
        <v>10.119999999999999</v>
      </c>
    </row>
    <row r="2514" spans="1:5" ht="23.25" hidden="1">
      <c r="A2514" s="63" t="s">
        <v>7791</v>
      </c>
      <c r="B2514" s="63">
        <v>104107</v>
      </c>
      <c r="C2514" s="62" t="s">
        <v>10302</v>
      </c>
      <c r="D2514" s="63" t="s">
        <v>73</v>
      </c>
      <c r="E2514" s="76">
        <v>10.78</v>
      </c>
    </row>
    <row r="2515" spans="1:5" ht="23.25" hidden="1">
      <c r="A2515" s="63" t="s">
        <v>7791</v>
      </c>
      <c r="B2515" s="63">
        <v>104108</v>
      </c>
      <c r="C2515" s="62" t="s">
        <v>10303</v>
      </c>
      <c r="D2515" s="63" t="s">
        <v>73</v>
      </c>
      <c r="E2515" s="76">
        <v>12.75</v>
      </c>
    </row>
    <row r="2516" spans="1:5" ht="23.25" hidden="1">
      <c r="A2516" s="63" t="s">
        <v>7791</v>
      </c>
      <c r="B2516" s="63">
        <v>104109</v>
      </c>
      <c r="C2516" s="62" t="s">
        <v>10304</v>
      </c>
      <c r="D2516" s="63" t="s">
        <v>73</v>
      </c>
      <c r="E2516" s="76">
        <v>15.61</v>
      </c>
    </row>
    <row r="2517" spans="1:5" ht="23.25" hidden="1">
      <c r="A2517" s="63" t="s">
        <v>7791</v>
      </c>
      <c r="B2517" s="63">
        <v>104110</v>
      </c>
      <c r="C2517" s="62" t="s">
        <v>10305</v>
      </c>
      <c r="D2517" s="63" t="s">
        <v>73</v>
      </c>
      <c r="E2517" s="76">
        <v>17.75</v>
      </c>
    </row>
    <row r="2518" spans="1:5" ht="23.25" hidden="1">
      <c r="A2518" s="63" t="s">
        <v>7791</v>
      </c>
      <c r="B2518" s="63">
        <v>104111</v>
      </c>
      <c r="C2518" s="62" t="s">
        <v>10306</v>
      </c>
      <c r="D2518" s="63" t="s">
        <v>73</v>
      </c>
      <c r="E2518" s="76">
        <v>20.14</v>
      </c>
    </row>
    <row r="2519" spans="1:5" hidden="1">
      <c r="A2519" s="63" t="s">
        <v>7791</v>
      </c>
      <c r="B2519" s="63">
        <v>89993</v>
      </c>
      <c r="C2519" s="62" t="s">
        <v>10307</v>
      </c>
      <c r="D2519" s="63" t="s">
        <v>9250</v>
      </c>
      <c r="E2519" s="76">
        <v>1022.37</v>
      </c>
    </row>
    <row r="2520" spans="1:5" ht="23.25" hidden="1">
      <c r="A2520" s="63" t="s">
        <v>7791</v>
      </c>
      <c r="B2520" s="63">
        <v>89994</v>
      </c>
      <c r="C2520" s="62" t="s">
        <v>10308</v>
      </c>
      <c r="D2520" s="63" t="s">
        <v>9250</v>
      </c>
      <c r="E2520" s="76">
        <v>882.2</v>
      </c>
    </row>
    <row r="2521" spans="1:5" ht="23.25" hidden="1">
      <c r="A2521" s="63" t="s">
        <v>7791</v>
      </c>
      <c r="B2521" s="63">
        <v>89995</v>
      </c>
      <c r="C2521" s="62" t="s">
        <v>10309</v>
      </c>
      <c r="D2521" s="63" t="s">
        <v>9250</v>
      </c>
      <c r="E2521" s="76">
        <v>986.51</v>
      </c>
    </row>
    <row r="2522" spans="1:5" ht="23.25" hidden="1">
      <c r="A2522" s="63" t="s">
        <v>7791</v>
      </c>
      <c r="B2522" s="63">
        <v>90278</v>
      </c>
      <c r="C2522" s="62" t="s">
        <v>10310</v>
      </c>
      <c r="D2522" s="63" t="s">
        <v>9250</v>
      </c>
      <c r="E2522" s="76">
        <v>515.11</v>
      </c>
    </row>
    <row r="2523" spans="1:5" ht="23.25" hidden="1">
      <c r="A2523" s="63" t="s">
        <v>7791</v>
      </c>
      <c r="B2523" s="63">
        <v>90279</v>
      </c>
      <c r="C2523" s="62" t="s">
        <v>10311</v>
      </c>
      <c r="D2523" s="63" t="s">
        <v>9250</v>
      </c>
      <c r="E2523" s="76">
        <v>569.66999999999996</v>
      </c>
    </row>
    <row r="2524" spans="1:5" ht="23.25" hidden="1">
      <c r="A2524" s="63" t="s">
        <v>7791</v>
      </c>
      <c r="B2524" s="63">
        <v>90280</v>
      </c>
      <c r="C2524" s="62" t="s">
        <v>10312</v>
      </c>
      <c r="D2524" s="63" t="s">
        <v>9250</v>
      </c>
      <c r="E2524" s="76">
        <v>633.45000000000005</v>
      </c>
    </row>
    <row r="2525" spans="1:5" ht="23.25" hidden="1">
      <c r="A2525" s="63" t="s">
        <v>7791</v>
      </c>
      <c r="B2525" s="63">
        <v>90281</v>
      </c>
      <c r="C2525" s="62" t="s">
        <v>10313</v>
      </c>
      <c r="D2525" s="63" t="s">
        <v>9250</v>
      </c>
      <c r="E2525" s="76">
        <v>739.1</v>
      </c>
    </row>
    <row r="2526" spans="1:5" ht="23.25" hidden="1">
      <c r="A2526" s="63" t="s">
        <v>7791</v>
      </c>
      <c r="B2526" s="63">
        <v>90282</v>
      </c>
      <c r="C2526" s="62" t="s">
        <v>10314</v>
      </c>
      <c r="D2526" s="63" t="s">
        <v>9250</v>
      </c>
      <c r="E2526" s="76">
        <v>504.25</v>
      </c>
    </row>
    <row r="2527" spans="1:5" ht="23.25" hidden="1">
      <c r="A2527" s="63" t="s">
        <v>7791</v>
      </c>
      <c r="B2527" s="63">
        <v>90283</v>
      </c>
      <c r="C2527" s="62" t="s">
        <v>10315</v>
      </c>
      <c r="D2527" s="63" t="s">
        <v>9250</v>
      </c>
      <c r="E2527" s="76">
        <v>558.66</v>
      </c>
    </row>
    <row r="2528" spans="1:5" ht="23.25" hidden="1">
      <c r="A2528" s="63" t="s">
        <v>7791</v>
      </c>
      <c r="B2528" s="63">
        <v>90284</v>
      </c>
      <c r="C2528" s="62" t="s">
        <v>10316</v>
      </c>
      <c r="D2528" s="63" t="s">
        <v>9250</v>
      </c>
      <c r="E2528" s="76">
        <v>626.34</v>
      </c>
    </row>
    <row r="2529" spans="1:5" ht="23.25" hidden="1">
      <c r="A2529" s="63" t="s">
        <v>7791</v>
      </c>
      <c r="B2529" s="63">
        <v>90285</v>
      </c>
      <c r="C2529" s="62" t="s">
        <v>10317</v>
      </c>
      <c r="D2529" s="63" t="s">
        <v>9250</v>
      </c>
      <c r="E2529" s="76">
        <v>736.9</v>
      </c>
    </row>
    <row r="2530" spans="1:5" ht="23.25" hidden="1">
      <c r="A2530" s="63" t="s">
        <v>7791</v>
      </c>
      <c r="B2530" s="63">
        <v>94962</v>
      </c>
      <c r="C2530" s="62" t="s">
        <v>10318</v>
      </c>
      <c r="D2530" s="63" t="s">
        <v>9250</v>
      </c>
      <c r="E2530" s="76">
        <v>391.41</v>
      </c>
    </row>
    <row r="2531" spans="1:5" ht="23.25" hidden="1">
      <c r="A2531" s="63" t="s">
        <v>7791</v>
      </c>
      <c r="B2531" s="63">
        <v>94963</v>
      </c>
      <c r="C2531" s="62" t="s">
        <v>10319</v>
      </c>
      <c r="D2531" s="63" t="s">
        <v>9250</v>
      </c>
      <c r="E2531" s="76">
        <v>436.34</v>
      </c>
    </row>
    <row r="2532" spans="1:5" ht="23.25" hidden="1">
      <c r="A2532" s="63" t="s">
        <v>7791</v>
      </c>
      <c r="B2532" s="63">
        <v>94964</v>
      </c>
      <c r="C2532" s="62" t="s">
        <v>10320</v>
      </c>
      <c r="D2532" s="63" t="s">
        <v>9250</v>
      </c>
      <c r="E2532" s="76">
        <v>478.75</v>
      </c>
    </row>
    <row r="2533" spans="1:5" ht="23.25" hidden="1">
      <c r="A2533" s="63" t="s">
        <v>7791</v>
      </c>
      <c r="B2533" s="63">
        <v>94965</v>
      </c>
      <c r="C2533" s="62" t="s">
        <v>10321</v>
      </c>
      <c r="D2533" s="63" t="s">
        <v>9250</v>
      </c>
      <c r="E2533" s="76">
        <v>499.37</v>
      </c>
    </row>
    <row r="2534" spans="1:5" ht="23.25" hidden="1">
      <c r="A2534" s="63" t="s">
        <v>7791</v>
      </c>
      <c r="B2534" s="63">
        <v>94966</v>
      </c>
      <c r="C2534" s="62" t="s">
        <v>10322</v>
      </c>
      <c r="D2534" s="63" t="s">
        <v>9250</v>
      </c>
      <c r="E2534" s="76">
        <v>517.23</v>
      </c>
    </row>
    <row r="2535" spans="1:5" ht="23.25" hidden="1">
      <c r="A2535" s="63" t="s">
        <v>7791</v>
      </c>
      <c r="B2535" s="63">
        <v>94967</v>
      </c>
      <c r="C2535" s="62" t="s">
        <v>10323</v>
      </c>
      <c r="D2535" s="63" t="s">
        <v>9250</v>
      </c>
      <c r="E2535" s="76">
        <v>592.4</v>
      </c>
    </row>
    <row r="2536" spans="1:5" ht="23.25" hidden="1">
      <c r="A2536" s="63" t="s">
        <v>7791</v>
      </c>
      <c r="B2536" s="63">
        <v>94968</v>
      </c>
      <c r="C2536" s="62" t="s">
        <v>10324</v>
      </c>
      <c r="D2536" s="63" t="s">
        <v>9250</v>
      </c>
      <c r="E2536" s="76">
        <v>388.5</v>
      </c>
    </row>
    <row r="2537" spans="1:5" ht="23.25" hidden="1">
      <c r="A2537" s="63" t="s">
        <v>7791</v>
      </c>
      <c r="B2537" s="63">
        <v>94969</v>
      </c>
      <c r="C2537" s="62" t="s">
        <v>10325</v>
      </c>
      <c r="D2537" s="63" t="s">
        <v>9250</v>
      </c>
      <c r="E2537" s="76">
        <v>430.38</v>
      </c>
    </row>
    <row r="2538" spans="1:5" ht="23.25" hidden="1">
      <c r="A2538" s="63" t="s">
        <v>7791</v>
      </c>
      <c r="B2538" s="63">
        <v>94970</v>
      </c>
      <c r="C2538" s="62" t="s">
        <v>10326</v>
      </c>
      <c r="D2538" s="63" t="s">
        <v>9250</v>
      </c>
      <c r="E2538" s="76">
        <v>466.61</v>
      </c>
    </row>
    <row r="2539" spans="1:5" ht="23.25" hidden="1">
      <c r="A2539" s="63" t="s">
        <v>7791</v>
      </c>
      <c r="B2539" s="63">
        <v>94971</v>
      </c>
      <c r="C2539" s="62" t="s">
        <v>10327</v>
      </c>
      <c r="D2539" s="63" t="s">
        <v>9250</v>
      </c>
      <c r="E2539" s="76">
        <v>493.4</v>
      </c>
    </row>
    <row r="2540" spans="1:5" ht="23.25" hidden="1">
      <c r="A2540" s="63" t="s">
        <v>7791</v>
      </c>
      <c r="B2540" s="63">
        <v>94972</v>
      </c>
      <c r="C2540" s="62" t="s">
        <v>10328</v>
      </c>
      <c r="D2540" s="63" t="s">
        <v>9250</v>
      </c>
      <c r="E2540" s="76">
        <v>511.25</v>
      </c>
    </row>
    <row r="2541" spans="1:5" ht="23.25" hidden="1">
      <c r="A2541" s="63" t="s">
        <v>7791</v>
      </c>
      <c r="B2541" s="63">
        <v>94973</v>
      </c>
      <c r="C2541" s="62" t="s">
        <v>10329</v>
      </c>
      <c r="D2541" s="63" t="s">
        <v>9250</v>
      </c>
      <c r="E2541" s="76">
        <v>584.70000000000005</v>
      </c>
    </row>
    <row r="2542" spans="1:5" ht="23.25" hidden="1">
      <c r="A2542" s="63" t="s">
        <v>7791</v>
      </c>
      <c r="B2542" s="63">
        <v>94974</v>
      </c>
      <c r="C2542" s="62" t="s">
        <v>10330</v>
      </c>
      <c r="D2542" s="63" t="s">
        <v>9250</v>
      </c>
      <c r="E2542" s="76">
        <v>443.53</v>
      </c>
    </row>
    <row r="2543" spans="1:5" ht="23.25" hidden="1">
      <c r="A2543" s="63" t="s">
        <v>7791</v>
      </c>
      <c r="B2543" s="63">
        <v>94975</v>
      </c>
      <c r="C2543" s="62" t="s">
        <v>10331</v>
      </c>
      <c r="D2543" s="63" t="s">
        <v>9250</v>
      </c>
      <c r="E2543" s="76">
        <v>483.66</v>
      </c>
    </row>
    <row r="2544" spans="1:5" ht="23.25" hidden="1">
      <c r="A2544" s="63" t="s">
        <v>7791</v>
      </c>
      <c r="B2544" s="63">
        <v>96555</v>
      </c>
      <c r="C2544" s="62" t="s">
        <v>10332</v>
      </c>
      <c r="D2544" s="63" t="s">
        <v>9250</v>
      </c>
      <c r="E2544" s="76">
        <v>702.66</v>
      </c>
    </row>
    <row r="2545" spans="1:5" ht="23.25" hidden="1">
      <c r="A2545" s="63" t="s">
        <v>7791</v>
      </c>
      <c r="B2545" s="63">
        <v>96556</v>
      </c>
      <c r="C2545" s="62" t="s">
        <v>10333</v>
      </c>
      <c r="D2545" s="63" t="s">
        <v>9250</v>
      </c>
      <c r="E2545" s="76">
        <v>788.84</v>
      </c>
    </row>
    <row r="2546" spans="1:5" ht="23.25" hidden="1">
      <c r="A2546" s="63" t="s">
        <v>7791</v>
      </c>
      <c r="B2546" s="63">
        <v>96557</v>
      </c>
      <c r="C2546" s="62" t="s">
        <v>10334</v>
      </c>
      <c r="D2546" s="63" t="s">
        <v>9250</v>
      </c>
      <c r="E2546" s="76">
        <v>747.04</v>
      </c>
    </row>
    <row r="2547" spans="1:5" ht="23.25" hidden="1">
      <c r="A2547" s="63" t="s">
        <v>7791</v>
      </c>
      <c r="B2547" s="63">
        <v>96558</v>
      </c>
      <c r="C2547" s="62" t="s">
        <v>10335</v>
      </c>
      <c r="D2547" s="63" t="s">
        <v>9250</v>
      </c>
      <c r="E2547" s="76">
        <v>754.55</v>
      </c>
    </row>
    <row r="2548" spans="1:5" ht="34.5" hidden="1">
      <c r="A2548" s="63" t="s">
        <v>7791</v>
      </c>
      <c r="B2548" s="63">
        <v>99235</v>
      </c>
      <c r="C2548" s="62" t="s">
        <v>10336</v>
      </c>
      <c r="D2548" s="63" t="s">
        <v>9250</v>
      </c>
      <c r="E2548" s="76">
        <v>725.03</v>
      </c>
    </row>
    <row r="2549" spans="1:5" ht="34.5" hidden="1">
      <c r="A2549" s="63" t="s">
        <v>7791</v>
      </c>
      <c r="B2549" s="63">
        <v>99431</v>
      </c>
      <c r="C2549" s="62" t="s">
        <v>10337</v>
      </c>
      <c r="D2549" s="63" t="s">
        <v>9250</v>
      </c>
      <c r="E2549" s="76">
        <v>748.95</v>
      </c>
    </row>
    <row r="2550" spans="1:5" ht="34.5" hidden="1">
      <c r="A2550" s="63" t="s">
        <v>7791</v>
      </c>
      <c r="B2550" s="63">
        <v>99432</v>
      </c>
      <c r="C2550" s="62" t="s">
        <v>10338</v>
      </c>
      <c r="D2550" s="63" t="s">
        <v>9250</v>
      </c>
      <c r="E2550" s="76">
        <v>727.43</v>
      </c>
    </row>
    <row r="2551" spans="1:5" ht="34.5" hidden="1">
      <c r="A2551" s="63" t="s">
        <v>7791</v>
      </c>
      <c r="B2551" s="63">
        <v>99433</v>
      </c>
      <c r="C2551" s="62" t="s">
        <v>10339</v>
      </c>
      <c r="D2551" s="63" t="s">
        <v>9250</v>
      </c>
      <c r="E2551" s="76">
        <v>787.31</v>
      </c>
    </row>
    <row r="2552" spans="1:5" ht="34.5" hidden="1">
      <c r="A2552" s="63" t="s">
        <v>7791</v>
      </c>
      <c r="B2552" s="63">
        <v>99434</v>
      </c>
      <c r="C2552" s="62" t="s">
        <v>10340</v>
      </c>
      <c r="D2552" s="63" t="s">
        <v>9250</v>
      </c>
      <c r="E2552" s="76">
        <v>753.02</v>
      </c>
    </row>
    <row r="2553" spans="1:5" ht="34.5" hidden="1">
      <c r="A2553" s="63" t="s">
        <v>7791</v>
      </c>
      <c r="B2553" s="63">
        <v>99435</v>
      </c>
      <c r="C2553" s="62" t="s">
        <v>10341</v>
      </c>
      <c r="D2553" s="63" t="s">
        <v>9250</v>
      </c>
      <c r="E2553" s="76">
        <v>730.25</v>
      </c>
    </row>
    <row r="2554" spans="1:5" ht="34.5" hidden="1">
      <c r="A2554" s="63" t="s">
        <v>7791</v>
      </c>
      <c r="B2554" s="63">
        <v>99436</v>
      </c>
      <c r="C2554" s="62" t="s">
        <v>10342</v>
      </c>
      <c r="D2554" s="63" t="s">
        <v>9250</v>
      </c>
      <c r="E2554" s="76">
        <v>808.58</v>
      </c>
    </row>
    <row r="2555" spans="1:5" ht="34.5" hidden="1">
      <c r="A2555" s="63" t="s">
        <v>7791</v>
      </c>
      <c r="B2555" s="63">
        <v>99437</v>
      </c>
      <c r="C2555" s="62" t="s">
        <v>10343</v>
      </c>
      <c r="D2555" s="63" t="s">
        <v>9250</v>
      </c>
      <c r="E2555" s="76">
        <v>768.38</v>
      </c>
    </row>
    <row r="2556" spans="1:5" ht="34.5" hidden="1">
      <c r="A2556" s="63" t="s">
        <v>7791</v>
      </c>
      <c r="B2556" s="63">
        <v>99438</v>
      </c>
      <c r="C2556" s="62" t="s">
        <v>10344</v>
      </c>
      <c r="D2556" s="63" t="s">
        <v>9250</v>
      </c>
      <c r="E2556" s="76">
        <v>774.21</v>
      </c>
    </row>
    <row r="2557" spans="1:5" ht="34.5" hidden="1">
      <c r="A2557" s="63" t="s">
        <v>7791</v>
      </c>
      <c r="B2557" s="63">
        <v>99439</v>
      </c>
      <c r="C2557" s="62" t="s">
        <v>10345</v>
      </c>
      <c r="D2557" s="63" t="s">
        <v>9250</v>
      </c>
      <c r="E2557" s="76">
        <v>737.12</v>
      </c>
    </row>
    <row r="2558" spans="1:5" ht="23.25" hidden="1">
      <c r="A2558" s="63" t="s">
        <v>7791</v>
      </c>
      <c r="B2558" s="63">
        <v>102473</v>
      </c>
      <c r="C2558" s="62" t="s">
        <v>10346</v>
      </c>
      <c r="D2558" s="63" t="s">
        <v>9250</v>
      </c>
      <c r="E2558" s="76">
        <v>549.51</v>
      </c>
    </row>
    <row r="2559" spans="1:5" ht="23.25" hidden="1">
      <c r="A2559" s="63" t="s">
        <v>7791</v>
      </c>
      <c r="B2559" s="63">
        <v>102474</v>
      </c>
      <c r="C2559" s="62" t="s">
        <v>10347</v>
      </c>
      <c r="D2559" s="63" t="s">
        <v>9250</v>
      </c>
      <c r="E2559" s="76">
        <v>590.88</v>
      </c>
    </row>
    <row r="2560" spans="1:5" ht="23.25" hidden="1">
      <c r="A2560" s="63" t="s">
        <v>7791</v>
      </c>
      <c r="B2560" s="63">
        <v>102475</v>
      </c>
      <c r="C2560" s="62" t="s">
        <v>10348</v>
      </c>
      <c r="D2560" s="63" t="s">
        <v>9250</v>
      </c>
      <c r="E2560" s="76">
        <v>638.9</v>
      </c>
    </row>
    <row r="2561" spans="1:5" ht="23.25" hidden="1">
      <c r="A2561" s="63" t="s">
        <v>7791</v>
      </c>
      <c r="B2561" s="63">
        <v>102476</v>
      </c>
      <c r="C2561" s="62" t="s">
        <v>10349</v>
      </c>
      <c r="D2561" s="63" t="s">
        <v>9250</v>
      </c>
      <c r="E2561" s="76">
        <v>659.36</v>
      </c>
    </row>
    <row r="2562" spans="1:5" ht="23.25" hidden="1">
      <c r="A2562" s="63" t="s">
        <v>7791</v>
      </c>
      <c r="B2562" s="63">
        <v>102477</v>
      </c>
      <c r="C2562" s="62" t="s">
        <v>10350</v>
      </c>
      <c r="D2562" s="63" t="s">
        <v>9250</v>
      </c>
      <c r="E2562" s="76">
        <v>696.6</v>
      </c>
    </row>
    <row r="2563" spans="1:5" ht="23.25" hidden="1">
      <c r="A2563" s="63" t="s">
        <v>7791</v>
      </c>
      <c r="B2563" s="63">
        <v>102478</v>
      </c>
      <c r="C2563" s="62" t="s">
        <v>10351</v>
      </c>
      <c r="D2563" s="63" t="s">
        <v>9250</v>
      </c>
      <c r="E2563" s="76">
        <v>752.39</v>
      </c>
    </row>
    <row r="2564" spans="1:5" ht="23.25" hidden="1">
      <c r="A2564" s="63" t="s">
        <v>7791</v>
      </c>
      <c r="B2564" s="63">
        <v>102479</v>
      </c>
      <c r="C2564" s="62" t="s">
        <v>10352</v>
      </c>
      <c r="D2564" s="63" t="s">
        <v>9250</v>
      </c>
      <c r="E2564" s="76">
        <v>547.33000000000004</v>
      </c>
    </row>
    <row r="2565" spans="1:5" ht="23.25" hidden="1">
      <c r="A2565" s="63" t="s">
        <v>7791</v>
      </c>
      <c r="B2565" s="63">
        <v>102480</v>
      </c>
      <c r="C2565" s="62" t="s">
        <v>10353</v>
      </c>
      <c r="D2565" s="63" t="s">
        <v>9250</v>
      </c>
      <c r="E2565" s="76">
        <v>585.46</v>
      </c>
    </row>
    <row r="2566" spans="1:5" ht="23.25" hidden="1">
      <c r="A2566" s="63" t="s">
        <v>7791</v>
      </c>
      <c r="B2566" s="63">
        <v>102481</v>
      </c>
      <c r="C2566" s="62" t="s">
        <v>10354</v>
      </c>
      <c r="D2566" s="63" t="s">
        <v>9250</v>
      </c>
      <c r="E2566" s="76">
        <v>627.39</v>
      </c>
    </row>
    <row r="2567" spans="1:5" ht="23.25" hidden="1">
      <c r="A2567" s="63" t="s">
        <v>7791</v>
      </c>
      <c r="B2567" s="63">
        <v>102482</v>
      </c>
      <c r="C2567" s="62" t="s">
        <v>10355</v>
      </c>
      <c r="D2567" s="63" t="s">
        <v>9250</v>
      </c>
      <c r="E2567" s="76">
        <v>657.45</v>
      </c>
    </row>
    <row r="2568" spans="1:5" ht="23.25" hidden="1">
      <c r="A2568" s="63" t="s">
        <v>7791</v>
      </c>
      <c r="B2568" s="63">
        <v>102483</v>
      </c>
      <c r="C2568" s="62" t="s">
        <v>10356</v>
      </c>
      <c r="D2568" s="63" t="s">
        <v>9250</v>
      </c>
      <c r="E2568" s="76">
        <v>690.72</v>
      </c>
    </row>
    <row r="2569" spans="1:5" ht="23.25" hidden="1">
      <c r="A2569" s="63" t="s">
        <v>7791</v>
      </c>
      <c r="B2569" s="63">
        <v>102484</v>
      </c>
      <c r="C2569" s="62" t="s">
        <v>10357</v>
      </c>
      <c r="D2569" s="63" t="s">
        <v>9250</v>
      </c>
      <c r="E2569" s="76">
        <v>752.21</v>
      </c>
    </row>
    <row r="2570" spans="1:5" ht="23.25" hidden="1">
      <c r="A2570" s="63" t="s">
        <v>7791</v>
      </c>
      <c r="B2570" s="63">
        <v>102485</v>
      </c>
      <c r="C2570" s="62" t="s">
        <v>10358</v>
      </c>
      <c r="D2570" s="63" t="s">
        <v>9250</v>
      </c>
      <c r="E2570" s="76">
        <v>605.16</v>
      </c>
    </row>
    <row r="2571" spans="1:5" ht="23.25" hidden="1">
      <c r="A2571" s="63" t="s">
        <v>7791</v>
      </c>
      <c r="B2571" s="63">
        <v>102486</v>
      </c>
      <c r="C2571" s="62" t="s">
        <v>10359</v>
      </c>
      <c r="D2571" s="63" t="s">
        <v>9250</v>
      </c>
      <c r="E2571" s="76">
        <v>639.5</v>
      </c>
    </row>
    <row r="2572" spans="1:5" ht="23.25" hidden="1">
      <c r="A2572" s="63" t="s">
        <v>7791</v>
      </c>
      <c r="B2572" s="63">
        <v>102487</v>
      </c>
      <c r="C2572" s="62" t="s">
        <v>10360</v>
      </c>
      <c r="D2572" s="63" t="s">
        <v>9250</v>
      </c>
      <c r="E2572" s="76">
        <v>572.20000000000005</v>
      </c>
    </row>
    <row r="2573" spans="1:5" ht="34.5" hidden="1">
      <c r="A2573" s="63" t="s">
        <v>7791</v>
      </c>
      <c r="B2573" s="63">
        <v>103183</v>
      </c>
      <c r="C2573" s="62" t="s">
        <v>10361</v>
      </c>
      <c r="D2573" s="63" t="s">
        <v>9250</v>
      </c>
      <c r="E2573" s="76">
        <v>777.32</v>
      </c>
    </row>
    <row r="2574" spans="1:5" ht="34.5" hidden="1">
      <c r="A2574" s="63" t="s">
        <v>7791</v>
      </c>
      <c r="B2574" s="63">
        <v>103184</v>
      </c>
      <c r="C2574" s="62" t="s">
        <v>10362</v>
      </c>
      <c r="D2574" s="63" t="s">
        <v>9250</v>
      </c>
      <c r="E2574" s="76">
        <v>736.82</v>
      </c>
    </row>
    <row r="2575" spans="1:5" ht="23.25" hidden="1">
      <c r="A2575" s="63" t="s">
        <v>7791</v>
      </c>
      <c r="B2575" s="63">
        <v>103669</v>
      </c>
      <c r="C2575" s="62" t="s">
        <v>10363</v>
      </c>
      <c r="D2575" s="63" t="s">
        <v>9250</v>
      </c>
      <c r="E2575" s="76">
        <v>998.75</v>
      </c>
    </row>
    <row r="2576" spans="1:5" ht="23.25" hidden="1">
      <c r="A2576" s="63" t="s">
        <v>7791</v>
      </c>
      <c r="B2576" s="63">
        <v>103670</v>
      </c>
      <c r="C2576" s="62" t="s">
        <v>10364</v>
      </c>
      <c r="D2576" s="63" t="s">
        <v>9250</v>
      </c>
      <c r="E2576" s="76">
        <v>281.76</v>
      </c>
    </row>
    <row r="2577" spans="1:5" ht="23.25" hidden="1">
      <c r="A2577" s="63" t="s">
        <v>7791</v>
      </c>
      <c r="B2577" s="63">
        <v>103671</v>
      </c>
      <c r="C2577" s="62" t="s">
        <v>10365</v>
      </c>
      <c r="D2577" s="63" t="s">
        <v>9250</v>
      </c>
      <c r="E2577" s="76">
        <v>762.67</v>
      </c>
    </row>
    <row r="2578" spans="1:5" ht="23.25" hidden="1">
      <c r="A2578" s="63" t="s">
        <v>7791</v>
      </c>
      <c r="B2578" s="63">
        <v>103672</v>
      </c>
      <c r="C2578" s="62" t="s">
        <v>10366</v>
      </c>
      <c r="D2578" s="63" t="s">
        <v>9250</v>
      </c>
      <c r="E2578" s="76">
        <v>714.66</v>
      </c>
    </row>
    <row r="2579" spans="1:5" ht="23.25" hidden="1">
      <c r="A2579" s="63" t="s">
        <v>7791</v>
      </c>
      <c r="B2579" s="63">
        <v>103673</v>
      </c>
      <c r="C2579" s="62" t="s">
        <v>10367</v>
      </c>
      <c r="D2579" s="63" t="s">
        <v>9250</v>
      </c>
      <c r="E2579" s="76">
        <v>38.93</v>
      </c>
    </row>
    <row r="2580" spans="1:5" ht="23.25" hidden="1">
      <c r="A2580" s="63" t="s">
        <v>7791</v>
      </c>
      <c r="B2580" s="63">
        <v>103674</v>
      </c>
      <c r="C2580" s="62" t="s">
        <v>10368</v>
      </c>
      <c r="D2580" s="63" t="s">
        <v>9250</v>
      </c>
      <c r="E2580" s="76">
        <v>735.34</v>
      </c>
    </row>
    <row r="2581" spans="1:5" ht="23.25" hidden="1">
      <c r="A2581" s="63" t="s">
        <v>7791</v>
      </c>
      <c r="B2581" s="63">
        <v>103675</v>
      </c>
      <c r="C2581" s="62" t="s">
        <v>10369</v>
      </c>
      <c r="D2581" s="63" t="s">
        <v>9250</v>
      </c>
      <c r="E2581" s="76">
        <v>716.3</v>
      </c>
    </row>
    <row r="2582" spans="1:5" ht="34.5" hidden="1">
      <c r="A2582" s="63" t="s">
        <v>7791</v>
      </c>
      <c r="B2582" s="63">
        <v>103676</v>
      </c>
      <c r="C2582" s="62" t="s">
        <v>10370</v>
      </c>
      <c r="D2582" s="63" t="s">
        <v>9250</v>
      </c>
      <c r="E2582" s="76">
        <v>1049.06</v>
      </c>
    </row>
    <row r="2583" spans="1:5" ht="34.5" hidden="1">
      <c r="A2583" s="63" t="s">
        <v>7791</v>
      </c>
      <c r="B2583" s="63">
        <v>103677</v>
      </c>
      <c r="C2583" s="62" t="s">
        <v>10371</v>
      </c>
      <c r="D2583" s="63" t="s">
        <v>9250</v>
      </c>
      <c r="E2583" s="76">
        <v>889.1</v>
      </c>
    </row>
    <row r="2584" spans="1:5" ht="34.5" hidden="1">
      <c r="A2584" s="63" t="s">
        <v>7791</v>
      </c>
      <c r="B2584" s="63">
        <v>103678</v>
      </c>
      <c r="C2584" s="62" t="s">
        <v>10372</v>
      </c>
      <c r="D2584" s="63" t="s">
        <v>9250</v>
      </c>
      <c r="E2584" s="76">
        <v>958.82</v>
      </c>
    </row>
    <row r="2585" spans="1:5" ht="34.5" hidden="1">
      <c r="A2585" s="63" t="s">
        <v>7791</v>
      </c>
      <c r="B2585" s="63">
        <v>103679</v>
      </c>
      <c r="C2585" s="62" t="s">
        <v>10373</v>
      </c>
      <c r="D2585" s="63" t="s">
        <v>9250</v>
      </c>
      <c r="E2585" s="76">
        <v>848.97</v>
      </c>
    </row>
    <row r="2586" spans="1:5" ht="34.5" hidden="1">
      <c r="A2586" s="63" t="s">
        <v>7791</v>
      </c>
      <c r="B2586" s="63">
        <v>103680</v>
      </c>
      <c r="C2586" s="62" t="s">
        <v>10374</v>
      </c>
      <c r="D2586" s="63" t="s">
        <v>9250</v>
      </c>
      <c r="E2586" s="76">
        <v>899.49</v>
      </c>
    </row>
    <row r="2587" spans="1:5" ht="34.5" hidden="1">
      <c r="A2587" s="63" t="s">
        <v>7791</v>
      </c>
      <c r="B2587" s="63">
        <v>103681</v>
      </c>
      <c r="C2587" s="62" t="s">
        <v>10375</v>
      </c>
      <c r="D2587" s="63" t="s">
        <v>9250</v>
      </c>
      <c r="E2587" s="76">
        <v>788.77</v>
      </c>
    </row>
    <row r="2588" spans="1:5" ht="34.5" hidden="1">
      <c r="A2588" s="63" t="s">
        <v>7791</v>
      </c>
      <c r="B2588" s="63">
        <v>103682</v>
      </c>
      <c r="C2588" s="62" t="s">
        <v>10376</v>
      </c>
      <c r="D2588" s="63" t="s">
        <v>9250</v>
      </c>
      <c r="E2588" s="76">
        <v>1014.61</v>
      </c>
    </row>
    <row r="2589" spans="1:5" ht="34.5" hidden="1">
      <c r="A2589" s="63" t="s">
        <v>7791</v>
      </c>
      <c r="B2589" s="63">
        <v>103683</v>
      </c>
      <c r="C2589" s="62" t="s">
        <v>10377</v>
      </c>
      <c r="D2589" s="63" t="s">
        <v>9250</v>
      </c>
      <c r="E2589" s="76">
        <v>1287.1600000000001</v>
      </c>
    </row>
    <row r="2590" spans="1:5" ht="23.25" hidden="1">
      <c r="A2590" s="63" t="s">
        <v>7791</v>
      </c>
      <c r="B2590" s="63">
        <v>103684</v>
      </c>
      <c r="C2590" s="62" t="s">
        <v>10378</v>
      </c>
      <c r="D2590" s="63" t="s">
        <v>9250</v>
      </c>
      <c r="E2590" s="76">
        <v>732.64</v>
      </c>
    </row>
    <row r="2591" spans="1:5" ht="23.25" hidden="1">
      <c r="A2591" s="63" t="s">
        <v>7791</v>
      </c>
      <c r="B2591" s="63">
        <v>103685</v>
      </c>
      <c r="C2591" s="62" t="s">
        <v>10379</v>
      </c>
      <c r="D2591" s="63" t="s">
        <v>9250</v>
      </c>
      <c r="E2591" s="76">
        <v>720.73</v>
      </c>
    </row>
    <row r="2592" spans="1:5" ht="23.25" hidden="1">
      <c r="A2592" s="63" t="s">
        <v>7791</v>
      </c>
      <c r="B2592" s="63">
        <v>103686</v>
      </c>
      <c r="C2592" s="62" t="s">
        <v>10380</v>
      </c>
      <c r="D2592" s="63" t="s">
        <v>9250</v>
      </c>
      <c r="E2592" s="76">
        <v>781.19</v>
      </c>
    </row>
    <row r="2593" spans="1:5" ht="23.25" hidden="1">
      <c r="A2593" s="63" t="s">
        <v>7791</v>
      </c>
      <c r="B2593" s="63">
        <v>103687</v>
      </c>
      <c r="C2593" s="62" t="s">
        <v>10381</v>
      </c>
      <c r="D2593" s="63" t="s">
        <v>9250</v>
      </c>
      <c r="E2593" s="76">
        <v>1114.5</v>
      </c>
    </row>
    <row r="2594" spans="1:5" ht="23.25" hidden="1">
      <c r="A2594" s="63" t="s">
        <v>7791</v>
      </c>
      <c r="B2594" s="63">
        <v>103688</v>
      </c>
      <c r="C2594" s="62" t="s">
        <v>10382</v>
      </c>
      <c r="D2594" s="63" t="s">
        <v>9250</v>
      </c>
      <c r="E2594" s="76">
        <v>883.48</v>
      </c>
    </row>
    <row r="2595" spans="1:5" ht="34.5" hidden="1">
      <c r="A2595" s="63" t="s">
        <v>7791</v>
      </c>
      <c r="B2595" s="63">
        <v>101963</v>
      </c>
      <c r="C2595" s="62" t="s">
        <v>10383</v>
      </c>
      <c r="D2595" s="63" t="s">
        <v>8125</v>
      </c>
      <c r="E2595" s="76">
        <v>235.71</v>
      </c>
    </row>
    <row r="2596" spans="1:5" ht="34.5" hidden="1">
      <c r="A2596" s="63" t="s">
        <v>7791</v>
      </c>
      <c r="B2596" s="63">
        <v>101964</v>
      </c>
      <c r="C2596" s="62" t="s">
        <v>10384</v>
      </c>
      <c r="D2596" s="63" t="s">
        <v>8125</v>
      </c>
      <c r="E2596" s="76">
        <v>221.91</v>
      </c>
    </row>
    <row r="2597" spans="1:5" ht="23.25" hidden="1">
      <c r="A2597" s="63" t="s">
        <v>7791</v>
      </c>
      <c r="B2597" s="63">
        <v>101165</v>
      </c>
      <c r="C2597" s="62" t="s">
        <v>10385</v>
      </c>
      <c r="D2597" s="63" t="s">
        <v>9250</v>
      </c>
      <c r="E2597" s="76">
        <v>890.41</v>
      </c>
    </row>
    <row r="2598" spans="1:5" ht="23.25" hidden="1">
      <c r="A2598" s="63" t="s">
        <v>7791</v>
      </c>
      <c r="B2598" s="63">
        <v>101166</v>
      </c>
      <c r="C2598" s="62" t="s">
        <v>10386</v>
      </c>
      <c r="D2598" s="63" t="s">
        <v>9250</v>
      </c>
      <c r="E2598" s="76">
        <v>640.25</v>
      </c>
    </row>
    <row r="2599" spans="1:5" ht="23.25" hidden="1">
      <c r="A2599" s="63" t="s">
        <v>7791</v>
      </c>
      <c r="B2599" s="63">
        <v>98575</v>
      </c>
      <c r="C2599" s="62" t="s">
        <v>10387</v>
      </c>
      <c r="D2599" s="63" t="s">
        <v>29</v>
      </c>
      <c r="E2599" s="76">
        <v>101.93</v>
      </c>
    </row>
    <row r="2600" spans="1:5" ht="23.25" hidden="1">
      <c r="A2600" s="63" t="s">
        <v>7791</v>
      </c>
      <c r="B2600" s="63">
        <v>98576</v>
      </c>
      <c r="C2600" s="62" t="s">
        <v>10388</v>
      </c>
      <c r="D2600" s="63" t="s">
        <v>29</v>
      </c>
      <c r="E2600" s="76">
        <v>21.38</v>
      </c>
    </row>
    <row r="2601" spans="1:5" ht="23.25" hidden="1">
      <c r="A2601" s="63" t="s">
        <v>7791</v>
      </c>
      <c r="B2601" s="63">
        <v>98577</v>
      </c>
      <c r="C2601" s="62" t="s">
        <v>10389</v>
      </c>
      <c r="D2601" s="63" t="s">
        <v>29</v>
      </c>
      <c r="E2601" s="76">
        <v>46.26</v>
      </c>
    </row>
    <row r="2602" spans="1:5" hidden="1">
      <c r="A2602" s="63" t="s">
        <v>7791</v>
      </c>
      <c r="B2602" s="63">
        <v>93182</v>
      </c>
      <c r="C2602" s="62" t="s">
        <v>10390</v>
      </c>
      <c r="D2602" s="63" t="s">
        <v>29</v>
      </c>
      <c r="E2602" s="76">
        <v>62.31</v>
      </c>
    </row>
    <row r="2603" spans="1:5" hidden="1">
      <c r="A2603" s="63" t="s">
        <v>7791</v>
      </c>
      <c r="B2603" s="63">
        <v>93183</v>
      </c>
      <c r="C2603" s="62" t="s">
        <v>10391</v>
      </c>
      <c r="D2603" s="63" t="s">
        <v>29</v>
      </c>
      <c r="E2603" s="76">
        <v>79.2</v>
      </c>
    </row>
    <row r="2604" spans="1:5" hidden="1">
      <c r="A2604" s="63" t="s">
        <v>7791</v>
      </c>
      <c r="B2604" s="63">
        <v>93184</v>
      </c>
      <c r="C2604" s="62" t="s">
        <v>10392</v>
      </c>
      <c r="D2604" s="63" t="s">
        <v>29</v>
      </c>
      <c r="E2604" s="76">
        <v>46.02</v>
      </c>
    </row>
    <row r="2605" spans="1:5" hidden="1">
      <c r="A2605" s="63" t="s">
        <v>7791</v>
      </c>
      <c r="B2605" s="63">
        <v>93185</v>
      </c>
      <c r="C2605" s="62" t="s">
        <v>10393</v>
      </c>
      <c r="D2605" s="63" t="s">
        <v>29</v>
      </c>
      <c r="E2605" s="76">
        <v>78.02</v>
      </c>
    </row>
    <row r="2606" spans="1:5" ht="23.25" hidden="1">
      <c r="A2606" s="63" t="s">
        <v>7791</v>
      </c>
      <c r="B2606" s="63">
        <v>93186</v>
      </c>
      <c r="C2606" s="62" t="s">
        <v>10394</v>
      </c>
      <c r="D2606" s="63" t="s">
        <v>29</v>
      </c>
      <c r="E2606" s="76">
        <v>119.09</v>
      </c>
    </row>
    <row r="2607" spans="1:5" ht="23.25" hidden="1">
      <c r="A2607" s="63" t="s">
        <v>7791</v>
      </c>
      <c r="B2607" s="63">
        <v>93187</v>
      </c>
      <c r="C2607" s="62" t="s">
        <v>10395</v>
      </c>
      <c r="D2607" s="63" t="s">
        <v>29</v>
      </c>
      <c r="E2607" s="76">
        <v>135.6</v>
      </c>
    </row>
    <row r="2608" spans="1:5" ht="23.25" hidden="1">
      <c r="A2608" s="63" t="s">
        <v>7791</v>
      </c>
      <c r="B2608" s="63">
        <v>93188</v>
      </c>
      <c r="C2608" s="62" t="s">
        <v>10396</v>
      </c>
      <c r="D2608" s="63" t="s">
        <v>29</v>
      </c>
      <c r="E2608" s="76">
        <v>109.83</v>
      </c>
    </row>
    <row r="2609" spans="1:5" ht="23.25" hidden="1">
      <c r="A2609" s="63" t="s">
        <v>7791</v>
      </c>
      <c r="B2609" s="63">
        <v>93189</v>
      </c>
      <c r="C2609" s="62" t="s">
        <v>10397</v>
      </c>
      <c r="D2609" s="63" t="s">
        <v>29</v>
      </c>
      <c r="E2609" s="76">
        <v>136.59</v>
      </c>
    </row>
    <row r="2610" spans="1:5" ht="23.25" hidden="1">
      <c r="A2610" s="63" t="s">
        <v>7791</v>
      </c>
      <c r="B2610" s="63">
        <v>93190</v>
      </c>
      <c r="C2610" s="62" t="s">
        <v>10398</v>
      </c>
      <c r="D2610" s="63" t="s">
        <v>29</v>
      </c>
      <c r="E2610" s="76">
        <v>47.9</v>
      </c>
    </row>
    <row r="2611" spans="1:5" ht="23.25" hidden="1">
      <c r="A2611" s="63" t="s">
        <v>7791</v>
      </c>
      <c r="B2611" s="63">
        <v>93191</v>
      </c>
      <c r="C2611" s="62" t="s">
        <v>10399</v>
      </c>
      <c r="D2611" s="63" t="s">
        <v>29</v>
      </c>
      <c r="E2611" s="76">
        <v>49.3</v>
      </c>
    </row>
    <row r="2612" spans="1:5" ht="23.25" hidden="1">
      <c r="A2612" s="63" t="s">
        <v>7791</v>
      </c>
      <c r="B2612" s="63">
        <v>93192</v>
      </c>
      <c r="C2612" s="62" t="s">
        <v>10400</v>
      </c>
      <c r="D2612" s="63" t="s">
        <v>29</v>
      </c>
      <c r="E2612" s="76">
        <v>53.79</v>
      </c>
    </row>
    <row r="2613" spans="1:5" ht="23.25" hidden="1">
      <c r="A2613" s="63" t="s">
        <v>7791</v>
      </c>
      <c r="B2613" s="63">
        <v>93193</v>
      </c>
      <c r="C2613" s="62" t="s">
        <v>10401</v>
      </c>
      <c r="D2613" s="63" t="s">
        <v>29</v>
      </c>
      <c r="E2613" s="76">
        <v>50.53</v>
      </c>
    </row>
    <row r="2614" spans="1:5" hidden="1">
      <c r="A2614" s="63" t="s">
        <v>7791</v>
      </c>
      <c r="B2614" s="63">
        <v>93194</v>
      </c>
      <c r="C2614" s="62" t="s">
        <v>10402</v>
      </c>
      <c r="D2614" s="63" t="s">
        <v>29</v>
      </c>
      <c r="E2614" s="76">
        <v>60.81</v>
      </c>
    </row>
    <row r="2615" spans="1:5" ht="23.25" hidden="1">
      <c r="A2615" s="63" t="s">
        <v>7791</v>
      </c>
      <c r="B2615" s="63">
        <v>93195</v>
      </c>
      <c r="C2615" s="62" t="s">
        <v>10403</v>
      </c>
      <c r="D2615" s="63" t="s">
        <v>29</v>
      </c>
      <c r="E2615" s="76">
        <v>75.27</v>
      </c>
    </row>
    <row r="2616" spans="1:5" ht="23.25" hidden="1">
      <c r="A2616" s="63" t="s">
        <v>7791</v>
      </c>
      <c r="B2616" s="63">
        <v>93196</v>
      </c>
      <c r="C2616" s="62" t="s">
        <v>10404</v>
      </c>
      <c r="D2616" s="63" t="s">
        <v>29</v>
      </c>
      <c r="E2616" s="76">
        <v>116.05</v>
      </c>
    </row>
    <row r="2617" spans="1:5" ht="23.25" hidden="1">
      <c r="A2617" s="63" t="s">
        <v>7791</v>
      </c>
      <c r="B2617" s="63">
        <v>93197</v>
      </c>
      <c r="C2617" s="62" t="s">
        <v>10405</v>
      </c>
      <c r="D2617" s="63" t="s">
        <v>29</v>
      </c>
      <c r="E2617" s="76">
        <v>130.77000000000001</v>
      </c>
    </row>
    <row r="2618" spans="1:5" ht="23.25" hidden="1">
      <c r="A2618" s="63" t="s">
        <v>7791</v>
      </c>
      <c r="B2618" s="63">
        <v>93198</v>
      </c>
      <c r="C2618" s="62" t="s">
        <v>10406</v>
      </c>
      <c r="D2618" s="63" t="s">
        <v>29</v>
      </c>
      <c r="E2618" s="76">
        <v>39.39</v>
      </c>
    </row>
    <row r="2619" spans="1:5" ht="23.25" hidden="1">
      <c r="A2619" s="63" t="s">
        <v>7791</v>
      </c>
      <c r="B2619" s="63">
        <v>93199</v>
      </c>
      <c r="C2619" s="62" t="s">
        <v>10407</v>
      </c>
      <c r="D2619" s="63" t="s">
        <v>29</v>
      </c>
      <c r="E2619" s="76">
        <v>38.79</v>
      </c>
    </row>
    <row r="2620" spans="1:5" ht="23.25" hidden="1">
      <c r="A2620" s="63" t="s">
        <v>7791</v>
      </c>
      <c r="B2620" s="63">
        <v>93200</v>
      </c>
      <c r="C2620" s="62" t="s">
        <v>10408</v>
      </c>
      <c r="D2620" s="63" t="s">
        <v>29</v>
      </c>
      <c r="E2620" s="76">
        <v>3.19</v>
      </c>
    </row>
    <row r="2621" spans="1:5" ht="23.25" hidden="1">
      <c r="A2621" s="63" t="s">
        <v>7791</v>
      </c>
      <c r="B2621" s="63">
        <v>93201</v>
      </c>
      <c r="C2621" s="62" t="s">
        <v>10409</v>
      </c>
      <c r="D2621" s="63" t="s">
        <v>29</v>
      </c>
      <c r="E2621" s="76">
        <v>6.54</v>
      </c>
    </row>
    <row r="2622" spans="1:5" ht="23.25" hidden="1">
      <c r="A2622" s="63" t="s">
        <v>7791</v>
      </c>
      <c r="B2622" s="63">
        <v>93202</v>
      </c>
      <c r="C2622" s="62" t="s">
        <v>10410</v>
      </c>
      <c r="D2622" s="63" t="s">
        <v>29</v>
      </c>
      <c r="E2622" s="76">
        <v>26.5</v>
      </c>
    </row>
    <row r="2623" spans="1:5" ht="23.25" hidden="1">
      <c r="A2623" s="63" t="s">
        <v>7791</v>
      </c>
      <c r="B2623" s="63">
        <v>93203</v>
      </c>
      <c r="C2623" s="62" t="s">
        <v>10411</v>
      </c>
      <c r="D2623" s="63" t="s">
        <v>29</v>
      </c>
      <c r="E2623" s="76">
        <v>16.41</v>
      </c>
    </row>
    <row r="2624" spans="1:5" hidden="1">
      <c r="A2624" s="63" t="s">
        <v>7791</v>
      </c>
      <c r="B2624" s="63">
        <v>93204</v>
      </c>
      <c r="C2624" s="62" t="s">
        <v>10412</v>
      </c>
      <c r="D2624" s="63" t="s">
        <v>29</v>
      </c>
      <c r="E2624" s="76">
        <v>79.650000000000006</v>
      </c>
    </row>
    <row r="2625" spans="1:5" ht="23.25" hidden="1">
      <c r="A2625" s="63" t="s">
        <v>7791</v>
      </c>
      <c r="B2625" s="63">
        <v>93205</v>
      </c>
      <c r="C2625" s="62" t="s">
        <v>10413</v>
      </c>
      <c r="D2625" s="63" t="s">
        <v>29</v>
      </c>
      <c r="E2625" s="76">
        <v>37.42</v>
      </c>
    </row>
    <row r="2626" spans="1:5" ht="23.25" hidden="1">
      <c r="A2626" s="63" t="s">
        <v>7791</v>
      </c>
      <c r="B2626" s="63">
        <v>97733</v>
      </c>
      <c r="C2626" s="62" t="s">
        <v>10414</v>
      </c>
      <c r="D2626" s="63" t="s">
        <v>9250</v>
      </c>
      <c r="E2626" s="76">
        <v>3296.76</v>
      </c>
    </row>
    <row r="2627" spans="1:5" ht="23.25" hidden="1">
      <c r="A2627" s="63" t="s">
        <v>7791</v>
      </c>
      <c r="B2627" s="63">
        <v>97734</v>
      </c>
      <c r="C2627" s="62" t="s">
        <v>10415</v>
      </c>
      <c r="D2627" s="63" t="s">
        <v>9250</v>
      </c>
      <c r="E2627" s="76">
        <v>2880.56</v>
      </c>
    </row>
    <row r="2628" spans="1:5" ht="23.25" hidden="1">
      <c r="A2628" s="63" t="s">
        <v>7791</v>
      </c>
      <c r="B2628" s="63">
        <v>97735</v>
      </c>
      <c r="C2628" s="62" t="s">
        <v>10416</v>
      </c>
      <c r="D2628" s="63" t="s">
        <v>9250</v>
      </c>
      <c r="E2628" s="76">
        <v>2376.4899999999998</v>
      </c>
    </row>
    <row r="2629" spans="1:5" ht="23.25" hidden="1">
      <c r="A2629" s="63" t="s">
        <v>7791</v>
      </c>
      <c r="B2629" s="63">
        <v>97736</v>
      </c>
      <c r="C2629" s="62" t="s">
        <v>10417</v>
      </c>
      <c r="D2629" s="63" t="s">
        <v>9250</v>
      </c>
      <c r="E2629" s="76">
        <v>1449.82</v>
      </c>
    </row>
    <row r="2630" spans="1:5" ht="23.25" hidden="1">
      <c r="A2630" s="63" t="s">
        <v>7791</v>
      </c>
      <c r="B2630" s="63">
        <v>97737</v>
      </c>
      <c r="C2630" s="62" t="s">
        <v>10418</v>
      </c>
      <c r="D2630" s="63" t="s">
        <v>9250</v>
      </c>
      <c r="E2630" s="76">
        <v>3119.08</v>
      </c>
    </row>
    <row r="2631" spans="1:5" ht="23.25" hidden="1">
      <c r="A2631" s="63" t="s">
        <v>7791</v>
      </c>
      <c r="B2631" s="63">
        <v>97738</v>
      </c>
      <c r="C2631" s="62" t="s">
        <v>10419</v>
      </c>
      <c r="D2631" s="63" t="s">
        <v>9250</v>
      </c>
      <c r="E2631" s="76">
        <v>4862.07</v>
      </c>
    </row>
    <row r="2632" spans="1:5" ht="23.25" hidden="1">
      <c r="A2632" s="63" t="s">
        <v>7791</v>
      </c>
      <c r="B2632" s="63">
        <v>97739</v>
      </c>
      <c r="C2632" s="62" t="s">
        <v>10420</v>
      </c>
      <c r="D2632" s="63" t="s">
        <v>9250</v>
      </c>
      <c r="E2632" s="76">
        <v>2803.57</v>
      </c>
    </row>
    <row r="2633" spans="1:5" ht="23.25" hidden="1">
      <c r="A2633" s="63" t="s">
        <v>7791</v>
      </c>
      <c r="B2633" s="63">
        <v>97740</v>
      </c>
      <c r="C2633" s="62" t="s">
        <v>10421</v>
      </c>
      <c r="D2633" s="63" t="s">
        <v>9250</v>
      </c>
      <c r="E2633" s="76">
        <v>1980.72</v>
      </c>
    </row>
    <row r="2634" spans="1:5" ht="23.25" hidden="1">
      <c r="A2634" s="63" t="s">
        <v>7791</v>
      </c>
      <c r="B2634" s="63">
        <v>98615</v>
      </c>
      <c r="C2634" s="62" t="s">
        <v>10422</v>
      </c>
      <c r="D2634" s="63" t="s">
        <v>8125</v>
      </c>
      <c r="E2634" s="76">
        <v>152.63</v>
      </c>
    </row>
    <row r="2635" spans="1:5" ht="23.25" hidden="1">
      <c r="A2635" s="63" t="s">
        <v>7791</v>
      </c>
      <c r="B2635" s="63">
        <v>98616</v>
      </c>
      <c r="C2635" s="62" t="s">
        <v>10423</v>
      </c>
      <c r="D2635" s="63" t="s">
        <v>8125</v>
      </c>
      <c r="E2635" s="76">
        <v>122.94</v>
      </c>
    </row>
    <row r="2636" spans="1:5" ht="23.25" hidden="1">
      <c r="A2636" s="63" t="s">
        <v>7791</v>
      </c>
      <c r="B2636" s="63">
        <v>98617</v>
      </c>
      <c r="C2636" s="62" t="s">
        <v>10424</v>
      </c>
      <c r="D2636" s="63" t="s">
        <v>8125</v>
      </c>
      <c r="E2636" s="76">
        <v>114.46</v>
      </c>
    </row>
    <row r="2637" spans="1:5" ht="23.25" hidden="1">
      <c r="A2637" s="63" t="s">
        <v>7791</v>
      </c>
      <c r="B2637" s="63">
        <v>98618</v>
      </c>
      <c r="C2637" s="62" t="s">
        <v>10425</v>
      </c>
      <c r="D2637" s="63" t="s">
        <v>8125</v>
      </c>
      <c r="E2637" s="76">
        <v>156.74</v>
      </c>
    </row>
    <row r="2638" spans="1:5" ht="23.25" hidden="1">
      <c r="A2638" s="63" t="s">
        <v>7791</v>
      </c>
      <c r="B2638" s="63">
        <v>98619</v>
      </c>
      <c r="C2638" s="62" t="s">
        <v>10426</v>
      </c>
      <c r="D2638" s="63" t="s">
        <v>8125</v>
      </c>
      <c r="E2638" s="76">
        <v>143.84</v>
      </c>
    </row>
    <row r="2639" spans="1:5" ht="23.25" hidden="1">
      <c r="A2639" s="63" t="s">
        <v>7791</v>
      </c>
      <c r="B2639" s="63">
        <v>98620</v>
      </c>
      <c r="C2639" s="62" t="s">
        <v>10427</v>
      </c>
      <c r="D2639" s="63" t="s">
        <v>8125</v>
      </c>
      <c r="E2639" s="76">
        <v>137.35</v>
      </c>
    </row>
    <row r="2640" spans="1:5" ht="23.25" hidden="1">
      <c r="A2640" s="63" t="s">
        <v>7791</v>
      </c>
      <c r="B2640" s="63">
        <v>98621</v>
      </c>
      <c r="C2640" s="62" t="s">
        <v>10428</v>
      </c>
      <c r="D2640" s="63" t="s">
        <v>8125</v>
      </c>
      <c r="E2640" s="76">
        <v>179.12</v>
      </c>
    </row>
    <row r="2641" spans="1:5" ht="23.25" hidden="1">
      <c r="A2641" s="63" t="s">
        <v>7791</v>
      </c>
      <c r="B2641" s="63">
        <v>98622</v>
      </c>
      <c r="C2641" s="62" t="s">
        <v>10429</v>
      </c>
      <c r="D2641" s="63" t="s">
        <v>8125</v>
      </c>
      <c r="E2641" s="76">
        <v>168.74</v>
      </c>
    </row>
    <row r="2642" spans="1:5" ht="23.25" hidden="1">
      <c r="A2642" s="63" t="s">
        <v>7791</v>
      </c>
      <c r="B2642" s="63">
        <v>98623</v>
      </c>
      <c r="C2642" s="62" t="s">
        <v>10430</v>
      </c>
      <c r="D2642" s="63" t="s">
        <v>8125</v>
      </c>
      <c r="E2642" s="76">
        <v>163.47</v>
      </c>
    </row>
    <row r="2643" spans="1:5" ht="23.25" hidden="1">
      <c r="A2643" s="63" t="s">
        <v>7791</v>
      </c>
      <c r="B2643" s="63">
        <v>98624</v>
      </c>
      <c r="C2643" s="62" t="s">
        <v>10431</v>
      </c>
      <c r="D2643" s="63" t="s">
        <v>8125</v>
      </c>
      <c r="E2643" s="76">
        <v>203.36</v>
      </c>
    </row>
    <row r="2644" spans="1:5" ht="23.25" hidden="1">
      <c r="A2644" s="63" t="s">
        <v>7791</v>
      </c>
      <c r="B2644" s="63">
        <v>98625</v>
      </c>
      <c r="C2644" s="62" t="s">
        <v>10432</v>
      </c>
      <c r="D2644" s="63" t="s">
        <v>8125</v>
      </c>
      <c r="E2644" s="76">
        <v>194.59</v>
      </c>
    </row>
    <row r="2645" spans="1:5" ht="23.25" hidden="1">
      <c r="A2645" s="63" t="s">
        <v>7791</v>
      </c>
      <c r="B2645" s="63">
        <v>98626</v>
      </c>
      <c r="C2645" s="62" t="s">
        <v>10433</v>
      </c>
      <c r="D2645" s="63" t="s">
        <v>8125</v>
      </c>
      <c r="E2645" s="76">
        <v>190.03</v>
      </c>
    </row>
    <row r="2646" spans="1:5" ht="23.25" hidden="1">
      <c r="A2646" s="63" t="s">
        <v>7791</v>
      </c>
      <c r="B2646" s="63">
        <v>98655</v>
      </c>
      <c r="C2646" s="62" t="s">
        <v>10434</v>
      </c>
      <c r="D2646" s="63" t="s">
        <v>29</v>
      </c>
      <c r="E2646" s="76">
        <v>625.02</v>
      </c>
    </row>
    <row r="2647" spans="1:5" ht="23.25" hidden="1">
      <c r="A2647" s="63" t="s">
        <v>7791</v>
      </c>
      <c r="B2647" s="63">
        <v>98656</v>
      </c>
      <c r="C2647" s="62" t="s">
        <v>10435</v>
      </c>
      <c r="D2647" s="63" t="s">
        <v>29</v>
      </c>
      <c r="E2647" s="76">
        <v>634.29999999999995</v>
      </c>
    </row>
    <row r="2648" spans="1:5" ht="23.25" hidden="1">
      <c r="A2648" s="63" t="s">
        <v>7791</v>
      </c>
      <c r="B2648" s="63">
        <v>98657</v>
      </c>
      <c r="C2648" s="62" t="s">
        <v>10436</v>
      </c>
      <c r="D2648" s="63" t="s">
        <v>29</v>
      </c>
      <c r="E2648" s="76">
        <v>643.58000000000004</v>
      </c>
    </row>
    <row r="2649" spans="1:5" ht="23.25" hidden="1">
      <c r="A2649" s="63" t="s">
        <v>7791</v>
      </c>
      <c r="B2649" s="63">
        <v>98658</v>
      </c>
      <c r="C2649" s="62" t="s">
        <v>10437</v>
      </c>
      <c r="D2649" s="63" t="s">
        <v>29</v>
      </c>
      <c r="E2649" s="76">
        <v>652.87</v>
      </c>
    </row>
    <row r="2650" spans="1:5" ht="23.25" hidden="1">
      <c r="A2650" s="63" t="s">
        <v>7791</v>
      </c>
      <c r="B2650" s="63">
        <v>98659</v>
      </c>
      <c r="C2650" s="62" t="s">
        <v>10438</v>
      </c>
      <c r="D2650" s="63" t="s">
        <v>29</v>
      </c>
      <c r="E2650" s="76">
        <v>671.43</v>
      </c>
    </row>
    <row r="2651" spans="1:5" ht="23.25" hidden="1">
      <c r="A2651" s="63" t="s">
        <v>7791</v>
      </c>
      <c r="B2651" s="63">
        <v>98746</v>
      </c>
      <c r="C2651" s="62" t="s">
        <v>10439</v>
      </c>
      <c r="D2651" s="63" t="s">
        <v>29</v>
      </c>
      <c r="E2651" s="76">
        <v>79.459999999999994</v>
      </c>
    </row>
    <row r="2652" spans="1:5" ht="23.25" hidden="1">
      <c r="A2652" s="63" t="s">
        <v>7791</v>
      </c>
      <c r="B2652" s="63">
        <v>98749</v>
      </c>
      <c r="C2652" s="62" t="s">
        <v>10440</v>
      </c>
      <c r="D2652" s="63" t="s">
        <v>29</v>
      </c>
      <c r="E2652" s="76">
        <v>99.29</v>
      </c>
    </row>
    <row r="2653" spans="1:5" ht="23.25" hidden="1">
      <c r="A2653" s="63" t="s">
        <v>7791</v>
      </c>
      <c r="B2653" s="63">
        <v>98750</v>
      </c>
      <c r="C2653" s="62" t="s">
        <v>10441</v>
      </c>
      <c r="D2653" s="63" t="s">
        <v>29</v>
      </c>
      <c r="E2653" s="76">
        <v>123.67</v>
      </c>
    </row>
    <row r="2654" spans="1:5" ht="23.25" hidden="1">
      <c r="A2654" s="63" t="s">
        <v>7791</v>
      </c>
      <c r="B2654" s="63">
        <v>98751</v>
      </c>
      <c r="C2654" s="62" t="s">
        <v>10442</v>
      </c>
      <c r="D2654" s="63" t="s">
        <v>29</v>
      </c>
      <c r="E2654" s="76">
        <v>187.52</v>
      </c>
    </row>
    <row r="2655" spans="1:5" ht="23.25" hidden="1">
      <c r="A2655" s="63" t="s">
        <v>7791</v>
      </c>
      <c r="B2655" s="63">
        <v>98752</v>
      </c>
      <c r="C2655" s="62" t="s">
        <v>10443</v>
      </c>
      <c r="D2655" s="63" t="s">
        <v>29</v>
      </c>
      <c r="E2655" s="76">
        <v>265.01</v>
      </c>
    </row>
    <row r="2656" spans="1:5" ht="23.25" hidden="1">
      <c r="A2656" s="63" t="s">
        <v>7791</v>
      </c>
      <c r="B2656" s="63">
        <v>98753</v>
      </c>
      <c r="C2656" s="62" t="s">
        <v>10444</v>
      </c>
      <c r="D2656" s="63" t="s">
        <v>29</v>
      </c>
      <c r="E2656" s="76">
        <v>361.84</v>
      </c>
    </row>
    <row r="2657" spans="1:5" ht="34.5" hidden="1">
      <c r="A2657" s="63" t="s">
        <v>7791</v>
      </c>
      <c r="B2657" s="63">
        <v>100763</v>
      </c>
      <c r="C2657" s="62" t="s">
        <v>10445</v>
      </c>
      <c r="D2657" s="63" t="s">
        <v>73</v>
      </c>
      <c r="E2657" s="76">
        <v>15.91</v>
      </c>
    </row>
    <row r="2658" spans="1:5" ht="34.5" hidden="1">
      <c r="A2658" s="63" t="s">
        <v>7791</v>
      </c>
      <c r="B2658" s="63">
        <v>100764</v>
      </c>
      <c r="C2658" s="62" t="s">
        <v>10446</v>
      </c>
      <c r="D2658" s="63" t="s">
        <v>73</v>
      </c>
      <c r="E2658" s="76">
        <v>15.67</v>
      </c>
    </row>
    <row r="2659" spans="1:5" ht="34.5" hidden="1">
      <c r="A2659" s="63" t="s">
        <v>7791</v>
      </c>
      <c r="B2659" s="63">
        <v>100765</v>
      </c>
      <c r="C2659" s="62" t="s">
        <v>10447</v>
      </c>
      <c r="D2659" s="63" t="s">
        <v>73</v>
      </c>
      <c r="E2659" s="76">
        <v>15.2</v>
      </c>
    </row>
    <row r="2660" spans="1:5" ht="34.5" hidden="1">
      <c r="A2660" s="63" t="s">
        <v>7791</v>
      </c>
      <c r="B2660" s="63">
        <v>100766</v>
      </c>
      <c r="C2660" s="62" t="s">
        <v>10448</v>
      </c>
      <c r="D2660" s="63" t="s">
        <v>73</v>
      </c>
      <c r="E2660" s="76">
        <v>15.38</v>
      </c>
    </row>
    <row r="2661" spans="1:5" ht="45.75" hidden="1">
      <c r="A2661" s="63" t="s">
        <v>7791</v>
      </c>
      <c r="B2661" s="63">
        <v>100767</v>
      </c>
      <c r="C2661" s="62" t="s">
        <v>10449</v>
      </c>
      <c r="D2661" s="63" t="s">
        <v>73</v>
      </c>
      <c r="E2661" s="76">
        <v>16.77</v>
      </c>
    </row>
    <row r="2662" spans="1:5" ht="45.75" hidden="1">
      <c r="A2662" s="63" t="s">
        <v>7791</v>
      </c>
      <c r="B2662" s="63">
        <v>100768</v>
      </c>
      <c r="C2662" s="62" t="s">
        <v>10450</v>
      </c>
      <c r="D2662" s="63" t="s">
        <v>73</v>
      </c>
      <c r="E2662" s="76">
        <v>15.87</v>
      </c>
    </row>
    <row r="2663" spans="1:5" ht="45.75" hidden="1">
      <c r="A2663" s="63" t="s">
        <v>7791</v>
      </c>
      <c r="B2663" s="63">
        <v>100769</v>
      </c>
      <c r="C2663" s="62" t="s">
        <v>10451</v>
      </c>
      <c r="D2663" s="63" t="s">
        <v>73</v>
      </c>
      <c r="E2663" s="76">
        <v>21.93</v>
      </c>
    </row>
    <row r="2664" spans="1:5" ht="34.5" hidden="1">
      <c r="A2664" s="63" t="s">
        <v>7791</v>
      </c>
      <c r="B2664" s="63">
        <v>100770</v>
      </c>
      <c r="C2664" s="62" t="s">
        <v>10452</v>
      </c>
      <c r="D2664" s="63" t="s">
        <v>73</v>
      </c>
      <c r="E2664" s="76">
        <v>20.84</v>
      </c>
    </row>
    <row r="2665" spans="1:5" ht="34.5" hidden="1">
      <c r="A2665" s="63" t="s">
        <v>7791</v>
      </c>
      <c r="B2665" s="63">
        <v>100771</v>
      </c>
      <c r="C2665" s="62" t="s">
        <v>10453</v>
      </c>
      <c r="D2665" s="63" t="s">
        <v>73</v>
      </c>
      <c r="E2665" s="76">
        <v>16.72</v>
      </c>
    </row>
    <row r="2666" spans="1:5" ht="34.5" hidden="1">
      <c r="A2666" s="63" t="s">
        <v>7791</v>
      </c>
      <c r="B2666" s="63">
        <v>100772</v>
      </c>
      <c r="C2666" s="62" t="s">
        <v>10454</v>
      </c>
      <c r="D2666" s="63" t="s">
        <v>73</v>
      </c>
      <c r="E2666" s="76">
        <v>15.72</v>
      </c>
    </row>
    <row r="2667" spans="1:5" ht="34.5" hidden="1">
      <c r="A2667" s="63" t="s">
        <v>7791</v>
      </c>
      <c r="B2667" s="63">
        <v>100773</v>
      </c>
      <c r="C2667" s="62" t="s">
        <v>10455</v>
      </c>
      <c r="D2667" s="63" t="s">
        <v>73</v>
      </c>
      <c r="E2667" s="76">
        <v>19.79</v>
      </c>
    </row>
    <row r="2668" spans="1:5" ht="34.5" hidden="1">
      <c r="A2668" s="63" t="s">
        <v>7791</v>
      </c>
      <c r="B2668" s="63">
        <v>100774</v>
      </c>
      <c r="C2668" s="62" t="s">
        <v>10456</v>
      </c>
      <c r="D2668" s="63" t="s">
        <v>73</v>
      </c>
      <c r="E2668" s="76">
        <v>11.71</v>
      </c>
    </row>
    <row r="2669" spans="1:5" ht="34.5" hidden="1">
      <c r="A2669" s="63" t="s">
        <v>7791</v>
      </c>
      <c r="B2669" s="63">
        <v>100775</v>
      </c>
      <c r="C2669" s="62" t="s">
        <v>10457</v>
      </c>
      <c r="D2669" s="63" t="s">
        <v>73</v>
      </c>
      <c r="E2669" s="76">
        <v>13.84</v>
      </c>
    </row>
    <row r="2670" spans="1:5" ht="34.5" hidden="1">
      <c r="A2670" s="63" t="s">
        <v>7791</v>
      </c>
      <c r="B2670" s="63">
        <v>100776</v>
      </c>
      <c r="C2670" s="62" t="s">
        <v>10458</v>
      </c>
      <c r="D2670" s="63" t="s">
        <v>73</v>
      </c>
      <c r="E2670" s="76">
        <v>19.98</v>
      </c>
    </row>
    <row r="2671" spans="1:5" ht="34.5" hidden="1">
      <c r="A2671" s="63" t="s">
        <v>7791</v>
      </c>
      <c r="B2671" s="63">
        <v>100777</v>
      </c>
      <c r="C2671" s="62" t="s">
        <v>10459</v>
      </c>
      <c r="D2671" s="63" t="s">
        <v>73</v>
      </c>
      <c r="E2671" s="76">
        <v>14.09</v>
      </c>
    </row>
    <row r="2672" spans="1:5" ht="34.5" hidden="1">
      <c r="A2672" s="63" t="s">
        <v>7791</v>
      </c>
      <c r="B2672" s="63">
        <v>100778</v>
      </c>
      <c r="C2672" s="62" t="s">
        <v>10460</v>
      </c>
      <c r="D2672" s="63" t="s">
        <v>73</v>
      </c>
      <c r="E2672" s="76">
        <v>10.36</v>
      </c>
    </row>
    <row r="2673" spans="1:5" ht="23.25" hidden="1">
      <c r="A2673" s="63" t="s">
        <v>7791</v>
      </c>
      <c r="B2673" s="63">
        <v>103795</v>
      </c>
      <c r="C2673" s="62" t="s">
        <v>10461</v>
      </c>
      <c r="D2673" s="63" t="s">
        <v>8125</v>
      </c>
      <c r="E2673" s="76">
        <v>80.53</v>
      </c>
    </row>
    <row r="2674" spans="1:5" ht="23.25" hidden="1">
      <c r="A2674" s="63" t="s">
        <v>7791</v>
      </c>
      <c r="B2674" s="63">
        <v>103796</v>
      </c>
      <c r="C2674" s="62" t="s">
        <v>10462</v>
      </c>
      <c r="D2674" s="63" t="s">
        <v>8125</v>
      </c>
      <c r="E2674" s="76">
        <v>59.2</v>
      </c>
    </row>
    <row r="2675" spans="1:5" ht="23.25" hidden="1">
      <c r="A2675" s="63" t="s">
        <v>7791</v>
      </c>
      <c r="B2675" s="63">
        <v>103797</v>
      </c>
      <c r="C2675" s="62" t="s">
        <v>10463</v>
      </c>
      <c r="D2675" s="63" t="s">
        <v>73</v>
      </c>
      <c r="E2675" s="76">
        <v>15.92</v>
      </c>
    </row>
    <row r="2676" spans="1:5" ht="23.25" hidden="1">
      <c r="A2676" s="63" t="s">
        <v>7791</v>
      </c>
      <c r="B2676" s="63">
        <v>103798</v>
      </c>
      <c r="C2676" s="62" t="s">
        <v>10464</v>
      </c>
      <c r="D2676" s="63" t="s">
        <v>9250</v>
      </c>
      <c r="E2676" s="76">
        <v>714.91</v>
      </c>
    </row>
    <row r="2677" spans="1:5" ht="45.75" hidden="1">
      <c r="A2677" s="63" t="s">
        <v>7791</v>
      </c>
      <c r="B2677" s="63">
        <v>103799</v>
      </c>
      <c r="C2677" s="62" t="s">
        <v>10465</v>
      </c>
      <c r="D2677" s="63" t="s">
        <v>9250</v>
      </c>
      <c r="E2677" s="76">
        <v>421.41</v>
      </c>
    </row>
    <row r="2678" spans="1:5" ht="23.25" hidden="1">
      <c r="A2678" s="63" t="s">
        <v>7791</v>
      </c>
      <c r="B2678" s="63">
        <v>103800</v>
      </c>
      <c r="C2678" s="62" t="s">
        <v>10466</v>
      </c>
      <c r="D2678" s="63" t="s">
        <v>9250</v>
      </c>
      <c r="E2678" s="76">
        <v>502.48</v>
      </c>
    </row>
    <row r="2679" spans="1:5" ht="34.5" hidden="1">
      <c r="A2679" s="63" t="s">
        <v>7791</v>
      </c>
      <c r="B2679" s="63">
        <v>103801</v>
      </c>
      <c r="C2679" s="62" t="s">
        <v>10467</v>
      </c>
      <c r="D2679" s="63" t="s">
        <v>9250</v>
      </c>
      <c r="E2679" s="76">
        <v>638.96</v>
      </c>
    </row>
    <row r="2680" spans="1:5" ht="34.5" hidden="1">
      <c r="A2680" s="63" t="s">
        <v>7791</v>
      </c>
      <c r="B2680" s="63">
        <v>103925</v>
      </c>
      <c r="C2680" s="62" t="s">
        <v>10468</v>
      </c>
      <c r="D2680" s="63" t="s">
        <v>9250</v>
      </c>
      <c r="E2680" s="76">
        <v>1715.37</v>
      </c>
    </row>
    <row r="2681" spans="1:5" ht="45.75" hidden="1">
      <c r="A2681" s="63" t="s">
        <v>7791</v>
      </c>
      <c r="B2681" s="63">
        <v>103926</v>
      </c>
      <c r="C2681" s="62" t="s">
        <v>10469</v>
      </c>
      <c r="D2681" s="63" t="s">
        <v>9250</v>
      </c>
      <c r="E2681" s="76">
        <v>1404.27</v>
      </c>
    </row>
    <row r="2682" spans="1:5" ht="23.25" hidden="1">
      <c r="A2682" s="63" t="s">
        <v>7791</v>
      </c>
      <c r="B2682" s="63">
        <v>103928</v>
      </c>
      <c r="C2682" s="62" t="s">
        <v>10470</v>
      </c>
      <c r="D2682" s="63" t="s">
        <v>9250</v>
      </c>
      <c r="E2682" s="76">
        <v>502.48</v>
      </c>
    </row>
    <row r="2683" spans="1:5" ht="34.5" hidden="1">
      <c r="A2683" s="63" t="s">
        <v>7791</v>
      </c>
      <c r="B2683" s="63">
        <v>103929</v>
      </c>
      <c r="C2683" s="62" t="s">
        <v>10471</v>
      </c>
      <c r="D2683" s="63" t="s">
        <v>9250</v>
      </c>
      <c r="E2683" s="76">
        <v>1231.02</v>
      </c>
    </row>
    <row r="2684" spans="1:5" ht="34.5" hidden="1">
      <c r="A2684" s="63" t="s">
        <v>7791</v>
      </c>
      <c r="B2684" s="63">
        <v>103930</v>
      </c>
      <c r="C2684" s="62" t="s">
        <v>10472</v>
      </c>
      <c r="D2684" s="63" t="s">
        <v>9250</v>
      </c>
      <c r="E2684" s="76">
        <v>765.87</v>
      </c>
    </row>
    <row r="2685" spans="1:5" ht="34.5" hidden="1">
      <c r="A2685" s="63" t="s">
        <v>7791</v>
      </c>
      <c r="B2685" s="63">
        <v>103931</v>
      </c>
      <c r="C2685" s="62" t="s">
        <v>10473</v>
      </c>
      <c r="D2685" s="63" t="s">
        <v>9250</v>
      </c>
      <c r="E2685" s="76">
        <v>565.11</v>
      </c>
    </row>
    <row r="2686" spans="1:5" ht="34.5" hidden="1">
      <c r="A2686" s="63" t="s">
        <v>7791</v>
      </c>
      <c r="B2686" s="63">
        <v>103932</v>
      </c>
      <c r="C2686" s="62" t="s">
        <v>10474</v>
      </c>
      <c r="D2686" s="63" t="s">
        <v>9250</v>
      </c>
      <c r="E2686" s="76">
        <v>535.70000000000005</v>
      </c>
    </row>
    <row r="2687" spans="1:5" ht="23.25" hidden="1">
      <c r="A2687" s="63" t="s">
        <v>7791</v>
      </c>
      <c r="B2687" s="63">
        <v>103933</v>
      </c>
      <c r="C2687" s="62" t="s">
        <v>10475</v>
      </c>
      <c r="D2687" s="63" t="s">
        <v>9250</v>
      </c>
      <c r="E2687" s="76">
        <v>1590.46</v>
      </c>
    </row>
    <row r="2688" spans="1:5" ht="34.5" hidden="1">
      <c r="A2688" s="63" t="s">
        <v>7791</v>
      </c>
      <c r="B2688" s="63">
        <v>104466</v>
      </c>
      <c r="C2688" s="62" t="s">
        <v>10476</v>
      </c>
      <c r="D2688" s="63" t="s">
        <v>73</v>
      </c>
      <c r="E2688" s="76">
        <v>29.07</v>
      </c>
    </row>
    <row r="2689" spans="1:5" ht="23.25" hidden="1">
      <c r="A2689" s="63" t="s">
        <v>7791</v>
      </c>
      <c r="B2689" s="63">
        <v>104467</v>
      </c>
      <c r="C2689" s="62" t="s">
        <v>10477</v>
      </c>
      <c r="D2689" s="63" t="s">
        <v>73</v>
      </c>
      <c r="E2689" s="76">
        <v>38.82</v>
      </c>
    </row>
    <row r="2690" spans="1:5" ht="23.25" hidden="1">
      <c r="A2690" s="63" t="s">
        <v>7791</v>
      </c>
      <c r="B2690" s="63">
        <v>104468</v>
      </c>
      <c r="C2690" s="62" t="s">
        <v>10478</v>
      </c>
      <c r="D2690" s="63" t="s">
        <v>73</v>
      </c>
      <c r="E2690" s="76">
        <v>54.53</v>
      </c>
    </row>
    <row r="2691" spans="1:5" ht="23.25" hidden="1">
      <c r="A2691" s="63" t="s">
        <v>7791</v>
      </c>
      <c r="B2691" s="63">
        <v>104469</v>
      </c>
      <c r="C2691" s="62" t="s">
        <v>10479</v>
      </c>
      <c r="D2691" s="63" t="s">
        <v>73</v>
      </c>
      <c r="E2691" s="76">
        <v>55.4</v>
      </c>
    </row>
    <row r="2692" spans="1:5" ht="34.5" hidden="1">
      <c r="A2692" s="63" t="s">
        <v>7791</v>
      </c>
      <c r="B2692" s="63">
        <v>104470</v>
      </c>
      <c r="C2692" s="62" t="s">
        <v>10480</v>
      </c>
      <c r="D2692" s="63" t="s">
        <v>73</v>
      </c>
      <c r="E2692" s="76">
        <v>31.37</v>
      </c>
    </row>
    <row r="2693" spans="1:5" ht="34.5" hidden="1">
      <c r="A2693" s="63" t="s">
        <v>7791</v>
      </c>
      <c r="B2693" s="63">
        <v>104471</v>
      </c>
      <c r="C2693" s="62" t="s">
        <v>10481</v>
      </c>
      <c r="D2693" s="63" t="s">
        <v>73</v>
      </c>
      <c r="E2693" s="76">
        <v>27.29</v>
      </c>
    </row>
    <row r="2694" spans="1:5" ht="34.5" hidden="1">
      <c r="A2694" s="63" t="s">
        <v>7791</v>
      </c>
      <c r="B2694" s="63">
        <v>104472</v>
      </c>
      <c r="C2694" s="62" t="s">
        <v>10482</v>
      </c>
      <c r="D2694" s="63" t="s">
        <v>73</v>
      </c>
      <c r="E2694" s="76">
        <v>40.67</v>
      </c>
    </row>
    <row r="2695" spans="1:5" ht="34.5" hidden="1">
      <c r="A2695" s="63" t="s">
        <v>7791</v>
      </c>
      <c r="B2695" s="63">
        <v>104483</v>
      </c>
      <c r="C2695" s="62" t="s">
        <v>10483</v>
      </c>
      <c r="D2695" s="63" t="s">
        <v>9250</v>
      </c>
      <c r="E2695" s="76">
        <v>2263.12</v>
      </c>
    </row>
    <row r="2696" spans="1:5" ht="34.5" hidden="1">
      <c r="A2696" s="63" t="s">
        <v>7791</v>
      </c>
      <c r="B2696" s="63">
        <v>104484</v>
      </c>
      <c r="C2696" s="62" t="s">
        <v>10484</v>
      </c>
      <c r="D2696" s="63" t="s">
        <v>9250</v>
      </c>
      <c r="E2696" s="76">
        <v>3776.88</v>
      </c>
    </row>
    <row r="2697" spans="1:5" ht="34.5" hidden="1">
      <c r="A2697" s="63" t="s">
        <v>7791</v>
      </c>
      <c r="B2697" s="63">
        <v>104485</v>
      </c>
      <c r="C2697" s="62" t="s">
        <v>10485</v>
      </c>
      <c r="D2697" s="63" t="s">
        <v>9250</v>
      </c>
      <c r="E2697" s="76">
        <v>2999.28</v>
      </c>
    </row>
    <row r="2698" spans="1:5" ht="34.5" hidden="1">
      <c r="A2698" s="63" t="s">
        <v>7791</v>
      </c>
      <c r="B2698" s="63">
        <v>104486</v>
      </c>
      <c r="C2698" s="62" t="s">
        <v>10486</v>
      </c>
      <c r="D2698" s="63" t="s">
        <v>9250</v>
      </c>
      <c r="E2698" s="76">
        <v>3204.96</v>
      </c>
    </row>
    <row r="2699" spans="1:5" ht="34.5" hidden="1">
      <c r="A2699" s="63" t="s">
        <v>7791</v>
      </c>
      <c r="B2699" s="63">
        <v>104487</v>
      </c>
      <c r="C2699" s="62" t="s">
        <v>10487</v>
      </c>
      <c r="D2699" s="63" t="s">
        <v>9250</v>
      </c>
      <c r="E2699" s="76">
        <v>2619.17</v>
      </c>
    </row>
    <row r="2700" spans="1:5" ht="23.25" hidden="1">
      <c r="A2700" s="63" t="s">
        <v>7791</v>
      </c>
      <c r="B2700" s="63">
        <v>104488</v>
      </c>
      <c r="C2700" s="62" t="s">
        <v>10488</v>
      </c>
      <c r="D2700" s="63" t="s">
        <v>9250</v>
      </c>
      <c r="E2700" s="76">
        <v>2541.7800000000002</v>
      </c>
    </row>
    <row r="2701" spans="1:5" ht="23.25" hidden="1">
      <c r="A2701" s="63" t="s">
        <v>7791</v>
      </c>
      <c r="B2701" s="63">
        <v>104489</v>
      </c>
      <c r="C2701" s="62" t="s">
        <v>10489</v>
      </c>
      <c r="D2701" s="63" t="s">
        <v>9250</v>
      </c>
      <c r="E2701" s="76">
        <v>3960.15</v>
      </c>
    </row>
    <row r="2702" spans="1:5" ht="34.5" hidden="1">
      <c r="A2702" s="63" t="s">
        <v>7791</v>
      </c>
      <c r="B2702" s="63">
        <v>104490</v>
      </c>
      <c r="C2702" s="62" t="s">
        <v>10490</v>
      </c>
      <c r="D2702" s="63" t="s">
        <v>9250</v>
      </c>
      <c r="E2702" s="76">
        <v>2470</v>
      </c>
    </row>
    <row r="2703" spans="1:5" ht="23.25" hidden="1">
      <c r="A2703" s="63" t="s">
        <v>7791</v>
      </c>
      <c r="B2703" s="63">
        <v>98560</v>
      </c>
      <c r="C2703" s="62" t="s">
        <v>10491</v>
      </c>
      <c r="D2703" s="63" t="s">
        <v>8125</v>
      </c>
      <c r="E2703" s="76">
        <v>49.28</v>
      </c>
    </row>
    <row r="2704" spans="1:5" ht="23.25" hidden="1">
      <c r="A2704" s="63" t="s">
        <v>7791</v>
      </c>
      <c r="B2704" s="63">
        <v>98561</v>
      </c>
      <c r="C2704" s="62" t="s">
        <v>10492</v>
      </c>
      <c r="D2704" s="63" t="s">
        <v>8125</v>
      </c>
      <c r="E2704" s="76">
        <v>43.75</v>
      </c>
    </row>
    <row r="2705" spans="1:5" ht="23.25" hidden="1">
      <c r="A2705" s="63" t="s">
        <v>7791</v>
      </c>
      <c r="B2705" s="63">
        <v>98562</v>
      </c>
      <c r="C2705" s="62" t="s">
        <v>10493</v>
      </c>
      <c r="D2705" s="63" t="s">
        <v>8125</v>
      </c>
      <c r="E2705" s="76">
        <v>43.3</v>
      </c>
    </row>
    <row r="2706" spans="1:5" ht="23.25" hidden="1">
      <c r="A2706" s="63" t="s">
        <v>7791</v>
      </c>
      <c r="B2706" s="63">
        <v>98555</v>
      </c>
      <c r="C2706" s="62" t="s">
        <v>10494</v>
      </c>
      <c r="D2706" s="63" t="s">
        <v>8125</v>
      </c>
      <c r="E2706" s="76">
        <v>25.97</v>
      </c>
    </row>
    <row r="2707" spans="1:5" ht="23.25" hidden="1">
      <c r="A2707" s="63" t="s">
        <v>7791</v>
      </c>
      <c r="B2707" s="63">
        <v>98556</v>
      </c>
      <c r="C2707" s="62" t="s">
        <v>10495</v>
      </c>
      <c r="D2707" s="63" t="s">
        <v>8125</v>
      </c>
      <c r="E2707" s="76">
        <v>49.17</v>
      </c>
    </row>
    <row r="2708" spans="1:5" ht="23.25" hidden="1">
      <c r="A2708" s="63" t="s">
        <v>7791</v>
      </c>
      <c r="B2708" s="63">
        <v>98558</v>
      </c>
      <c r="C2708" s="62" t="s">
        <v>10496</v>
      </c>
      <c r="D2708" s="63" t="s">
        <v>7859</v>
      </c>
      <c r="E2708" s="76">
        <v>7.51</v>
      </c>
    </row>
    <row r="2709" spans="1:5" hidden="1">
      <c r="A2709" s="63" t="s">
        <v>7791</v>
      </c>
      <c r="B2709" s="63">
        <v>98559</v>
      </c>
      <c r="C2709" s="62" t="s">
        <v>10497</v>
      </c>
      <c r="D2709" s="63" t="s">
        <v>29</v>
      </c>
      <c r="E2709" s="76">
        <v>4.5999999999999996</v>
      </c>
    </row>
    <row r="2710" spans="1:5" ht="23.25" hidden="1">
      <c r="A2710" s="63" t="s">
        <v>7791</v>
      </c>
      <c r="B2710" s="63">
        <v>98546</v>
      </c>
      <c r="C2710" s="62" t="s">
        <v>10498</v>
      </c>
      <c r="D2710" s="63" t="s">
        <v>8125</v>
      </c>
      <c r="E2710" s="76">
        <v>102.53</v>
      </c>
    </row>
    <row r="2711" spans="1:5" ht="23.25" hidden="1">
      <c r="A2711" s="63" t="s">
        <v>7791</v>
      </c>
      <c r="B2711" s="63">
        <v>98547</v>
      </c>
      <c r="C2711" s="62" t="s">
        <v>10499</v>
      </c>
      <c r="D2711" s="63" t="s">
        <v>8125</v>
      </c>
      <c r="E2711" s="76">
        <v>190.68</v>
      </c>
    </row>
    <row r="2712" spans="1:5" ht="23.25" hidden="1">
      <c r="A2712" s="63" t="s">
        <v>7791</v>
      </c>
      <c r="B2712" s="63">
        <v>98553</v>
      </c>
      <c r="C2712" s="62" t="s">
        <v>10500</v>
      </c>
      <c r="D2712" s="63" t="s">
        <v>8125</v>
      </c>
      <c r="E2712" s="76">
        <v>117.62</v>
      </c>
    </row>
    <row r="2713" spans="1:5" ht="23.25" hidden="1">
      <c r="A2713" s="63" t="s">
        <v>7791</v>
      </c>
      <c r="B2713" s="63">
        <v>98554</v>
      </c>
      <c r="C2713" s="62" t="s">
        <v>10501</v>
      </c>
      <c r="D2713" s="63" t="s">
        <v>8125</v>
      </c>
      <c r="E2713" s="76">
        <v>42.2</v>
      </c>
    </row>
    <row r="2714" spans="1:5" hidden="1">
      <c r="A2714" s="63" t="s">
        <v>7791</v>
      </c>
      <c r="B2714" s="63">
        <v>98557</v>
      </c>
      <c r="C2714" s="62" t="s">
        <v>10502</v>
      </c>
      <c r="D2714" s="63" t="s">
        <v>8125</v>
      </c>
      <c r="E2714" s="76">
        <v>41.51</v>
      </c>
    </row>
    <row r="2715" spans="1:5" ht="23.25" hidden="1">
      <c r="A2715" s="63" t="s">
        <v>7791</v>
      </c>
      <c r="B2715" s="63">
        <v>98563</v>
      </c>
      <c r="C2715" s="62" t="s">
        <v>10503</v>
      </c>
      <c r="D2715" s="63" t="s">
        <v>8125</v>
      </c>
      <c r="E2715" s="76">
        <v>35.07</v>
      </c>
    </row>
    <row r="2716" spans="1:5" ht="23.25" hidden="1">
      <c r="A2716" s="63" t="s">
        <v>7791</v>
      </c>
      <c r="B2716" s="63">
        <v>98564</v>
      </c>
      <c r="C2716" s="62" t="s">
        <v>10504</v>
      </c>
      <c r="D2716" s="63" t="s">
        <v>8125</v>
      </c>
      <c r="E2716" s="76">
        <v>48.35</v>
      </c>
    </row>
    <row r="2717" spans="1:5" ht="23.25" hidden="1">
      <c r="A2717" s="63" t="s">
        <v>7791</v>
      </c>
      <c r="B2717" s="63">
        <v>98565</v>
      </c>
      <c r="C2717" s="62" t="s">
        <v>10505</v>
      </c>
      <c r="D2717" s="63" t="s">
        <v>8125</v>
      </c>
      <c r="E2717" s="76">
        <v>50.51</v>
      </c>
    </row>
    <row r="2718" spans="1:5" ht="23.25" hidden="1">
      <c r="A2718" s="63" t="s">
        <v>7791</v>
      </c>
      <c r="B2718" s="63">
        <v>98566</v>
      </c>
      <c r="C2718" s="62" t="s">
        <v>10506</v>
      </c>
      <c r="D2718" s="63" t="s">
        <v>8125</v>
      </c>
      <c r="E2718" s="76">
        <v>63.79</v>
      </c>
    </row>
    <row r="2719" spans="1:5" ht="23.25" hidden="1">
      <c r="A2719" s="63" t="s">
        <v>7791</v>
      </c>
      <c r="B2719" s="63">
        <v>98567</v>
      </c>
      <c r="C2719" s="62" t="s">
        <v>10507</v>
      </c>
      <c r="D2719" s="63" t="s">
        <v>8125</v>
      </c>
      <c r="E2719" s="76">
        <v>65.2</v>
      </c>
    </row>
    <row r="2720" spans="1:5" ht="23.25" hidden="1">
      <c r="A2720" s="63" t="s">
        <v>7791</v>
      </c>
      <c r="B2720" s="63">
        <v>98568</v>
      </c>
      <c r="C2720" s="62" t="s">
        <v>10508</v>
      </c>
      <c r="D2720" s="63" t="s">
        <v>8125</v>
      </c>
      <c r="E2720" s="76">
        <v>78.459999999999994</v>
      </c>
    </row>
    <row r="2721" spans="1:5" ht="23.25" hidden="1">
      <c r="A2721" s="63" t="s">
        <v>7791</v>
      </c>
      <c r="B2721" s="63">
        <v>98569</v>
      </c>
      <c r="C2721" s="62" t="s">
        <v>10509</v>
      </c>
      <c r="D2721" s="63" t="s">
        <v>8125</v>
      </c>
      <c r="E2721" s="76">
        <v>80.63</v>
      </c>
    </row>
    <row r="2722" spans="1:5" ht="23.25" hidden="1">
      <c r="A2722" s="63" t="s">
        <v>7791</v>
      </c>
      <c r="B2722" s="63">
        <v>98570</v>
      </c>
      <c r="C2722" s="62" t="s">
        <v>10510</v>
      </c>
      <c r="D2722" s="63" t="s">
        <v>8125</v>
      </c>
      <c r="E2722" s="76">
        <v>93.94</v>
      </c>
    </row>
    <row r="2723" spans="1:5" ht="23.25" hidden="1">
      <c r="A2723" s="63" t="s">
        <v>7791</v>
      </c>
      <c r="B2723" s="63">
        <v>98571</v>
      </c>
      <c r="C2723" s="62" t="s">
        <v>10511</v>
      </c>
      <c r="D2723" s="63" t="s">
        <v>8125</v>
      </c>
      <c r="E2723" s="76">
        <v>45.35</v>
      </c>
    </row>
    <row r="2724" spans="1:5" ht="23.25" hidden="1">
      <c r="A2724" s="63" t="s">
        <v>7791</v>
      </c>
      <c r="B2724" s="63">
        <v>98572</v>
      </c>
      <c r="C2724" s="62" t="s">
        <v>10512</v>
      </c>
      <c r="D2724" s="63" t="s">
        <v>8125</v>
      </c>
      <c r="E2724" s="76">
        <v>55.92</v>
      </c>
    </row>
    <row r="2725" spans="1:5" ht="23.25" hidden="1">
      <c r="A2725" s="63" t="s">
        <v>7791</v>
      </c>
      <c r="B2725" s="63">
        <v>98573</v>
      </c>
      <c r="C2725" s="62" t="s">
        <v>10513</v>
      </c>
      <c r="D2725" s="63" t="s">
        <v>8125</v>
      </c>
      <c r="E2725" s="76">
        <v>68.78</v>
      </c>
    </row>
    <row r="2726" spans="1:5" ht="23.25" hidden="1">
      <c r="A2726" s="63" t="s">
        <v>7791</v>
      </c>
      <c r="B2726" s="63">
        <v>91831</v>
      </c>
      <c r="C2726" s="62" t="s">
        <v>10514</v>
      </c>
      <c r="D2726" s="63" t="s">
        <v>29</v>
      </c>
      <c r="E2726" s="76">
        <v>10.09</v>
      </c>
    </row>
    <row r="2727" spans="1:5" ht="23.25" hidden="1">
      <c r="A2727" s="63" t="s">
        <v>7791</v>
      </c>
      <c r="B2727" s="63">
        <v>91833</v>
      </c>
      <c r="C2727" s="62" t="s">
        <v>10515</v>
      </c>
      <c r="D2727" s="63" t="s">
        <v>29</v>
      </c>
      <c r="E2727" s="76">
        <v>10.72</v>
      </c>
    </row>
    <row r="2728" spans="1:5" ht="23.25" hidden="1">
      <c r="A2728" s="63" t="s">
        <v>7791</v>
      </c>
      <c r="B2728" s="63">
        <v>91834</v>
      </c>
      <c r="C2728" s="62" t="s">
        <v>10516</v>
      </c>
      <c r="D2728" s="63" t="s">
        <v>29</v>
      </c>
      <c r="E2728" s="76">
        <v>10.88</v>
      </c>
    </row>
    <row r="2729" spans="1:5" ht="23.25" hidden="1">
      <c r="A2729" s="63" t="s">
        <v>7791</v>
      </c>
      <c r="B2729" s="63">
        <v>91835</v>
      </c>
      <c r="C2729" s="62" t="s">
        <v>10517</v>
      </c>
      <c r="D2729" s="63" t="s">
        <v>29</v>
      </c>
      <c r="E2729" s="76">
        <v>12.49</v>
      </c>
    </row>
    <row r="2730" spans="1:5" ht="23.25" hidden="1">
      <c r="A2730" s="63" t="s">
        <v>7791</v>
      </c>
      <c r="B2730" s="63">
        <v>91836</v>
      </c>
      <c r="C2730" s="62" t="s">
        <v>10518</v>
      </c>
      <c r="D2730" s="63" t="s">
        <v>29</v>
      </c>
      <c r="E2730" s="76">
        <v>13.76</v>
      </c>
    </row>
    <row r="2731" spans="1:5" ht="23.25" hidden="1">
      <c r="A2731" s="63" t="s">
        <v>7791</v>
      </c>
      <c r="B2731" s="63">
        <v>91837</v>
      </c>
      <c r="C2731" s="62" t="s">
        <v>10519</v>
      </c>
      <c r="D2731" s="63" t="s">
        <v>29</v>
      </c>
      <c r="E2731" s="76">
        <v>17.510000000000002</v>
      </c>
    </row>
    <row r="2732" spans="1:5" ht="23.25" hidden="1">
      <c r="A2732" s="63" t="s">
        <v>7791</v>
      </c>
      <c r="B2732" s="63">
        <v>91839</v>
      </c>
      <c r="C2732" s="62" t="s">
        <v>10520</v>
      </c>
      <c r="D2732" s="63" t="s">
        <v>29</v>
      </c>
      <c r="E2732" s="76">
        <v>11.51</v>
      </c>
    </row>
    <row r="2733" spans="1:5" ht="23.25" hidden="1">
      <c r="A2733" s="63" t="s">
        <v>7791</v>
      </c>
      <c r="B2733" s="63">
        <v>91840</v>
      </c>
      <c r="C2733" s="62" t="s">
        <v>10521</v>
      </c>
      <c r="D2733" s="63" t="s">
        <v>29</v>
      </c>
      <c r="E2733" s="76">
        <v>13.96</v>
      </c>
    </row>
    <row r="2734" spans="1:5" ht="23.25" hidden="1">
      <c r="A2734" s="63" t="s">
        <v>7791</v>
      </c>
      <c r="B2734" s="63">
        <v>91841</v>
      </c>
      <c r="C2734" s="62" t="s">
        <v>10522</v>
      </c>
      <c r="D2734" s="63" t="s">
        <v>29</v>
      </c>
      <c r="E2734" s="76">
        <v>13.27</v>
      </c>
    </row>
    <row r="2735" spans="1:5" ht="23.25" hidden="1">
      <c r="A2735" s="63" t="s">
        <v>7791</v>
      </c>
      <c r="B2735" s="63">
        <v>91842</v>
      </c>
      <c r="C2735" s="62" t="s">
        <v>10523</v>
      </c>
      <c r="D2735" s="63" t="s">
        <v>29</v>
      </c>
      <c r="E2735" s="76">
        <v>5.91</v>
      </c>
    </row>
    <row r="2736" spans="1:5" ht="23.25" hidden="1">
      <c r="A2736" s="63" t="s">
        <v>7791</v>
      </c>
      <c r="B2736" s="63">
        <v>91843</v>
      </c>
      <c r="C2736" s="62" t="s">
        <v>10524</v>
      </c>
      <c r="D2736" s="63" t="s">
        <v>29</v>
      </c>
      <c r="E2736" s="76">
        <v>6.54</v>
      </c>
    </row>
    <row r="2737" spans="1:5" ht="23.25" hidden="1">
      <c r="A2737" s="63" t="s">
        <v>7791</v>
      </c>
      <c r="B2737" s="63">
        <v>91844</v>
      </c>
      <c r="C2737" s="62" t="s">
        <v>10525</v>
      </c>
      <c r="D2737" s="63" t="s">
        <v>29</v>
      </c>
      <c r="E2737" s="76">
        <v>6.65</v>
      </c>
    </row>
    <row r="2738" spans="1:5" ht="23.25" hidden="1">
      <c r="A2738" s="63" t="s">
        <v>7791</v>
      </c>
      <c r="B2738" s="63">
        <v>91845</v>
      </c>
      <c r="C2738" s="62" t="s">
        <v>10526</v>
      </c>
      <c r="D2738" s="63" t="s">
        <v>29</v>
      </c>
      <c r="E2738" s="76">
        <v>8.26</v>
      </c>
    </row>
    <row r="2739" spans="1:5" ht="23.25" hidden="1">
      <c r="A2739" s="63" t="s">
        <v>7791</v>
      </c>
      <c r="B2739" s="63">
        <v>91846</v>
      </c>
      <c r="C2739" s="62" t="s">
        <v>10527</v>
      </c>
      <c r="D2739" s="63" t="s">
        <v>29</v>
      </c>
      <c r="E2739" s="76">
        <v>9.6</v>
      </c>
    </row>
    <row r="2740" spans="1:5" ht="23.25" hidden="1">
      <c r="A2740" s="63" t="s">
        <v>7791</v>
      </c>
      <c r="B2740" s="63">
        <v>91847</v>
      </c>
      <c r="C2740" s="62" t="s">
        <v>10528</v>
      </c>
      <c r="D2740" s="63" t="s">
        <v>29</v>
      </c>
      <c r="E2740" s="76">
        <v>13.35</v>
      </c>
    </row>
    <row r="2741" spans="1:5" ht="23.25" hidden="1">
      <c r="A2741" s="63" t="s">
        <v>7791</v>
      </c>
      <c r="B2741" s="63">
        <v>91849</v>
      </c>
      <c r="C2741" s="62" t="s">
        <v>10529</v>
      </c>
      <c r="D2741" s="63" t="s">
        <v>29</v>
      </c>
      <c r="E2741" s="76">
        <v>7.35</v>
      </c>
    </row>
    <row r="2742" spans="1:5" ht="23.25" hidden="1">
      <c r="A2742" s="63" t="s">
        <v>7791</v>
      </c>
      <c r="B2742" s="63">
        <v>91850</v>
      </c>
      <c r="C2742" s="62" t="s">
        <v>10530</v>
      </c>
      <c r="D2742" s="63" t="s">
        <v>29</v>
      </c>
      <c r="E2742" s="76">
        <v>9.75</v>
      </c>
    </row>
    <row r="2743" spans="1:5" ht="23.25" hidden="1">
      <c r="A2743" s="63" t="s">
        <v>7791</v>
      </c>
      <c r="B2743" s="63">
        <v>91851</v>
      </c>
      <c r="C2743" s="62" t="s">
        <v>10531</v>
      </c>
      <c r="D2743" s="63" t="s">
        <v>29</v>
      </c>
      <c r="E2743" s="76">
        <v>9.06</v>
      </c>
    </row>
    <row r="2744" spans="1:5" ht="23.25" hidden="1">
      <c r="A2744" s="63" t="s">
        <v>7791</v>
      </c>
      <c r="B2744" s="63">
        <v>91852</v>
      </c>
      <c r="C2744" s="62" t="s">
        <v>10532</v>
      </c>
      <c r="D2744" s="63" t="s">
        <v>29</v>
      </c>
      <c r="E2744" s="76">
        <v>8.82</v>
      </c>
    </row>
    <row r="2745" spans="1:5" ht="23.25" hidden="1">
      <c r="A2745" s="63" t="s">
        <v>7791</v>
      </c>
      <c r="B2745" s="63">
        <v>91853</v>
      </c>
      <c r="C2745" s="62" t="s">
        <v>10533</v>
      </c>
      <c r="D2745" s="63" t="s">
        <v>29</v>
      </c>
      <c r="E2745" s="76">
        <v>9.4</v>
      </c>
    </row>
    <row r="2746" spans="1:5" ht="23.25" hidden="1">
      <c r="A2746" s="63" t="s">
        <v>7791</v>
      </c>
      <c r="B2746" s="63">
        <v>91854</v>
      </c>
      <c r="C2746" s="62" t="s">
        <v>10534</v>
      </c>
      <c r="D2746" s="63" t="s">
        <v>29</v>
      </c>
      <c r="E2746" s="76">
        <v>9.5399999999999991</v>
      </c>
    </row>
    <row r="2747" spans="1:5" ht="23.25" hidden="1">
      <c r="A2747" s="63" t="s">
        <v>7791</v>
      </c>
      <c r="B2747" s="63">
        <v>91855</v>
      </c>
      <c r="C2747" s="62" t="s">
        <v>10535</v>
      </c>
      <c r="D2747" s="63" t="s">
        <v>29</v>
      </c>
      <c r="E2747" s="76">
        <v>11.03</v>
      </c>
    </row>
    <row r="2748" spans="1:5" ht="23.25" hidden="1">
      <c r="A2748" s="63" t="s">
        <v>7791</v>
      </c>
      <c r="B2748" s="63">
        <v>91856</v>
      </c>
      <c r="C2748" s="62" t="s">
        <v>10536</v>
      </c>
      <c r="D2748" s="63" t="s">
        <v>29</v>
      </c>
      <c r="E2748" s="76">
        <v>12.31</v>
      </c>
    </row>
    <row r="2749" spans="1:5" ht="23.25" hidden="1">
      <c r="A2749" s="63" t="s">
        <v>7791</v>
      </c>
      <c r="B2749" s="63">
        <v>91857</v>
      </c>
      <c r="C2749" s="62" t="s">
        <v>10537</v>
      </c>
      <c r="D2749" s="63" t="s">
        <v>29</v>
      </c>
      <c r="E2749" s="76">
        <v>15.77</v>
      </c>
    </row>
    <row r="2750" spans="1:5" ht="23.25" hidden="1">
      <c r="A2750" s="63" t="s">
        <v>7791</v>
      </c>
      <c r="B2750" s="63">
        <v>91859</v>
      </c>
      <c r="C2750" s="62" t="s">
        <v>10538</v>
      </c>
      <c r="D2750" s="63" t="s">
        <v>29</v>
      </c>
      <c r="E2750" s="76">
        <v>10.220000000000001</v>
      </c>
    </row>
    <row r="2751" spans="1:5" ht="23.25" hidden="1">
      <c r="A2751" s="63" t="s">
        <v>7791</v>
      </c>
      <c r="B2751" s="63">
        <v>91860</v>
      </c>
      <c r="C2751" s="62" t="s">
        <v>10539</v>
      </c>
      <c r="D2751" s="63" t="s">
        <v>29</v>
      </c>
      <c r="E2751" s="76">
        <v>12.51</v>
      </c>
    </row>
    <row r="2752" spans="1:5" ht="23.25" hidden="1">
      <c r="A2752" s="63" t="s">
        <v>7791</v>
      </c>
      <c r="B2752" s="63">
        <v>91861</v>
      </c>
      <c r="C2752" s="62" t="s">
        <v>10540</v>
      </c>
      <c r="D2752" s="63" t="s">
        <v>29</v>
      </c>
      <c r="E2752" s="76">
        <v>11.86</v>
      </c>
    </row>
    <row r="2753" spans="1:5" ht="23.25" hidden="1">
      <c r="A2753" s="63" t="s">
        <v>7791</v>
      </c>
      <c r="B2753" s="63">
        <v>91862</v>
      </c>
      <c r="C2753" s="62" t="s">
        <v>10541</v>
      </c>
      <c r="D2753" s="63" t="s">
        <v>29</v>
      </c>
      <c r="E2753" s="76">
        <v>9.58</v>
      </c>
    </row>
    <row r="2754" spans="1:5" ht="23.25" hidden="1">
      <c r="A2754" s="63" t="s">
        <v>7791</v>
      </c>
      <c r="B2754" s="63">
        <v>91863</v>
      </c>
      <c r="C2754" s="62" t="s">
        <v>10542</v>
      </c>
      <c r="D2754" s="63" t="s">
        <v>29</v>
      </c>
      <c r="E2754" s="76">
        <v>11.34</v>
      </c>
    </row>
    <row r="2755" spans="1:5" ht="23.25" hidden="1">
      <c r="A2755" s="63" t="s">
        <v>7791</v>
      </c>
      <c r="B2755" s="63">
        <v>91864</v>
      </c>
      <c r="C2755" s="62" t="s">
        <v>10543</v>
      </c>
      <c r="D2755" s="63" t="s">
        <v>29</v>
      </c>
      <c r="E2755" s="76">
        <v>15.39</v>
      </c>
    </row>
    <row r="2756" spans="1:5" ht="23.25" hidden="1">
      <c r="A2756" s="63" t="s">
        <v>7791</v>
      </c>
      <c r="B2756" s="63">
        <v>91865</v>
      </c>
      <c r="C2756" s="62" t="s">
        <v>10544</v>
      </c>
      <c r="D2756" s="63" t="s">
        <v>29</v>
      </c>
      <c r="E2756" s="76">
        <v>19.32</v>
      </c>
    </row>
    <row r="2757" spans="1:5" ht="23.25" hidden="1">
      <c r="A2757" s="63" t="s">
        <v>7791</v>
      </c>
      <c r="B2757" s="63">
        <v>91866</v>
      </c>
      <c r="C2757" s="62" t="s">
        <v>10545</v>
      </c>
      <c r="D2757" s="63" t="s">
        <v>29</v>
      </c>
      <c r="E2757" s="76">
        <v>8.3699999999999992</v>
      </c>
    </row>
    <row r="2758" spans="1:5" ht="23.25" hidden="1">
      <c r="A2758" s="63" t="s">
        <v>7791</v>
      </c>
      <c r="B2758" s="63">
        <v>91867</v>
      </c>
      <c r="C2758" s="62" t="s">
        <v>10546</v>
      </c>
      <c r="D2758" s="63" t="s">
        <v>29</v>
      </c>
      <c r="E2758" s="76">
        <v>10.130000000000001</v>
      </c>
    </row>
    <row r="2759" spans="1:5" ht="23.25" hidden="1">
      <c r="A2759" s="63" t="s">
        <v>7791</v>
      </c>
      <c r="B2759" s="63">
        <v>91868</v>
      </c>
      <c r="C2759" s="62" t="s">
        <v>10547</v>
      </c>
      <c r="D2759" s="63" t="s">
        <v>29</v>
      </c>
      <c r="E2759" s="76">
        <v>14.18</v>
      </c>
    </row>
    <row r="2760" spans="1:5" ht="23.25" hidden="1">
      <c r="A2760" s="63" t="s">
        <v>7791</v>
      </c>
      <c r="B2760" s="63">
        <v>91869</v>
      </c>
      <c r="C2760" s="62" t="s">
        <v>10548</v>
      </c>
      <c r="D2760" s="63" t="s">
        <v>29</v>
      </c>
      <c r="E2760" s="76">
        <v>18.07</v>
      </c>
    </row>
    <row r="2761" spans="1:5" ht="23.25" hidden="1">
      <c r="A2761" s="63" t="s">
        <v>7791</v>
      </c>
      <c r="B2761" s="63">
        <v>91870</v>
      </c>
      <c r="C2761" s="62" t="s">
        <v>10549</v>
      </c>
      <c r="D2761" s="63" t="s">
        <v>29</v>
      </c>
      <c r="E2761" s="76">
        <v>12.5</v>
      </c>
    </row>
    <row r="2762" spans="1:5" ht="23.25" hidden="1">
      <c r="A2762" s="63" t="s">
        <v>7791</v>
      </c>
      <c r="B2762" s="63">
        <v>91871</v>
      </c>
      <c r="C2762" s="62" t="s">
        <v>10550</v>
      </c>
      <c r="D2762" s="63" t="s">
        <v>29</v>
      </c>
      <c r="E2762" s="76">
        <v>14.26</v>
      </c>
    </row>
    <row r="2763" spans="1:5" ht="23.25" hidden="1">
      <c r="A2763" s="63" t="s">
        <v>7791</v>
      </c>
      <c r="B2763" s="63">
        <v>91872</v>
      </c>
      <c r="C2763" s="62" t="s">
        <v>10551</v>
      </c>
      <c r="D2763" s="63" t="s">
        <v>29</v>
      </c>
      <c r="E2763" s="76">
        <v>18.3</v>
      </c>
    </row>
    <row r="2764" spans="1:5" ht="23.25" hidden="1">
      <c r="A2764" s="63" t="s">
        <v>7791</v>
      </c>
      <c r="B2764" s="63">
        <v>91873</v>
      </c>
      <c r="C2764" s="62" t="s">
        <v>10552</v>
      </c>
      <c r="D2764" s="63" t="s">
        <v>29</v>
      </c>
      <c r="E2764" s="76">
        <v>22.18</v>
      </c>
    </row>
    <row r="2765" spans="1:5" ht="23.25" hidden="1">
      <c r="A2765" s="63" t="s">
        <v>7791</v>
      </c>
      <c r="B2765" s="63">
        <v>93008</v>
      </c>
      <c r="C2765" s="62" t="s">
        <v>10553</v>
      </c>
      <c r="D2765" s="63" t="s">
        <v>29</v>
      </c>
      <c r="E2765" s="76">
        <v>18.95</v>
      </c>
    </row>
    <row r="2766" spans="1:5" ht="23.25" hidden="1">
      <c r="A2766" s="63" t="s">
        <v>7791</v>
      </c>
      <c r="B2766" s="63">
        <v>93009</v>
      </c>
      <c r="C2766" s="62" t="s">
        <v>10554</v>
      </c>
      <c r="D2766" s="63" t="s">
        <v>29</v>
      </c>
      <c r="E2766" s="76">
        <v>28.26</v>
      </c>
    </row>
    <row r="2767" spans="1:5" ht="23.25" hidden="1">
      <c r="A2767" s="63" t="s">
        <v>7791</v>
      </c>
      <c r="B2767" s="63">
        <v>93010</v>
      </c>
      <c r="C2767" s="62" t="s">
        <v>10555</v>
      </c>
      <c r="D2767" s="63" t="s">
        <v>29</v>
      </c>
      <c r="E2767" s="76">
        <v>39.53</v>
      </c>
    </row>
    <row r="2768" spans="1:5" ht="23.25" hidden="1">
      <c r="A2768" s="63" t="s">
        <v>7791</v>
      </c>
      <c r="B2768" s="63">
        <v>93011</v>
      </c>
      <c r="C2768" s="62" t="s">
        <v>10556</v>
      </c>
      <c r="D2768" s="63" t="s">
        <v>29</v>
      </c>
      <c r="E2768" s="76">
        <v>48.46</v>
      </c>
    </row>
    <row r="2769" spans="1:5" ht="23.25" hidden="1">
      <c r="A2769" s="63" t="s">
        <v>7791</v>
      </c>
      <c r="B2769" s="63">
        <v>93012</v>
      </c>
      <c r="C2769" s="62" t="s">
        <v>10557</v>
      </c>
      <c r="D2769" s="63" t="s">
        <v>29</v>
      </c>
      <c r="E2769" s="76">
        <v>73.53</v>
      </c>
    </row>
    <row r="2770" spans="1:5" ht="23.25" hidden="1">
      <c r="A2770" s="63" t="s">
        <v>7791</v>
      </c>
      <c r="B2770" s="63">
        <v>95726</v>
      </c>
      <c r="C2770" s="62" t="s">
        <v>10558</v>
      </c>
      <c r="D2770" s="63" t="s">
        <v>29</v>
      </c>
      <c r="E2770" s="76">
        <v>9.07</v>
      </c>
    </row>
    <row r="2771" spans="1:5" ht="23.25" hidden="1">
      <c r="A2771" s="63" t="s">
        <v>7791</v>
      </c>
      <c r="B2771" s="63">
        <v>95727</v>
      </c>
      <c r="C2771" s="62" t="s">
        <v>10559</v>
      </c>
      <c r="D2771" s="63" t="s">
        <v>29</v>
      </c>
      <c r="E2771" s="76">
        <v>12.64</v>
      </c>
    </row>
    <row r="2772" spans="1:5" ht="23.25" hidden="1">
      <c r="A2772" s="63" t="s">
        <v>7791</v>
      </c>
      <c r="B2772" s="63">
        <v>95728</v>
      </c>
      <c r="C2772" s="62" t="s">
        <v>10560</v>
      </c>
      <c r="D2772" s="63" t="s">
        <v>29</v>
      </c>
      <c r="E2772" s="76">
        <v>18.47</v>
      </c>
    </row>
    <row r="2773" spans="1:5" ht="23.25" hidden="1">
      <c r="A2773" s="63" t="s">
        <v>7791</v>
      </c>
      <c r="B2773" s="63">
        <v>97667</v>
      </c>
      <c r="C2773" s="62" t="s">
        <v>10561</v>
      </c>
      <c r="D2773" s="63" t="s">
        <v>29</v>
      </c>
      <c r="E2773" s="76">
        <v>8.56</v>
      </c>
    </row>
    <row r="2774" spans="1:5" ht="23.25" hidden="1">
      <c r="A2774" s="63" t="s">
        <v>7791</v>
      </c>
      <c r="B2774" s="63">
        <v>97668</v>
      </c>
      <c r="C2774" s="62" t="s">
        <v>10562</v>
      </c>
      <c r="D2774" s="63" t="s">
        <v>29</v>
      </c>
      <c r="E2774" s="76">
        <v>12.21</v>
      </c>
    </row>
    <row r="2775" spans="1:5" ht="23.25" hidden="1">
      <c r="A2775" s="63" t="s">
        <v>7791</v>
      </c>
      <c r="B2775" s="63">
        <v>97669</v>
      </c>
      <c r="C2775" s="62" t="s">
        <v>10563</v>
      </c>
      <c r="D2775" s="63" t="s">
        <v>29</v>
      </c>
      <c r="E2775" s="76">
        <v>18.04</v>
      </c>
    </row>
    <row r="2776" spans="1:5" ht="23.25" hidden="1">
      <c r="A2776" s="63" t="s">
        <v>7791</v>
      </c>
      <c r="B2776" s="63">
        <v>97670</v>
      </c>
      <c r="C2776" s="62" t="s">
        <v>10564</v>
      </c>
      <c r="D2776" s="63" t="s">
        <v>29</v>
      </c>
      <c r="E2776" s="76">
        <v>23.22</v>
      </c>
    </row>
    <row r="2777" spans="1:5" ht="23.25" hidden="1">
      <c r="A2777" s="63" t="s">
        <v>7791</v>
      </c>
      <c r="B2777" s="63">
        <v>91874</v>
      </c>
      <c r="C2777" s="62" t="s">
        <v>10565</v>
      </c>
      <c r="D2777" s="63" t="s">
        <v>7859</v>
      </c>
      <c r="E2777" s="76">
        <v>6.99</v>
      </c>
    </row>
    <row r="2778" spans="1:5" ht="23.25" hidden="1">
      <c r="A2778" s="63" t="s">
        <v>7791</v>
      </c>
      <c r="B2778" s="63">
        <v>91875</v>
      </c>
      <c r="C2778" s="62" t="s">
        <v>10566</v>
      </c>
      <c r="D2778" s="63" t="s">
        <v>7859</v>
      </c>
      <c r="E2778" s="76">
        <v>8.23</v>
      </c>
    </row>
    <row r="2779" spans="1:5" ht="23.25" hidden="1">
      <c r="A2779" s="63" t="s">
        <v>7791</v>
      </c>
      <c r="B2779" s="63">
        <v>91876</v>
      </c>
      <c r="C2779" s="62" t="s">
        <v>10567</v>
      </c>
      <c r="D2779" s="63" t="s">
        <v>7859</v>
      </c>
      <c r="E2779" s="76">
        <v>9.93</v>
      </c>
    </row>
    <row r="2780" spans="1:5" ht="23.25" hidden="1">
      <c r="A2780" s="63" t="s">
        <v>7791</v>
      </c>
      <c r="B2780" s="63">
        <v>91877</v>
      </c>
      <c r="C2780" s="62" t="s">
        <v>10568</v>
      </c>
      <c r="D2780" s="63" t="s">
        <v>7859</v>
      </c>
      <c r="E2780" s="76">
        <v>12.3</v>
      </c>
    </row>
    <row r="2781" spans="1:5" ht="23.25" hidden="1">
      <c r="A2781" s="63" t="s">
        <v>7791</v>
      </c>
      <c r="B2781" s="63">
        <v>91878</v>
      </c>
      <c r="C2781" s="62" t="s">
        <v>10569</v>
      </c>
      <c r="D2781" s="63" t="s">
        <v>7859</v>
      </c>
      <c r="E2781" s="76">
        <v>5.53</v>
      </c>
    </row>
    <row r="2782" spans="1:5" ht="23.25" hidden="1">
      <c r="A2782" s="63" t="s">
        <v>7791</v>
      </c>
      <c r="B2782" s="63">
        <v>91879</v>
      </c>
      <c r="C2782" s="62" t="s">
        <v>10570</v>
      </c>
      <c r="D2782" s="63" t="s">
        <v>7859</v>
      </c>
      <c r="E2782" s="76">
        <v>6.78</v>
      </c>
    </row>
    <row r="2783" spans="1:5" ht="23.25" hidden="1">
      <c r="A2783" s="63" t="s">
        <v>7791</v>
      </c>
      <c r="B2783" s="63">
        <v>91880</v>
      </c>
      <c r="C2783" s="62" t="s">
        <v>10571</v>
      </c>
      <c r="D2783" s="63" t="s">
        <v>7859</v>
      </c>
      <c r="E2783" s="76">
        <v>8.48</v>
      </c>
    </row>
    <row r="2784" spans="1:5" ht="23.25" hidden="1">
      <c r="A2784" s="63" t="s">
        <v>7791</v>
      </c>
      <c r="B2784" s="63">
        <v>91881</v>
      </c>
      <c r="C2784" s="62" t="s">
        <v>10572</v>
      </c>
      <c r="D2784" s="63" t="s">
        <v>7859</v>
      </c>
      <c r="E2784" s="76">
        <v>10.84</v>
      </c>
    </row>
    <row r="2785" spans="1:5" ht="23.25" hidden="1">
      <c r="A2785" s="63" t="s">
        <v>7791</v>
      </c>
      <c r="B2785" s="63">
        <v>91882</v>
      </c>
      <c r="C2785" s="62" t="s">
        <v>10573</v>
      </c>
      <c r="D2785" s="63" t="s">
        <v>7859</v>
      </c>
      <c r="E2785" s="76">
        <v>10</v>
      </c>
    </row>
    <row r="2786" spans="1:5" ht="23.25" hidden="1">
      <c r="A2786" s="63" t="s">
        <v>7791</v>
      </c>
      <c r="B2786" s="63">
        <v>91884</v>
      </c>
      <c r="C2786" s="62" t="s">
        <v>10574</v>
      </c>
      <c r="D2786" s="63" t="s">
        <v>7859</v>
      </c>
      <c r="E2786" s="76">
        <v>11.24</v>
      </c>
    </row>
    <row r="2787" spans="1:5" ht="23.25" hidden="1">
      <c r="A2787" s="63" t="s">
        <v>7791</v>
      </c>
      <c r="B2787" s="63">
        <v>91885</v>
      </c>
      <c r="C2787" s="62" t="s">
        <v>10575</v>
      </c>
      <c r="D2787" s="63" t="s">
        <v>7859</v>
      </c>
      <c r="E2787" s="76">
        <v>12.89</v>
      </c>
    </row>
    <row r="2788" spans="1:5" ht="23.25" hidden="1">
      <c r="A2788" s="63" t="s">
        <v>7791</v>
      </c>
      <c r="B2788" s="63">
        <v>91886</v>
      </c>
      <c r="C2788" s="62" t="s">
        <v>10576</v>
      </c>
      <c r="D2788" s="63" t="s">
        <v>7859</v>
      </c>
      <c r="E2788" s="76">
        <v>15.21</v>
      </c>
    </row>
    <row r="2789" spans="1:5" ht="23.25" hidden="1">
      <c r="A2789" s="63" t="s">
        <v>7791</v>
      </c>
      <c r="B2789" s="63">
        <v>91887</v>
      </c>
      <c r="C2789" s="62" t="s">
        <v>10577</v>
      </c>
      <c r="D2789" s="63" t="s">
        <v>7859</v>
      </c>
      <c r="E2789" s="76">
        <v>12.24</v>
      </c>
    </row>
    <row r="2790" spans="1:5" ht="23.25" hidden="1">
      <c r="A2790" s="63" t="s">
        <v>7791</v>
      </c>
      <c r="B2790" s="63">
        <v>91889</v>
      </c>
      <c r="C2790" s="62" t="s">
        <v>10578</v>
      </c>
      <c r="D2790" s="63" t="s">
        <v>7859</v>
      </c>
      <c r="E2790" s="76">
        <v>11.9</v>
      </c>
    </row>
    <row r="2791" spans="1:5" ht="23.25" hidden="1">
      <c r="A2791" s="63" t="s">
        <v>7791</v>
      </c>
      <c r="B2791" s="63">
        <v>91890</v>
      </c>
      <c r="C2791" s="62" t="s">
        <v>10579</v>
      </c>
      <c r="D2791" s="63" t="s">
        <v>7859</v>
      </c>
      <c r="E2791" s="76">
        <v>13.49</v>
      </c>
    </row>
    <row r="2792" spans="1:5" ht="23.25" hidden="1">
      <c r="A2792" s="63" t="s">
        <v>7791</v>
      </c>
      <c r="B2792" s="63">
        <v>91892</v>
      </c>
      <c r="C2792" s="62" t="s">
        <v>10580</v>
      </c>
      <c r="D2792" s="63" t="s">
        <v>7859</v>
      </c>
      <c r="E2792" s="76">
        <v>15.76</v>
      </c>
    </row>
    <row r="2793" spans="1:5" ht="23.25" hidden="1">
      <c r="A2793" s="63" t="s">
        <v>7791</v>
      </c>
      <c r="B2793" s="63">
        <v>91893</v>
      </c>
      <c r="C2793" s="62" t="s">
        <v>10581</v>
      </c>
      <c r="D2793" s="63" t="s">
        <v>7859</v>
      </c>
      <c r="E2793" s="76">
        <v>16.829999999999998</v>
      </c>
    </row>
    <row r="2794" spans="1:5" ht="23.25" hidden="1">
      <c r="A2794" s="63" t="s">
        <v>7791</v>
      </c>
      <c r="B2794" s="63">
        <v>91895</v>
      </c>
      <c r="C2794" s="62" t="s">
        <v>10582</v>
      </c>
      <c r="D2794" s="63" t="s">
        <v>7859</v>
      </c>
      <c r="E2794" s="76">
        <v>19.14</v>
      </c>
    </row>
    <row r="2795" spans="1:5" ht="34.5" hidden="1">
      <c r="A2795" s="63" t="s">
        <v>7791</v>
      </c>
      <c r="B2795" s="63">
        <v>91896</v>
      </c>
      <c r="C2795" s="62" t="s">
        <v>10583</v>
      </c>
      <c r="D2795" s="63" t="s">
        <v>7859</v>
      </c>
      <c r="E2795" s="76">
        <v>19.350000000000001</v>
      </c>
    </row>
    <row r="2796" spans="1:5" ht="34.5" hidden="1">
      <c r="A2796" s="63" t="s">
        <v>7791</v>
      </c>
      <c r="B2796" s="63">
        <v>91898</v>
      </c>
      <c r="C2796" s="62" t="s">
        <v>10584</v>
      </c>
      <c r="D2796" s="63" t="s">
        <v>7859</v>
      </c>
      <c r="E2796" s="76">
        <v>21.82</v>
      </c>
    </row>
    <row r="2797" spans="1:5" ht="23.25" hidden="1">
      <c r="A2797" s="63" t="s">
        <v>7791</v>
      </c>
      <c r="B2797" s="63">
        <v>91899</v>
      </c>
      <c r="C2797" s="62" t="s">
        <v>10585</v>
      </c>
      <c r="D2797" s="63" t="s">
        <v>7859</v>
      </c>
      <c r="E2797" s="76">
        <v>10.039999999999999</v>
      </c>
    </row>
    <row r="2798" spans="1:5" ht="23.25" hidden="1">
      <c r="A2798" s="63" t="s">
        <v>7791</v>
      </c>
      <c r="B2798" s="63">
        <v>91901</v>
      </c>
      <c r="C2798" s="62" t="s">
        <v>10586</v>
      </c>
      <c r="D2798" s="63" t="s">
        <v>7859</v>
      </c>
      <c r="E2798" s="76">
        <v>9.6999999999999993</v>
      </c>
    </row>
    <row r="2799" spans="1:5" ht="23.25" hidden="1">
      <c r="A2799" s="63" t="s">
        <v>7791</v>
      </c>
      <c r="B2799" s="63">
        <v>91902</v>
      </c>
      <c r="C2799" s="62" t="s">
        <v>10587</v>
      </c>
      <c r="D2799" s="63" t="s">
        <v>7859</v>
      </c>
      <c r="E2799" s="76">
        <v>11.28</v>
      </c>
    </row>
    <row r="2800" spans="1:5" ht="23.25" hidden="1">
      <c r="A2800" s="63" t="s">
        <v>7791</v>
      </c>
      <c r="B2800" s="63">
        <v>91904</v>
      </c>
      <c r="C2800" s="62" t="s">
        <v>10588</v>
      </c>
      <c r="D2800" s="63" t="s">
        <v>7859</v>
      </c>
      <c r="E2800" s="76">
        <v>13.55</v>
      </c>
    </row>
    <row r="2801" spans="1:5" ht="23.25" hidden="1">
      <c r="A2801" s="63" t="s">
        <v>7791</v>
      </c>
      <c r="B2801" s="63">
        <v>91905</v>
      </c>
      <c r="C2801" s="62" t="s">
        <v>10589</v>
      </c>
      <c r="D2801" s="63" t="s">
        <v>7859</v>
      </c>
      <c r="E2801" s="76">
        <v>14.61</v>
      </c>
    </row>
    <row r="2802" spans="1:5" ht="23.25" hidden="1">
      <c r="A2802" s="63" t="s">
        <v>7791</v>
      </c>
      <c r="B2802" s="63">
        <v>91907</v>
      </c>
      <c r="C2802" s="62" t="s">
        <v>10590</v>
      </c>
      <c r="D2802" s="63" t="s">
        <v>7859</v>
      </c>
      <c r="E2802" s="76">
        <v>16.920000000000002</v>
      </c>
    </row>
    <row r="2803" spans="1:5" ht="23.25" hidden="1">
      <c r="A2803" s="63" t="s">
        <v>7791</v>
      </c>
      <c r="B2803" s="63">
        <v>91908</v>
      </c>
      <c r="C2803" s="62" t="s">
        <v>10591</v>
      </c>
      <c r="D2803" s="63" t="s">
        <v>7859</v>
      </c>
      <c r="E2803" s="76">
        <v>17.190000000000001</v>
      </c>
    </row>
    <row r="2804" spans="1:5" ht="23.25" hidden="1">
      <c r="A2804" s="63" t="s">
        <v>7791</v>
      </c>
      <c r="B2804" s="63">
        <v>91910</v>
      </c>
      <c r="C2804" s="62" t="s">
        <v>10592</v>
      </c>
      <c r="D2804" s="63" t="s">
        <v>7859</v>
      </c>
      <c r="E2804" s="76">
        <v>19.66</v>
      </c>
    </row>
    <row r="2805" spans="1:5" ht="23.25" hidden="1">
      <c r="A2805" s="63" t="s">
        <v>7791</v>
      </c>
      <c r="B2805" s="63">
        <v>91911</v>
      </c>
      <c r="C2805" s="62" t="s">
        <v>10593</v>
      </c>
      <c r="D2805" s="63" t="s">
        <v>7859</v>
      </c>
      <c r="E2805" s="76">
        <v>16.760000000000002</v>
      </c>
    </row>
    <row r="2806" spans="1:5" ht="23.25" hidden="1">
      <c r="A2806" s="63" t="s">
        <v>7791</v>
      </c>
      <c r="B2806" s="63">
        <v>91913</v>
      </c>
      <c r="C2806" s="62" t="s">
        <v>10594</v>
      </c>
      <c r="D2806" s="63" t="s">
        <v>7859</v>
      </c>
      <c r="E2806" s="76">
        <v>16.420000000000002</v>
      </c>
    </row>
    <row r="2807" spans="1:5" ht="23.25" hidden="1">
      <c r="A2807" s="63" t="s">
        <v>7791</v>
      </c>
      <c r="B2807" s="63">
        <v>91914</v>
      </c>
      <c r="C2807" s="62" t="s">
        <v>10595</v>
      </c>
      <c r="D2807" s="63" t="s">
        <v>7859</v>
      </c>
      <c r="E2807" s="76">
        <v>17.96</v>
      </c>
    </row>
    <row r="2808" spans="1:5" ht="23.25" hidden="1">
      <c r="A2808" s="63" t="s">
        <v>7791</v>
      </c>
      <c r="B2808" s="63">
        <v>91916</v>
      </c>
      <c r="C2808" s="62" t="s">
        <v>10596</v>
      </c>
      <c r="D2808" s="63" t="s">
        <v>7859</v>
      </c>
      <c r="E2808" s="76">
        <v>20.23</v>
      </c>
    </row>
    <row r="2809" spans="1:5" ht="23.25" hidden="1">
      <c r="A2809" s="63" t="s">
        <v>7791</v>
      </c>
      <c r="B2809" s="63">
        <v>91917</v>
      </c>
      <c r="C2809" s="62" t="s">
        <v>10597</v>
      </c>
      <c r="D2809" s="63" t="s">
        <v>7859</v>
      </c>
      <c r="E2809" s="76">
        <v>21.23</v>
      </c>
    </row>
    <row r="2810" spans="1:5" ht="23.25" hidden="1">
      <c r="A2810" s="63" t="s">
        <v>7791</v>
      </c>
      <c r="B2810" s="63">
        <v>91919</v>
      </c>
      <c r="C2810" s="62" t="s">
        <v>10598</v>
      </c>
      <c r="D2810" s="63" t="s">
        <v>7859</v>
      </c>
      <c r="E2810" s="76">
        <v>23.54</v>
      </c>
    </row>
    <row r="2811" spans="1:5" ht="34.5" hidden="1">
      <c r="A2811" s="63" t="s">
        <v>7791</v>
      </c>
      <c r="B2811" s="63">
        <v>91920</v>
      </c>
      <c r="C2811" s="62" t="s">
        <v>10599</v>
      </c>
      <c r="D2811" s="63" t="s">
        <v>7859</v>
      </c>
      <c r="E2811" s="76">
        <v>23.71</v>
      </c>
    </row>
    <row r="2812" spans="1:5" ht="34.5" hidden="1">
      <c r="A2812" s="63" t="s">
        <v>7791</v>
      </c>
      <c r="B2812" s="63">
        <v>91922</v>
      </c>
      <c r="C2812" s="62" t="s">
        <v>10600</v>
      </c>
      <c r="D2812" s="63" t="s">
        <v>7859</v>
      </c>
      <c r="E2812" s="76">
        <v>26.18</v>
      </c>
    </row>
    <row r="2813" spans="1:5" ht="23.25" hidden="1">
      <c r="A2813" s="63" t="s">
        <v>7791</v>
      </c>
      <c r="B2813" s="63">
        <v>93013</v>
      </c>
      <c r="C2813" s="62" t="s">
        <v>10601</v>
      </c>
      <c r="D2813" s="63" t="s">
        <v>7859</v>
      </c>
      <c r="E2813" s="76">
        <v>15.34</v>
      </c>
    </row>
    <row r="2814" spans="1:5" ht="23.25" hidden="1">
      <c r="A2814" s="63" t="s">
        <v>7791</v>
      </c>
      <c r="B2814" s="63">
        <v>93014</v>
      </c>
      <c r="C2814" s="62" t="s">
        <v>10602</v>
      </c>
      <c r="D2814" s="63" t="s">
        <v>7859</v>
      </c>
      <c r="E2814" s="76">
        <v>18.850000000000001</v>
      </c>
    </row>
    <row r="2815" spans="1:5" ht="23.25" hidden="1">
      <c r="A2815" s="63" t="s">
        <v>7791</v>
      </c>
      <c r="B2815" s="63">
        <v>93015</v>
      </c>
      <c r="C2815" s="62" t="s">
        <v>10603</v>
      </c>
      <c r="D2815" s="63" t="s">
        <v>7859</v>
      </c>
      <c r="E2815" s="76">
        <v>28.64</v>
      </c>
    </row>
    <row r="2816" spans="1:5" ht="23.25" hidden="1">
      <c r="A2816" s="63" t="s">
        <v>7791</v>
      </c>
      <c r="B2816" s="63">
        <v>93016</v>
      </c>
      <c r="C2816" s="62" t="s">
        <v>10604</v>
      </c>
      <c r="D2816" s="63" t="s">
        <v>7859</v>
      </c>
      <c r="E2816" s="76">
        <v>34.840000000000003</v>
      </c>
    </row>
    <row r="2817" spans="1:5" ht="23.25" hidden="1">
      <c r="A2817" s="63" t="s">
        <v>7791</v>
      </c>
      <c r="B2817" s="63">
        <v>93017</v>
      </c>
      <c r="C2817" s="62" t="s">
        <v>10605</v>
      </c>
      <c r="D2817" s="63" t="s">
        <v>7859</v>
      </c>
      <c r="E2817" s="76">
        <v>52.46</v>
      </c>
    </row>
    <row r="2818" spans="1:5" ht="34.5" hidden="1">
      <c r="A2818" s="63" t="s">
        <v>7791</v>
      </c>
      <c r="B2818" s="63">
        <v>93018</v>
      </c>
      <c r="C2818" s="62" t="s">
        <v>10606</v>
      </c>
      <c r="D2818" s="63" t="s">
        <v>7859</v>
      </c>
      <c r="E2818" s="76">
        <v>23.42</v>
      </c>
    </row>
    <row r="2819" spans="1:5" ht="34.5" hidden="1">
      <c r="A2819" s="63" t="s">
        <v>7791</v>
      </c>
      <c r="B2819" s="63">
        <v>93020</v>
      </c>
      <c r="C2819" s="62" t="s">
        <v>10607</v>
      </c>
      <c r="D2819" s="63" t="s">
        <v>7859</v>
      </c>
      <c r="E2819" s="76">
        <v>30.05</v>
      </c>
    </row>
    <row r="2820" spans="1:5" ht="34.5" hidden="1">
      <c r="A2820" s="63" t="s">
        <v>7791</v>
      </c>
      <c r="B2820" s="63">
        <v>93022</v>
      </c>
      <c r="C2820" s="62" t="s">
        <v>10608</v>
      </c>
      <c r="D2820" s="63" t="s">
        <v>7859</v>
      </c>
      <c r="E2820" s="76">
        <v>50.39</v>
      </c>
    </row>
    <row r="2821" spans="1:5" ht="34.5" hidden="1">
      <c r="A2821" s="63" t="s">
        <v>7791</v>
      </c>
      <c r="B2821" s="63">
        <v>93024</v>
      </c>
      <c r="C2821" s="62" t="s">
        <v>10609</v>
      </c>
      <c r="D2821" s="63" t="s">
        <v>7859</v>
      </c>
      <c r="E2821" s="76">
        <v>52.97</v>
      </c>
    </row>
    <row r="2822" spans="1:5" ht="34.5" hidden="1">
      <c r="A2822" s="63" t="s">
        <v>7791</v>
      </c>
      <c r="B2822" s="63">
        <v>93026</v>
      </c>
      <c r="C2822" s="62" t="s">
        <v>10610</v>
      </c>
      <c r="D2822" s="63" t="s">
        <v>7859</v>
      </c>
      <c r="E2822" s="76">
        <v>86.78</v>
      </c>
    </row>
    <row r="2823" spans="1:5" ht="23.25" hidden="1">
      <c r="A2823" s="63" t="s">
        <v>7791</v>
      </c>
      <c r="B2823" s="63">
        <v>97559</v>
      </c>
      <c r="C2823" s="62" t="s">
        <v>10611</v>
      </c>
      <c r="D2823" s="63" t="s">
        <v>7859</v>
      </c>
      <c r="E2823" s="76">
        <v>13.24</v>
      </c>
    </row>
    <row r="2824" spans="1:5" ht="23.25" hidden="1">
      <c r="A2824" s="63" t="s">
        <v>7791</v>
      </c>
      <c r="B2824" s="63">
        <v>97562</v>
      </c>
      <c r="C2824" s="62" t="s">
        <v>10612</v>
      </c>
      <c r="D2824" s="63" t="s">
        <v>7859</v>
      </c>
      <c r="E2824" s="76">
        <v>11.03</v>
      </c>
    </row>
    <row r="2825" spans="1:5" ht="23.25" hidden="1">
      <c r="A2825" s="63" t="s">
        <v>7791</v>
      </c>
      <c r="B2825" s="63">
        <v>97564</v>
      </c>
      <c r="C2825" s="62" t="s">
        <v>10613</v>
      </c>
      <c r="D2825" s="63" t="s">
        <v>7859</v>
      </c>
      <c r="E2825" s="76">
        <v>17.71</v>
      </c>
    </row>
    <row r="2826" spans="1:5" ht="23.25" hidden="1">
      <c r="A2826" s="63" t="s">
        <v>7791</v>
      </c>
      <c r="B2826" s="63">
        <v>104395</v>
      </c>
      <c r="C2826" s="62" t="s">
        <v>10614</v>
      </c>
      <c r="D2826" s="63" t="s">
        <v>7859</v>
      </c>
      <c r="E2826" s="76">
        <v>22.25</v>
      </c>
    </row>
    <row r="2827" spans="1:5" ht="23.25" hidden="1">
      <c r="A2827" s="63" t="s">
        <v>7791</v>
      </c>
      <c r="B2827" s="63">
        <v>91924</v>
      </c>
      <c r="C2827" s="62" t="s">
        <v>10615</v>
      </c>
      <c r="D2827" s="63" t="s">
        <v>29</v>
      </c>
      <c r="E2827" s="76">
        <v>2.71</v>
      </c>
    </row>
    <row r="2828" spans="1:5" ht="23.25" hidden="1">
      <c r="A2828" s="63" t="s">
        <v>7791</v>
      </c>
      <c r="B2828" s="63">
        <v>91925</v>
      </c>
      <c r="C2828" s="62" t="s">
        <v>10616</v>
      </c>
      <c r="D2828" s="63" t="s">
        <v>29</v>
      </c>
      <c r="E2828" s="76">
        <v>3.24</v>
      </c>
    </row>
    <row r="2829" spans="1:5" ht="23.25" hidden="1">
      <c r="A2829" s="63" t="s">
        <v>7791</v>
      </c>
      <c r="B2829" s="63">
        <v>91926</v>
      </c>
      <c r="C2829" s="62" t="s">
        <v>10617</v>
      </c>
      <c r="D2829" s="63" t="s">
        <v>29</v>
      </c>
      <c r="E2829" s="76">
        <v>3.9</v>
      </c>
    </row>
    <row r="2830" spans="1:5" ht="23.25" hidden="1">
      <c r="A2830" s="63" t="s">
        <v>7791</v>
      </c>
      <c r="B2830" s="63">
        <v>91927</v>
      </c>
      <c r="C2830" s="62" t="s">
        <v>10618</v>
      </c>
      <c r="D2830" s="63" t="s">
        <v>29</v>
      </c>
      <c r="E2830" s="76">
        <v>4.3600000000000003</v>
      </c>
    </row>
    <row r="2831" spans="1:5" ht="23.25" hidden="1">
      <c r="A2831" s="63" t="s">
        <v>7791</v>
      </c>
      <c r="B2831" s="63">
        <v>91928</v>
      </c>
      <c r="C2831" s="62" t="s">
        <v>10619</v>
      </c>
      <c r="D2831" s="63" t="s">
        <v>29</v>
      </c>
      <c r="E2831" s="76">
        <v>6.03</v>
      </c>
    </row>
    <row r="2832" spans="1:5" ht="23.25" hidden="1">
      <c r="A2832" s="63" t="s">
        <v>7791</v>
      </c>
      <c r="B2832" s="63">
        <v>91929</v>
      </c>
      <c r="C2832" s="62" t="s">
        <v>10620</v>
      </c>
      <c r="D2832" s="63" t="s">
        <v>29</v>
      </c>
      <c r="E2832" s="76">
        <v>6.43</v>
      </c>
    </row>
    <row r="2833" spans="1:5" ht="23.25" hidden="1">
      <c r="A2833" s="63" t="s">
        <v>7791</v>
      </c>
      <c r="B2833" s="63">
        <v>91930</v>
      </c>
      <c r="C2833" s="62" t="s">
        <v>10621</v>
      </c>
      <c r="D2833" s="63" t="s">
        <v>29</v>
      </c>
      <c r="E2833" s="76">
        <v>8.3800000000000008</v>
      </c>
    </row>
    <row r="2834" spans="1:5" ht="23.25" hidden="1">
      <c r="A2834" s="63" t="s">
        <v>7791</v>
      </c>
      <c r="B2834" s="63">
        <v>91931</v>
      </c>
      <c r="C2834" s="62" t="s">
        <v>10622</v>
      </c>
      <c r="D2834" s="63" t="s">
        <v>29</v>
      </c>
      <c r="E2834" s="76">
        <v>9.0399999999999991</v>
      </c>
    </row>
    <row r="2835" spans="1:5" ht="23.25" hidden="1">
      <c r="A2835" s="63" t="s">
        <v>7791</v>
      </c>
      <c r="B2835" s="63">
        <v>91932</v>
      </c>
      <c r="C2835" s="62" t="s">
        <v>10623</v>
      </c>
      <c r="D2835" s="63" t="s">
        <v>29</v>
      </c>
      <c r="E2835" s="76">
        <v>14.95</v>
      </c>
    </row>
    <row r="2836" spans="1:5" ht="23.25" hidden="1">
      <c r="A2836" s="63" t="s">
        <v>7791</v>
      </c>
      <c r="B2836" s="63">
        <v>91933</v>
      </c>
      <c r="C2836" s="62" t="s">
        <v>10624</v>
      </c>
      <c r="D2836" s="63" t="s">
        <v>29</v>
      </c>
      <c r="E2836" s="76">
        <v>14.44</v>
      </c>
    </row>
    <row r="2837" spans="1:5" ht="23.25" hidden="1">
      <c r="A2837" s="63" t="s">
        <v>7791</v>
      </c>
      <c r="B2837" s="63">
        <v>91934</v>
      </c>
      <c r="C2837" s="62" t="s">
        <v>10625</v>
      </c>
      <c r="D2837" s="63" t="s">
        <v>29</v>
      </c>
      <c r="E2837" s="76">
        <v>21.63</v>
      </c>
    </row>
    <row r="2838" spans="1:5" ht="23.25" hidden="1">
      <c r="A2838" s="63" t="s">
        <v>7791</v>
      </c>
      <c r="B2838" s="63">
        <v>91935</v>
      </c>
      <c r="C2838" s="62" t="s">
        <v>10626</v>
      </c>
      <c r="D2838" s="63" t="s">
        <v>29</v>
      </c>
      <c r="E2838" s="76">
        <v>22.64</v>
      </c>
    </row>
    <row r="2839" spans="1:5" ht="23.25" hidden="1">
      <c r="A2839" s="63" t="s">
        <v>7791</v>
      </c>
      <c r="B2839" s="63">
        <v>92979</v>
      </c>
      <c r="C2839" s="62" t="s">
        <v>10627</v>
      </c>
      <c r="D2839" s="63" t="s">
        <v>29</v>
      </c>
      <c r="E2839" s="76">
        <v>9.67</v>
      </c>
    </row>
    <row r="2840" spans="1:5" ht="23.25" hidden="1">
      <c r="A2840" s="63" t="s">
        <v>7791</v>
      </c>
      <c r="B2840" s="63">
        <v>92980</v>
      </c>
      <c r="C2840" s="62" t="s">
        <v>10628</v>
      </c>
      <c r="D2840" s="63" t="s">
        <v>29</v>
      </c>
      <c r="E2840" s="76">
        <v>9.25</v>
      </c>
    </row>
    <row r="2841" spans="1:5" ht="23.25" hidden="1">
      <c r="A2841" s="63" t="s">
        <v>7791</v>
      </c>
      <c r="B2841" s="63">
        <v>92981</v>
      </c>
      <c r="C2841" s="62" t="s">
        <v>10629</v>
      </c>
      <c r="D2841" s="63" t="s">
        <v>29</v>
      </c>
      <c r="E2841" s="76">
        <v>13.81</v>
      </c>
    </row>
    <row r="2842" spans="1:5" ht="23.25" hidden="1">
      <c r="A2842" s="63" t="s">
        <v>7791</v>
      </c>
      <c r="B2842" s="63">
        <v>92982</v>
      </c>
      <c r="C2842" s="62" t="s">
        <v>10630</v>
      </c>
      <c r="D2842" s="63" t="s">
        <v>29</v>
      </c>
      <c r="E2842" s="76">
        <v>14.64</v>
      </c>
    </row>
    <row r="2843" spans="1:5" ht="34.5" hidden="1">
      <c r="A2843" s="63" t="s">
        <v>7791</v>
      </c>
      <c r="B2843" s="63">
        <v>92984</v>
      </c>
      <c r="C2843" s="62" t="s">
        <v>10631</v>
      </c>
      <c r="D2843" s="63" t="s">
        <v>29</v>
      </c>
      <c r="E2843" s="76">
        <v>24.46</v>
      </c>
    </row>
    <row r="2844" spans="1:5" ht="34.5" hidden="1">
      <c r="A2844" s="63" t="s">
        <v>7791</v>
      </c>
      <c r="B2844" s="63">
        <v>92986</v>
      </c>
      <c r="C2844" s="62" t="s">
        <v>10632</v>
      </c>
      <c r="D2844" s="63" t="s">
        <v>29</v>
      </c>
      <c r="E2844" s="76">
        <v>33.75</v>
      </c>
    </row>
    <row r="2845" spans="1:5" ht="34.5" hidden="1">
      <c r="A2845" s="63" t="s">
        <v>7791</v>
      </c>
      <c r="B2845" s="63">
        <v>92988</v>
      </c>
      <c r="C2845" s="62" t="s">
        <v>10633</v>
      </c>
      <c r="D2845" s="63" t="s">
        <v>29</v>
      </c>
      <c r="E2845" s="76">
        <v>48.9</v>
      </c>
    </row>
    <row r="2846" spans="1:5" ht="34.5" hidden="1">
      <c r="A2846" s="63" t="s">
        <v>7791</v>
      </c>
      <c r="B2846" s="63">
        <v>92990</v>
      </c>
      <c r="C2846" s="62" t="s">
        <v>10634</v>
      </c>
      <c r="D2846" s="63" t="s">
        <v>29</v>
      </c>
      <c r="E2846" s="76">
        <v>67.62</v>
      </c>
    </row>
    <row r="2847" spans="1:5" ht="34.5" hidden="1">
      <c r="A2847" s="63" t="s">
        <v>7791</v>
      </c>
      <c r="B2847" s="63">
        <v>92992</v>
      </c>
      <c r="C2847" s="62" t="s">
        <v>10635</v>
      </c>
      <c r="D2847" s="63" t="s">
        <v>29</v>
      </c>
      <c r="E2847" s="76">
        <v>87.41</v>
      </c>
    </row>
    <row r="2848" spans="1:5" ht="34.5" hidden="1">
      <c r="A2848" s="63" t="s">
        <v>7791</v>
      </c>
      <c r="B2848" s="63">
        <v>92994</v>
      </c>
      <c r="C2848" s="62" t="s">
        <v>10636</v>
      </c>
      <c r="D2848" s="63" t="s">
        <v>29</v>
      </c>
      <c r="E2848" s="76">
        <v>113.51</v>
      </c>
    </row>
    <row r="2849" spans="1:5" ht="34.5" hidden="1">
      <c r="A2849" s="63" t="s">
        <v>7791</v>
      </c>
      <c r="B2849" s="63">
        <v>92996</v>
      </c>
      <c r="C2849" s="62" t="s">
        <v>10637</v>
      </c>
      <c r="D2849" s="63" t="s">
        <v>29</v>
      </c>
      <c r="E2849" s="76">
        <v>137.31</v>
      </c>
    </row>
    <row r="2850" spans="1:5" ht="34.5" hidden="1">
      <c r="A2850" s="63" t="s">
        <v>7791</v>
      </c>
      <c r="B2850" s="63">
        <v>92998</v>
      </c>
      <c r="C2850" s="62" t="s">
        <v>10638</v>
      </c>
      <c r="D2850" s="63" t="s">
        <v>29</v>
      </c>
      <c r="E2850" s="76">
        <v>168.24</v>
      </c>
    </row>
    <row r="2851" spans="1:5" ht="34.5" hidden="1">
      <c r="A2851" s="63" t="s">
        <v>7791</v>
      </c>
      <c r="B2851" s="63">
        <v>93000</v>
      </c>
      <c r="C2851" s="62" t="s">
        <v>10639</v>
      </c>
      <c r="D2851" s="63" t="s">
        <v>29</v>
      </c>
      <c r="E2851" s="76">
        <v>222.68</v>
      </c>
    </row>
    <row r="2852" spans="1:5" ht="34.5" hidden="1">
      <c r="A2852" s="63" t="s">
        <v>7791</v>
      </c>
      <c r="B2852" s="63">
        <v>93002</v>
      </c>
      <c r="C2852" s="62" t="s">
        <v>10640</v>
      </c>
      <c r="D2852" s="63" t="s">
        <v>29</v>
      </c>
      <c r="E2852" s="76">
        <v>287.83</v>
      </c>
    </row>
    <row r="2853" spans="1:5" ht="23.25" hidden="1">
      <c r="A2853" s="63" t="s">
        <v>7791</v>
      </c>
      <c r="B2853" s="63">
        <v>101884</v>
      </c>
      <c r="C2853" s="62" t="s">
        <v>10641</v>
      </c>
      <c r="D2853" s="63" t="s">
        <v>29</v>
      </c>
      <c r="E2853" s="76">
        <v>9.4</v>
      </c>
    </row>
    <row r="2854" spans="1:5" ht="23.25" hidden="1">
      <c r="A2854" s="63" t="s">
        <v>7791</v>
      </c>
      <c r="B2854" s="63">
        <v>101885</v>
      </c>
      <c r="C2854" s="62" t="s">
        <v>10642</v>
      </c>
      <c r="D2854" s="63" t="s">
        <v>29</v>
      </c>
      <c r="E2854" s="76">
        <v>8.98</v>
      </c>
    </row>
    <row r="2855" spans="1:5" ht="23.25" hidden="1">
      <c r="A2855" s="63" t="s">
        <v>7791</v>
      </c>
      <c r="B2855" s="63">
        <v>101886</v>
      </c>
      <c r="C2855" s="62" t="s">
        <v>10643</v>
      </c>
      <c r="D2855" s="63" t="s">
        <v>29</v>
      </c>
      <c r="E2855" s="76">
        <v>13.5</v>
      </c>
    </row>
    <row r="2856" spans="1:5" ht="23.25" hidden="1">
      <c r="A2856" s="63" t="s">
        <v>7791</v>
      </c>
      <c r="B2856" s="63">
        <v>101887</v>
      </c>
      <c r="C2856" s="62" t="s">
        <v>10644</v>
      </c>
      <c r="D2856" s="63" t="s">
        <v>29</v>
      </c>
      <c r="E2856" s="76">
        <v>14.33</v>
      </c>
    </row>
    <row r="2857" spans="1:5" ht="23.25" hidden="1">
      <c r="A2857" s="63" t="s">
        <v>7791</v>
      </c>
      <c r="B2857" s="63">
        <v>101888</v>
      </c>
      <c r="C2857" s="62" t="s">
        <v>10645</v>
      </c>
      <c r="D2857" s="63" t="s">
        <v>29</v>
      </c>
      <c r="E2857" s="76">
        <v>21.2</v>
      </c>
    </row>
    <row r="2858" spans="1:5" ht="23.25" hidden="1">
      <c r="A2858" s="63" t="s">
        <v>7791</v>
      </c>
      <c r="B2858" s="63">
        <v>101889</v>
      </c>
      <c r="C2858" s="62" t="s">
        <v>10646</v>
      </c>
      <c r="D2858" s="63" t="s">
        <v>29</v>
      </c>
      <c r="E2858" s="76">
        <v>22.26</v>
      </c>
    </row>
    <row r="2859" spans="1:5" ht="23.25" hidden="1">
      <c r="A2859" s="63" t="s">
        <v>7791</v>
      </c>
      <c r="B2859" s="63">
        <v>91936</v>
      </c>
      <c r="C2859" s="62" t="s">
        <v>10647</v>
      </c>
      <c r="D2859" s="63" t="s">
        <v>7859</v>
      </c>
      <c r="E2859" s="76">
        <v>18.190000000000001</v>
      </c>
    </row>
    <row r="2860" spans="1:5" ht="23.25" hidden="1">
      <c r="A2860" s="63" t="s">
        <v>7791</v>
      </c>
      <c r="B2860" s="63">
        <v>91937</v>
      </c>
      <c r="C2860" s="62" t="s">
        <v>10648</v>
      </c>
      <c r="D2860" s="63" t="s">
        <v>7859</v>
      </c>
      <c r="E2860" s="76">
        <v>16.010000000000002</v>
      </c>
    </row>
    <row r="2861" spans="1:5" ht="23.25" hidden="1">
      <c r="A2861" s="63" t="s">
        <v>7791</v>
      </c>
      <c r="B2861" s="63">
        <v>91939</v>
      </c>
      <c r="C2861" s="62" t="s">
        <v>10649</v>
      </c>
      <c r="D2861" s="63" t="s">
        <v>7859</v>
      </c>
      <c r="E2861" s="76">
        <v>30.88</v>
      </c>
    </row>
    <row r="2862" spans="1:5" ht="23.25" hidden="1">
      <c r="A2862" s="63" t="s">
        <v>7791</v>
      </c>
      <c r="B2862" s="63">
        <v>91940</v>
      </c>
      <c r="C2862" s="62" t="s">
        <v>10650</v>
      </c>
      <c r="D2862" s="63" t="s">
        <v>7859</v>
      </c>
      <c r="E2862" s="76">
        <v>17.89</v>
      </c>
    </row>
    <row r="2863" spans="1:5" ht="23.25" hidden="1">
      <c r="A2863" s="63" t="s">
        <v>7791</v>
      </c>
      <c r="B2863" s="63">
        <v>91941</v>
      </c>
      <c r="C2863" s="62" t="s">
        <v>10651</v>
      </c>
      <c r="D2863" s="63" t="s">
        <v>7859</v>
      </c>
      <c r="E2863" s="76">
        <v>11.52</v>
      </c>
    </row>
    <row r="2864" spans="1:5" ht="23.25" hidden="1">
      <c r="A2864" s="63" t="s">
        <v>7791</v>
      </c>
      <c r="B2864" s="63">
        <v>91942</v>
      </c>
      <c r="C2864" s="62" t="s">
        <v>10652</v>
      </c>
      <c r="D2864" s="63" t="s">
        <v>7859</v>
      </c>
      <c r="E2864" s="76">
        <v>34.74</v>
      </c>
    </row>
    <row r="2865" spans="1:5" ht="23.25" hidden="1">
      <c r="A2865" s="63" t="s">
        <v>7791</v>
      </c>
      <c r="B2865" s="63">
        <v>91943</v>
      </c>
      <c r="C2865" s="62" t="s">
        <v>10653</v>
      </c>
      <c r="D2865" s="63" t="s">
        <v>7859</v>
      </c>
      <c r="E2865" s="76">
        <v>21.3</v>
      </c>
    </row>
    <row r="2866" spans="1:5" ht="23.25" hidden="1">
      <c r="A2866" s="63" t="s">
        <v>7791</v>
      </c>
      <c r="B2866" s="63">
        <v>91944</v>
      </c>
      <c r="C2866" s="62" t="s">
        <v>10654</v>
      </c>
      <c r="D2866" s="63" t="s">
        <v>7859</v>
      </c>
      <c r="E2866" s="76">
        <v>14.68</v>
      </c>
    </row>
    <row r="2867" spans="1:5" ht="23.25" hidden="1">
      <c r="A2867" s="63" t="s">
        <v>7791</v>
      </c>
      <c r="B2867" s="63">
        <v>92865</v>
      </c>
      <c r="C2867" s="62" t="s">
        <v>10655</v>
      </c>
      <c r="D2867" s="63" t="s">
        <v>7859</v>
      </c>
      <c r="E2867" s="76">
        <v>14.75</v>
      </c>
    </row>
    <row r="2868" spans="1:5" ht="23.25" hidden="1">
      <c r="A2868" s="63" t="s">
        <v>7791</v>
      </c>
      <c r="B2868" s="63">
        <v>92866</v>
      </c>
      <c r="C2868" s="62" t="s">
        <v>10656</v>
      </c>
      <c r="D2868" s="63" t="s">
        <v>7859</v>
      </c>
      <c r="E2868" s="76">
        <v>12.78</v>
      </c>
    </row>
    <row r="2869" spans="1:5" ht="23.25" hidden="1">
      <c r="A2869" s="63" t="s">
        <v>7791</v>
      </c>
      <c r="B2869" s="63">
        <v>92867</v>
      </c>
      <c r="C2869" s="62" t="s">
        <v>10657</v>
      </c>
      <c r="D2869" s="63" t="s">
        <v>7859</v>
      </c>
      <c r="E2869" s="76">
        <v>29.87</v>
      </c>
    </row>
    <row r="2870" spans="1:5" ht="23.25" hidden="1">
      <c r="A2870" s="63" t="s">
        <v>7791</v>
      </c>
      <c r="B2870" s="63">
        <v>92868</v>
      </c>
      <c r="C2870" s="62" t="s">
        <v>10658</v>
      </c>
      <c r="D2870" s="63" t="s">
        <v>7859</v>
      </c>
      <c r="E2870" s="76">
        <v>16.88</v>
      </c>
    </row>
    <row r="2871" spans="1:5" ht="23.25" hidden="1">
      <c r="A2871" s="63" t="s">
        <v>7791</v>
      </c>
      <c r="B2871" s="63">
        <v>92869</v>
      </c>
      <c r="C2871" s="62" t="s">
        <v>10659</v>
      </c>
      <c r="D2871" s="63" t="s">
        <v>7859</v>
      </c>
      <c r="E2871" s="76">
        <v>10.51</v>
      </c>
    </row>
    <row r="2872" spans="1:5" ht="23.25" hidden="1">
      <c r="A2872" s="63" t="s">
        <v>7791</v>
      </c>
      <c r="B2872" s="63">
        <v>92870</v>
      </c>
      <c r="C2872" s="62" t="s">
        <v>10660</v>
      </c>
      <c r="D2872" s="63" t="s">
        <v>7859</v>
      </c>
      <c r="E2872" s="76">
        <v>32.93</v>
      </c>
    </row>
    <row r="2873" spans="1:5" ht="23.25" hidden="1">
      <c r="A2873" s="63" t="s">
        <v>7791</v>
      </c>
      <c r="B2873" s="63">
        <v>92871</v>
      </c>
      <c r="C2873" s="62" t="s">
        <v>10661</v>
      </c>
      <c r="D2873" s="63" t="s">
        <v>7859</v>
      </c>
      <c r="E2873" s="76">
        <v>19.489999999999998</v>
      </c>
    </row>
    <row r="2874" spans="1:5" ht="23.25" hidden="1">
      <c r="A2874" s="63" t="s">
        <v>7791</v>
      </c>
      <c r="B2874" s="63">
        <v>92872</v>
      </c>
      <c r="C2874" s="62" t="s">
        <v>10662</v>
      </c>
      <c r="D2874" s="63" t="s">
        <v>7859</v>
      </c>
      <c r="E2874" s="76">
        <v>12.87</v>
      </c>
    </row>
    <row r="2875" spans="1:5" ht="23.25" hidden="1">
      <c r="A2875" s="63" t="s">
        <v>7791</v>
      </c>
      <c r="B2875" s="63">
        <v>95777</v>
      </c>
      <c r="C2875" s="62" t="s">
        <v>10663</v>
      </c>
      <c r="D2875" s="63" t="s">
        <v>7859</v>
      </c>
      <c r="E2875" s="76">
        <v>26.29</v>
      </c>
    </row>
    <row r="2876" spans="1:5" ht="23.25" hidden="1">
      <c r="A2876" s="63" t="s">
        <v>7791</v>
      </c>
      <c r="B2876" s="63">
        <v>95778</v>
      </c>
      <c r="C2876" s="62" t="s">
        <v>10664</v>
      </c>
      <c r="D2876" s="63" t="s">
        <v>7859</v>
      </c>
      <c r="E2876" s="76">
        <v>29.28</v>
      </c>
    </row>
    <row r="2877" spans="1:5" ht="23.25" hidden="1">
      <c r="A2877" s="63" t="s">
        <v>7791</v>
      </c>
      <c r="B2877" s="63">
        <v>95779</v>
      </c>
      <c r="C2877" s="62" t="s">
        <v>10665</v>
      </c>
      <c r="D2877" s="63" t="s">
        <v>7859</v>
      </c>
      <c r="E2877" s="76">
        <v>24.27</v>
      </c>
    </row>
    <row r="2878" spans="1:5" ht="23.25" hidden="1">
      <c r="A2878" s="63" t="s">
        <v>7791</v>
      </c>
      <c r="B2878" s="63">
        <v>95780</v>
      </c>
      <c r="C2878" s="62" t="s">
        <v>10666</v>
      </c>
      <c r="D2878" s="63" t="s">
        <v>7859</v>
      </c>
      <c r="E2878" s="76">
        <v>31.52</v>
      </c>
    </row>
    <row r="2879" spans="1:5" ht="23.25" hidden="1">
      <c r="A2879" s="63" t="s">
        <v>7791</v>
      </c>
      <c r="B2879" s="63">
        <v>95781</v>
      </c>
      <c r="C2879" s="62" t="s">
        <v>10667</v>
      </c>
      <c r="D2879" s="63" t="s">
        <v>7859</v>
      </c>
      <c r="E2879" s="76">
        <v>35.549999999999997</v>
      </c>
    </row>
    <row r="2880" spans="1:5" ht="23.25" hidden="1">
      <c r="A2880" s="63" t="s">
        <v>7791</v>
      </c>
      <c r="B2880" s="63">
        <v>95782</v>
      </c>
      <c r="C2880" s="62" t="s">
        <v>10668</v>
      </c>
      <c r="D2880" s="63" t="s">
        <v>7859</v>
      </c>
      <c r="E2880" s="76">
        <v>33.82</v>
      </c>
    </row>
    <row r="2881" spans="1:5" ht="23.25" hidden="1">
      <c r="A2881" s="63" t="s">
        <v>7791</v>
      </c>
      <c r="B2881" s="63">
        <v>95785</v>
      </c>
      <c r="C2881" s="62" t="s">
        <v>10669</v>
      </c>
      <c r="D2881" s="63" t="s">
        <v>7859</v>
      </c>
      <c r="E2881" s="76">
        <v>40.21</v>
      </c>
    </row>
    <row r="2882" spans="1:5" ht="23.25" hidden="1">
      <c r="A2882" s="63" t="s">
        <v>7791</v>
      </c>
      <c r="B2882" s="63">
        <v>95787</v>
      </c>
      <c r="C2882" s="62" t="s">
        <v>10670</v>
      </c>
      <c r="D2882" s="63" t="s">
        <v>7859</v>
      </c>
      <c r="E2882" s="76">
        <v>28.95</v>
      </c>
    </row>
    <row r="2883" spans="1:5" ht="23.25" hidden="1">
      <c r="A2883" s="63" t="s">
        <v>7791</v>
      </c>
      <c r="B2883" s="63">
        <v>95789</v>
      </c>
      <c r="C2883" s="62" t="s">
        <v>10671</v>
      </c>
      <c r="D2883" s="63" t="s">
        <v>7859</v>
      </c>
      <c r="E2883" s="76">
        <v>39.92</v>
      </c>
    </row>
    <row r="2884" spans="1:5" ht="23.25" hidden="1">
      <c r="A2884" s="63" t="s">
        <v>7791</v>
      </c>
      <c r="B2884" s="63">
        <v>95791</v>
      </c>
      <c r="C2884" s="62" t="s">
        <v>10672</v>
      </c>
      <c r="D2884" s="63" t="s">
        <v>7859</v>
      </c>
      <c r="E2884" s="76">
        <v>56.06</v>
      </c>
    </row>
    <row r="2885" spans="1:5" ht="23.25" hidden="1">
      <c r="A2885" s="63" t="s">
        <v>7791</v>
      </c>
      <c r="B2885" s="63">
        <v>95795</v>
      </c>
      <c r="C2885" s="62" t="s">
        <v>10673</v>
      </c>
      <c r="D2885" s="63" t="s">
        <v>7859</v>
      </c>
      <c r="E2885" s="76">
        <v>33.03</v>
      </c>
    </row>
    <row r="2886" spans="1:5" ht="23.25" hidden="1">
      <c r="A2886" s="63" t="s">
        <v>7791</v>
      </c>
      <c r="B2886" s="63">
        <v>95796</v>
      </c>
      <c r="C2886" s="62" t="s">
        <v>10674</v>
      </c>
      <c r="D2886" s="63" t="s">
        <v>7859</v>
      </c>
      <c r="E2886" s="76">
        <v>46.92</v>
      </c>
    </row>
    <row r="2887" spans="1:5" ht="23.25" hidden="1">
      <c r="A2887" s="63" t="s">
        <v>7791</v>
      </c>
      <c r="B2887" s="63">
        <v>95797</v>
      </c>
      <c r="C2887" s="62" t="s">
        <v>10675</v>
      </c>
      <c r="D2887" s="63" t="s">
        <v>7859</v>
      </c>
      <c r="E2887" s="76">
        <v>65.31</v>
      </c>
    </row>
    <row r="2888" spans="1:5" ht="23.25" hidden="1">
      <c r="A2888" s="63" t="s">
        <v>7791</v>
      </c>
      <c r="B2888" s="63">
        <v>95801</v>
      </c>
      <c r="C2888" s="62" t="s">
        <v>10676</v>
      </c>
      <c r="D2888" s="63" t="s">
        <v>7859</v>
      </c>
      <c r="E2888" s="76">
        <v>39.840000000000003</v>
      </c>
    </row>
    <row r="2889" spans="1:5" ht="23.25" hidden="1">
      <c r="A2889" s="63" t="s">
        <v>7791</v>
      </c>
      <c r="B2889" s="63">
        <v>95802</v>
      </c>
      <c r="C2889" s="62" t="s">
        <v>10677</v>
      </c>
      <c r="D2889" s="63" t="s">
        <v>7859</v>
      </c>
      <c r="E2889" s="76">
        <v>49.3</v>
      </c>
    </row>
    <row r="2890" spans="1:5" ht="23.25" hidden="1">
      <c r="A2890" s="63" t="s">
        <v>7791</v>
      </c>
      <c r="B2890" s="63">
        <v>95803</v>
      </c>
      <c r="C2890" s="62" t="s">
        <v>10678</v>
      </c>
      <c r="D2890" s="63" t="s">
        <v>7859</v>
      </c>
      <c r="E2890" s="76">
        <v>72.45</v>
      </c>
    </row>
    <row r="2891" spans="1:5" ht="23.25" hidden="1">
      <c r="A2891" s="63" t="s">
        <v>7791</v>
      </c>
      <c r="B2891" s="63">
        <v>95804</v>
      </c>
      <c r="C2891" s="62" t="s">
        <v>10679</v>
      </c>
      <c r="D2891" s="63" t="s">
        <v>7859</v>
      </c>
      <c r="E2891" s="76">
        <v>22.78</v>
      </c>
    </row>
    <row r="2892" spans="1:5" ht="23.25" hidden="1">
      <c r="A2892" s="63" t="s">
        <v>7791</v>
      </c>
      <c r="B2892" s="63">
        <v>95805</v>
      </c>
      <c r="C2892" s="62" t="s">
        <v>10680</v>
      </c>
      <c r="D2892" s="63" t="s">
        <v>7859</v>
      </c>
      <c r="E2892" s="76">
        <v>24.03</v>
      </c>
    </row>
    <row r="2893" spans="1:5" ht="23.25" hidden="1">
      <c r="A2893" s="63" t="s">
        <v>7791</v>
      </c>
      <c r="B2893" s="63">
        <v>95806</v>
      </c>
      <c r="C2893" s="62" t="s">
        <v>10681</v>
      </c>
      <c r="D2893" s="63" t="s">
        <v>7859</v>
      </c>
      <c r="E2893" s="76">
        <v>26.31</v>
      </c>
    </row>
    <row r="2894" spans="1:5" ht="23.25" hidden="1">
      <c r="A2894" s="63" t="s">
        <v>7791</v>
      </c>
      <c r="B2894" s="63">
        <v>95807</v>
      </c>
      <c r="C2894" s="62" t="s">
        <v>10682</v>
      </c>
      <c r="D2894" s="63" t="s">
        <v>7859</v>
      </c>
      <c r="E2894" s="76">
        <v>26.7</v>
      </c>
    </row>
    <row r="2895" spans="1:5" ht="23.25" hidden="1">
      <c r="A2895" s="63" t="s">
        <v>7791</v>
      </c>
      <c r="B2895" s="63">
        <v>95808</v>
      </c>
      <c r="C2895" s="62" t="s">
        <v>10683</v>
      </c>
      <c r="D2895" s="63" t="s">
        <v>7859</v>
      </c>
      <c r="E2895" s="76">
        <v>30.45</v>
      </c>
    </row>
    <row r="2896" spans="1:5" ht="23.25" hidden="1">
      <c r="A2896" s="63" t="s">
        <v>7791</v>
      </c>
      <c r="B2896" s="63">
        <v>95809</v>
      </c>
      <c r="C2896" s="62" t="s">
        <v>10684</v>
      </c>
      <c r="D2896" s="63" t="s">
        <v>7859</v>
      </c>
      <c r="E2896" s="76">
        <v>37.78</v>
      </c>
    </row>
    <row r="2897" spans="1:5" ht="23.25" hidden="1">
      <c r="A2897" s="63" t="s">
        <v>7791</v>
      </c>
      <c r="B2897" s="63">
        <v>95810</v>
      </c>
      <c r="C2897" s="62" t="s">
        <v>10685</v>
      </c>
      <c r="D2897" s="63" t="s">
        <v>7859</v>
      </c>
      <c r="E2897" s="76">
        <v>16.78</v>
      </c>
    </row>
    <row r="2898" spans="1:5" ht="23.25" hidden="1">
      <c r="A2898" s="63" t="s">
        <v>7791</v>
      </c>
      <c r="B2898" s="63">
        <v>95811</v>
      </c>
      <c r="C2898" s="62" t="s">
        <v>10686</v>
      </c>
      <c r="D2898" s="63" t="s">
        <v>7859</v>
      </c>
      <c r="E2898" s="76">
        <v>20.53</v>
      </c>
    </row>
    <row r="2899" spans="1:5" ht="23.25" hidden="1">
      <c r="A2899" s="63" t="s">
        <v>7791</v>
      </c>
      <c r="B2899" s="63">
        <v>95812</v>
      </c>
      <c r="C2899" s="62" t="s">
        <v>10687</v>
      </c>
      <c r="D2899" s="63" t="s">
        <v>7859</v>
      </c>
      <c r="E2899" s="76">
        <v>27.86</v>
      </c>
    </row>
    <row r="2900" spans="1:5" ht="23.25" hidden="1">
      <c r="A2900" s="63" t="s">
        <v>7791</v>
      </c>
      <c r="B2900" s="63">
        <v>95813</v>
      </c>
      <c r="C2900" s="62" t="s">
        <v>10688</v>
      </c>
      <c r="D2900" s="63" t="s">
        <v>7859</v>
      </c>
      <c r="E2900" s="76">
        <v>19.46</v>
      </c>
    </row>
    <row r="2901" spans="1:5" ht="23.25" hidden="1">
      <c r="A2901" s="63" t="s">
        <v>7791</v>
      </c>
      <c r="B2901" s="63">
        <v>95814</v>
      </c>
      <c r="C2901" s="62" t="s">
        <v>10689</v>
      </c>
      <c r="D2901" s="63" t="s">
        <v>7859</v>
      </c>
      <c r="E2901" s="76">
        <v>24.46</v>
      </c>
    </row>
    <row r="2902" spans="1:5" ht="23.25" hidden="1">
      <c r="A2902" s="63" t="s">
        <v>7791</v>
      </c>
      <c r="B2902" s="63">
        <v>95815</v>
      </c>
      <c r="C2902" s="62" t="s">
        <v>10690</v>
      </c>
      <c r="D2902" s="63" t="s">
        <v>7859</v>
      </c>
      <c r="E2902" s="76">
        <v>35.909999999999997</v>
      </c>
    </row>
    <row r="2903" spans="1:5" ht="23.25" hidden="1">
      <c r="A2903" s="63" t="s">
        <v>7791</v>
      </c>
      <c r="B2903" s="63">
        <v>95816</v>
      </c>
      <c r="C2903" s="62" t="s">
        <v>10691</v>
      </c>
      <c r="D2903" s="63" t="s">
        <v>7859</v>
      </c>
      <c r="E2903" s="76">
        <v>32.33</v>
      </c>
    </row>
    <row r="2904" spans="1:5" ht="23.25" hidden="1">
      <c r="A2904" s="63" t="s">
        <v>7791</v>
      </c>
      <c r="B2904" s="63">
        <v>95817</v>
      </c>
      <c r="C2904" s="62" t="s">
        <v>10692</v>
      </c>
      <c r="D2904" s="63" t="s">
        <v>7859</v>
      </c>
      <c r="E2904" s="76">
        <v>38.08</v>
      </c>
    </row>
    <row r="2905" spans="1:5" ht="23.25" hidden="1">
      <c r="A2905" s="63" t="s">
        <v>7791</v>
      </c>
      <c r="B2905" s="63">
        <v>95818</v>
      </c>
      <c r="C2905" s="62" t="s">
        <v>10693</v>
      </c>
      <c r="D2905" s="63" t="s">
        <v>7859</v>
      </c>
      <c r="E2905" s="76">
        <v>52.83</v>
      </c>
    </row>
    <row r="2906" spans="1:5" ht="23.25" hidden="1">
      <c r="A2906" s="63" t="s">
        <v>7791</v>
      </c>
      <c r="B2906" s="63">
        <v>97881</v>
      </c>
      <c r="C2906" s="62" t="s">
        <v>10694</v>
      </c>
      <c r="D2906" s="63" t="s">
        <v>7859</v>
      </c>
      <c r="E2906" s="76">
        <v>146.27000000000001</v>
      </c>
    </row>
    <row r="2907" spans="1:5" ht="23.25" hidden="1">
      <c r="A2907" s="63" t="s">
        <v>7791</v>
      </c>
      <c r="B2907" s="63">
        <v>97882</v>
      </c>
      <c r="C2907" s="62" t="s">
        <v>10695</v>
      </c>
      <c r="D2907" s="63" t="s">
        <v>7859</v>
      </c>
      <c r="E2907" s="76">
        <v>232.28</v>
      </c>
    </row>
    <row r="2908" spans="1:5" ht="23.25" hidden="1">
      <c r="A2908" s="63" t="s">
        <v>7791</v>
      </c>
      <c r="B2908" s="63">
        <v>97883</v>
      </c>
      <c r="C2908" s="62" t="s">
        <v>10696</v>
      </c>
      <c r="D2908" s="63" t="s">
        <v>7859</v>
      </c>
      <c r="E2908" s="76">
        <v>449.26</v>
      </c>
    </row>
    <row r="2909" spans="1:5" ht="23.25" hidden="1">
      <c r="A2909" s="63" t="s">
        <v>7791</v>
      </c>
      <c r="B2909" s="63">
        <v>97884</v>
      </c>
      <c r="C2909" s="62" t="s">
        <v>10697</v>
      </c>
      <c r="D2909" s="63" t="s">
        <v>7859</v>
      </c>
      <c r="E2909" s="76">
        <v>887.49</v>
      </c>
    </row>
    <row r="2910" spans="1:5" ht="23.25" hidden="1">
      <c r="A2910" s="63" t="s">
        <v>7791</v>
      </c>
      <c r="B2910" s="63">
        <v>97885</v>
      </c>
      <c r="C2910" s="62" t="s">
        <v>10698</v>
      </c>
      <c r="D2910" s="63" t="s">
        <v>7859</v>
      </c>
      <c r="E2910" s="76">
        <v>1370.99</v>
      </c>
    </row>
    <row r="2911" spans="1:5" ht="23.25" hidden="1">
      <c r="A2911" s="63" t="s">
        <v>7791</v>
      </c>
      <c r="B2911" s="63">
        <v>97886</v>
      </c>
      <c r="C2911" s="62" t="s">
        <v>10699</v>
      </c>
      <c r="D2911" s="63" t="s">
        <v>7859</v>
      </c>
      <c r="E2911" s="76">
        <v>161.07</v>
      </c>
    </row>
    <row r="2912" spans="1:5" ht="23.25" hidden="1">
      <c r="A2912" s="63" t="s">
        <v>7791</v>
      </c>
      <c r="B2912" s="63">
        <v>97887</v>
      </c>
      <c r="C2912" s="62" t="s">
        <v>10700</v>
      </c>
      <c r="D2912" s="63" t="s">
        <v>7859</v>
      </c>
      <c r="E2912" s="76">
        <v>253.7</v>
      </c>
    </row>
    <row r="2913" spans="1:5" ht="23.25" hidden="1">
      <c r="A2913" s="63" t="s">
        <v>7791</v>
      </c>
      <c r="B2913" s="63">
        <v>97888</v>
      </c>
      <c r="C2913" s="62" t="s">
        <v>10701</v>
      </c>
      <c r="D2913" s="63" t="s">
        <v>7859</v>
      </c>
      <c r="E2913" s="76">
        <v>489.89</v>
      </c>
    </row>
    <row r="2914" spans="1:5" ht="23.25" hidden="1">
      <c r="A2914" s="63" t="s">
        <v>7791</v>
      </c>
      <c r="B2914" s="63">
        <v>97889</v>
      </c>
      <c r="C2914" s="62" t="s">
        <v>10702</v>
      </c>
      <c r="D2914" s="63" t="s">
        <v>7859</v>
      </c>
      <c r="E2914" s="76">
        <v>664.48</v>
      </c>
    </row>
    <row r="2915" spans="1:5" ht="23.25" hidden="1">
      <c r="A2915" s="63" t="s">
        <v>7791</v>
      </c>
      <c r="B2915" s="63">
        <v>97890</v>
      </c>
      <c r="C2915" s="62" t="s">
        <v>10703</v>
      </c>
      <c r="D2915" s="63" t="s">
        <v>7859</v>
      </c>
      <c r="E2915" s="76">
        <v>754.44</v>
      </c>
    </row>
    <row r="2916" spans="1:5" ht="23.25" hidden="1">
      <c r="A2916" s="63" t="s">
        <v>7791</v>
      </c>
      <c r="B2916" s="63">
        <v>97891</v>
      </c>
      <c r="C2916" s="62" t="s">
        <v>10704</v>
      </c>
      <c r="D2916" s="63" t="s">
        <v>7859</v>
      </c>
      <c r="E2916" s="76">
        <v>193.26</v>
      </c>
    </row>
    <row r="2917" spans="1:5" ht="23.25" hidden="1">
      <c r="A2917" s="63" t="s">
        <v>7791</v>
      </c>
      <c r="B2917" s="63">
        <v>97892</v>
      </c>
      <c r="C2917" s="62" t="s">
        <v>10705</v>
      </c>
      <c r="D2917" s="63" t="s">
        <v>7859</v>
      </c>
      <c r="E2917" s="76">
        <v>362.12</v>
      </c>
    </row>
    <row r="2918" spans="1:5" ht="23.25" hidden="1">
      <c r="A2918" s="63" t="s">
        <v>7791</v>
      </c>
      <c r="B2918" s="63">
        <v>97893</v>
      </c>
      <c r="C2918" s="62" t="s">
        <v>10706</v>
      </c>
      <c r="D2918" s="63" t="s">
        <v>7859</v>
      </c>
      <c r="E2918" s="76">
        <v>501.52</v>
      </c>
    </row>
    <row r="2919" spans="1:5" ht="23.25" hidden="1">
      <c r="A2919" s="63" t="s">
        <v>7791</v>
      </c>
      <c r="B2919" s="63">
        <v>97894</v>
      </c>
      <c r="C2919" s="62" t="s">
        <v>10707</v>
      </c>
      <c r="D2919" s="63" t="s">
        <v>7859</v>
      </c>
      <c r="E2919" s="76">
        <v>556.96</v>
      </c>
    </row>
    <row r="2920" spans="1:5" ht="23.25" hidden="1">
      <c r="A2920" s="63" t="s">
        <v>7791</v>
      </c>
      <c r="B2920" s="63">
        <v>104396</v>
      </c>
      <c r="C2920" s="62" t="s">
        <v>10708</v>
      </c>
      <c r="D2920" s="63" t="s">
        <v>7859</v>
      </c>
      <c r="E2920" s="76">
        <v>22.62</v>
      </c>
    </row>
    <row r="2921" spans="1:5" ht="23.25" hidden="1">
      <c r="A2921" s="63" t="s">
        <v>7791</v>
      </c>
      <c r="B2921" s="63">
        <v>104397</v>
      </c>
      <c r="C2921" s="62" t="s">
        <v>10709</v>
      </c>
      <c r="D2921" s="63" t="s">
        <v>7859</v>
      </c>
      <c r="E2921" s="76">
        <v>26.98</v>
      </c>
    </row>
    <row r="2922" spans="1:5" ht="23.25" hidden="1">
      <c r="A2922" s="63" t="s">
        <v>7791</v>
      </c>
      <c r="B2922" s="63">
        <v>104398</v>
      </c>
      <c r="C2922" s="62" t="s">
        <v>10710</v>
      </c>
      <c r="D2922" s="63" t="s">
        <v>7859</v>
      </c>
      <c r="E2922" s="76">
        <v>26.68</v>
      </c>
    </row>
    <row r="2923" spans="1:5" ht="23.25" hidden="1">
      <c r="A2923" s="63" t="s">
        <v>7791</v>
      </c>
      <c r="B2923" s="63">
        <v>104399</v>
      </c>
      <c r="C2923" s="62" t="s">
        <v>10711</v>
      </c>
      <c r="D2923" s="63" t="s">
        <v>7859</v>
      </c>
      <c r="E2923" s="76">
        <v>29.03</v>
      </c>
    </row>
    <row r="2924" spans="1:5" ht="23.25" hidden="1">
      <c r="A2924" s="63" t="s">
        <v>7791</v>
      </c>
      <c r="B2924" s="63">
        <v>104400</v>
      </c>
      <c r="C2924" s="62" t="s">
        <v>10712</v>
      </c>
      <c r="D2924" s="63" t="s">
        <v>7859</v>
      </c>
      <c r="E2924" s="76">
        <v>37.17</v>
      </c>
    </row>
    <row r="2925" spans="1:5" ht="23.25" hidden="1">
      <c r="A2925" s="63" t="s">
        <v>7791</v>
      </c>
      <c r="B2925" s="63">
        <v>104401</v>
      </c>
      <c r="C2925" s="62" t="s">
        <v>10713</v>
      </c>
      <c r="D2925" s="63" t="s">
        <v>7859</v>
      </c>
      <c r="E2925" s="76">
        <v>25.31</v>
      </c>
    </row>
    <row r="2926" spans="1:5" ht="23.25" hidden="1">
      <c r="A2926" s="63" t="s">
        <v>7791</v>
      </c>
      <c r="B2926" s="63">
        <v>104402</v>
      </c>
      <c r="C2926" s="62" t="s">
        <v>10714</v>
      </c>
      <c r="D2926" s="63" t="s">
        <v>7859</v>
      </c>
      <c r="E2926" s="76">
        <v>26.4</v>
      </c>
    </row>
    <row r="2927" spans="1:5" ht="23.25" hidden="1">
      <c r="A2927" s="63" t="s">
        <v>7791</v>
      </c>
      <c r="B2927" s="63">
        <v>104403</v>
      </c>
      <c r="C2927" s="62" t="s">
        <v>10715</v>
      </c>
      <c r="D2927" s="63" t="s">
        <v>7859</v>
      </c>
      <c r="E2927" s="76">
        <v>32.79</v>
      </c>
    </row>
    <row r="2928" spans="1:5" ht="23.25" hidden="1">
      <c r="A2928" s="63" t="s">
        <v>7791</v>
      </c>
      <c r="B2928" s="63">
        <v>104404</v>
      </c>
      <c r="C2928" s="62" t="s">
        <v>10716</v>
      </c>
      <c r="D2928" s="63" t="s">
        <v>7859</v>
      </c>
      <c r="E2928" s="76">
        <v>33.93</v>
      </c>
    </row>
    <row r="2929" spans="1:5" ht="23.25" hidden="1">
      <c r="A2929" s="63" t="s">
        <v>7791</v>
      </c>
      <c r="B2929" s="63">
        <v>104405</v>
      </c>
      <c r="C2929" s="62" t="s">
        <v>10717</v>
      </c>
      <c r="D2929" s="63" t="s">
        <v>7859</v>
      </c>
      <c r="E2929" s="76">
        <v>45.82</v>
      </c>
    </row>
    <row r="2930" spans="1:5" ht="23.25" hidden="1">
      <c r="A2930" s="63" t="s">
        <v>7791</v>
      </c>
      <c r="B2930" s="63">
        <v>93653</v>
      </c>
      <c r="C2930" s="62" t="s">
        <v>10718</v>
      </c>
      <c r="D2930" s="63" t="s">
        <v>7859</v>
      </c>
      <c r="E2930" s="76">
        <v>17.309999999999999</v>
      </c>
    </row>
    <row r="2931" spans="1:5" ht="23.25" hidden="1">
      <c r="A2931" s="63" t="s">
        <v>7791</v>
      </c>
      <c r="B2931" s="63">
        <v>93654</v>
      </c>
      <c r="C2931" s="62" t="s">
        <v>10719</v>
      </c>
      <c r="D2931" s="63" t="s">
        <v>7859</v>
      </c>
      <c r="E2931" s="76">
        <v>17.940000000000001</v>
      </c>
    </row>
    <row r="2932" spans="1:5" ht="23.25" hidden="1">
      <c r="A2932" s="63" t="s">
        <v>7791</v>
      </c>
      <c r="B2932" s="63">
        <v>93655</v>
      </c>
      <c r="C2932" s="62" t="s">
        <v>10720</v>
      </c>
      <c r="D2932" s="63" t="s">
        <v>7859</v>
      </c>
      <c r="E2932" s="76">
        <v>19.27</v>
      </c>
    </row>
    <row r="2933" spans="1:5" ht="23.25" hidden="1">
      <c r="A2933" s="63" t="s">
        <v>7791</v>
      </c>
      <c r="B2933" s="63">
        <v>93656</v>
      </c>
      <c r="C2933" s="62" t="s">
        <v>10721</v>
      </c>
      <c r="D2933" s="63" t="s">
        <v>7859</v>
      </c>
      <c r="E2933" s="76">
        <v>19.27</v>
      </c>
    </row>
    <row r="2934" spans="1:5" ht="23.25" hidden="1">
      <c r="A2934" s="63" t="s">
        <v>7791</v>
      </c>
      <c r="B2934" s="63">
        <v>93657</v>
      </c>
      <c r="C2934" s="62" t="s">
        <v>10722</v>
      </c>
      <c r="D2934" s="63" t="s">
        <v>7859</v>
      </c>
      <c r="E2934" s="76">
        <v>20.83</v>
      </c>
    </row>
    <row r="2935" spans="1:5" ht="23.25" hidden="1">
      <c r="A2935" s="63" t="s">
        <v>7791</v>
      </c>
      <c r="B2935" s="63">
        <v>93658</v>
      </c>
      <c r="C2935" s="62" t="s">
        <v>10723</v>
      </c>
      <c r="D2935" s="63" t="s">
        <v>7859</v>
      </c>
      <c r="E2935" s="76">
        <v>30.1</v>
      </c>
    </row>
    <row r="2936" spans="1:5" ht="23.25" hidden="1">
      <c r="A2936" s="63" t="s">
        <v>7791</v>
      </c>
      <c r="B2936" s="63">
        <v>93659</v>
      </c>
      <c r="C2936" s="62" t="s">
        <v>10724</v>
      </c>
      <c r="D2936" s="63" t="s">
        <v>7859</v>
      </c>
      <c r="E2936" s="76">
        <v>33.200000000000003</v>
      </c>
    </row>
    <row r="2937" spans="1:5" ht="23.25" hidden="1">
      <c r="A2937" s="63" t="s">
        <v>7791</v>
      </c>
      <c r="B2937" s="63">
        <v>93660</v>
      </c>
      <c r="C2937" s="62" t="s">
        <v>10725</v>
      </c>
      <c r="D2937" s="63" t="s">
        <v>7859</v>
      </c>
      <c r="E2937" s="76">
        <v>87.96</v>
      </c>
    </row>
    <row r="2938" spans="1:5" ht="23.25" hidden="1">
      <c r="A2938" s="63" t="s">
        <v>7791</v>
      </c>
      <c r="B2938" s="63">
        <v>93661</v>
      </c>
      <c r="C2938" s="62" t="s">
        <v>10726</v>
      </c>
      <c r="D2938" s="63" t="s">
        <v>7859</v>
      </c>
      <c r="E2938" s="76">
        <v>89.2</v>
      </c>
    </row>
    <row r="2939" spans="1:5" ht="23.25" hidden="1">
      <c r="A2939" s="63" t="s">
        <v>7791</v>
      </c>
      <c r="B2939" s="63">
        <v>93662</v>
      </c>
      <c r="C2939" s="62" t="s">
        <v>10727</v>
      </c>
      <c r="D2939" s="63" t="s">
        <v>7859</v>
      </c>
      <c r="E2939" s="76">
        <v>91.86</v>
      </c>
    </row>
    <row r="2940" spans="1:5" ht="23.25" hidden="1">
      <c r="A2940" s="63" t="s">
        <v>7791</v>
      </c>
      <c r="B2940" s="63">
        <v>93663</v>
      </c>
      <c r="C2940" s="62" t="s">
        <v>10728</v>
      </c>
      <c r="D2940" s="63" t="s">
        <v>7859</v>
      </c>
      <c r="E2940" s="76">
        <v>91.86</v>
      </c>
    </row>
    <row r="2941" spans="1:5" ht="23.25" hidden="1">
      <c r="A2941" s="63" t="s">
        <v>7791</v>
      </c>
      <c r="B2941" s="63">
        <v>93664</v>
      </c>
      <c r="C2941" s="62" t="s">
        <v>10729</v>
      </c>
      <c r="D2941" s="63" t="s">
        <v>7859</v>
      </c>
      <c r="E2941" s="76">
        <v>94.99</v>
      </c>
    </row>
    <row r="2942" spans="1:5" ht="23.25" hidden="1">
      <c r="A2942" s="63" t="s">
        <v>7791</v>
      </c>
      <c r="B2942" s="63">
        <v>93665</v>
      </c>
      <c r="C2942" s="62" t="s">
        <v>10730</v>
      </c>
      <c r="D2942" s="63" t="s">
        <v>7859</v>
      </c>
      <c r="E2942" s="76">
        <v>98.47</v>
      </c>
    </row>
    <row r="2943" spans="1:5" ht="23.25" hidden="1">
      <c r="A2943" s="63" t="s">
        <v>7791</v>
      </c>
      <c r="B2943" s="63">
        <v>93666</v>
      </c>
      <c r="C2943" s="62" t="s">
        <v>10731</v>
      </c>
      <c r="D2943" s="63" t="s">
        <v>7859</v>
      </c>
      <c r="E2943" s="76">
        <v>104.68</v>
      </c>
    </row>
    <row r="2944" spans="1:5" ht="23.25" hidden="1">
      <c r="A2944" s="63" t="s">
        <v>7791</v>
      </c>
      <c r="B2944" s="63">
        <v>93667</v>
      </c>
      <c r="C2944" s="62" t="s">
        <v>10732</v>
      </c>
      <c r="D2944" s="63" t="s">
        <v>7859</v>
      </c>
      <c r="E2944" s="76">
        <v>109.44</v>
      </c>
    </row>
    <row r="2945" spans="1:5" ht="23.25" hidden="1">
      <c r="A2945" s="63" t="s">
        <v>7791</v>
      </c>
      <c r="B2945" s="63">
        <v>93668</v>
      </c>
      <c r="C2945" s="62" t="s">
        <v>10733</v>
      </c>
      <c r="D2945" s="63" t="s">
        <v>7859</v>
      </c>
      <c r="E2945" s="76">
        <v>111.31</v>
      </c>
    </row>
    <row r="2946" spans="1:5" ht="23.25" hidden="1">
      <c r="A2946" s="63" t="s">
        <v>7791</v>
      </c>
      <c r="B2946" s="63">
        <v>93669</v>
      </c>
      <c r="C2946" s="62" t="s">
        <v>10734</v>
      </c>
      <c r="D2946" s="63" t="s">
        <v>7859</v>
      </c>
      <c r="E2946" s="76">
        <v>115.29</v>
      </c>
    </row>
    <row r="2947" spans="1:5" ht="23.25" hidden="1">
      <c r="A2947" s="63" t="s">
        <v>7791</v>
      </c>
      <c r="B2947" s="63">
        <v>93670</v>
      </c>
      <c r="C2947" s="62" t="s">
        <v>10735</v>
      </c>
      <c r="D2947" s="63" t="s">
        <v>7859</v>
      </c>
      <c r="E2947" s="76">
        <v>115.29</v>
      </c>
    </row>
    <row r="2948" spans="1:5" ht="23.25" hidden="1">
      <c r="A2948" s="63" t="s">
        <v>7791</v>
      </c>
      <c r="B2948" s="63">
        <v>93671</v>
      </c>
      <c r="C2948" s="62" t="s">
        <v>10736</v>
      </c>
      <c r="D2948" s="63" t="s">
        <v>7859</v>
      </c>
      <c r="E2948" s="76">
        <v>119.99</v>
      </c>
    </row>
    <row r="2949" spans="1:5" ht="23.25" hidden="1">
      <c r="A2949" s="63" t="s">
        <v>7791</v>
      </c>
      <c r="B2949" s="63">
        <v>93672</v>
      </c>
      <c r="C2949" s="62" t="s">
        <v>10737</v>
      </c>
      <c r="D2949" s="63" t="s">
        <v>7859</v>
      </c>
      <c r="E2949" s="76">
        <v>127.1</v>
      </c>
    </row>
    <row r="2950" spans="1:5" ht="23.25" hidden="1">
      <c r="A2950" s="63" t="s">
        <v>7791</v>
      </c>
      <c r="B2950" s="63">
        <v>93673</v>
      </c>
      <c r="C2950" s="62" t="s">
        <v>10738</v>
      </c>
      <c r="D2950" s="63" t="s">
        <v>7859</v>
      </c>
      <c r="E2950" s="76">
        <v>136.43</v>
      </c>
    </row>
    <row r="2951" spans="1:5" ht="23.25" hidden="1">
      <c r="A2951" s="63" t="s">
        <v>7791</v>
      </c>
      <c r="B2951" s="63">
        <v>97359</v>
      </c>
      <c r="C2951" s="62" t="s">
        <v>10739</v>
      </c>
      <c r="D2951" s="63" t="s">
        <v>7859</v>
      </c>
      <c r="E2951" s="76">
        <v>3581.13</v>
      </c>
    </row>
    <row r="2952" spans="1:5" ht="23.25" hidden="1">
      <c r="A2952" s="63" t="s">
        <v>7791</v>
      </c>
      <c r="B2952" s="63">
        <v>97360</v>
      </c>
      <c r="C2952" s="62" t="s">
        <v>10740</v>
      </c>
      <c r="D2952" s="63" t="s">
        <v>7859</v>
      </c>
      <c r="E2952" s="76">
        <v>6900.64</v>
      </c>
    </row>
    <row r="2953" spans="1:5" ht="23.25" hidden="1">
      <c r="A2953" s="63" t="s">
        <v>7791</v>
      </c>
      <c r="B2953" s="63">
        <v>97361</v>
      </c>
      <c r="C2953" s="62" t="s">
        <v>10741</v>
      </c>
      <c r="D2953" s="63" t="s">
        <v>7859</v>
      </c>
      <c r="E2953" s="76">
        <v>9200.85</v>
      </c>
    </row>
    <row r="2954" spans="1:5" ht="23.25" hidden="1">
      <c r="A2954" s="63" t="s">
        <v>7791</v>
      </c>
      <c r="B2954" s="63">
        <v>97362</v>
      </c>
      <c r="C2954" s="62" t="s">
        <v>10742</v>
      </c>
      <c r="D2954" s="63" t="s">
        <v>7859</v>
      </c>
      <c r="E2954" s="76">
        <v>1965.47</v>
      </c>
    </row>
    <row r="2955" spans="1:5" ht="34.5" hidden="1">
      <c r="A2955" s="63" t="s">
        <v>7791</v>
      </c>
      <c r="B2955" s="63">
        <v>101875</v>
      </c>
      <c r="C2955" s="62" t="s">
        <v>10743</v>
      </c>
      <c r="D2955" s="63" t="s">
        <v>7859</v>
      </c>
      <c r="E2955" s="76">
        <v>421.42</v>
      </c>
    </row>
    <row r="2956" spans="1:5" ht="23.25" hidden="1">
      <c r="A2956" s="63" t="s">
        <v>7791</v>
      </c>
      <c r="B2956" s="63">
        <v>101876</v>
      </c>
      <c r="C2956" s="62" t="s">
        <v>10744</v>
      </c>
      <c r="D2956" s="63" t="s">
        <v>7859</v>
      </c>
      <c r="E2956" s="76">
        <v>80.709999999999994</v>
      </c>
    </row>
    <row r="2957" spans="1:5" ht="23.25" hidden="1">
      <c r="A2957" s="63" t="s">
        <v>7791</v>
      </c>
      <c r="B2957" s="63">
        <v>101877</v>
      </c>
      <c r="C2957" s="62" t="s">
        <v>10745</v>
      </c>
      <c r="D2957" s="63" t="s">
        <v>7859</v>
      </c>
      <c r="E2957" s="76">
        <v>55.75</v>
      </c>
    </row>
    <row r="2958" spans="1:5" ht="34.5" hidden="1">
      <c r="A2958" s="63" t="s">
        <v>7791</v>
      </c>
      <c r="B2958" s="63">
        <v>101878</v>
      </c>
      <c r="C2958" s="62" t="s">
        <v>10746</v>
      </c>
      <c r="D2958" s="63" t="s">
        <v>7859</v>
      </c>
      <c r="E2958" s="76">
        <v>581.67999999999995</v>
      </c>
    </row>
    <row r="2959" spans="1:5" ht="34.5" hidden="1">
      <c r="A2959" s="63" t="s">
        <v>7791</v>
      </c>
      <c r="B2959" s="63">
        <v>101879</v>
      </c>
      <c r="C2959" s="62" t="s">
        <v>10747</v>
      </c>
      <c r="D2959" s="63" t="s">
        <v>7859</v>
      </c>
      <c r="E2959" s="76">
        <v>610.05999999999995</v>
      </c>
    </row>
    <row r="2960" spans="1:5" ht="34.5" hidden="1">
      <c r="A2960" s="63" t="s">
        <v>7791</v>
      </c>
      <c r="B2960" s="63">
        <v>101880</v>
      </c>
      <c r="C2960" s="62" t="s">
        <v>10748</v>
      </c>
      <c r="D2960" s="63" t="s">
        <v>7859</v>
      </c>
      <c r="E2960" s="76">
        <v>702.42</v>
      </c>
    </row>
    <row r="2961" spans="1:5" ht="34.5" hidden="1">
      <c r="A2961" s="63" t="s">
        <v>7791</v>
      </c>
      <c r="B2961" s="63">
        <v>101881</v>
      </c>
      <c r="C2961" s="62" t="s">
        <v>10749</v>
      </c>
      <c r="D2961" s="63" t="s">
        <v>7859</v>
      </c>
      <c r="E2961" s="76">
        <v>1009.99</v>
      </c>
    </row>
    <row r="2962" spans="1:5" ht="34.5" hidden="1">
      <c r="A2962" s="63" t="s">
        <v>7791</v>
      </c>
      <c r="B2962" s="63">
        <v>101882</v>
      </c>
      <c r="C2962" s="62" t="s">
        <v>10750</v>
      </c>
      <c r="D2962" s="63" t="s">
        <v>7859</v>
      </c>
      <c r="E2962" s="76">
        <v>1433.85</v>
      </c>
    </row>
    <row r="2963" spans="1:5" ht="34.5" hidden="1">
      <c r="A2963" s="63" t="s">
        <v>7791</v>
      </c>
      <c r="B2963" s="63">
        <v>101883</v>
      </c>
      <c r="C2963" s="62" t="s">
        <v>10751</v>
      </c>
      <c r="D2963" s="63" t="s">
        <v>7859</v>
      </c>
      <c r="E2963" s="76">
        <v>581.54999999999995</v>
      </c>
    </row>
    <row r="2964" spans="1:5" ht="23.25" hidden="1">
      <c r="A2964" s="63" t="s">
        <v>7791</v>
      </c>
      <c r="B2964" s="63">
        <v>101890</v>
      </c>
      <c r="C2964" s="62" t="s">
        <v>10752</v>
      </c>
      <c r="D2964" s="63" t="s">
        <v>7859</v>
      </c>
      <c r="E2964" s="76">
        <v>23.49</v>
      </c>
    </row>
    <row r="2965" spans="1:5" ht="23.25" hidden="1">
      <c r="A2965" s="63" t="s">
        <v>7791</v>
      </c>
      <c r="B2965" s="63">
        <v>101891</v>
      </c>
      <c r="C2965" s="62" t="s">
        <v>10753</v>
      </c>
      <c r="D2965" s="63" t="s">
        <v>7859</v>
      </c>
      <c r="E2965" s="76">
        <v>39.950000000000003</v>
      </c>
    </row>
    <row r="2966" spans="1:5" ht="23.25" hidden="1">
      <c r="A2966" s="63" t="s">
        <v>7791</v>
      </c>
      <c r="B2966" s="63">
        <v>101892</v>
      </c>
      <c r="C2966" s="62" t="s">
        <v>10754</v>
      </c>
      <c r="D2966" s="63" t="s">
        <v>7859</v>
      </c>
      <c r="E2966" s="76">
        <v>109.54</v>
      </c>
    </row>
    <row r="2967" spans="1:5" ht="23.25" hidden="1">
      <c r="A2967" s="63" t="s">
        <v>7791</v>
      </c>
      <c r="B2967" s="63">
        <v>101893</v>
      </c>
      <c r="C2967" s="62" t="s">
        <v>10755</v>
      </c>
      <c r="D2967" s="63" t="s">
        <v>7859</v>
      </c>
      <c r="E2967" s="76">
        <v>139.16</v>
      </c>
    </row>
    <row r="2968" spans="1:5" ht="23.25" hidden="1">
      <c r="A2968" s="63" t="s">
        <v>7791</v>
      </c>
      <c r="B2968" s="63">
        <v>101894</v>
      </c>
      <c r="C2968" s="62" t="s">
        <v>10756</v>
      </c>
      <c r="D2968" s="63" t="s">
        <v>7859</v>
      </c>
      <c r="E2968" s="76">
        <v>224.81</v>
      </c>
    </row>
    <row r="2969" spans="1:5" ht="23.25" hidden="1">
      <c r="A2969" s="63" t="s">
        <v>7791</v>
      </c>
      <c r="B2969" s="63">
        <v>101895</v>
      </c>
      <c r="C2969" s="62" t="s">
        <v>10757</v>
      </c>
      <c r="D2969" s="63" t="s">
        <v>7859</v>
      </c>
      <c r="E2969" s="76">
        <v>634.26</v>
      </c>
    </row>
    <row r="2970" spans="1:5" ht="23.25" hidden="1">
      <c r="A2970" s="63" t="s">
        <v>7791</v>
      </c>
      <c r="B2970" s="63">
        <v>101896</v>
      </c>
      <c r="C2970" s="62" t="s">
        <v>10758</v>
      </c>
      <c r="D2970" s="63" t="s">
        <v>7859</v>
      </c>
      <c r="E2970" s="76">
        <v>969.35</v>
      </c>
    </row>
    <row r="2971" spans="1:5" ht="23.25" hidden="1">
      <c r="A2971" s="63" t="s">
        <v>7791</v>
      </c>
      <c r="B2971" s="63">
        <v>101897</v>
      </c>
      <c r="C2971" s="62" t="s">
        <v>10759</v>
      </c>
      <c r="D2971" s="63" t="s">
        <v>7859</v>
      </c>
      <c r="E2971" s="76">
        <v>1570.01</v>
      </c>
    </row>
    <row r="2972" spans="1:5" ht="23.25" hidden="1">
      <c r="A2972" s="63" t="s">
        <v>7791</v>
      </c>
      <c r="B2972" s="63">
        <v>101898</v>
      </c>
      <c r="C2972" s="62" t="s">
        <v>10760</v>
      </c>
      <c r="D2972" s="63" t="s">
        <v>7859</v>
      </c>
      <c r="E2972" s="76">
        <v>2115.11</v>
      </c>
    </row>
    <row r="2973" spans="1:5" ht="23.25" hidden="1">
      <c r="A2973" s="63" t="s">
        <v>7791</v>
      </c>
      <c r="B2973" s="63">
        <v>101899</v>
      </c>
      <c r="C2973" s="62" t="s">
        <v>10761</v>
      </c>
      <c r="D2973" s="63" t="s">
        <v>7859</v>
      </c>
      <c r="E2973" s="76">
        <v>3411.68</v>
      </c>
    </row>
    <row r="2974" spans="1:5" ht="23.25" hidden="1">
      <c r="A2974" s="63" t="s">
        <v>7791</v>
      </c>
      <c r="B2974" s="63">
        <v>101900</v>
      </c>
      <c r="C2974" s="62" t="s">
        <v>10762</v>
      </c>
      <c r="D2974" s="63" t="s">
        <v>7859</v>
      </c>
      <c r="E2974" s="76">
        <v>7167.15</v>
      </c>
    </row>
    <row r="2975" spans="1:5" hidden="1">
      <c r="A2975" s="63" t="s">
        <v>7791</v>
      </c>
      <c r="B2975" s="63">
        <v>101901</v>
      </c>
      <c r="C2975" s="62" t="s">
        <v>10763</v>
      </c>
      <c r="D2975" s="63" t="s">
        <v>7859</v>
      </c>
      <c r="E2975" s="76">
        <v>175.85</v>
      </c>
    </row>
    <row r="2976" spans="1:5" hidden="1">
      <c r="A2976" s="63" t="s">
        <v>7791</v>
      </c>
      <c r="B2976" s="63">
        <v>101902</v>
      </c>
      <c r="C2976" s="62" t="s">
        <v>10764</v>
      </c>
      <c r="D2976" s="63" t="s">
        <v>7859</v>
      </c>
      <c r="E2976" s="76">
        <v>217.11</v>
      </c>
    </row>
    <row r="2977" spans="1:5" hidden="1">
      <c r="A2977" s="63" t="s">
        <v>7791</v>
      </c>
      <c r="B2977" s="63">
        <v>101903</v>
      </c>
      <c r="C2977" s="62" t="s">
        <v>10765</v>
      </c>
      <c r="D2977" s="63" t="s">
        <v>7859</v>
      </c>
      <c r="E2977" s="76">
        <v>452.6</v>
      </c>
    </row>
    <row r="2978" spans="1:5" hidden="1">
      <c r="A2978" s="63" t="s">
        <v>7791</v>
      </c>
      <c r="B2978" s="63">
        <v>101904</v>
      </c>
      <c r="C2978" s="62" t="s">
        <v>10766</v>
      </c>
      <c r="D2978" s="63" t="s">
        <v>7859</v>
      </c>
      <c r="E2978" s="76">
        <v>1669.59</v>
      </c>
    </row>
    <row r="2979" spans="1:5" ht="23.25" hidden="1">
      <c r="A2979" s="63" t="s">
        <v>7791</v>
      </c>
      <c r="B2979" s="63">
        <v>101938</v>
      </c>
      <c r="C2979" s="62" t="s">
        <v>10767</v>
      </c>
      <c r="D2979" s="63" t="s">
        <v>7859</v>
      </c>
      <c r="E2979" s="76">
        <v>108.26</v>
      </c>
    </row>
    <row r="2980" spans="1:5" ht="23.25" hidden="1">
      <c r="A2980" s="63" t="s">
        <v>7791</v>
      </c>
      <c r="B2980" s="63">
        <v>101946</v>
      </c>
      <c r="C2980" s="62" t="s">
        <v>10768</v>
      </c>
      <c r="D2980" s="63" t="s">
        <v>7859</v>
      </c>
      <c r="E2980" s="76">
        <v>160.22</v>
      </c>
    </row>
    <row r="2981" spans="1:5" ht="23.25" hidden="1">
      <c r="A2981" s="63" t="s">
        <v>7791</v>
      </c>
      <c r="B2981" s="63">
        <v>91945</v>
      </c>
      <c r="C2981" s="62" t="s">
        <v>10769</v>
      </c>
      <c r="D2981" s="63" t="s">
        <v>7859</v>
      </c>
      <c r="E2981" s="76">
        <v>13.87</v>
      </c>
    </row>
    <row r="2982" spans="1:5" ht="23.25" hidden="1">
      <c r="A2982" s="63" t="s">
        <v>7791</v>
      </c>
      <c r="B2982" s="63">
        <v>91946</v>
      </c>
      <c r="C2982" s="62" t="s">
        <v>10770</v>
      </c>
      <c r="D2982" s="63" t="s">
        <v>7859</v>
      </c>
      <c r="E2982" s="76">
        <v>10.91</v>
      </c>
    </row>
    <row r="2983" spans="1:5" ht="23.25" hidden="1">
      <c r="A2983" s="63" t="s">
        <v>7791</v>
      </c>
      <c r="B2983" s="63">
        <v>91947</v>
      </c>
      <c r="C2983" s="62" t="s">
        <v>10771</v>
      </c>
      <c r="D2983" s="63" t="s">
        <v>7859</v>
      </c>
      <c r="E2983" s="76">
        <v>9.06</v>
      </c>
    </row>
    <row r="2984" spans="1:5" ht="23.25" hidden="1">
      <c r="A2984" s="63" t="s">
        <v>7791</v>
      </c>
      <c r="B2984" s="63">
        <v>91949</v>
      </c>
      <c r="C2984" s="62" t="s">
        <v>10772</v>
      </c>
      <c r="D2984" s="63" t="s">
        <v>7859</v>
      </c>
      <c r="E2984" s="76">
        <v>19.68</v>
      </c>
    </row>
    <row r="2985" spans="1:5" ht="23.25" hidden="1">
      <c r="A2985" s="63" t="s">
        <v>7791</v>
      </c>
      <c r="B2985" s="63">
        <v>91950</v>
      </c>
      <c r="C2985" s="62" t="s">
        <v>10773</v>
      </c>
      <c r="D2985" s="63" t="s">
        <v>7859</v>
      </c>
      <c r="E2985" s="76">
        <v>16.079999999999998</v>
      </c>
    </row>
    <row r="2986" spans="1:5" ht="23.25" hidden="1">
      <c r="A2986" s="63" t="s">
        <v>7791</v>
      </c>
      <c r="B2986" s="63">
        <v>91951</v>
      </c>
      <c r="C2986" s="62" t="s">
        <v>10774</v>
      </c>
      <c r="D2986" s="63" t="s">
        <v>7859</v>
      </c>
      <c r="E2986" s="76">
        <v>13.92</v>
      </c>
    </row>
    <row r="2987" spans="1:5" ht="23.25" hidden="1">
      <c r="A2987" s="63" t="s">
        <v>7791</v>
      </c>
      <c r="B2987" s="63">
        <v>91952</v>
      </c>
      <c r="C2987" s="62" t="s">
        <v>10775</v>
      </c>
      <c r="D2987" s="63" t="s">
        <v>7859</v>
      </c>
      <c r="E2987" s="76">
        <v>18.63</v>
      </c>
    </row>
    <row r="2988" spans="1:5" ht="23.25" hidden="1">
      <c r="A2988" s="63" t="s">
        <v>7791</v>
      </c>
      <c r="B2988" s="63">
        <v>91953</v>
      </c>
      <c r="C2988" s="62" t="s">
        <v>10776</v>
      </c>
      <c r="D2988" s="63" t="s">
        <v>7859</v>
      </c>
      <c r="E2988" s="76">
        <v>29.54</v>
      </c>
    </row>
    <row r="2989" spans="1:5" ht="23.25" hidden="1">
      <c r="A2989" s="63" t="s">
        <v>7791</v>
      </c>
      <c r="B2989" s="63">
        <v>91954</v>
      </c>
      <c r="C2989" s="62" t="s">
        <v>10777</v>
      </c>
      <c r="D2989" s="63" t="s">
        <v>7859</v>
      </c>
      <c r="E2989" s="76">
        <v>25.03</v>
      </c>
    </row>
    <row r="2990" spans="1:5" ht="23.25" hidden="1">
      <c r="A2990" s="63" t="s">
        <v>7791</v>
      </c>
      <c r="B2990" s="63">
        <v>91955</v>
      </c>
      <c r="C2990" s="62" t="s">
        <v>10778</v>
      </c>
      <c r="D2990" s="63" t="s">
        <v>7859</v>
      </c>
      <c r="E2990" s="76">
        <v>35.94</v>
      </c>
    </row>
    <row r="2991" spans="1:5" ht="23.25" hidden="1">
      <c r="A2991" s="63" t="s">
        <v>7791</v>
      </c>
      <c r="B2991" s="63">
        <v>91956</v>
      </c>
      <c r="C2991" s="62" t="s">
        <v>10779</v>
      </c>
      <c r="D2991" s="63" t="s">
        <v>7859</v>
      </c>
      <c r="E2991" s="76">
        <v>40.51</v>
      </c>
    </row>
    <row r="2992" spans="1:5" ht="23.25" hidden="1">
      <c r="A2992" s="63" t="s">
        <v>7791</v>
      </c>
      <c r="B2992" s="63">
        <v>91957</v>
      </c>
      <c r="C2992" s="62" t="s">
        <v>10780</v>
      </c>
      <c r="D2992" s="63" t="s">
        <v>7859</v>
      </c>
      <c r="E2992" s="76">
        <v>51.42</v>
      </c>
    </row>
    <row r="2993" spans="1:5" ht="23.25" hidden="1">
      <c r="A2993" s="63" t="s">
        <v>7791</v>
      </c>
      <c r="B2993" s="63">
        <v>91958</v>
      </c>
      <c r="C2993" s="62" t="s">
        <v>10781</v>
      </c>
      <c r="D2993" s="63" t="s">
        <v>7859</v>
      </c>
      <c r="E2993" s="76">
        <v>34.17</v>
      </c>
    </row>
    <row r="2994" spans="1:5" ht="23.25" hidden="1">
      <c r="A2994" s="63" t="s">
        <v>7791</v>
      </c>
      <c r="B2994" s="63">
        <v>91959</v>
      </c>
      <c r="C2994" s="62" t="s">
        <v>10782</v>
      </c>
      <c r="D2994" s="63" t="s">
        <v>7859</v>
      </c>
      <c r="E2994" s="76">
        <v>45.08</v>
      </c>
    </row>
    <row r="2995" spans="1:5" ht="23.25" hidden="1">
      <c r="A2995" s="63" t="s">
        <v>7791</v>
      </c>
      <c r="B2995" s="63">
        <v>91960</v>
      </c>
      <c r="C2995" s="62" t="s">
        <v>10783</v>
      </c>
      <c r="D2995" s="63" t="s">
        <v>7859</v>
      </c>
      <c r="E2995" s="76">
        <v>46.95</v>
      </c>
    </row>
    <row r="2996" spans="1:5" ht="23.25" hidden="1">
      <c r="A2996" s="63" t="s">
        <v>7791</v>
      </c>
      <c r="B2996" s="63">
        <v>91961</v>
      </c>
      <c r="C2996" s="62" t="s">
        <v>10784</v>
      </c>
      <c r="D2996" s="63" t="s">
        <v>7859</v>
      </c>
      <c r="E2996" s="76">
        <v>57.86</v>
      </c>
    </row>
    <row r="2997" spans="1:5" ht="23.25" hidden="1">
      <c r="A2997" s="63" t="s">
        <v>7791</v>
      </c>
      <c r="B2997" s="63">
        <v>91962</v>
      </c>
      <c r="C2997" s="62" t="s">
        <v>10785</v>
      </c>
      <c r="D2997" s="63" t="s">
        <v>7859</v>
      </c>
      <c r="E2997" s="76">
        <v>62.43</v>
      </c>
    </row>
    <row r="2998" spans="1:5" ht="23.25" hidden="1">
      <c r="A2998" s="63" t="s">
        <v>7791</v>
      </c>
      <c r="B2998" s="63">
        <v>91963</v>
      </c>
      <c r="C2998" s="62" t="s">
        <v>10786</v>
      </c>
      <c r="D2998" s="63" t="s">
        <v>7859</v>
      </c>
      <c r="E2998" s="76">
        <v>73.34</v>
      </c>
    </row>
    <row r="2999" spans="1:5" ht="23.25" hidden="1">
      <c r="A2999" s="63" t="s">
        <v>7791</v>
      </c>
      <c r="B2999" s="63">
        <v>91964</v>
      </c>
      <c r="C2999" s="62" t="s">
        <v>10787</v>
      </c>
      <c r="D2999" s="63" t="s">
        <v>7859</v>
      </c>
      <c r="E2999" s="76">
        <v>56.04</v>
      </c>
    </row>
    <row r="3000" spans="1:5" ht="23.25" hidden="1">
      <c r="A3000" s="63" t="s">
        <v>7791</v>
      </c>
      <c r="B3000" s="63">
        <v>91965</v>
      </c>
      <c r="C3000" s="62" t="s">
        <v>10788</v>
      </c>
      <c r="D3000" s="63" t="s">
        <v>7859</v>
      </c>
      <c r="E3000" s="76">
        <v>66.95</v>
      </c>
    </row>
    <row r="3001" spans="1:5" ht="23.25" hidden="1">
      <c r="A3001" s="63" t="s">
        <v>7791</v>
      </c>
      <c r="B3001" s="63">
        <v>91966</v>
      </c>
      <c r="C3001" s="62" t="s">
        <v>10789</v>
      </c>
      <c r="D3001" s="63" t="s">
        <v>7859</v>
      </c>
      <c r="E3001" s="76">
        <v>49.7</v>
      </c>
    </row>
    <row r="3002" spans="1:5" ht="23.25" hidden="1">
      <c r="A3002" s="63" t="s">
        <v>7791</v>
      </c>
      <c r="B3002" s="63">
        <v>91967</v>
      </c>
      <c r="C3002" s="62" t="s">
        <v>10790</v>
      </c>
      <c r="D3002" s="63" t="s">
        <v>7859</v>
      </c>
      <c r="E3002" s="76">
        <v>60.61</v>
      </c>
    </row>
    <row r="3003" spans="1:5" ht="23.25" hidden="1">
      <c r="A3003" s="63" t="s">
        <v>7791</v>
      </c>
      <c r="B3003" s="63">
        <v>91968</v>
      </c>
      <c r="C3003" s="62" t="s">
        <v>10791</v>
      </c>
      <c r="D3003" s="63" t="s">
        <v>7859</v>
      </c>
      <c r="E3003" s="76">
        <v>68.83</v>
      </c>
    </row>
    <row r="3004" spans="1:5" ht="23.25" hidden="1">
      <c r="A3004" s="63" t="s">
        <v>7791</v>
      </c>
      <c r="B3004" s="63">
        <v>91969</v>
      </c>
      <c r="C3004" s="62" t="s">
        <v>10792</v>
      </c>
      <c r="D3004" s="63" t="s">
        <v>7859</v>
      </c>
      <c r="E3004" s="76">
        <v>79.739999999999995</v>
      </c>
    </row>
    <row r="3005" spans="1:5" ht="23.25" hidden="1">
      <c r="A3005" s="63" t="s">
        <v>7791</v>
      </c>
      <c r="B3005" s="63">
        <v>91970</v>
      </c>
      <c r="C3005" s="62" t="s">
        <v>10793</v>
      </c>
      <c r="D3005" s="63" t="s">
        <v>7859</v>
      </c>
      <c r="E3005" s="76">
        <v>71.92</v>
      </c>
    </row>
    <row r="3006" spans="1:5" ht="23.25" hidden="1">
      <c r="A3006" s="63" t="s">
        <v>7791</v>
      </c>
      <c r="B3006" s="63">
        <v>91971</v>
      </c>
      <c r="C3006" s="62" t="s">
        <v>10794</v>
      </c>
      <c r="D3006" s="63" t="s">
        <v>7859</v>
      </c>
      <c r="E3006" s="76">
        <v>88</v>
      </c>
    </row>
    <row r="3007" spans="1:5" ht="23.25" hidden="1">
      <c r="A3007" s="63" t="s">
        <v>7791</v>
      </c>
      <c r="B3007" s="63">
        <v>91972</v>
      </c>
      <c r="C3007" s="62" t="s">
        <v>10795</v>
      </c>
      <c r="D3007" s="63" t="s">
        <v>7859</v>
      </c>
      <c r="E3007" s="76">
        <v>78.37</v>
      </c>
    </row>
    <row r="3008" spans="1:5" ht="23.25" hidden="1">
      <c r="A3008" s="63" t="s">
        <v>7791</v>
      </c>
      <c r="B3008" s="63">
        <v>91973</v>
      </c>
      <c r="C3008" s="62" t="s">
        <v>10796</v>
      </c>
      <c r="D3008" s="63" t="s">
        <v>7859</v>
      </c>
      <c r="E3008" s="76">
        <v>94.45</v>
      </c>
    </row>
    <row r="3009" spans="1:5" ht="23.25" hidden="1">
      <c r="A3009" s="63" t="s">
        <v>7791</v>
      </c>
      <c r="B3009" s="63">
        <v>91974</v>
      </c>
      <c r="C3009" s="62" t="s">
        <v>10797</v>
      </c>
      <c r="D3009" s="63" t="s">
        <v>7859</v>
      </c>
      <c r="E3009" s="76">
        <v>65.540000000000006</v>
      </c>
    </row>
    <row r="3010" spans="1:5" ht="23.25" hidden="1">
      <c r="A3010" s="63" t="s">
        <v>7791</v>
      </c>
      <c r="B3010" s="63">
        <v>91975</v>
      </c>
      <c r="C3010" s="62" t="s">
        <v>10798</v>
      </c>
      <c r="D3010" s="63" t="s">
        <v>7859</v>
      </c>
      <c r="E3010" s="76">
        <v>81.62</v>
      </c>
    </row>
    <row r="3011" spans="1:5" ht="23.25" hidden="1">
      <c r="A3011" s="63" t="s">
        <v>7791</v>
      </c>
      <c r="B3011" s="63">
        <v>91976</v>
      </c>
      <c r="C3011" s="62" t="s">
        <v>10799</v>
      </c>
      <c r="D3011" s="63" t="s">
        <v>7859</v>
      </c>
      <c r="E3011" s="76">
        <v>96.65</v>
      </c>
    </row>
    <row r="3012" spans="1:5" ht="23.25" hidden="1">
      <c r="A3012" s="63" t="s">
        <v>7791</v>
      </c>
      <c r="B3012" s="63">
        <v>91977</v>
      </c>
      <c r="C3012" s="62" t="s">
        <v>10800</v>
      </c>
      <c r="D3012" s="63" t="s">
        <v>7859</v>
      </c>
      <c r="E3012" s="76">
        <v>112.73</v>
      </c>
    </row>
    <row r="3013" spans="1:5" ht="23.25" hidden="1">
      <c r="A3013" s="63" t="s">
        <v>7791</v>
      </c>
      <c r="B3013" s="63">
        <v>91978</v>
      </c>
      <c r="C3013" s="62" t="s">
        <v>10801</v>
      </c>
      <c r="D3013" s="63" t="s">
        <v>7859</v>
      </c>
      <c r="E3013" s="76">
        <v>39.549999999999997</v>
      </c>
    </row>
    <row r="3014" spans="1:5" ht="23.25" hidden="1">
      <c r="A3014" s="63" t="s">
        <v>7791</v>
      </c>
      <c r="B3014" s="63">
        <v>91979</v>
      </c>
      <c r="C3014" s="62" t="s">
        <v>10802</v>
      </c>
      <c r="D3014" s="63" t="s">
        <v>7859</v>
      </c>
      <c r="E3014" s="76">
        <v>50.46</v>
      </c>
    </row>
    <row r="3015" spans="1:5" ht="23.25" hidden="1">
      <c r="A3015" s="63" t="s">
        <v>7791</v>
      </c>
      <c r="B3015" s="63">
        <v>91980</v>
      </c>
      <c r="C3015" s="62" t="s">
        <v>10803</v>
      </c>
      <c r="D3015" s="63" t="s">
        <v>7859</v>
      </c>
      <c r="E3015" s="76">
        <v>38.32</v>
      </c>
    </row>
    <row r="3016" spans="1:5" ht="23.25" hidden="1">
      <c r="A3016" s="63" t="s">
        <v>7791</v>
      </c>
      <c r="B3016" s="63">
        <v>91981</v>
      </c>
      <c r="C3016" s="62" t="s">
        <v>10804</v>
      </c>
      <c r="D3016" s="63" t="s">
        <v>7859</v>
      </c>
      <c r="E3016" s="76">
        <v>49.23</v>
      </c>
    </row>
    <row r="3017" spans="1:5" ht="23.25" hidden="1">
      <c r="A3017" s="63" t="s">
        <v>7791</v>
      </c>
      <c r="B3017" s="63">
        <v>91982</v>
      </c>
      <c r="C3017" s="62" t="s">
        <v>10805</v>
      </c>
      <c r="D3017" s="63" t="s">
        <v>7859</v>
      </c>
      <c r="E3017" s="76">
        <v>89.69</v>
      </c>
    </row>
    <row r="3018" spans="1:5" ht="23.25" hidden="1">
      <c r="A3018" s="63" t="s">
        <v>7791</v>
      </c>
      <c r="B3018" s="63">
        <v>91983</v>
      </c>
      <c r="C3018" s="62" t="s">
        <v>10806</v>
      </c>
      <c r="D3018" s="63" t="s">
        <v>7859</v>
      </c>
      <c r="E3018" s="76">
        <v>100.6</v>
      </c>
    </row>
    <row r="3019" spans="1:5" ht="23.25" hidden="1">
      <c r="A3019" s="63" t="s">
        <v>7791</v>
      </c>
      <c r="B3019" s="63">
        <v>91984</v>
      </c>
      <c r="C3019" s="62" t="s">
        <v>10807</v>
      </c>
      <c r="D3019" s="63" t="s">
        <v>7859</v>
      </c>
      <c r="E3019" s="76">
        <v>17.5</v>
      </c>
    </row>
    <row r="3020" spans="1:5" ht="23.25" hidden="1">
      <c r="A3020" s="63" t="s">
        <v>7791</v>
      </c>
      <c r="B3020" s="63">
        <v>91985</v>
      </c>
      <c r="C3020" s="62" t="s">
        <v>10808</v>
      </c>
      <c r="D3020" s="63" t="s">
        <v>7859</v>
      </c>
      <c r="E3020" s="76">
        <v>28.41</v>
      </c>
    </row>
    <row r="3021" spans="1:5" ht="23.25" hidden="1">
      <c r="A3021" s="63" t="s">
        <v>7791</v>
      </c>
      <c r="B3021" s="63">
        <v>91986</v>
      </c>
      <c r="C3021" s="62" t="s">
        <v>10809</v>
      </c>
      <c r="D3021" s="63" t="s">
        <v>7859</v>
      </c>
      <c r="E3021" s="76">
        <v>36.880000000000003</v>
      </c>
    </row>
    <row r="3022" spans="1:5" ht="23.25" hidden="1">
      <c r="A3022" s="63" t="s">
        <v>7791</v>
      </c>
      <c r="B3022" s="63">
        <v>91987</v>
      </c>
      <c r="C3022" s="62" t="s">
        <v>10810</v>
      </c>
      <c r="D3022" s="63" t="s">
        <v>7859</v>
      </c>
      <c r="E3022" s="76">
        <v>47.79</v>
      </c>
    </row>
    <row r="3023" spans="1:5" ht="23.25" hidden="1">
      <c r="A3023" s="63" t="s">
        <v>7791</v>
      </c>
      <c r="B3023" s="63">
        <v>91988</v>
      </c>
      <c r="C3023" s="62" t="s">
        <v>10811</v>
      </c>
      <c r="D3023" s="63" t="s">
        <v>7859</v>
      </c>
      <c r="E3023" s="76">
        <v>21.63</v>
      </c>
    </row>
    <row r="3024" spans="1:5" ht="23.25" hidden="1">
      <c r="A3024" s="63" t="s">
        <v>7791</v>
      </c>
      <c r="B3024" s="63">
        <v>91989</v>
      </c>
      <c r="C3024" s="62" t="s">
        <v>10812</v>
      </c>
      <c r="D3024" s="63" t="s">
        <v>7859</v>
      </c>
      <c r="E3024" s="76">
        <v>32.54</v>
      </c>
    </row>
    <row r="3025" spans="1:5" ht="23.25" hidden="1">
      <c r="A3025" s="63" t="s">
        <v>7791</v>
      </c>
      <c r="B3025" s="63">
        <v>91990</v>
      </c>
      <c r="C3025" s="62" t="s">
        <v>10813</v>
      </c>
      <c r="D3025" s="63" t="s">
        <v>7859</v>
      </c>
      <c r="E3025" s="76">
        <v>33.590000000000003</v>
      </c>
    </row>
    <row r="3026" spans="1:5" ht="23.25" hidden="1">
      <c r="A3026" s="63" t="s">
        <v>7791</v>
      </c>
      <c r="B3026" s="63">
        <v>91991</v>
      </c>
      <c r="C3026" s="62" t="s">
        <v>10814</v>
      </c>
      <c r="D3026" s="63" t="s">
        <v>7859</v>
      </c>
      <c r="E3026" s="76">
        <v>35.82</v>
      </c>
    </row>
    <row r="3027" spans="1:5" ht="23.25" hidden="1">
      <c r="A3027" s="63" t="s">
        <v>7791</v>
      </c>
      <c r="B3027" s="63">
        <v>91992</v>
      </c>
      <c r="C3027" s="62" t="s">
        <v>10815</v>
      </c>
      <c r="D3027" s="63" t="s">
        <v>7859</v>
      </c>
      <c r="E3027" s="76">
        <v>44.5</v>
      </c>
    </row>
    <row r="3028" spans="1:5" ht="23.25" hidden="1">
      <c r="A3028" s="63" t="s">
        <v>7791</v>
      </c>
      <c r="B3028" s="63">
        <v>91993</v>
      </c>
      <c r="C3028" s="62" t="s">
        <v>10816</v>
      </c>
      <c r="D3028" s="63" t="s">
        <v>7859</v>
      </c>
      <c r="E3028" s="76">
        <v>46.73</v>
      </c>
    </row>
    <row r="3029" spans="1:5" ht="23.25" hidden="1">
      <c r="A3029" s="63" t="s">
        <v>7791</v>
      </c>
      <c r="B3029" s="63">
        <v>91994</v>
      </c>
      <c r="C3029" s="62" t="s">
        <v>10817</v>
      </c>
      <c r="D3029" s="63" t="s">
        <v>7859</v>
      </c>
      <c r="E3029" s="76">
        <v>23.87</v>
      </c>
    </row>
    <row r="3030" spans="1:5" ht="23.25" hidden="1">
      <c r="A3030" s="63" t="s">
        <v>7791</v>
      </c>
      <c r="B3030" s="63">
        <v>91995</v>
      </c>
      <c r="C3030" s="62" t="s">
        <v>10818</v>
      </c>
      <c r="D3030" s="63" t="s">
        <v>7859</v>
      </c>
      <c r="E3030" s="76">
        <v>26.1</v>
      </c>
    </row>
    <row r="3031" spans="1:5" ht="23.25" hidden="1">
      <c r="A3031" s="63" t="s">
        <v>7791</v>
      </c>
      <c r="B3031" s="63">
        <v>91996</v>
      </c>
      <c r="C3031" s="62" t="s">
        <v>10819</v>
      </c>
      <c r="D3031" s="63" t="s">
        <v>7859</v>
      </c>
      <c r="E3031" s="76">
        <v>34.78</v>
      </c>
    </row>
    <row r="3032" spans="1:5" ht="23.25" hidden="1">
      <c r="A3032" s="63" t="s">
        <v>7791</v>
      </c>
      <c r="B3032" s="63">
        <v>91997</v>
      </c>
      <c r="C3032" s="62" t="s">
        <v>10820</v>
      </c>
      <c r="D3032" s="63" t="s">
        <v>7859</v>
      </c>
      <c r="E3032" s="76">
        <v>37.01</v>
      </c>
    </row>
    <row r="3033" spans="1:5" ht="23.25" hidden="1">
      <c r="A3033" s="63" t="s">
        <v>7791</v>
      </c>
      <c r="B3033" s="63">
        <v>91998</v>
      </c>
      <c r="C3033" s="62" t="s">
        <v>10821</v>
      </c>
      <c r="D3033" s="63" t="s">
        <v>7859</v>
      </c>
      <c r="E3033" s="76">
        <v>20.100000000000001</v>
      </c>
    </row>
    <row r="3034" spans="1:5" ht="23.25" hidden="1">
      <c r="A3034" s="63" t="s">
        <v>7791</v>
      </c>
      <c r="B3034" s="63">
        <v>91999</v>
      </c>
      <c r="C3034" s="62" t="s">
        <v>10822</v>
      </c>
      <c r="D3034" s="63" t="s">
        <v>7859</v>
      </c>
      <c r="E3034" s="76">
        <v>22.33</v>
      </c>
    </row>
    <row r="3035" spans="1:5" ht="23.25" hidden="1">
      <c r="A3035" s="63" t="s">
        <v>7791</v>
      </c>
      <c r="B3035" s="63">
        <v>92000</v>
      </c>
      <c r="C3035" s="62" t="s">
        <v>10823</v>
      </c>
      <c r="D3035" s="63" t="s">
        <v>7859</v>
      </c>
      <c r="E3035" s="76">
        <v>31.01</v>
      </c>
    </row>
    <row r="3036" spans="1:5" ht="23.25" hidden="1">
      <c r="A3036" s="63" t="s">
        <v>7791</v>
      </c>
      <c r="B3036" s="63">
        <v>92001</v>
      </c>
      <c r="C3036" s="62" t="s">
        <v>10824</v>
      </c>
      <c r="D3036" s="63" t="s">
        <v>7859</v>
      </c>
      <c r="E3036" s="76">
        <v>33.24</v>
      </c>
    </row>
    <row r="3037" spans="1:5" ht="23.25" hidden="1">
      <c r="A3037" s="63" t="s">
        <v>7791</v>
      </c>
      <c r="B3037" s="63">
        <v>92002</v>
      </c>
      <c r="C3037" s="62" t="s">
        <v>10825</v>
      </c>
      <c r="D3037" s="63" t="s">
        <v>7859</v>
      </c>
      <c r="E3037" s="76">
        <v>44.63</v>
      </c>
    </row>
    <row r="3038" spans="1:5" ht="23.25" hidden="1">
      <c r="A3038" s="63" t="s">
        <v>7791</v>
      </c>
      <c r="B3038" s="63">
        <v>92003</v>
      </c>
      <c r="C3038" s="62" t="s">
        <v>10826</v>
      </c>
      <c r="D3038" s="63" t="s">
        <v>7859</v>
      </c>
      <c r="E3038" s="76">
        <v>49.09</v>
      </c>
    </row>
    <row r="3039" spans="1:5" ht="23.25" hidden="1">
      <c r="A3039" s="63" t="s">
        <v>7791</v>
      </c>
      <c r="B3039" s="63">
        <v>92004</v>
      </c>
      <c r="C3039" s="62" t="s">
        <v>10827</v>
      </c>
      <c r="D3039" s="63" t="s">
        <v>7859</v>
      </c>
      <c r="E3039" s="76">
        <v>55.54</v>
      </c>
    </row>
    <row r="3040" spans="1:5" ht="23.25" hidden="1">
      <c r="A3040" s="63" t="s">
        <v>7791</v>
      </c>
      <c r="B3040" s="63">
        <v>92005</v>
      </c>
      <c r="C3040" s="62" t="s">
        <v>10828</v>
      </c>
      <c r="D3040" s="63" t="s">
        <v>7859</v>
      </c>
      <c r="E3040" s="76">
        <v>60</v>
      </c>
    </row>
    <row r="3041" spans="1:5" ht="23.25" hidden="1">
      <c r="A3041" s="63" t="s">
        <v>7791</v>
      </c>
      <c r="B3041" s="63">
        <v>92006</v>
      </c>
      <c r="C3041" s="62" t="s">
        <v>10829</v>
      </c>
      <c r="D3041" s="63" t="s">
        <v>7859</v>
      </c>
      <c r="E3041" s="76">
        <v>37.06</v>
      </c>
    </row>
    <row r="3042" spans="1:5" ht="23.25" hidden="1">
      <c r="A3042" s="63" t="s">
        <v>7791</v>
      </c>
      <c r="B3042" s="63">
        <v>92007</v>
      </c>
      <c r="C3042" s="62" t="s">
        <v>10830</v>
      </c>
      <c r="D3042" s="63" t="s">
        <v>7859</v>
      </c>
      <c r="E3042" s="76">
        <v>41.52</v>
      </c>
    </row>
    <row r="3043" spans="1:5" ht="23.25" hidden="1">
      <c r="A3043" s="63" t="s">
        <v>7791</v>
      </c>
      <c r="B3043" s="63">
        <v>92008</v>
      </c>
      <c r="C3043" s="62" t="s">
        <v>10831</v>
      </c>
      <c r="D3043" s="63" t="s">
        <v>7859</v>
      </c>
      <c r="E3043" s="76">
        <v>47.97</v>
      </c>
    </row>
    <row r="3044" spans="1:5" ht="23.25" hidden="1">
      <c r="A3044" s="63" t="s">
        <v>7791</v>
      </c>
      <c r="B3044" s="63">
        <v>92009</v>
      </c>
      <c r="C3044" s="62" t="s">
        <v>10832</v>
      </c>
      <c r="D3044" s="63" t="s">
        <v>7859</v>
      </c>
      <c r="E3044" s="76">
        <v>52.43</v>
      </c>
    </row>
    <row r="3045" spans="1:5" ht="23.25" hidden="1">
      <c r="A3045" s="63" t="s">
        <v>7791</v>
      </c>
      <c r="B3045" s="63">
        <v>92010</v>
      </c>
      <c r="C3045" s="62" t="s">
        <v>10833</v>
      </c>
      <c r="D3045" s="63" t="s">
        <v>7859</v>
      </c>
      <c r="E3045" s="76">
        <v>65.349999999999994</v>
      </c>
    </row>
    <row r="3046" spans="1:5" ht="23.25" hidden="1">
      <c r="A3046" s="63" t="s">
        <v>7791</v>
      </c>
      <c r="B3046" s="63">
        <v>92011</v>
      </c>
      <c r="C3046" s="62" t="s">
        <v>10834</v>
      </c>
      <c r="D3046" s="63" t="s">
        <v>7859</v>
      </c>
      <c r="E3046" s="76">
        <v>72.040000000000006</v>
      </c>
    </row>
    <row r="3047" spans="1:5" ht="23.25" hidden="1">
      <c r="A3047" s="63" t="s">
        <v>7791</v>
      </c>
      <c r="B3047" s="63">
        <v>92012</v>
      </c>
      <c r="C3047" s="62" t="s">
        <v>10835</v>
      </c>
      <c r="D3047" s="63" t="s">
        <v>7859</v>
      </c>
      <c r="E3047" s="76">
        <v>76.260000000000005</v>
      </c>
    </row>
    <row r="3048" spans="1:5" ht="23.25" hidden="1">
      <c r="A3048" s="63" t="s">
        <v>7791</v>
      </c>
      <c r="B3048" s="63">
        <v>92013</v>
      </c>
      <c r="C3048" s="62" t="s">
        <v>10836</v>
      </c>
      <c r="D3048" s="63" t="s">
        <v>7859</v>
      </c>
      <c r="E3048" s="76">
        <v>82.95</v>
      </c>
    </row>
    <row r="3049" spans="1:5" ht="23.25" hidden="1">
      <c r="A3049" s="63" t="s">
        <v>7791</v>
      </c>
      <c r="B3049" s="63">
        <v>92014</v>
      </c>
      <c r="C3049" s="62" t="s">
        <v>10837</v>
      </c>
      <c r="D3049" s="63" t="s">
        <v>7859</v>
      </c>
      <c r="E3049" s="76">
        <v>54.02</v>
      </c>
    </row>
    <row r="3050" spans="1:5" ht="23.25" hidden="1">
      <c r="A3050" s="63" t="s">
        <v>7791</v>
      </c>
      <c r="B3050" s="63">
        <v>92015</v>
      </c>
      <c r="C3050" s="62" t="s">
        <v>10838</v>
      </c>
      <c r="D3050" s="63" t="s">
        <v>7859</v>
      </c>
      <c r="E3050" s="76">
        <v>60.71</v>
      </c>
    </row>
    <row r="3051" spans="1:5" ht="23.25" hidden="1">
      <c r="A3051" s="63" t="s">
        <v>7791</v>
      </c>
      <c r="B3051" s="63">
        <v>92016</v>
      </c>
      <c r="C3051" s="62" t="s">
        <v>10839</v>
      </c>
      <c r="D3051" s="63" t="s">
        <v>7859</v>
      </c>
      <c r="E3051" s="76">
        <v>64.930000000000007</v>
      </c>
    </row>
    <row r="3052" spans="1:5" ht="23.25" hidden="1">
      <c r="A3052" s="63" t="s">
        <v>7791</v>
      </c>
      <c r="B3052" s="63">
        <v>92017</v>
      </c>
      <c r="C3052" s="62" t="s">
        <v>10840</v>
      </c>
      <c r="D3052" s="63" t="s">
        <v>7859</v>
      </c>
      <c r="E3052" s="76">
        <v>71.62</v>
      </c>
    </row>
    <row r="3053" spans="1:5" ht="23.25" hidden="1">
      <c r="A3053" s="63" t="s">
        <v>7791</v>
      </c>
      <c r="B3053" s="63">
        <v>92018</v>
      </c>
      <c r="C3053" s="62" t="s">
        <v>10841</v>
      </c>
      <c r="D3053" s="63" t="s">
        <v>7859</v>
      </c>
      <c r="E3053" s="76">
        <v>71.52</v>
      </c>
    </row>
    <row r="3054" spans="1:5" ht="23.25" hidden="1">
      <c r="A3054" s="63" t="s">
        <v>7791</v>
      </c>
      <c r="B3054" s="63">
        <v>92019</v>
      </c>
      <c r="C3054" s="62" t="s">
        <v>10842</v>
      </c>
      <c r="D3054" s="63" t="s">
        <v>7859</v>
      </c>
      <c r="E3054" s="76">
        <v>87.6</v>
      </c>
    </row>
    <row r="3055" spans="1:5" ht="23.25" hidden="1">
      <c r="A3055" s="63" t="s">
        <v>7791</v>
      </c>
      <c r="B3055" s="63">
        <v>92020</v>
      </c>
      <c r="C3055" s="62" t="s">
        <v>10843</v>
      </c>
      <c r="D3055" s="63" t="s">
        <v>7859</v>
      </c>
      <c r="E3055" s="76">
        <v>105.68</v>
      </c>
    </row>
    <row r="3056" spans="1:5" ht="23.25" hidden="1">
      <c r="A3056" s="63" t="s">
        <v>7791</v>
      </c>
      <c r="B3056" s="63">
        <v>92021</v>
      </c>
      <c r="C3056" s="62" t="s">
        <v>10844</v>
      </c>
      <c r="D3056" s="63" t="s">
        <v>7859</v>
      </c>
      <c r="E3056" s="76">
        <v>121.76</v>
      </c>
    </row>
    <row r="3057" spans="1:5" ht="23.25" hidden="1">
      <c r="A3057" s="63" t="s">
        <v>7791</v>
      </c>
      <c r="B3057" s="63">
        <v>92022</v>
      </c>
      <c r="C3057" s="62" t="s">
        <v>10845</v>
      </c>
      <c r="D3057" s="63" t="s">
        <v>7859</v>
      </c>
      <c r="E3057" s="76">
        <v>39.35</v>
      </c>
    </row>
    <row r="3058" spans="1:5" ht="23.25" hidden="1">
      <c r="A3058" s="63" t="s">
        <v>7791</v>
      </c>
      <c r="B3058" s="63">
        <v>92023</v>
      </c>
      <c r="C3058" s="62" t="s">
        <v>10846</v>
      </c>
      <c r="D3058" s="63" t="s">
        <v>7859</v>
      </c>
      <c r="E3058" s="76">
        <v>50.26</v>
      </c>
    </row>
    <row r="3059" spans="1:5" ht="23.25" hidden="1">
      <c r="A3059" s="63" t="s">
        <v>7791</v>
      </c>
      <c r="B3059" s="63">
        <v>92024</v>
      </c>
      <c r="C3059" s="62" t="s">
        <v>10847</v>
      </c>
      <c r="D3059" s="63" t="s">
        <v>7859</v>
      </c>
      <c r="E3059" s="76">
        <v>60.11</v>
      </c>
    </row>
    <row r="3060" spans="1:5" ht="23.25" hidden="1">
      <c r="A3060" s="63" t="s">
        <v>7791</v>
      </c>
      <c r="B3060" s="63">
        <v>92025</v>
      </c>
      <c r="C3060" s="62" t="s">
        <v>10848</v>
      </c>
      <c r="D3060" s="63" t="s">
        <v>7859</v>
      </c>
      <c r="E3060" s="76">
        <v>71.02</v>
      </c>
    </row>
    <row r="3061" spans="1:5" ht="23.25" hidden="1">
      <c r="A3061" s="63" t="s">
        <v>7791</v>
      </c>
      <c r="B3061" s="63">
        <v>92026</v>
      </c>
      <c r="C3061" s="62" t="s">
        <v>10849</v>
      </c>
      <c r="D3061" s="63" t="s">
        <v>7859</v>
      </c>
      <c r="E3061" s="76">
        <v>54.88</v>
      </c>
    </row>
    <row r="3062" spans="1:5" ht="23.25" hidden="1">
      <c r="A3062" s="63" t="s">
        <v>7791</v>
      </c>
      <c r="B3062" s="63">
        <v>92027</v>
      </c>
      <c r="C3062" s="62" t="s">
        <v>10850</v>
      </c>
      <c r="D3062" s="63" t="s">
        <v>7859</v>
      </c>
      <c r="E3062" s="76">
        <v>65.790000000000006</v>
      </c>
    </row>
    <row r="3063" spans="1:5" ht="23.25" hidden="1">
      <c r="A3063" s="63" t="s">
        <v>7791</v>
      </c>
      <c r="B3063" s="63">
        <v>92028</v>
      </c>
      <c r="C3063" s="62" t="s">
        <v>10851</v>
      </c>
      <c r="D3063" s="63" t="s">
        <v>7859</v>
      </c>
      <c r="E3063" s="76">
        <v>45.79</v>
      </c>
    </row>
    <row r="3064" spans="1:5" ht="23.25" hidden="1">
      <c r="A3064" s="63" t="s">
        <v>7791</v>
      </c>
      <c r="B3064" s="63">
        <v>92029</v>
      </c>
      <c r="C3064" s="62" t="s">
        <v>10852</v>
      </c>
      <c r="D3064" s="63" t="s">
        <v>7859</v>
      </c>
      <c r="E3064" s="76">
        <v>56.7</v>
      </c>
    </row>
    <row r="3065" spans="1:5" ht="23.25" hidden="1">
      <c r="A3065" s="63" t="s">
        <v>7791</v>
      </c>
      <c r="B3065" s="63">
        <v>92030</v>
      </c>
      <c r="C3065" s="62" t="s">
        <v>10853</v>
      </c>
      <c r="D3065" s="63" t="s">
        <v>7859</v>
      </c>
      <c r="E3065" s="76">
        <v>66.510000000000005</v>
      </c>
    </row>
    <row r="3066" spans="1:5" ht="23.25" hidden="1">
      <c r="A3066" s="63" t="s">
        <v>7791</v>
      </c>
      <c r="B3066" s="63">
        <v>92031</v>
      </c>
      <c r="C3066" s="62" t="s">
        <v>10854</v>
      </c>
      <c r="D3066" s="63" t="s">
        <v>7859</v>
      </c>
      <c r="E3066" s="76">
        <v>77.42</v>
      </c>
    </row>
    <row r="3067" spans="1:5" ht="23.25" hidden="1">
      <c r="A3067" s="63" t="s">
        <v>7791</v>
      </c>
      <c r="B3067" s="63">
        <v>92032</v>
      </c>
      <c r="C3067" s="62" t="s">
        <v>10855</v>
      </c>
      <c r="D3067" s="63" t="s">
        <v>7859</v>
      </c>
      <c r="E3067" s="76">
        <v>67.67</v>
      </c>
    </row>
    <row r="3068" spans="1:5" ht="23.25" hidden="1">
      <c r="A3068" s="63" t="s">
        <v>7791</v>
      </c>
      <c r="B3068" s="63">
        <v>92033</v>
      </c>
      <c r="C3068" s="62" t="s">
        <v>10856</v>
      </c>
      <c r="D3068" s="63" t="s">
        <v>7859</v>
      </c>
      <c r="E3068" s="76">
        <v>78.58</v>
      </c>
    </row>
    <row r="3069" spans="1:5" ht="34.5" hidden="1">
      <c r="A3069" s="63" t="s">
        <v>7791</v>
      </c>
      <c r="B3069" s="63">
        <v>92034</v>
      </c>
      <c r="C3069" s="62" t="s">
        <v>10857</v>
      </c>
      <c r="D3069" s="63" t="s">
        <v>7859</v>
      </c>
      <c r="E3069" s="76">
        <v>61.27</v>
      </c>
    </row>
    <row r="3070" spans="1:5" ht="34.5" hidden="1">
      <c r="A3070" s="63" t="s">
        <v>7791</v>
      </c>
      <c r="B3070" s="63">
        <v>92035</v>
      </c>
      <c r="C3070" s="62" t="s">
        <v>10858</v>
      </c>
      <c r="D3070" s="63" t="s">
        <v>7859</v>
      </c>
      <c r="E3070" s="76">
        <v>72.180000000000007</v>
      </c>
    </row>
    <row r="3071" spans="1:5" ht="23.25" hidden="1">
      <c r="A3071" s="63" t="s">
        <v>7791</v>
      </c>
      <c r="B3071" s="63">
        <v>97583</v>
      </c>
      <c r="C3071" s="62" t="s">
        <v>10859</v>
      </c>
      <c r="D3071" s="63" t="s">
        <v>7859</v>
      </c>
      <c r="E3071" s="76">
        <v>80.959999999999994</v>
      </c>
    </row>
    <row r="3072" spans="1:5" ht="23.25" hidden="1">
      <c r="A3072" s="63" t="s">
        <v>7791</v>
      </c>
      <c r="B3072" s="63">
        <v>97584</v>
      </c>
      <c r="C3072" s="62" t="s">
        <v>10860</v>
      </c>
      <c r="D3072" s="63" t="s">
        <v>7859</v>
      </c>
      <c r="E3072" s="76">
        <v>113.02</v>
      </c>
    </row>
    <row r="3073" spans="1:5" ht="23.25" hidden="1">
      <c r="A3073" s="63" t="s">
        <v>7791</v>
      </c>
      <c r="B3073" s="63">
        <v>97585</v>
      </c>
      <c r="C3073" s="62" t="s">
        <v>10861</v>
      </c>
      <c r="D3073" s="63" t="s">
        <v>7859</v>
      </c>
      <c r="E3073" s="76">
        <v>108.83</v>
      </c>
    </row>
    <row r="3074" spans="1:5" ht="23.25" hidden="1">
      <c r="A3074" s="63" t="s">
        <v>7791</v>
      </c>
      <c r="B3074" s="63">
        <v>97586</v>
      </c>
      <c r="C3074" s="62" t="s">
        <v>10862</v>
      </c>
      <c r="D3074" s="63" t="s">
        <v>7859</v>
      </c>
      <c r="E3074" s="76">
        <v>147.55000000000001</v>
      </c>
    </row>
    <row r="3075" spans="1:5" ht="23.25" hidden="1">
      <c r="A3075" s="63" t="s">
        <v>7791</v>
      </c>
      <c r="B3075" s="63">
        <v>97587</v>
      </c>
      <c r="C3075" s="62" t="s">
        <v>10863</v>
      </c>
      <c r="D3075" s="63" t="s">
        <v>7859</v>
      </c>
      <c r="E3075" s="76">
        <v>268.58999999999997</v>
      </c>
    </row>
    <row r="3076" spans="1:5" ht="23.25" hidden="1">
      <c r="A3076" s="63" t="s">
        <v>7791</v>
      </c>
      <c r="B3076" s="63">
        <v>97589</v>
      </c>
      <c r="C3076" s="62" t="s">
        <v>10864</v>
      </c>
      <c r="D3076" s="63" t="s">
        <v>7859</v>
      </c>
      <c r="E3076" s="76">
        <v>37.35</v>
      </c>
    </row>
    <row r="3077" spans="1:5" ht="23.25" hidden="1">
      <c r="A3077" s="63" t="s">
        <v>7791</v>
      </c>
      <c r="B3077" s="63">
        <v>97590</v>
      </c>
      <c r="C3077" s="62" t="s">
        <v>10865</v>
      </c>
      <c r="D3077" s="63" t="s">
        <v>7859</v>
      </c>
      <c r="E3077" s="76">
        <v>90.85</v>
      </c>
    </row>
    <row r="3078" spans="1:5" ht="23.25" hidden="1">
      <c r="A3078" s="63" t="s">
        <v>7791</v>
      </c>
      <c r="B3078" s="63">
        <v>97591</v>
      </c>
      <c r="C3078" s="62" t="s">
        <v>10866</v>
      </c>
      <c r="D3078" s="63" t="s">
        <v>7859</v>
      </c>
      <c r="E3078" s="76">
        <v>117.26</v>
      </c>
    </row>
    <row r="3079" spans="1:5" ht="23.25" hidden="1">
      <c r="A3079" s="63" t="s">
        <v>7791</v>
      </c>
      <c r="B3079" s="63">
        <v>97593</v>
      </c>
      <c r="C3079" s="62" t="s">
        <v>10867</v>
      </c>
      <c r="D3079" s="63" t="s">
        <v>7859</v>
      </c>
      <c r="E3079" s="76">
        <v>131.72999999999999</v>
      </c>
    </row>
    <row r="3080" spans="1:5" ht="23.25" hidden="1">
      <c r="A3080" s="63" t="s">
        <v>7791</v>
      </c>
      <c r="B3080" s="63">
        <v>97594</v>
      </c>
      <c r="C3080" s="62" t="s">
        <v>10868</v>
      </c>
      <c r="D3080" s="63" t="s">
        <v>7859</v>
      </c>
      <c r="E3080" s="76">
        <v>117.63</v>
      </c>
    </row>
    <row r="3081" spans="1:5" ht="23.25" hidden="1">
      <c r="A3081" s="63" t="s">
        <v>7791</v>
      </c>
      <c r="B3081" s="63">
        <v>97595</v>
      </c>
      <c r="C3081" s="62" t="s">
        <v>10869</v>
      </c>
      <c r="D3081" s="63" t="s">
        <v>7859</v>
      </c>
      <c r="E3081" s="76">
        <v>96.68</v>
      </c>
    </row>
    <row r="3082" spans="1:5" ht="23.25" hidden="1">
      <c r="A3082" s="63" t="s">
        <v>7791</v>
      </c>
      <c r="B3082" s="63">
        <v>97596</v>
      </c>
      <c r="C3082" s="62" t="s">
        <v>10870</v>
      </c>
      <c r="D3082" s="63" t="s">
        <v>7859</v>
      </c>
      <c r="E3082" s="76">
        <v>67.78</v>
      </c>
    </row>
    <row r="3083" spans="1:5" ht="23.25" hidden="1">
      <c r="A3083" s="63" t="s">
        <v>7791</v>
      </c>
      <c r="B3083" s="63">
        <v>97597</v>
      </c>
      <c r="C3083" s="62" t="s">
        <v>10871</v>
      </c>
      <c r="D3083" s="63" t="s">
        <v>7859</v>
      </c>
      <c r="E3083" s="76">
        <v>66.650000000000006</v>
      </c>
    </row>
    <row r="3084" spans="1:5" ht="23.25" hidden="1">
      <c r="A3084" s="63" t="s">
        <v>7791</v>
      </c>
      <c r="B3084" s="63">
        <v>97598</v>
      </c>
      <c r="C3084" s="62" t="s">
        <v>10872</v>
      </c>
      <c r="D3084" s="63" t="s">
        <v>7859</v>
      </c>
      <c r="E3084" s="76">
        <v>62.96</v>
      </c>
    </row>
    <row r="3085" spans="1:5" ht="23.25" hidden="1">
      <c r="A3085" s="63" t="s">
        <v>7791</v>
      </c>
      <c r="B3085" s="63">
        <v>97599</v>
      </c>
      <c r="C3085" s="62" t="s">
        <v>10873</v>
      </c>
      <c r="D3085" s="63" t="s">
        <v>7859</v>
      </c>
      <c r="E3085" s="76">
        <v>28.09</v>
      </c>
    </row>
    <row r="3086" spans="1:5" hidden="1">
      <c r="A3086" s="63" t="s">
        <v>7791</v>
      </c>
      <c r="B3086" s="63">
        <v>97609</v>
      </c>
      <c r="C3086" s="62" t="s">
        <v>10874</v>
      </c>
      <c r="D3086" s="63" t="s">
        <v>7859</v>
      </c>
      <c r="E3086" s="76">
        <v>16.309999999999999</v>
      </c>
    </row>
    <row r="3087" spans="1:5" ht="23.25" hidden="1">
      <c r="A3087" s="63" t="s">
        <v>7791</v>
      </c>
      <c r="B3087" s="63">
        <v>97610</v>
      </c>
      <c r="C3087" s="62" t="s">
        <v>10875</v>
      </c>
      <c r="D3087" s="63" t="s">
        <v>7859</v>
      </c>
      <c r="E3087" s="76">
        <v>17.43</v>
      </c>
    </row>
    <row r="3088" spans="1:5" ht="23.25" hidden="1">
      <c r="A3088" s="63" t="s">
        <v>7791</v>
      </c>
      <c r="B3088" s="63">
        <v>97611</v>
      </c>
      <c r="C3088" s="62" t="s">
        <v>10876</v>
      </c>
      <c r="D3088" s="63" t="s">
        <v>7859</v>
      </c>
      <c r="E3088" s="76">
        <v>20.05</v>
      </c>
    </row>
    <row r="3089" spans="1:5" ht="23.25" hidden="1">
      <c r="A3089" s="63" t="s">
        <v>7791</v>
      </c>
      <c r="B3089" s="63">
        <v>97612</v>
      </c>
      <c r="C3089" s="62" t="s">
        <v>10877</v>
      </c>
      <c r="D3089" s="63" t="s">
        <v>7859</v>
      </c>
      <c r="E3089" s="76">
        <v>21.63</v>
      </c>
    </row>
    <row r="3090" spans="1:5" ht="23.25" hidden="1">
      <c r="A3090" s="63" t="s">
        <v>7791</v>
      </c>
      <c r="B3090" s="63">
        <v>97613</v>
      </c>
      <c r="C3090" s="62" t="s">
        <v>10878</v>
      </c>
      <c r="D3090" s="63" t="s">
        <v>7859</v>
      </c>
      <c r="E3090" s="76">
        <v>26.85</v>
      </c>
    </row>
    <row r="3091" spans="1:5" ht="23.25" hidden="1">
      <c r="A3091" s="63" t="s">
        <v>7791</v>
      </c>
      <c r="B3091" s="63">
        <v>97614</v>
      </c>
      <c r="C3091" s="62" t="s">
        <v>10879</v>
      </c>
      <c r="D3091" s="63" t="s">
        <v>7859</v>
      </c>
      <c r="E3091" s="76">
        <v>45.71</v>
      </c>
    </row>
    <row r="3092" spans="1:5" ht="23.25" hidden="1">
      <c r="A3092" s="63" t="s">
        <v>7791</v>
      </c>
      <c r="B3092" s="63">
        <v>97615</v>
      </c>
      <c r="C3092" s="62" t="s">
        <v>10880</v>
      </c>
      <c r="D3092" s="63" t="s">
        <v>7859</v>
      </c>
      <c r="E3092" s="76">
        <v>49.09</v>
      </c>
    </row>
    <row r="3093" spans="1:5" ht="23.25" hidden="1">
      <c r="A3093" s="63" t="s">
        <v>7791</v>
      </c>
      <c r="B3093" s="63">
        <v>97616</v>
      </c>
      <c r="C3093" s="62" t="s">
        <v>10881</v>
      </c>
      <c r="D3093" s="63" t="s">
        <v>7859</v>
      </c>
      <c r="E3093" s="76">
        <v>56.4</v>
      </c>
    </row>
    <row r="3094" spans="1:5" ht="23.25" hidden="1">
      <c r="A3094" s="63" t="s">
        <v>7791</v>
      </c>
      <c r="B3094" s="63">
        <v>97617</v>
      </c>
      <c r="C3094" s="62" t="s">
        <v>10882</v>
      </c>
      <c r="D3094" s="63" t="s">
        <v>7859</v>
      </c>
      <c r="E3094" s="76">
        <v>56.15</v>
      </c>
    </row>
    <row r="3095" spans="1:5" ht="23.25" hidden="1">
      <c r="A3095" s="63" t="s">
        <v>7791</v>
      </c>
      <c r="B3095" s="63">
        <v>97618</v>
      </c>
      <c r="C3095" s="62" t="s">
        <v>10883</v>
      </c>
      <c r="D3095" s="63" t="s">
        <v>7859</v>
      </c>
      <c r="E3095" s="76">
        <v>51.3</v>
      </c>
    </row>
    <row r="3096" spans="1:5" ht="23.25" hidden="1">
      <c r="A3096" s="63" t="s">
        <v>7791</v>
      </c>
      <c r="B3096" s="63">
        <v>100902</v>
      </c>
      <c r="C3096" s="62" t="s">
        <v>10884</v>
      </c>
      <c r="D3096" s="63" t="s">
        <v>7859</v>
      </c>
      <c r="E3096" s="76">
        <v>26.1</v>
      </c>
    </row>
    <row r="3097" spans="1:5" ht="23.25" hidden="1">
      <c r="A3097" s="63" t="s">
        <v>7791</v>
      </c>
      <c r="B3097" s="63">
        <v>100903</v>
      </c>
      <c r="C3097" s="62" t="s">
        <v>10885</v>
      </c>
      <c r="D3097" s="63" t="s">
        <v>7859</v>
      </c>
      <c r="E3097" s="76">
        <v>31.05</v>
      </c>
    </row>
    <row r="3098" spans="1:5" ht="34.5" hidden="1">
      <c r="A3098" s="63" t="s">
        <v>7791</v>
      </c>
      <c r="B3098" s="63">
        <v>100904</v>
      </c>
      <c r="C3098" s="62" t="s">
        <v>10886</v>
      </c>
      <c r="D3098" s="63" t="s">
        <v>7859</v>
      </c>
      <c r="E3098" s="76">
        <v>80.959999999999994</v>
      </c>
    </row>
    <row r="3099" spans="1:5" ht="34.5" hidden="1">
      <c r="A3099" s="63" t="s">
        <v>7791</v>
      </c>
      <c r="B3099" s="63">
        <v>100905</v>
      </c>
      <c r="C3099" s="62" t="s">
        <v>10887</v>
      </c>
      <c r="D3099" s="63" t="s">
        <v>7859</v>
      </c>
      <c r="E3099" s="76">
        <v>217.67</v>
      </c>
    </row>
    <row r="3100" spans="1:5" ht="34.5" hidden="1">
      <c r="A3100" s="63" t="s">
        <v>7791</v>
      </c>
      <c r="B3100" s="63">
        <v>100906</v>
      </c>
      <c r="C3100" s="62" t="s">
        <v>10888</v>
      </c>
      <c r="D3100" s="63" t="s">
        <v>7859</v>
      </c>
      <c r="E3100" s="76">
        <v>295.11</v>
      </c>
    </row>
    <row r="3101" spans="1:5" ht="23.25" hidden="1">
      <c r="A3101" s="63" t="s">
        <v>7791</v>
      </c>
      <c r="B3101" s="63">
        <v>100919</v>
      </c>
      <c r="C3101" s="62" t="s">
        <v>10889</v>
      </c>
      <c r="D3101" s="63" t="s">
        <v>7859</v>
      </c>
      <c r="E3101" s="76">
        <v>51.87</v>
      </c>
    </row>
    <row r="3102" spans="1:5" ht="23.25" hidden="1">
      <c r="A3102" s="63" t="s">
        <v>7791</v>
      </c>
      <c r="B3102" s="63">
        <v>100920</v>
      </c>
      <c r="C3102" s="62" t="s">
        <v>10890</v>
      </c>
      <c r="D3102" s="63" t="s">
        <v>7859</v>
      </c>
      <c r="E3102" s="76">
        <v>86.66</v>
      </c>
    </row>
    <row r="3103" spans="1:5" ht="23.25" hidden="1">
      <c r="A3103" s="63" t="s">
        <v>7791</v>
      </c>
      <c r="B3103" s="63">
        <v>100921</v>
      </c>
      <c r="C3103" s="62" t="s">
        <v>10891</v>
      </c>
      <c r="D3103" s="63" t="s">
        <v>7859</v>
      </c>
      <c r="E3103" s="76">
        <v>63.21</v>
      </c>
    </row>
    <row r="3104" spans="1:5" ht="23.25" hidden="1">
      <c r="A3104" s="63" t="s">
        <v>7791</v>
      </c>
      <c r="B3104" s="63">
        <v>100922</v>
      </c>
      <c r="C3104" s="62" t="s">
        <v>10892</v>
      </c>
      <c r="D3104" s="63" t="s">
        <v>7859</v>
      </c>
      <c r="E3104" s="76">
        <v>45.33</v>
      </c>
    </row>
    <row r="3105" spans="1:5" ht="23.25" hidden="1">
      <c r="A3105" s="63" t="s">
        <v>7791</v>
      </c>
      <c r="B3105" s="63">
        <v>100923</v>
      </c>
      <c r="C3105" s="62" t="s">
        <v>10893</v>
      </c>
      <c r="D3105" s="63" t="s">
        <v>7859</v>
      </c>
      <c r="E3105" s="76">
        <v>52.24</v>
      </c>
    </row>
    <row r="3106" spans="1:5" ht="23.25" hidden="1">
      <c r="A3106" s="63" t="s">
        <v>7791</v>
      </c>
      <c r="B3106" s="63">
        <v>103782</v>
      </c>
      <c r="C3106" s="62" t="s">
        <v>10894</v>
      </c>
      <c r="D3106" s="63" t="s">
        <v>7859</v>
      </c>
      <c r="E3106" s="76">
        <v>38.14</v>
      </c>
    </row>
    <row r="3107" spans="1:5" ht="23.25" hidden="1">
      <c r="A3107" s="63" t="s">
        <v>7791</v>
      </c>
      <c r="B3107" s="63">
        <v>101489</v>
      </c>
      <c r="C3107" s="62" t="s">
        <v>10895</v>
      </c>
      <c r="D3107" s="63" t="s">
        <v>7859</v>
      </c>
      <c r="E3107" s="76">
        <v>1427.26</v>
      </c>
    </row>
    <row r="3108" spans="1:5" ht="23.25" hidden="1">
      <c r="A3108" s="63" t="s">
        <v>7791</v>
      </c>
      <c r="B3108" s="63">
        <v>101490</v>
      </c>
      <c r="C3108" s="62" t="s">
        <v>10896</v>
      </c>
      <c r="D3108" s="63" t="s">
        <v>7859</v>
      </c>
      <c r="E3108" s="76">
        <v>1517.46</v>
      </c>
    </row>
    <row r="3109" spans="1:5" ht="23.25" hidden="1">
      <c r="A3109" s="63" t="s">
        <v>7791</v>
      </c>
      <c r="B3109" s="63">
        <v>101491</v>
      </c>
      <c r="C3109" s="62" t="s">
        <v>10897</v>
      </c>
      <c r="D3109" s="63" t="s">
        <v>7859</v>
      </c>
      <c r="E3109" s="76">
        <v>1537.48</v>
      </c>
    </row>
    <row r="3110" spans="1:5" ht="23.25" hidden="1">
      <c r="A3110" s="63" t="s">
        <v>7791</v>
      </c>
      <c r="B3110" s="63">
        <v>101492</v>
      </c>
      <c r="C3110" s="62" t="s">
        <v>10898</v>
      </c>
      <c r="D3110" s="63" t="s">
        <v>7859</v>
      </c>
      <c r="E3110" s="76">
        <v>1670.58</v>
      </c>
    </row>
    <row r="3111" spans="1:5" ht="23.25" hidden="1">
      <c r="A3111" s="63" t="s">
        <v>7791</v>
      </c>
      <c r="B3111" s="63">
        <v>101493</v>
      </c>
      <c r="C3111" s="62" t="s">
        <v>10899</v>
      </c>
      <c r="D3111" s="63" t="s">
        <v>7859</v>
      </c>
      <c r="E3111" s="76">
        <v>1411.47</v>
      </c>
    </row>
    <row r="3112" spans="1:5" ht="23.25" hidden="1">
      <c r="A3112" s="63" t="s">
        <v>7791</v>
      </c>
      <c r="B3112" s="63">
        <v>101494</v>
      </c>
      <c r="C3112" s="62" t="s">
        <v>10900</v>
      </c>
      <c r="D3112" s="63" t="s">
        <v>7859</v>
      </c>
      <c r="E3112" s="76">
        <v>1501.67</v>
      </c>
    </row>
    <row r="3113" spans="1:5" ht="23.25" hidden="1">
      <c r="A3113" s="63" t="s">
        <v>7791</v>
      </c>
      <c r="B3113" s="63">
        <v>101495</v>
      </c>
      <c r="C3113" s="62" t="s">
        <v>10901</v>
      </c>
      <c r="D3113" s="63" t="s">
        <v>7859</v>
      </c>
      <c r="E3113" s="76">
        <v>1521.69</v>
      </c>
    </row>
    <row r="3114" spans="1:5" ht="23.25" hidden="1">
      <c r="A3114" s="63" t="s">
        <v>7791</v>
      </c>
      <c r="B3114" s="63">
        <v>101496</v>
      </c>
      <c r="C3114" s="62" t="s">
        <v>10902</v>
      </c>
      <c r="D3114" s="63" t="s">
        <v>7859</v>
      </c>
      <c r="E3114" s="76">
        <v>1654.79</v>
      </c>
    </row>
    <row r="3115" spans="1:5" ht="23.25" hidden="1">
      <c r="A3115" s="63" t="s">
        <v>7791</v>
      </c>
      <c r="B3115" s="63">
        <v>101497</v>
      </c>
      <c r="C3115" s="62" t="s">
        <v>10903</v>
      </c>
      <c r="D3115" s="63" t="s">
        <v>7859</v>
      </c>
      <c r="E3115" s="76">
        <v>1693.93</v>
      </c>
    </row>
    <row r="3116" spans="1:5" ht="23.25" hidden="1">
      <c r="A3116" s="63" t="s">
        <v>7791</v>
      </c>
      <c r="B3116" s="63">
        <v>101498</v>
      </c>
      <c r="C3116" s="62" t="s">
        <v>10904</v>
      </c>
      <c r="D3116" s="63" t="s">
        <v>7859</v>
      </c>
      <c r="E3116" s="76">
        <v>1830.46</v>
      </c>
    </row>
    <row r="3117" spans="1:5" ht="23.25" hidden="1">
      <c r="A3117" s="63" t="s">
        <v>7791</v>
      </c>
      <c r="B3117" s="63">
        <v>101499</v>
      </c>
      <c r="C3117" s="62" t="s">
        <v>10905</v>
      </c>
      <c r="D3117" s="63" t="s">
        <v>7859</v>
      </c>
      <c r="E3117" s="76">
        <v>1860.76</v>
      </c>
    </row>
    <row r="3118" spans="1:5" ht="23.25" hidden="1">
      <c r="A3118" s="63" t="s">
        <v>7791</v>
      </c>
      <c r="B3118" s="63">
        <v>101500</v>
      </c>
      <c r="C3118" s="62" t="s">
        <v>10906</v>
      </c>
      <c r="D3118" s="63" t="s">
        <v>7859</v>
      </c>
      <c r="E3118" s="76">
        <v>2046.35</v>
      </c>
    </row>
    <row r="3119" spans="1:5" ht="23.25" hidden="1">
      <c r="A3119" s="63" t="s">
        <v>7791</v>
      </c>
      <c r="B3119" s="63">
        <v>101501</v>
      </c>
      <c r="C3119" s="62" t="s">
        <v>10907</v>
      </c>
      <c r="D3119" s="63" t="s">
        <v>7859</v>
      </c>
      <c r="E3119" s="76">
        <v>1685.76</v>
      </c>
    </row>
    <row r="3120" spans="1:5" ht="23.25" hidden="1">
      <c r="A3120" s="63" t="s">
        <v>7791</v>
      </c>
      <c r="B3120" s="63">
        <v>101502</v>
      </c>
      <c r="C3120" s="62" t="s">
        <v>10908</v>
      </c>
      <c r="D3120" s="63" t="s">
        <v>7859</v>
      </c>
      <c r="E3120" s="76">
        <v>1822.29</v>
      </c>
    </row>
    <row r="3121" spans="1:5" ht="23.25" hidden="1">
      <c r="A3121" s="63" t="s">
        <v>7791</v>
      </c>
      <c r="B3121" s="63">
        <v>101503</v>
      </c>
      <c r="C3121" s="62" t="s">
        <v>10909</v>
      </c>
      <c r="D3121" s="63" t="s">
        <v>7859</v>
      </c>
      <c r="E3121" s="76">
        <v>1852.59</v>
      </c>
    </row>
    <row r="3122" spans="1:5" ht="23.25" hidden="1">
      <c r="A3122" s="63" t="s">
        <v>7791</v>
      </c>
      <c r="B3122" s="63">
        <v>101504</v>
      </c>
      <c r="C3122" s="62" t="s">
        <v>10910</v>
      </c>
      <c r="D3122" s="63" t="s">
        <v>7859</v>
      </c>
      <c r="E3122" s="76">
        <v>2038.18</v>
      </c>
    </row>
    <row r="3123" spans="1:5" ht="23.25" hidden="1">
      <c r="A3123" s="63" t="s">
        <v>7791</v>
      </c>
      <c r="B3123" s="63">
        <v>101505</v>
      </c>
      <c r="C3123" s="62" t="s">
        <v>10911</v>
      </c>
      <c r="D3123" s="63" t="s">
        <v>7859</v>
      </c>
      <c r="E3123" s="76">
        <v>1805.82</v>
      </c>
    </row>
    <row r="3124" spans="1:5" ht="23.25" hidden="1">
      <c r="A3124" s="63" t="s">
        <v>7791</v>
      </c>
      <c r="B3124" s="63">
        <v>101506</v>
      </c>
      <c r="C3124" s="62" t="s">
        <v>10912</v>
      </c>
      <c r="D3124" s="63" t="s">
        <v>7859</v>
      </c>
      <c r="E3124" s="76">
        <v>1987.86</v>
      </c>
    </row>
    <row r="3125" spans="1:5" ht="23.25" hidden="1">
      <c r="A3125" s="63" t="s">
        <v>7791</v>
      </c>
      <c r="B3125" s="63">
        <v>101507</v>
      </c>
      <c r="C3125" s="62" t="s">
        <v>10913</v>
      </c>
      <c r="D3125" s="63" t="s">
        <v>7859</v>
      </c>
      <c r="E3125" s="76">
        <v>2028.27</v>
      </c>
    </row>
    <row r="3126" spans="1:5" ht="23.25" hidden="1">
      <c r="A3126" s="63" t="s">
        <v>7791</v>
      </c>
      <c r="B3126" s="63">
        <v>101508</v>
      </c>
      <c r="C3126" s="62" t="s">
        <v>10914</v>
      </c>
      <c r="D3126" s="63" t="s">
        <v>7859</v>
      </c>
      <c r="E3126" s="76">
        <v>2265.42</v>
      </c>
    </row>
    <row r="3127" spans="1:5" ht="23.25" hidden="1">
      <c r="A3127" s="63" t="s">
        <v>7791</v>
      </c>
      <c r="B3127" s="63">
        <v>101509</v>
      </c>
      <c r="C3127" s="62" t="s">
        <v>10915</v>
      </c>
      <c r="D3127" s="63" t="s">
        <v>7859</v>
      </c>
      <c r="E3127" s="76">
        <v>1894.61</v>
      </c>
    </row>
    <row r="3128" spans="1:5" ht="23.25" hidden="1">
      <c r="A3128" s="63" t="s">
        <v>7791</v>
      </c>
      <c r="B3128" s="63">
        <v>101510</v>
      </c>
      <c r="C3128" s="62" t="s">
        <v>10916</v>
      </c>
      <c r="D3128" s="63" t="s">
        <v>7859</v>
      </c>
      <c r="E3128" s="76">
        <v>2076.65</v>
      </c>
    </row>
    <row r="3129" spans="1:5" ht="23.25" hidden="1">
      <c r="A3129" s="63" t="s">
        <v>7791</v>
      </c>
      <c r="B3129" s="63">
        <v>101511</v>
      </c>
      <c r="C3129" s="62" t="s">
        <v>10917</v>
      </c>
      <c r="D3129" s="63" t="s">
        <v>7859</v>
      </c>
      <c r="E3129" s="76">
        <v>2117.06</v>
      </c>
    </row>
    <row r="3130" spans="1:5" ht="23.25" hidden="1">
      <c r="A3130" s="63" t="s">
        <v>7791</v>
      </c>
      <c r="B3130" s="63">
        <v>101512</v>
      </c>
      <c r="C3130" s="62" t="s">
        <v>10918</v>
      </c>
      <c r="D3130" s="63" t="s">
        <v>7859</v>
      </c>
      <c r="E3130" s="76">
        <v>2354.21</v>
      </c>
    </row>
    <row r="3131" spans="1:5" ht="34.5" hidden="1">
      <c r="A3131" s="63" t="s">
        <v>7791</v>
      </c>
      <c r="B3131" s="63">
        <v>101513</v>
      </c>
      <c r="C3131" s="62" t="s">
        <v>10919</v>
      </c>
      <c r="D3131" s="63" t="s">
        <v>7859</v>
      </c>
      <c r="E3131" s="76">
        <v>816.37</v>
      </c>
    </row>
    <row r="3132" spans="1:5" ht="34.5" hidden="1">
      <c r="A3132" s="63" t="s">
        <v>7791</v>
      </c>
      <c r="B3132" s="63">
        <v>101514</v>
      </c>
      <c r="C3132" s="62" t="s">
        <v>10920</v>
      </c>
      <c r="D3132" s="63" t="s">
        <v>7859</v>
      </c>
      <c r="E3132" s="76">
        <v>924.61</v>
      </c>
    </row>
    <row r="3133" spans="1:5" ht="34.5" hidden="1">
      <c r="A3133" s="63" t="s">
        <v>7791</v>
      </c>
      <c r="B3133" s="63">
        <v>101515</v>
      </c>
      <c r="C3133" s="62" t="s">
        <v>10921</v>
      </c>
      <c r="D3133" s="63" t="s">
        <v>7859</v>
      </c>
      <c r="E3133" s="76">
        <v>948.64</v>
      </c>
    </row>
    <row r="3134" spans="1:5" ht="34.5" hidden="1">
      <c r="A3134" s="63" t="s">
        <v>7791</v>
      </c>
      <c r="B3134" s="63">
        <v>101516</v>
      </c>
      <c r="C3134" s="62" t="s">
        <v>10922</v>
      </c>
      <c r="D3134" s="63" t="s">
        <v>7859</v>
      </c>
      <c r="E3134" s="76">
        <v>1071.27</v>
      </c>
    </row>
    <row r="3135" spans="1:5" ht="34.5" hidden="1">
      <c r="A3135" s="63" t="s">
        <v>7791</v>
      </c>
      <c r="B3135" s="63">
        <v>101517</v>
      </c>
      <c r="C3135" s="62" t="s">
        <v>10923</v>
      </c>
      <c r="D3135" s="63" t="s">
        <v>7859</v>
      </c>
      <c r="E3135" s="76">
        <v>800.58</v>
      </c>
    </row>
    <row r="3136" spans="1:5" ht="34.5" hidden="1">
      <c r="A3136" s="63" t="s">
        <v>7791</v>
      </c>
      <c r="B3136" s="63">
        <v>101518</v>
      </c>
      <c r="C3136" s="62" t="s">
        <v>10924</v>
      </c>
      <c r="D3136" s="63" t="s">
        <v>7859</v>
      </c>
      <c r="E3136" s="76">
        <v>908.82</v>
      </c>
    </row>
    <row r="3137" spans="1:5" ht="34.5" hidden="1">
      <c r="A3137" s="63" t="s">
        <v>7791</v>
      </c>
      <c r="B3137" s="63">
        <v>101519</v>
      </c>
      <c r="C3137" s="62" t="s">
        <v>10925</v>
      </c>
      <c r="D3137" s="63" t="s">
        <v>7859</v>
      </c>
      <c r="E3137" s="76">
        <v>932.85</v>
      </c>
    </row>
    <row r="3138" spans="1:5" ht="34.5" hidden="1">
      <c r="A3138" s="63" t="s">
        <v>7791</v>
      </c>
      <c r="B3138" s="63">
        <v>101520</v>
      </c>
      <c r="C3138" s="62" t="s">
        <v>10926</v>
      </c>
      <c r="D3138" s="63" t="s">
        <v>7859</v>
      </c>
      <c r="E3138" s="76">
        <v>1055.48</v>
      </c>
    </row>
    <row r="3139" spans="1:5" ht="23.25" hidden="1">
      <c r="A3139" s="63" t="s">
        <v>7791</v>
      </c>
      <c r="B3139" s="63">
        <v>101521</v>
      </c>
      <c r="C3139" s="62" t="s">
        <v>10927</v>
      </c>
      <c r="D3139" s="63" t="s">
        <v>7859</v>
      </c>
      <c r="E3139" s="76">
        <v>1096.77</v>
      </c>
    </row>
    <row r="3140" spans="1:5" ht="23.25" hidden="1">
      <c r="A3140" s="63" t="s">
        <v>7791</v>
      </c>
      <c r="B3140" s="63">
        <v>101522</v>
      </c>
      <c r="C3140" s="62" t="s">
        <v>10928</v>
      </c>
      <c r="D3140" s="63" t="s">
        <v>7859</v>
      </c>
      <c r="E3140" s="76">
        <v>1259.1300000000001</v>
      </c>
    </row>
    <row r="3141" spans="1:5" ht="23.25" hidden="1">
      <c r="A3141" s="63" t="s">
        <v>7791</v>
      </c>
      <c r="B3141" s="63">
        <v>101523</v>
      </c>
      <c r="C3141" s="62" t="s">
        <v>10929</v>
      </c>
      <c r="D3141" s="63" t="s">
        <v>7859</v>
      </c>
      <c r="E3141" s="76">
        <v>1295.1600000000001</v>
      </c>
    </row>
    <row r="3142" spans="1:5" ht="23.25" hidden="1">
      <c r="A3142" s="63" t="s">
        <v>7791</v>
      </c>
      <c r="B3142" s="63">
        <v>101524</v>
      </c>
      <c r="C3142" s="62" t="s">
        <v>10930</v>
      </c>
      <c r="D3142" s="63" t="s">
        <v>7859</v>
      </c>
      <c r="E3142" s="76">
        <v>1479.11</v>
      </c>
    </row>
    <row r="3143" spans="1:5" ht="23.25" hidden="1">
      <c r="A3143" s="63" t="s">
        <v>7791</v>
      </c>
      <c r="B3143" s="63">
        <v>101525</v>
      </c>
      <c r="C3143" s="62" t="s">
        <v>10931</v>
      </c>
      <c r="D3143" s="63" t="s">
        <v>7859</v>
      </c>
      <c r="E3143" s="76">
        <v>1088.5899999999999</v>
      </c>
    </row>
    <row r="3144" spans="1:5" ht="23.25" hidden="1">
      <c r="A3144" s="63" t="s">
        <v>7791</v>
      </c>
      <c r="B3144" s="63">
        <v>101526</v>
      </c>
      <c r="C3144" s="62" t="s">
        <v>10932</v>
      </c>
      <c r="D3144" s="63" t="s">
        <v>7859</v>
      </c>
      <c r="E3144" s="76">
        <v>1250.95</v>
      </c>
    </row>
    <row r="3145" spans="1:5" ht="23.25" hidden="1">
      <c r="A3145" s="63" t="s">
        <v>7791</v>
      </c>
      <c r="B3145" s="63">
        <v>101527</v>
      </c>
      <c r="C3145" s="62" t="s">
        <v>10933</v>
      </c>
      <c r="D3145" s="63" t="s">
        <v>7859</v>
      </c>
      <c r="E3145" s="76">
        <v>1286.98</v>
      </c>
    </row>
    <row r="3146" spans="1:5" ht="23.25" hidden="1">
      <c r="A3146" s="63" t="s">
        <v>7791</v>
      </c>
      <c r="B3146" s="63">
        <v>101528</v>
      </c>
      <c r="C3146" s="62" t="s">
        <v>10934</v>
      </c>
      <c r="D3146" s="63" t="s">
        <v>7859</v>
      </c>
      <c r="E3146" s="76">
        <v>1470.93</v>
      </c>
    </row>
    <row r="3147" spans="1:5" ht="34.5" hidden="1">
      <c r="A3147" s="63" t="s">
        <v>7791</v>
      </c>
      <c r="B3147" s="63">
        <v>101529</v>
      </c>
      <c r="C3147" s="62" t="s">
        <v>10935</v>
      </c>
      <c r="D3147" s="63" t="s">
        <v>7859</v>
      </c>
      <c r="E3147" s="76">
        <v>1223.82</v>
      </c>
    </row>
    <row r="3148" spans="1:5" ht="34.5" hidden="1">
      <c r="A3148" s="63" t="s">
        <v>7791</v>
      </c>
      <c r="B3148" s="63">
        <v>101530</v>
      </c>
      <c r="C3148" s="62" t="s">
        <v>10936</v>
      </c>
      <c r="D3148" s="63" t="s">
        <v>7859</v>
      </c>
      <c r="E3148" s="76">
        <v>1440.3</v>
      </c>
    </row>
    <row r="3149" spans="1:5" ht="34.5" hidden="1">
      <c r="A3149" s="63" t="s">
        <v>7791</v>
      </c>
      <c r="B3149" s="63">
        <v>101531</v>
      </c>
      <c r="C3149" s="62" t="s">
        <v>10937</v>
      </c>
      <c r="D3149" s="63" t="s">
        <v>7859</v>
      </c>
      <c r="E3149" s="76">
        <v>1488.35</v>
      </c>
    </row>
    <row r="3150" spans="1:5" ht="34.5" hidden="1">
      <c r="A3150" s="63" t="s">
        <v>7791</v>
      </c>
      <c r="B3150" s="63">
        <v>101532</v>
      </c>
      <c r="C3150" s="62" t="s">
        <v>10938</v>
      </c>
      <c r="D3150" s="63" t="s">
        <v>7859</v>
      </c>
      <c r="E3150" s="76">
        <v>1733.61</v>
      </c>
    </row>
    <row r="3151" spans="1:5" ht="23.25" hidden="1">
      <c r="A3151" s="63" t="s">
        <v>7791</v>
      </c>
      <c r="B3151" s="63">
        <v>101533</v>
      </c>
      <c r="C3151" s="62" t="s">
        <v>10939</v>
      </c>
      <c r="D3151" s="63" t="s">
        <v>7859</v>
      </c>
      <c r="E3151" s="76">
        <v>1312.6</v>
      </c>
    </row>
    <row r="3152" spans="1:5" ht="23.25" hidden="1">
      <c r="A3152" s="63" t="s">
        <v>7791</v>
      </c>
      <c r="B3152" s="63">
        <v>101534</v>
      </c>
      <c r="C3152" s="62" t="s">
        <v>10940</v>
      </c>
      <c r="D3152" s="63" t="s">
        <v>7859</v>
      </c>
      <c r="E3152" s="76">
        <v>1529.08</v>
      </c>
    </row>
    <row r="3153" spans="1:5" ht="23.25" hidden="1">
      <c r="A3153" s="63" t="s">
        <v>7791</v>
      </c>
      <c r="B3153" s="63">
        <v>101535</v>
      </c>
      <c r="C3153" s="62" t="s">
        <v>10941</v>
      </c>
      <c r="D3153" s="63" t="s">
        <v>7859</v>
      </c>
      <c r="E3153" s="76">
        <v>1577.13</v>
      </c>
    </row>
    <row r="3154" spans="1:5" ht="23.25" hidden="1">
      <c r="A3154" s="63" t="s">
        <v>7791</v>
      </c>
      <c r="B3154" s="63">
        <v>101536</v>
      </c>
      <c r="C3154" s="62" t="s">
        <v>10942</v>
      </c>
      <c r="D3154" s="63" t="s">
        <v>7859</v>
      </c>
      <c r="E3154" s="76">
        <v>1822.39</v>
      </c>
    </row>
    <row r="3155" spans="1:5" ht="23.25" hidden="1">
      <c r="A3155" s="63" t="s">
        <v>7791</v>
      </c>
      <c r="B3155" s="63">
        <v>101537</v>
      </c>
      <c r="C3155" s="62" t="s">
        <v>10943</v>
      </c>
      <c r="D3155" s="63" t="s">
        <v>7859</v>
      </c>
      <c r="E3155" s="76">
        <v>134.63</v>
      </c>
    </row>
    <row r="3156" spans="1:5" ht="23.25" hidden="1">
      <c r="A3156" s="63" t="s">
        <v>7791</v>
      </c>
      <c r="B3156" s="63">
        <v>101538</v>
      </c>
      <c r="C3156" s="62" t="s">
        <v>10944</v>
      </c>
      <c r="D3156" s="63" t="s">
        <v>7859</v>
      </c>
      <c r="E3156" s="76">
        <v>43.38</v>
      </c>
    </row>
    <row r="3157" spans="1:5" ht="23.25" hidden="1">
      <c r="A3157" s="63" t="s">
        <v>7791</v>
      </c>
      <c r="B3157" s="63">
        <v>101539</v>
      </c>
      <c r="C3157" s="62" t="s">
        <v>10945</v>
      </c>
      <c r="D3157" s="63" t="s">
        <v>7859</v>
      </c>
      <c r="E3157" s="76">
        <v>72.599999999999994</v>
      </c>
    </row>
    <row r="3158" spans="1:5" ht="23.25" hidden="1">
      <c r="A3158" s="63" t="s">
        <v>7791</v>
      </c>
      <c r="B3158" s="63">
        <v>101540</v>
      </c>
      <c r="C3158" s="62" t="s">
        <v>10946</v>
      </c>
      <c r="D3158" s="63" t="s">
        <v>7859</v>
      </c>
      <c r="E3158" s="76">
        <v>121.5</v>
      </c>
    </row>
    <row r="3159" spans="1:5" ht="23.25" hidden="1">
      <c r="A3159" s="63" t="s">
        <v>7791</v>
      </c>
      <c r="B3159" s="63">
        <v>101541</v>
      </c>
      <c r="C3159" s="62" t="s">
        <v>10947</v>
      </c>
      <c r="D3159" s="63" t="s">
        <v>7859</v>
      </c>
      <c r="E3159" s="76">
        <v>158.68</v>
      </c>
    </row>
    <row r="3160" spans="1:5" ht="23.25" hidden="1">
      <c r="A3160" s="63" t="s">
        <v>7791</v>
      </c>
      <c r="B3160" s="63">
        <v>101542</v>
      </c>
      <c r="C3160" s="62" t="s">
        <v>10948</v>
      </c>
      <c r="D3160" s="63" t="s">
        <v>7859</v>
      </c>
      <c r="E3160" s="76">
        <v>33.21</v>
      </c>
    </row>
    <row r="3161" spans="1:5" ht="23.25" hidden="1">
      <c r="A3161" s="63" t="s">
        <v>7791</v>
      </c>
      <c r="B3161" s="63">
        <v>101543</v>
      </c>
      <c r="C3161" s="62" t="s">
        <v>10949</v>
      </c>
      <c r="D3161" s="63" t="s">
        <v>7859</v>
      </c>
      <c r="E3161" s="76">
        <v>59.56</v>
      </c>
    </row>
    <row r="3162" spans="1:5" ht="23.25" hidden="1">
      <c r="A3162" s="63" t="s">
        <v>7791</v>
      </c>
      <c r="B3162" s="63">
        <v>101544</v>
      </c>
      <c r="C3162" s="62" t="s">
        <v>10950</v>
      </c>
      <c r="D3162" s="63" t="s">
        <v>7859</v>
      </c>
      <c r="E3162" s="76">
        <v>94.81</v>
      </c>
    </row>
    <row r="3163" spans="1:5" ht="23.25" hidden="1">
      <c r="A3163" s="63" t="s">
        <v>7791</v>
      </c>
      <c r="B3163" s="63">
        <v>101545</v>
      </c>
      <c r="C3163" s="62" t="s">
        <v>10951</v>
      </c>
      <c r="D3163" s="63" t="s">
        <v>7859</v>
      </c>
      <c r="E3163" s="76">
        <v>136.75</v>
      </c>
    </row>
    <row r="3164" spans="1:5" hidden="1">
      <c r="A3164" s="63" t="s">
        <v>7791</v>
      </c>
      <c r="B3164" s="63">
        <v>101546</v>
      </c>
      <c r="C3164" s="62" t="s">
        <v>10952</v>
      </c>
      <c r="D3164" s="63" t="s">
        <v>7859</v>
      </c>
      <c r="E3164" s="76">
        <v>43.65</v>
      </c>
    </row>
    <row r="3165" spans="1:5" hidden="1">
      <c r="A3165" s="63" t="s">
        <v>7791</v>
      </c>
      <c r="B3165" s="63">
        <v>101547</v>
      </c>
      <c r="C3165" s="62" t="s">
        <v>10953</v>
      </c>
      <c r="D3165" s="63" t="s">
        <v>7859</v>
      </c>
      <c r="E3165" s="76">
        <v>138.36000000000001</v>
      </c>
    </row>
    <row r="3166" spans="1:5" ht="23.25" hidden="1">
      <c r="A3166" s="63" t="s">
        <v>7791</v>
      </c>
      <c r="B3166" s="63">
        <v>101548</v>
      </c>
      <c r="C3166" s="62" t="s">
        <v>10954</v>
      </c>
      <c r="D3166" s="63" t="s">
        <v>7859</v>
      </c>
      <c r="E3166" s="76">
        <v>10.25</v>
      </c>
    </row>
    <row r="3167" spans="1:5" ht="23.25" hidden="1">
      <c r="A3167" s="63" t="s">
        <v>7791</v>
      </c>
      <c r="B3167" s="63">
        <v>101549</v>
      </c>
      <c r="C3167" s="62" t="s">
        <v>10955</v>
      </c>
      <c r="D3167" s="63" t="s">
        <v>7859</v>
      </c>
      <c r="E3167" s="76">
        <v>25.7</v>
      </c>
    </row>
    <row r="3168" spans="1:5" ht="23.25" hidden="1">
      <c r="A3168" s="63" t="s">
        <v>7791</v>
      </c>
      <c r="B3168" s="63">
        <v>101553</v>
      </c>
      <c r="C3168" s="62" t="s">
        <v>10956</v>
      </c>
      <c r="D3168" s="63" t="s">
        <v>7859</v>
      </c>
      <c r="E3168" s="76">
        <v>14.87</v>
      </c>
    </row>
    <row r="3169" spans="1:5" ht="23.25" hidden="1">
      <c r="A3169" s="63" t="s">
        <v>7791</v>
      </c>
      <c r="B3169" s="63">
        <v>101554</v>
      </c>
      <c r="C3169" s="62" t="s">
        <v>10957</v>
      </c>
      <c r="D3169" s="63" t="s">
        <v>7859</v>
      </c>
      <c r="E3169" s="76">
        <v>10.86</v>
      </c>
    </row>
    <row r="3170" spans="1:5" ht="23.25" hidden="1">
      <c r="A3170" s="63" t="s">
        <v>7791</v>
      </c>
      <c r="B3170" s="63">
        <v>101555</v>
      </c>
      <c r="C3170" s="62" t="s">
        <v>10958</v>
      </c>
      <c r="D3170" s="63" t="s">
        <v>7859</v>
      </c>
      <c r="E3170" s="76">
        <v>7.19</v>
      </c>
    </row>
    <row r="3171" spans="1:5" ht="23.25" hidden="1">
      <c r="A3171" s="63" t="s">
        <v>7791</v>
      </c>
      <c r="B3171" s="63">
        <v>101556</v>
      </c>
      <c r="C3171" s="62" t="s">
        <v>10959</v>
      </c>
      <c r="D3171" s="63" t="s">
        <v>7859</v>
      </c>
      <c r="E3171" s="76">
        <v>6.61</v>
      </c>
    </row>
    <row r="3172" spans="1:5" ht="34.5" hidden="1">
      <c r="A3172" s="63" t="s">
        <v>7791</v>
      </c>
      <c r="B3172" s="63">
        <v>101560</v>
      </c>
      <c r="C3172" s="62" t="s">
        <v>10960</v>
      </c>
      <c r="D3172" s="63" t="s">
        <v>29</v>
      </c>
      <c r="E3172" s="76">
        <v>8.9600000000000009</v>
      </c>
    </row>
    <row r="3173" spans="1:5" ht="34.5" hidden="1">
      <c r="A3173" s="63" t="s">
        <v>7791</v>
      </c>
      <c r="B3173" s="63">
        <v>101561</v>
      </c>
      <c r="C3173" s="62" t="s">
        <v>10961</v>
      </c>
      <c r="D3173" s="63" t="s">
        <v>29</v>
      </c>
      <c r="E3173" s="76">
        <v>14.22</v>
      </c>
    </row>
    <row r="3174" spans="1:5" ht="34.5" hidden="1">
      <c r="A3174" s="63" t="s">
        <v>7791</v>
      </c>
      <c r="B3174" s="63">
        <v>101562</v>
      </c>
      <c r="C3174" s="62" t="s">
        <v>10962</v>
      </c>
      <c r="D3174" s="63" t="s">
        <v>29</v>
      </c>
      <c r="E3174" s="76">
        <v>22</v>
      </c>
    </row>
    <row r="3175" spans="1:5" ht="34.5" hidden="1">
      <c r="A3175" s="63" t="s">
        <v>7791</v>
      </c>
      <c r="B3175" s="63">
        <v>101563</v>
      </c>
      <c r="C3175" s="62" t="s">
        <v>10963</v>
      </c>
      <c r="D3175" s="63" t="s">
        <v>29</v>
      </c>
      <c r="E3175" s="76">
        <v>31.07</v>
      </c>
    </row>
    <row r="3176" spans="1:5" ht="34.5" hidden="1">
      <c r="A3176" s="63" t="s">
        <v>7791</v>
      </c>
      <c r="B3176" s="63">
        <v>101564</v>
      </c>
      <c r="C3176" s="62" t="s">
        <v>10964</v>
      </c>
      <c r="D3176" s="63" t="s">
        <v>29</v>
      </c>
      <c r="E3176" s="76">
        <v>45.9</v>
      </c>
    </row>
    <row r="3177" spans="1:5" ht="34.5" hidden="1">
      <c r="A3177" s="63" t="s">
        <v>7791</v>
      </c>
      <c r="B3177" s="63">
        <v>101565</v>
      </c>
      <c r="C3177" s="62" t="s">
        <v>10965</v>
      </c>
      <c r="D3177" s="63" t="s">
        <v>29</v>
      </c>
      <c r="E3177" s="76">
        <v>64.19</v>
      </c>
    </row>
    <row r="3178" spans="1:5" ht="34.5" hidden="1">
      <c r="A3178" s="63" t="s">
        <v>7791</v>
      </c>
      <c r="B3178" s="63">
        <v>101567</v>
      </c>
      <c r="C3178" s="62" t="s">
        <v>10966</v>
      </c>
      <c r="D3178" s="63" t="s">
        <v>29</v>
      </c>
      <c r="E3178" s="76">
        <v>83.31</v>
      </c>
    </row>
    <row r="3179" spans="1:5" ht="34.5" hidden="1">
      <c r="A3179" s="63" t="s">
        <v>7791</v>
      </c>
      <c r="B3179" s="63">
        <v>101568</v>
      </c>
      <c r="C3179" s="62" t="s">
        <v>10967</v>
      </c>
      <c r="D3179" s="63" t="s">
        <v>29</v>
      </c>
      <c r="E3179" s="76">
        <v>108.94</v>
      </c>
    </row>
    <row r="3180" spans="1:5" ht="23.25" hidden="1">
      <c r="A3180" s="63" t="s">
        <v>7791</v>
      </c>
      <c r="B3180" s="63">
        <v>101626</v>
      </c>
      <c r="C3180" s="62" t="s">
        <v>10968</v>
      </c>
      <c r="D3180" s="63" t="s">
        <v>7859</v>
      </c>
      <c r="E3180" s="76">
        <v>158.87</v>
      </c>
    </row>
    <row r="3181" spans="1:5" ht="23.25" hidden="1">
      <c r="A3181" s="63" t="s">
        <v>7791</v>
      </c>
      <c r="B3181" s="63">
        <v>101627</v>
      </c>
      <c r="C3181" s="62" t="s">
        <v>10969</v>
      </c>
      <c r="D3181" s="63" t="s">
        <v>7859</v>
      </c>
      <c r="E3181" s="76">
        <v>246.54</v>
      </c>
    </row>
    <row r="3182" spans="1:5" ht="23.25" hidden="1">
      <c r="A3182" s="63" t="s">
        <v>7791</v>
      </c>
      <c r="B3182" s="63">
        <v>101628</v>
      </c>
      <c r="C3182" s="62" t="s">
        <v>10970</v>
      </c>
      <c r="D3182" s="63" t="s">
        <v>7859</v>
      </c>
      <c r="E3182" s="76">
        <v>118.32</v>
      </c>
    </row>
    <row r="3183" spans="1:5" ht="23.25" hidden="1">
      <c r="A3183" s="63" t="s">
        <v>7791</v>
      </c>
      <c r="B3183" s="63">
        <v>101629</v>
      </c>
      <c r="C3183" s="62" t="s">
        <v>10971</v>
      </c>
      <c r="D3183" s="63" t="s">
        <v>7859</v>
      </c>
      <c r="E3183" s="76">
        <v>139.19999999999999</v>
      </c>
    </row>
    <row r="3184" spans="1:5" ht="23.25" hidden="1">
      <c r="A3184" s="63" t="s">
        <v>7791</v>
      </c>
      <c r="B3184" s="63">
        <v>101630</v>
      </c>
      <c r="C3184" s="62" t="s">
        <v>10972</v>
      </c>
      <c r="D3184" s="63" t="s">
        <v>7859</v>
      </c>
      <c r="E3184" s="76">
        <v>70</v>
      </c>
    </row>
    <row r="3185" spans="1:5" ht="23.25" hidden="1">
      <c r="A3185" s="63" t="s">
        <v>7791</v>
      </c>
      <c r="B3185" s="63">
        <v>101631</v>
      </c>
      <c r="C3185" s="62" t="s">
        <v>10973</v>
      </c>
      <c r="D3185" s="63" t="s">
        <v>7859</v>
      </c>
      <c r="E3185" s="76">
        <v>38.81</v>
      </c>
    </row>
    <row r="3186" spans="1:5" ht="23.25" hidden="1">
      <c r="A3186" s="63" t="s">
        <v>7791</v>
      </c>
      <c r="B3186" s="63">
        <v>101632</v>
      </c>
      <c r="C3186" s="62" t="s">
        <v>10974</v>
      </c>
      <c r="D3186" s="63" t="s">
        <v>7859</v>
      </c>
      <c r="E3186" s="76">
        <v>35.19</v>
      </c>
    </row>
    <row r="3187" spans="1:5" ht="23.25" hidden="1">
      <c r="A3187" s="63" t="s">
        <v>7791</v>
      </c>
      <c r="B3187" s="63">
        <v>101633</v>
      </c>
      <c r="C3187" s="62" t="s">
        <v>10975</v>
      </c>
      <c r="D3187" s="63" t="s">
        <v>7859</v>
      </c>
      <c r="E3187" s="76">
        <v>92.12</v>
      </c>
    </row>
    <row r="3188" spans="1:5" ht="34.5" hidden="1">
      <c r="A3188" s="63" t="s">
        <v>7791</v>
      </c>
      <c r="B3188" s="63">
        <v>101636</v>
      </c>
      <c r="C3188" s="62" t="s">
        <v>10976</v>
      </c>
      <c r="D3188" s="63" t="s">
        <v>7859</v>
      </c>
      <c r="E3188" s="76">
        <v>139.18</v>
      </c>
    </row>
    <row r="3189" spans="1:5" ht="23.25" hidden="1">
      <c r="A3189" s="63" t="s">
        <v>7791</v>
      </c>
      <c r="B3189" s="63">
        <v>101637</v>
      </c>
      <c r="C3189" s="62" t="s">
        <v>10977</v>
      </c>
      <c r="D3189" s="63" t="s">
        <v>7859</v>
      </c>
      <c r="E3189" s="76">
        <v>134.52000000000001</v>
      </c>
    </row>
    <row r="3190" spans="1:5" hidden="1">
      <c r="A3190" s="63" t="s">
        <v>7791</v>
      </c>
      <c r="B3190" s="63">
        <v>101640</v>
      </c>
      <c r="C3190" s="62" t="s">
        <v>10978</v>
      </c>
      <c r="D3190" s="63" t="s">
        <v>7859</v>
      </c>
      <c r="E3190" s="76">
        <v>73.41</v>
      </c>
    </row>
    <row r="3191" spans="1:5" hidden="1">
      <c r="A3191" s="63" t="s">
        <v>7791</v>
      </c>
      <c r="B3191" s="63">
        <v>101641</v>
      </c>
      <c r="C3191" s="62" t="s">
        <v>10979</v>
      </c>
      <c r="D3191" s="63" t="s">
        <v>7859</v>
      </c>
      <c r="E3191" s="76">
        <v>38.18</v>
      </c>
    </row>
    <row r="3192" spans="1:5" hidden="1">
      <c r="A3192" s="63" t="s">
        <v>7791</v>
      </c>
      <c r="B3192" s="63">
        <v>101642</v>
      </c>
      <c r="C3192" s="62" t="s">
        <v>10980</v>
      </c>
      <c r="D3192" s="63" t="s">
        <v>7859</v>
      </c>
      <c r="E3192" s="76">
        <v>19.32</v>
      </c>
    </row>
    <row r="3193" spans="1:5" hidden="1">
      <c r="A3193" s="63" t="s">
        <v>7791</v>
      </c>
      <c r="B3193" s="63">
        <v>101643</v>
      </c>
      <c r="C3193" s="62" t="s">
        <v>10981</v>
      </c>
      <c r="D3193" s="63" t="s">
        <v>7859</v>
      </c>
      <c r="E3193" s="76">
        <v>33.369999999999997</v>
      </c>
    </row>
    <row r="3194" spans="1:5" hidden="1">
      <c r="A3194" s="63" t="s">
        <v>7791</v>
      </c>
      <c r="B3194" s="63">
        <v>101644</v>
      </c>
      <c r="C3194" s="62" t="s">
        <v>10982</v>
      </c>
      <c r="D3194" s="63" t="s">
        <v>7859</v>
      </c>
      <c r="E3194" s="76">
        <v>45.04</v>
      </c>
    </row>
    <row r="3195" spans="1:5" hidden="1">
      <c r="A3195" s="63" t="s">
        <v>7791</v>
      </c>
      <c r="B3195" s="63">
        <v>101645</v>
      </c>
      <c r="C3195" s="62" t="s">
        <v>10983</v>
      </c>
      <c r="D3195" s="63" t="s">
        <v>7859</v>
      </c>
      <c r="E3195" s="76">
        <v>21.5</v>
      </c>
    </row>
    <row r="3196" spans="1:5" hidden="1">
      <c r="A3196" s="63" t="s">
        <v>7791</v>
      </c>
      <c r="B3196" s="63">
        <v>101646</v>
      </c>
      <c r="C3196" s="62" t="s">
        <v>10984</v>
      </c>
      <c r="D3196" s="63" t="s">
        <v>7859</v>
      </c>
      <c r="E3196" s="76">
        <v>28.44</v>
      </c>
    </row>
    <row r="3197" spans="1:5" hidden="1">
      <c r="A3197" s="63" t="s">
        <v>7791</v>
      </c>
      <c r="B3197" s="63">
        <v>101647</v>
      </c>
      <c r="C3197" s="62" t="s">
        <v>10985</v>
      </c>
      <c r="D3197" s="63" t="s">
        <v>7859</v>
      </c>
      <c r="E3197" s="76">
        <v>51.95</v>
      </c>
    </row>
    <row r="3198" spans="1:5" hidden="1">
      <c r="A3198" s="63" t="s">
        <v>7791</v>
      </c>
      <c r="B3198" s="63">
        <v>101648</v>
      </c>
      <c r="C3198" s="62" t="s">
        <v>10986</v>
      </c>
      <c r="D3198" s="63" t="s">
        <v>7859</v>
      </c>
      <c r="E3198" s="76">
        <v>40.26</v>
      </c>
    </row>
    <row r="3199" spans="1:5" hidden="1">
      <c r="A3199" s="63" t="s">
        <v>7791</v>
      </c>
      <c r="B3199" s="63">
        <v>101649</v>
      </c>
      <c r="C3199" s="62" t="s">
        <v>10987</v>
      </c>
      <c r="D3199" s="63" t="s">
        <v>7859</v>
      </c>
      <c r="E3199" s="76">
        <v>46.34</v>
      </c>
    </row>
    <row r="3200" spans="1:5" hidden="1">
      <c r="A3200" s="63" t="s">
        <v>7791</v>
      </c>
      <c r="B3200" s="63">
        <v>101650</v>
      </c>
      <c r="C3200" s="62" t="s">
        <v>10988</v>
      </c>
      <c r="D3200" s="63" t="s">
        <v>7859</v>
      </c>
      <c r="E3200" s="76">
        <v>53.8</v>
      </c>
    </row>
    <row r="3201" spans="1:5" ht="23.25" hidden="1">
      <c r="A3201" s="63" t="s">
        <v>7791</v>
      </c>
      <c r="B3201" s="63">
        <v>101651</v>
      </c>
      <c r="C3201" s="62" t="s">
        <v>10989</v>
      </c>
      <c r="D3201" s="63" t="s">
        <v>7859</v>
      </c>
      <c r="E3201" s="76">
        <v>59.01</v>
      </c>
    </row>
    <row r="3202" spans="1:5" ht="23.25" hidden="1">
      <c r="A3202" s="63" t="s">
        <v>7791</v>
      </c>
      <c r="B3202" s="63">
        <v>101652</v>
      </c>
      <c r="C3202" s="62" t="s">
        <v>10990</v>
      </c>
      <c r="D3202" s="63" t="s">
        <v>7859</v>
      </c>
      <c r="E3202" s="76">
        <v>473.87</v>
      </c>
    </row>
    <row r="3203" spans="1:5" ht="45.75" hidden="1">
      <c r="A3203" s="63" t="s">
        <v>7791</v>
      </c>
      <c r="B3203" s="63">
        <v>101653</v>
      </c>
      <c r="C3203" s="62" t="s">
        <v>10991</v>
      </c>
      <c r="D3203" s="63" t="s">
        <v>7859</v>
      </c>
      <c r="E3203" s="76">
        <v>260.68</v>
      </c>
    </row>
    <row r="3204" spans="1:5" ht="23.25" hidden="1">
      <c r="A3204" s="63" t="s">
        <v>7791</v>
      </c>
      <c r="B3204" s="63">
        <v>101654</v>
      </c>
      <c r="C3204" s="62" t="s">
        <v>10992</v>
      </c>
      <c r="D3204" s="63" t="s">
        <v>7859</v>
      </c>
      <c r="E3204" s="76">
        <v>287.86</v>
      </c>
    </row>
    <row r="3205" spans="1:5" ht="23.25" hidden="1">
      <c r="A3205" s="63" t="s">
        <v>7791</v>
      </c>
      <c r="B3205" s="63">
        <v>101655</v>
      </c>
      <c r="C3205" s="62" t="s">
        <v>10993</v>
      </c>
      <c r="D3205" s="63" t="s">
        <v>7859</v>
      </c>
      <c r="E3205" s="76">
        <v>473.67</v>
      </c>
    </row>
    <row r="3206" spans="1:5" ht="23.25" hidden="1">
      <c r="A3206" s="63" t="s">
        <v>7791</v>
      </c>
      <c r="B3206" s="63">
        <v>101656</v>
      </c>
      <c r="C3206" s="62" t="s">
        <v>10994</v>
      </c>
      <c r="D3206" s="63" t="s">
        <v>7859</v>
      </c>
      <c r="E3206" s="76">
        <v>517.04999999999995</v>
      </c>
    </row>
    <row r="3207" spans="1:5" ht="23.25" hidden="1">
      <c r="A3207" s="63" t="s">
        <v>7791</v>
      </c>
      <c r="B3207" s="63">
        <v>101657</v>
      </c>
      <c r="C3207" s="62" t="s">
        <v>10995</v>
      </c>
      <c r="D3207" s="63" t="s">
        <v>7859</v>
      </c>
      <c r="E3207" s="76">
        <v>609.46</v>
      </c>
    </row>
    <row r="3208" spans="1:5" ht="23.25" hidden="1">
      <c r="A3208" s="63" t="s">
        <v>7791</v>
      </c>
      <c r="B3208" s="63">
        <v>101658</v>
      </c>
      <c r="C3208" s="62" t="s">
        <v>10996</v>
      </c>
      <c r="D3208" s="63" t="s">
        <v>7859</v>
      </c>
      <c r="E3208" s="76">
        <v>799.49</v>
      </c>
    </row>
    <row r="3209" spans="1:5" ht="23.25" hidden="1">
      <c r="A3209" s="63" t="s">
        <v>7791</v>
      </c>
      <c r="B3209" s="63">
        <v>101659</v>
      </c>
      <c r="C3209" s="62" t="s">
        <v>10997</v>
      </c>
      <c r="D3209" s="63" t="s">
        <v>7859</v>
      </c>
      <c r="E3209" s="76">
        <v>917.67</v>
      </c>
    </row>
    <row r="3210" spans="1:5" ht="23.25" hidden="1">
      <c r="A3210" s="63" t="s">
        <v>7791</v>
      </c>
      <c r="B3210" s="63">
        <v>101660</v>
      </c>
      <c r="C3210" s="62" t="s">
        <v>10998</v>
      </c>
      <c r="D3210" s="63" t="s">
        <v>7859</v>
      </c>
      <c r="E3210" s="76">
        <v>1475.57</v>
      </c>
    </row>
    <row r="3211" spans="1:5" ht="23.25" hidden="1">
      <c r="A3211" s="63" t="s">
        <v>7791</v>
      </c>
      <c r="B3211" s="63">
        <v>101661</v>
      </c>
      <c r="C3211" s="62" t="s">
        <v>10999</v>
      </c>
      <c r="D3211" s="63" t="s">
        <v>7859</v>
      </c>
      <c r="E3211" s="76">
        <v>108.66</v>
      </c>
    </row>
    <row r="3212" spans="1:5" ht="23.25" hidden="1">
      <c r="A3212" s="63" t="s">
        <v>7791</v>
      </c>
      <c r="B3212" s="63">
        <v>101662</v>
      </c>
      <c r="C3212" s="62" t="s">
        <v>11000</v>
      </c>
      <c r="D3212" s="63" t="s">
        <v>7859</v>
      </c>
      <c r="E3212" s="76">
        <v>646.47</v>
      </c>
    </row>
    <row r="3213" spans="1:5" ht="23.25" hidden="1">
      <c r="A3213" s="63" t="s">
        <v>7791</v>
      </c>
      <c r="B3213" s="63">
        <v>101663</v>
      </c>
      <c r="C3213" s="62" t="s">
        <v>11001</v>
      </c>
      <c r="D3213" s="63" t="s">
        <v>7859</v>
      </c>
      <c r="E3213" s="76">
        <v>28.44</v>
      </c>
    </row>
    <row r="3214" spans="1:5" ht="23.25" hidden="1">
      <c r="A3214" s="63" t="s">
        <v>7791</v>
      </c>
      <c r="B3214" s="63">
        <v>101664</v>
      </c>
      <c r="C3214" s="62" t="s">
        <v>11002</v>
      </c>
      <c r="D3214" s="63" t="s">
        <v>7859</v>
      </c>
      <c r="E3214" s="76">
        <v>29.9</v>
      </c>
    </row>
    <row r="3215" spans="1:5" ht="23.25" hidden="1">
      <c r="A3215" s="63" t="s">
        <v>7791</v>
      </c>
      <c r="B3215" s="63">
        <v>101665</v>
      </c>
      <c r="C3215" s="62" t="s">
        <v>11003</v>
      </c>
      <c r="D3215" s="63" t="s">
        <v>7859</v>
      </c>
      <c r="E3215" s="76">
        <v>36.18</v>
      </c>
    </row>
    <row r="3216" spans="1:5" ht="23.25" hidden="1">
      <c r="A3216" s="63" t="s">
        <v>7791</v>
      </c>
      <c r="B3216" s="63">
        <v>101666</v>
      </c>
      <c r="C3216" s="62" t="s">
        <v>11004</v>
      </c>
      <c r="D3216" s="63" t="s">
        <v>7859</v>
      </c>
      <c r="E3216" s="76">
        <v>355.16</v>
      </c>
    </row>
    <row r="3217" spans="1:5" ht="23.25" hidden="1">
      <c r="A3217" s="63" t="s">
        <v>7791</v>
      </c>
      <c r="B3217" s="63">
        <v>102085</v>
      </c>
      <c r="C3217" s="62" t="s">
        <v>11005</v>
      </c>
      <c r="D3217" s="63" t="s">
        <v>7859</v>
      </c>
      <c r="E3217" s="76">
        <v>187.08</v>
      </c>
    </row>
    <row r="3218" spans="1:5" ht="34.5" hidden="1">
      <c r="A3218" s="63" t="s">
        <v>7791</v>
      </c>
      <c r="B3218" s="63">
        <v>100578</v>
      </c>
      <c r="C3218" s="62" t="s">
        <v>11006</v>
      </c>
      <c r="D3218" s="63" t="s">
        <v>7859</v>
      </c>
      <c r="E3218" s="76">
        <v>449.72</v>
      </c>
    </row>
    <row r="3219" spans="1:5" ht="34.5" hidden="1">
      <c r="A3219" s="63" t="s">
        <v>7791</v>
      </c>
      <c r="B3219" s="63">
        <v>100579</v>
      </c>
      <c r="C3219" s="62" t="s">
        <v>11007</v>
      </c>
      <c r="D3219" s="63" t="s">
        <v>7859</v>
      </c>
      <c r="E3219" s="76">
        <v>493.03</v>
      </c>
    </row>
    <row r="3220" spans="1:5" ht="34.5" hidden="1">
      <c r="A3220" s="63" t="s">
        <v>7791</v>
      </c>
      <c r="B3220" s="63">
        <v>100580</v>
      </c>
      <c r="C3220" s="62" t="s">
        <v>11008</v>
      </c>
      <c r="D3220" s="63" t="s">
        <v>7859</v>
      </c>
      <c r="E3220" s="76">
        <v>541.12</v>
      </c>
    </row>
    <row r="3221" spans="1:5" ht="34.5" hidden="1">
      <c r="A3221" s="63" t="s">
        <v>7791</v>
      </c>
      <c r="B3221" s="63">
        <v>100581</v>
      </c>
      <c r="C3221" s="62" t="s">
        <v>11009</v>
      </c>
      <c r="D3221" s="63" t="s">
        <v>7859</v>
      </c>
      <c r="E3221" s="76">
        <v>514.49</v>
      </c>
    </row>
    <row r="3222" spans="1:5" ht="34.5" hidden="1">
      <c r="A3222" s="63" t="s">
        <v>7791</v>
      </c>
      <c r="B3222" s="63">
        <v>100582</v>
      </c>
      <c r="C3222" s="62" t="s">
        <v>11010</v>
      </c>
      <c r="D3222" s="63" t="s">
        <v>7859</v>
      </c>
      <c r="E3222" s="76">
        <v>601.17999999999995</v>
      </c>
    </row>
    <row r="3223" spans="1:5" ht="34.5" hidden="1">
      <c r="A3223" s="63" t="s">
        <v>7791</v>
      </c>
      <c r="B3223" s="63">
        <v>100583</v>
      </c>
      <c r="C3223" s="62" t="s">
        <v>11011</v>
      </c>
      <c r="D3223" s="63" t="s">
        <v>7859</v>
      </c>
      <c r="E3223" s="76">
        <v>537.5</v>
      </c>
    </row>
    <row r="3224" spans="1:5" ht="34.5" hidden="1">
      <c r="A3224" s="63" t="s">
        <v>7791</v>
      </c>
      <c r="B3224" s="63">
        <v>100584</v>
      </c>
      <c r="C3224" s="62" t="s">
        <v>11012</v>
      </c>
      <c r="D3224" s="63" t="s">
        <v>7859</v>
      </c>
      <c r="E3224" s="76">
        <v>589.62</v>
      </c>
    </row>
    <row r="3225" spans="1:5" ht="34.5" hidden="1">
      <c r="A3225" s="63" t="s">
        <v>7791</v>
      </c>
      <c r="B3225" s="63">
        <v>100585</v>
      </c>
      <c r="C3225" s="62" t="s">
        <v>11013</v>
      </c>
      <c r="D3225" s="63" t="s">
        <v>7859</v>
      </c>
      <c r="E3225" s="76">
        <v>582.22</v>
      </c>
    </row>
    <row r="3226" spans="1:5" ht="34.5" hidden="1">
      <c r="A3226" s="63" t="s">
        <v>7791</v>
      </c>
      <c r="B3226" s="63">
        <v>100586</v>
      </c>
      <c r="C3226" s="62" t="s">
        <v>11014</v>
      </c>
      <c r="D3226" s="63" t="s">
        <v>7859</v>
      </c>
      <c r="E3226" s="76">
        <v>665.24</v>
      </c>
    </row>
    <row r="3227" spans="1:5" ht="34.5" hidden="1">
      <c r="A3227" s="63" t="s">
        <v>7791</v>
      </c>
      <c r="B3227" s="63">
        <v>100587</v>
      </c>
      <c r="C3227" s="62" t="s">
        <v>11015</v>
      </c>
      <c r="D3227" s="63" t="s">
        <v>7859</v>
      </c>
      <c r="E3227" s="76">
        <v>628.55999999999995</v>
      </c>
    </row>
    <row r="3228" spans="1:5" ht="34.5" hidden="1">
      <c r="A3228" s="63" t="s">
        <v>7791</v>
      </c>
      <c r="B3228" s="63">
        <v>100588</v>
      </c>
      <c r="C3228" s="62" t="s">
        <v>11016</v>
      </c>
      <c r="D3228" s="63" t="s">
        <v>7859</v>
      </c>
      <c r="E3228" s="76">
        <v>693.1</v>
      </c>
    </row>
    <row r="3229" spans="1:5" ht="34.5" hidden="1">
      <c r="A3229" s="63" t="s">
        <v>7791</v>
      </c>
      <c r="B3229" s="63">
        <v>100589</v>
      </c>
      <c r="C3229" s="62" t="s">
        <v>11017</v>
      </c>
      <c r="D3229" s="63" t="s">
        <v>7859</v>
      </c>
      <c r="E3229" s="76">
        <v>696.57</v>
      </c>
    </row>
    <row r="3230" spans="1:5" ht="34.5" hidden="1">
      <c r="A3230" s="63" t="s">
        <v>7791</v>
      </c>
      <c r="B3230" s="63">
        <v>100590</v>
      </c>
      <c r="C3230" s="62" t="s">
        <v>11018</v>
      </c>
      <c r="D3230" s="63" t="s">
        <v>7859</v>
      </c>
      <c r="E3230" s="76">
        <v>760.39</v>
      </c>
    </row>
    <row r="3231" spans="1:5" ht="34.5" hidden="1">
      <c r="A3231" s="63" t="s">
        <v>7791</v>
      </c>
      <c r="B3231" s="63">
        <v>100591</v>
      </c>
      <c r="C3231" s="62" t="s">
        <v>11019</v>
      </c>
      <c r="D3231" s="63" t="s">
        <v>7859</v>
      </c>
      <c r="E3231" s="76">
        <v>691.83</v>
      </c>
    </row>
    <row r="3232" spans="1:5" ht="34.5" hidden="1">
      <c r="A3232" s="63" t="s">
        <v>7791</v>
      </c>
      <c r="B3232" s="63">
        <v>100592</v>
      </c>
      <c r="C3232" s="62" t="s">
        <v>11020</v>
      </c>
      <c r="D3232" s="63" t="s">
        <v>7859</v>
      </c>
      <c r="E3232" s="76">
        <v>744.71</v>
      </c>
    </row>
    <row r="3233" spans="1:5" ht="34.5" hidden="1">
      <c r="A3233" s="63" t="s">
        <v>7791</v>
      </c>
      <c r="B3233" s="63">
        <v>100593</v>
      </c>
      <c r="C3233" s="62" t="s">
        <v>11021</v>
      </c>
      <c r="D3233" s="63" t="s">
        <v>7859</v>
      </c>
      <c r="E3233" s="76">
        <v>741.08</v>
      </c>
    </row>
    <row r="3234" spans="1:5" ht="34.5" hidden="1">
      <c r="A3234" s="63" t="s">
        <v>7791</v>
      </c>
      <c r="B3234" s="63">
        <v>100594</v>
      </c>
      <c r="C3234" s="62" t="s">
        <v>11022</v>
      </c>
      <c r="D3234" s="63" t="s">
        <v>7859</v>
      </c>
      <c r="E3234" s="76">
        <v>830.69</v>
      </c>
    </row>
    <row r="3235" spans="1:5" ht="34.5" hidden="1">
      <c r="A3235" s="63" t="s">
        <v>7791</v>
      </c>
      <c r="B3235" s="63">
        <v>100595</v>
      </c>
      <c r="C3235" s="62" t="s">
        <v>11023</v>
      </c>
      <c r="D3235" s="63" t="s">
        <v>7859</v>
      </c>
      <c r="E3235" s="76">
        <v>888.83</v>
      </c>
    </row>
    <row r="3236" spans="1:5" ht="34.5" hidden="1">
      <c r="A3236" s="63" t="s">
        <v>7791</v>
      </c>
      <c r="B3236" s="63">
        <v>100596</v>
      </c>
      <c r="C3236" s="62" t="s">
        <v>11024</v>
      </c>
      <c r="D3236" s="63" t="s">
        <v>7859</v>
      </c>
      <c r="E3236" s="76">
        <v>1009.71</v>
      </c>
    </row>
    <row r="3237" spans="1:5" ht="34.5" hidden="1">
      <c r="A3237" s="63" t="s">
        <v>7791</v>
      </c>
      <c r="B3237" s="63">
        <v>100597</v>
      </c>
      <c r="C3237" s="62" t="s">
        <v>11025</v>
      </c>
      <c r="D3237" s="63" t="s">
        <v>7859</v>
      </c>
      <c r="E3237" s="76">
        <v>1028.47</v>
      </c>
    </row>
    <row r="3238" spans="1:5" ht="34.5" hidden="1">
      <c r="A3238" s="63" t="s">
        <v>7791</v>
      </c>
      <c r="B3238" s="63">
        <v>100598</v>
      </c>
      <c r="C3238" s="62" t="s">
        <v>11026</v>
      </c>
      <c r="D3238" s="63" t="s">
        <v>7859</v>
      </c>
      <c r="E3238" s="76">
        <v>1128.1300000000001</v>
      </c>
    </row>
    <row r="3239" spans="1:5" ht="34.5" hidden="1">
      <c r="A3239" s="63" t="s">
        <v>7791</v>
      </c>
      <c r="B3239" s="63">
        <v>100599</v>
      </c>
      <c r="C3239" s="62" t="s">
        <v>11027</v>
      </c>
      <c r="D3239" s="63" t="s">
        <v>7859</v>
      </c>
      <c r="E3239" s="76">
        <v>471.08</v>
      </c>
    </row>
    <row r="3240" spans="1:5" ht="34.5" hidden="1">
      <c r="A3240" s="63" t="s">
        <v>7791</v>
      </c>
      <c r="B3240" s="63">
        <v>100600</v>
      </c>
      <c r="C3240" s="62" t="s">
        <v>11028</v>
      </c>
      <c r="D3240" s="63" t="s">
        <v>7859</v>
      </c>
      <c r="E3240" s="76">
        <v>564.74</v>
      </c>
    </row>
    <row r="3241" spans="1:5" ht="34.5" hidden="1">
      <c r="A3241" s="63" t="s">
        <v>7791</v>
      </c>
      <c r="B3241" s="63">
        <v>100601</v>
      </c>
      <c r="C3241" s="62" t="s">
        <v>11029</v>
      </c>
      <c r="D3241" s="63" t="s">
        <v>7859</v>
      </c>
      <c r="E3241" s="76">
        <v>724.57</v>
      </c>
    </row>
    <row r="3242" spans="1:5" ht="34.5" hidden="1">
      <c r="A3242" s="63" t="s">
        <v>7791</v>
      </c>
      <c r="B3242" s="63">
        <v>100602</v>
      </c>
      <c r="C3242" s="62" t="s">
        <v>11030</v>
      </c>
      <c r="D3242" s="63" t="s">
        <v>7859</v>
      </c>
      <c r="E3242" s="76">
        <v>923.94</v>
      </c>
    </row>
    <row r="3243" spans="1:5" ht="34.5" hidden="1">
      <c r="A3243" s="63" t="s">
        <v>7791</v>
      </c>
      <c r="B3243" s="63">
        <v>100603</v>
      </c>
      <c r="C3243" s="62" t="s">
        <v>11031</v>
      </c>
      <c r="D3243" s="63" t="s">
        <v>7859</v>
      </c>
      <c r="E3243" s="76">
        <v>1436.18</v>
      </c>
    </row>
    <row r="3244" spans="1:5" ht="34.5" hidden="1">
      <c r="A3244" s="63" t="s">
        <v>7791</v>
      </c>
      <c r="B3244" s="63">
        <v>100604</v>
      </c>
      <c r="C3244" s="62" t="s">
        <v>11032</v>
      </c>
      <c r="D3244" s="63" t="s">
        <v>7859</v>
      </c>
      <c r="E3244" s="76">
        <v>598.39</v>
      </c>
    </row>
    <row r="3245" spans="1:5" ht="34.5" hidden="1">
      <c r="A3245" s="63" t="s">
        <v>7791</v>
      </c>
      <c r="B3245" s="63">
        <v>100605</v>
      </c>
      <c r="C3245" s="62" t="s">
        <v>11033</v>
      </c>
      <c r="D3245" s="63" t="s">
        <v>7859</v>
      </c>
      <c r="E3245" s="76">
        <v>966.36</v>
      </c>
    </row>
    <row r="3246" spans="1:5" ht="34.5" hidden="1">
      <c r="A3246" s="63" t="s">
        <v>7791</v>
      </c>
      <c r="B3246" s="63">
        <v>100606</v>
      </c>
      <c r="C3246" s="62" t="s">
        <v>11034</v>
      </c>
      <c r="D3246" s="63" t="s">
        <v>7859</v>
      </c>
      <c r="E3246" s="76">
        <v>1489.93</v>
      </c>
    </row>
    <row r="3247" spans="1:5" ht="34.5" hidden="1">
      <c r="A3247" s="63" t="s">
        <v>7791</v>
      </c>
      <c r="B3247" s="63">
        <v>100607</v>
      </c>
      <c r="C3247" s="62" t="s">
        <v>11035</v>
      </c>
      <c r="D3247" s="63" t="s">
        <v>7859</v>
      </c>
      <c r="E3247" s="76">
        <v>614.34</v>
      </c>
    </row>
    <row r="3248" spans="1:5" ht="34.5" hidden="1">
      <c r="A3248" s="63" t="s">
        <v>7791</v>
      </c>
      <c r="B3248" s="63">
        <v>100608</v>
      </c>
      <c r="C3248" s="62" t="s">
        <v>11036</v>
      </c>
      <c r="D3248" s="63" t="s">
        <v>7859</v>
      </c>
      <c r="E3248" s="76">
        <v>987.29</v>
      </c>
    </row>
    <row r="3249" spans="1:5" ht="34.5" hidden="1">
      <c r="A3249" s="63" t="s">
        <v>7791</v>
      </c>
      <c r="B3249" s="63">
        <v>100609</v>
      </c>
      <c r="C3249" s="62" t="s">
        <v>11037</v>
      </c>
      <c r="D3249" s="63" t="s">
        <v>7859</v>
      </c>
      <c r="E3249" s="76">
        <v>1518.69</v>
      </c>
    </row>
    <row r="3250" spans="1:5" ht="34.5" hidden="1">
      <c r="A3250" s="63" t="s">
        <v>7791</v>
      </c>
      <c r="B3250" s="63">
        <v>100610</v>
      </c>
      <c r="C3250" s="62" t="s">
        <v>11038</v>
      </c>
      <c r="D3250" s="63" t="s">
        <v>7859</v>
      </c>
      <c r="E3250" s="76">
        <v>630.21</v>
      </c>
    </row>
    <row r="3251" spans="1:5" ht="34.5" hidden="1">
      <c r="A3251" s="63" t="s">
        <v>7791</v>
      </c>
      <c r="B3251" s="63">
        <v>100611</v>
      </c>
      <c r="C3251" s="62" t="s">
        <v>11039</v>
      </c>
      <c r="D3251" s="63" t="s">
        <v>7859</v>
      </c>
      <c r="E3251" s="76">
        <v>797.78</v>
      </c>
    </row>
    <row r="3252" spans="1:5" ht="34.5" hidden="1">
      <c r="A3252" s="63" t="s">
        <v>7791</v>
      </c>
      <c r="B3252" s="63">
        <v>100612</v>
      </c>
      <c r="C3252" s="62" t="s">
        <v>11040</v>
      </c>
      <c r="D3252" s="63" t="s">
        <v>7859</v>
      </c>
      <c r="E3252" s="76">
        <v>1007.76</v>
      </c>
    </row>
    <row r="3253" spans="1:5" ht="34.5" hidden="1">
      <c r="A3253" s="63" t="s">
        <v>7791</v>
      </c>
      <c r="B3253" s="63">
        <v>100613</v>
      </c>
      <c r="C3253" s="62" t="s">
        <v>11041</v>
      </c>
      <c r="D3253" s="63" t="s">
        <v>7859</v>
      </c>
      <c r="E3253" s="76">
        <v>1546.76</v>
      </c>
    </row>
    <row r="3254" spans="1:5" ht="34.5" hidden="1">
      <c r="A3254" s="63" t="s">
        <v>7791</v>
      </c>
      <c r="B3254" s="63">
        <v>100614</v>
      </c>
      <c r="C3254" s="62" t="s">
        <v>11042</v>
      </c>
      <c r="D3254" s="63" t="s">
        <v>7859</v>
      </c>
      <c r="E3254" s="76">
        <v>833.68</v>
      </c>
    </row>
    <row r="3255" spans="1:5" ht="34.5" hidden="1">
      <c r="A3255" s="63" t="s">
        <v>7791</v>
      </c>
      <c r="B3255" s="63">
        <v>100615</v>
      </c>
      <c r="C3255" s="62" t="s">
        <v>11043</v>
      </c>
      <c r="D3255" s="63" t="s">
        <v>7859</v>
      </c>
      <c r="E3255" s="76">
        <v>1048.3399999999999</v>
      </c>
    </row>
    <row r="3256" spans="1:5" ht="34.5" hidden="1">
      <c r="A3256" s="63" t="s">
        <v>7791</v>
      </c>
      <c r="B3256" s="63">
        <v>100616</v>
      </c>
      <c r="C3256" s="62" t="s">
        <v>11044</v>
      </c>
      <c r="D3256" s="63" t="s">
        <v>7859</v>
      </c>
      <c r="E3256" s="76">
        <v>1605.78</v>
      </c>
    </row>
    <row r="3257" spans="1:5" ht="34.5" hidden="1">
      <c r="A3257" s="63" t="s">
        <v>7791</v>
      </c>
      <c r="B3257" s="63">
        <v>100617</v>
      </c>
      <c r="C3257" s="62" t="s">
        <v>11045</v>
      </c>
      <c r="D3257" s="63" t="s">
        <v>7859</v>
      </c>
      <c r="E3257" s="76">
        <v>1088.73</v>
      </c>
    </row>
    <row r="3258" spans="1:5" ht="34.5" hidden="1">
      <c r="A3258" s="63" t="s">
        <v>7791</v>
      </c>
      <c r="B3258" s="63">
        <v>100618</v>
      </c>
      <c r="C3258" s="62" t="s">
        <v>11046</v>
      </c>
      <c r="D3258" s="63" t="s">
        <v>7859</v>
      </c>
      <c r="E3258" s="76">
        <v>1670.62</v>
      </c>
    </row>
    <row r="3259" spans="1:5" ht="23.25" hidden="1">
      <c r="A3259" s="63" t="s">
        <v>7791</v>
      </c>
      <c r="B3259" s="63">
        <v>100619</v>
      </c>
      <c r="C3259" s="62" t="s">
        <v>11047</v>
      </c>
      <c r="D3259" s="63" t="s">
        <v>7859</v>
      </c>
      <c r="E3259" s="76">
        <v>601.70000000000005</v>
      </c>
    </row>
    <row r="3260" spans="1:5" ht="23.25" hidden="1">
      <c r="A3260" s="63" t="s">
        <v>7791</v>
      </c>
      <c r="B3260" s="63">
        <v>100620</v>
      </c>
      <c r="C3260" s="62" t="s">
        <v>11048</v>
      </c>
      <c r="D3260" s="63" t="s">
        <v>7859</v>
      </c>
      <c r="E3260" s="76">
        <v>3781.47</v>
      </c>
    </row>
    <row r="3261" spans="1:5" ht="23.25" hidden="1">
      <c r="A3261" s="63" t="s">
        <v>7791</v>
      </c>
      <c r="B3261" s="63">
        <v>100621</v>
      </c>
      <c r="C3261" s="62" t="s">
        <v>11049</v>
      </c>
      <c r="D3261" s="63" t="s">
        <v>7859</v>
      </c>
      <c r="E3261" s="76">
        <v>4239.28</v>
      </c>
    </row>
    <row r="3262" spans="1:5" ht="23.25" hidden="1">
      <c r="A3262" s="63" t="s">
        <v>7791</v>
      </c>
      <c r="B3262" s="63">
        <v>100622</v>
      </c>
      <c r="C3262" s="62" t="s">
        <v>11050</v>
      </c>
      <c r="D3262" s="63" t="s">
        <v>7859</v>
      </c>
      <c r="E3262" s="76">
        <v>2469.02</v>
      </c>
    </row>
    <row r="3263" spans="1:5" ht="23.25" hidden="1">
      <c r="A3263" s="63" t="s">
        <v>7791</v>
      </c>
      <c r="B3263" s="63">
        <v>100623</v>
      </c>
      <c r="C3263" s="62" t="s">
        <v>11051</v>
      </c>
      <c r="D3263" s="63" t="s">
        <v>7859</v>
      </c>
      <c r="E3263" s="76">
        <v>2649.47</v>
      </c>
    </row>
    <row r="3264" spans="1:5" ht="34.5" hidden="1">
      <c r="A3264" s="63" t="s">
        <v>7791</v>
      </c>
      <c r="B3264" s="63">
        <v>97600</v>
      </c>
      <c r="C3264" s="62" t="s">
        <v>11052</v>
      </c>
      <c r="D3264" s="63" t="s">
        <v>7859</v>
      </c>
      <c r="E3264" s="76">
        <v>332.08</v>
      </c>
    </row>
    <row r="3265" spans="1:5" ht="34.5" hidden="1">
      <c r="A3265" s="63" t="s">
        <v>7791</v>
      </c>
      <c r="B3265" s="63">
        <v>97601</v>
      </c>
      <c r="C3265" s="62" t="s">
        <v>11053</v>
      </c>
      <c r="D3265" s="63" t="s">
        <v>7859</v>
      </c>
      <c r="E3265" s="76">
        <v>346.13</v>
      </c>
    </row>
    <row r="3266" spans="1:5" ht="23.25" hidden="1">
      <c r="A3266" s="63" t="s">
        <v>7791</v>
      </c>
      <c r="B3266" s="63">
        <v>97605</v>
      </c>
      <c r="C3266" s="62" t="s">
        <v>11054</v>
      </c>
      <c r="D3266" s="63" t="s">
        <v>7859</v>
      </c>
      <c r="E3266" s="76">
        <v>88.07</v>
      </c>
    </row>
    <row r="3267" spans="1:5" ht="23.25" hidden="1">
      <c r="A3267" s="63" t="s">
        <v>7791</v>
      </c>
      <c r="B3267" s="63">
        <v>97606</v>
      </c>
      <c r="C3267" s="62" t="s">
        <v>11055</v>
      </c>
      <c r="D3267" s="63" t="s">
        <v>7859</v>
      </c>
      <c r="E3267" s="76">
        <v>91.81</v>
      </c>
    </row>
    <row r="3268" spans="1:5" ht="23.25" hidden="1">
      <c r="A3268" s="63" t="s">
        <v>7791</v>
      </c>
      <c r="B3268" s="63">
        <v>97607</v>
      </c>
      <c r="C3268" s="62" t="s">
        <v>11056</v>
      </c>
      <c r="D3268" s="63" t="s">
        <v>7859</v>
      </c>
      <c r="E3268" s="76">
        <v>106</v>
      </c>
    </row>
    <row r="3269" spans="1:5" ht="23.25" hidden="1">
      <c r="A3269" s="63" t="s">
        <v>7791</v>
      </c>
      <c r="B3269" s="63">
        <v>97608</v>
      </c>
      <c r="C3269" s="62" t="s">
        <v>11057</v>
      </c>
      <c r="D3269" s="63" t="s">
        <v>7859</v>
      </c>
      <c r="E3269" s="76">
        <v>109.74</v>
      </c>
    </row>
    <row r="3270" spans="1:5" ht="34.5" hidden="1">
      <c r="A3270" s="63" t="s">
        <v>7791</v>
      </c>
      <c r="B3270" s="63">
        <v>102102</v>
      </c>
      <c r="C3270" s="62" t="s">
        <v>11058</v>
      </c>
      <c r="D3270" s="63" t="s">
        <v>7859</v>
      </c>
      <c r="E3270" s="76">
        <v>10210.65</v>
      </c>
    </row>
    <row r="3271" spans="1:5" ht="34.5" hidden="1">
      <c r="A3271" s="63" t="s">
        <v>7791</v>
      </c>
      <c r="B3271" s="63">
        <v>102103</v>
      </c>
      <c r="C3271" s="62" t="s">
        <v>11059</v>
      </c>
      <c r="D3271" s="63" t="s">
        <v>7859</v>
      </c>
      <c r="E3271" s="76">
        <v>11361.74</v>
      </c>
    </row>
    <row r="3272" spans="1:5" ht="34.5" hidden="1">
      <c r="A3272" s="63" t="s">
        <v>7791</v>
      </c>
      <c r="B3272" s="63">
        <v>102104</v>
      </c>
      <c r="C3272" s="62" t="s">
        <v>11060</v>
      </c>
      <c r="D3272" s="63" t="s">
        <v>7859</v>
      </c>
      <c r="E3272" s="76">
        <v>14571.5</v>
      </c>
    </row>
    <row r="3273" spans="1:5" ht="34.5" hidden="1">
      <c r="A3273" s="63" t="s">
        <v>7791</v>
      </c>
      <c r="B3273" s="63">
        <v>102105</v>
      </c>
      <c r="C3273" s="62" t="s">
        <v>11061</v>
      </c>
      <c r="D3273" s="63" t="s">
        <v>7859</v>
      </c>
      <c r="E3273" s="76">
        <v>17906.580000000002</v>
      </c>
    </row>
    <row r="3274" spans="1:5" ht="34.5" hidden="1">
      <c r="A3274" s="63" t="s">
        <v>7791</v>
      </c>
      <c r="B3274" s="63">
        <v>102106</v>
      </c>
      <c r="C3274" s="62" t="s">
        <v>11062</v>
      </c>
      <c r="D3274" s="63" t="s">
        <v>7859</v>
      </c>
      <c r="E3274" s="76">
        <v>22458.880000000001</v>
      </c>
    </row>
    <row r="3275" spans="1:5" ht="34.5" hidden="1">
      <c r="A3275" s="63" t="s">
        <v>7791</v>
      </c>
      <c r="B3275" s="63">
        <v>102107</v>
      </c>
      <c r="C3275" s="62" t="s">
        <v>11063</v>
      </c>
      <c r="D3275" s="63" t="s">
        <v>7859</v>
      </c>
      <c r="E3275" s="76">
        <v>31334.49</v>
      </c>
    </row>
    <row r="3276" spans="1:5" ht="34.5" hidden="1">
      <c r="A3276" s="63" t="s">
        <v>7791</v>
      </c>
      <c r="B3276" s="63">
        <v>102108</v>
      </c>
      <c r="C3276" s="62" t="s">
        <v>11064</v>
      </c>
      <c r="D3276" s="63" t="s">
        <v>7859</v>
      </c>
      <c r="E3276" s="76">
        <v>36487.32</v>
      </c>
    </row>
    <row r="3277" spans="1:5" ht="23.25" hidden="1">
      <c r="A3277" s="63" t="s">
        <v>7791</v>
      </c>
      <c r="B3277" s="63">
        <v>102109</v>
      </c>
      <c r="C3277" s="62" t="s">
        <v>11065</v>
      </c>
      <c r="D3277" s="63" t="s">
        <v>7859</v>
      </c>
      <c r="E3277" s="76">
        <v>56.54</v>
      </c>
    </row>
    <row r="3278" spans="1:5" ht="23.25" hidden="1">
      <c r="A3278" s="63" t="s">
        <v>7791</v>
      </c>
      <c r="B3278" s="63">
        <v>102110</v>
      </c>
      <c r="C3278" s="62" t="s">
        <v>11066</v>
      </c>
      <c r="D3278" s="63" t="s">
        <v>7859</v>
      </c>
      <c r="E3278" s="76">
        <v>171.78</v>
      </c>
    </row>
    <row r="3279" spans="1:5" ht="34.5" hidden="1">
      <c r="A3279" s="63" t="s">
        <v>7791</v>
      </c>
      <c r="B3279" s="63">
        <v>103654</v>
      </c>
      <c r="C3279" s="62" t="s">
        <v>11067</v>
      </c>
      <c r="D3279" s="63" t="s">
        <v>7859</v>
      </c>
      <c r="E3279" s="76">
        <v>59123.89</v>
      </c>
    </row>
    <row r="3280" spans="1:5" ht="34.5" hidden="1">
      <c r="A3280" s="63" t="s">
        <v>7791</v>
      </c>
      <c r="B3280" s="63">
        <v>103655</v>
      </c>
      <c r="C3280" s="62" t="s">
        <v>11068</v>
      </c>
      <c r="D3280" s="63" t="s">
        <v>7859</v>
      </c>
      <c r="E3280" s="76">
        <v>80983.75</v>
      </c>
    </row>
    <row r="3281" spans="1:5" ht="34.5" hidden="1">
      <c r="A3281" s="63" t="s">
        <v>7791</v>
      </c>
      <c r="B3281" s="63">
        <v>103656</v>
      </c>
      <c r="C3281" s="62" t="s">
        <v>11069</v>
      </c>
      <c r="D3281" s="63" t="s">
        <v>7859</v>
      </c>
      <c r="E3281" s="76">
        <v>113214.58</v>
      </c>
    </row>
    <row r="3282" spans="1:5" ht="45.75" hidden="1">
      <c r="A3282" s="63" t="s">
        <v>7791</v>
      </c>
      <c r="B3282" s="63">
        <v>104473</v>
      </c>
      <c r="C3282" s="62" t="s">
        <v>11070</v>
      </c>
      <c r="D3282" s="63" t="s">
        <v>7859</v>
      </c>
      <c r="E3282" s="76">
        <v>159.78</v>
      </c>
    </row>
    <row r="3283" spans="1:5" ht="45.75" hidden="1">
      <c r="A3283" s="63" t="s">
        <v>7791</v>
      </c>
      <c r="B3283" s="63">
        <v>104474</v>
      </c>
      <c r="C3283" s="62" t="s">
        <v>11071</v>
      </c>
      <c r="D3283" s="63" t="s">
        <v>7859</v>
      </c>
      <c r="E3283" s="76">
        <v>340.68</v>
      </c>
    </row>
    <row r="3284" spans="1:5" ht="45.75" hidden="1">
      <c r="A3284" s="63" t="s">
        <v>7791</v>
      </c>
      <c r="B3284" s="63">
        <v>104475</v>
      </c>
      <c r="C3284" s="62" t="s">
        <v>11072</v>
      </c>
      <c r="D3284" s="63" t="s">
        <v>7859</v>
      </c>
      <c r="E3284" s="76">
        <v>135.35</v>
      </c>
    </row>
    <row r="3285" spans="1:5" ht="45.75" hidden="1">
      <c r="A3285" s="63" t="s">
        <v>7791</v>
      </c>
      <c r="B3285" s="63">
        <v>104476</v>
      </c>
      <c r="C3285" s="62" t="s">
        <v>11073</v>
      </c>
      <c r="D3285" s="63" t="s">
        <v>7859</v>
      </c>
      <c r="E3285" s="76">
        <v>172.72</v>
      </c>
    </row>
    <row r="3286" spans="1:5" ht="45.75" hidden="1">
      <c r="A3286" s="63" t="s">
        <v>7791</v>
      </c>
      <c r="B3286" s="63">
        <v>104477</v>
      </c>
      <c r="C3286" s="62" t="s">
        <v>11074</v>
      </c>
      <c r="D3286" s="63" t="s">
        <v>7859</v>
      </c>
      <c r="E3286" s="76">
        <v>134.56</v>
      </c>
    </row>
    <row r="3287" spans="1:5" ht="45.75" hidden="1">
      <c r="A3287" s="63" t="s">
        <v>7791</v>
      </c>
      <c r="B3287" s="63">
        <v>104478</v>
      </c>
      <c r="C3287" s="62" t="s">
        <v>11075</v>
      </c>
      <c r="D3287" s="63" t="s">
        <v>7859</v>
      </c>
      <c r="E3287" s="76">
        <v>296.02</v>
      </c>
    </row>
    <row r="3288" spans="1:5" ht="34.5" hidden="1">
      <c r="A3288" s="63" t="s">
        <v>7791</v>
      </c>
      <c r="B3288" s="63">
        <v>104479</v>
      </c>
      <c r="C3288" s="62" t="s">
        <v>11076</v>
      </c>
      <c r="D3288" s="63" t="s">
        <v>7859</v>
      </c>
      <c r="E3288" s="76">
        <v>117.39</v>
      </c>
    </row>
    <row r="3289" spans="1:5" ht="45.75" hidden="1">
      <c r="A3289" s="63" t="s">
        <v>7791</v>
      </c>
      <c r="B3289" s="63">
        <v>104480</v>
      </c>
      <c r="C3289" s="62" t="s">
        <v>11077</v>
      </c>
      <c r="D3289" s="63" t="s">
        <v>7859</v>
      </c>
      <c r="E3289" s="76">
        <v>133.44</v>
      </c>
    </row>
    <row r="3290" spans="1:5" ht="34.5" hidden="1">
      <c r="A3290" s="63" t="s">
        <v>7791</v>
      </c>
      <c r="B3290" s="63">
        <v>104481</v>
      </c>
      <c r="C3290" s="62" t="s">
        <v>11078</v>
      </c>
      <c r="D3290" s="63" t="s">
        <v>7859</v>
      </c>
      <c r="E3290" s="76">
        <v>311.83</v>
      </c>
    </row>
    <row r="3291" spans="1:5" ht="23.25" hidden="1">
      <c r="A3291" s="63" t="s">
        <v>7791</v>
      </c>
      <c r="B3291" s="63">
        <v>96971</v>
      </c>
      <c r="C3291" s="62" t="s">
        <v>11079</v>
      </c>
      <c r="D3291" s="63" t="s">
        <v>29</v>
      </c>
      <c r="E3291" s="76">
        <v>32.89</v>
      </c>
    </row>
    <row r="3292" spans="1:5" ht="23.25" hidden="1">
      <c r="A3292" s="63" t="s">
        <v>7791</v>
      </c>
      <c r="B3292" s="63">
        <v>96972</v>
      </c>
      <c r="C3292" s="62" t="s">
        <v>11080</v>
      </c>
      <c r="D3292" s="63" t="s">
        <v>29</v>
      </c>
      <c r="E3292" s="76">
        <v>44.31</v>
      </c>
    </row>
    <row r="3293" spans="1:5" ht="23.25" hidden="1">
      <c r="A3293" s="63" t="s">
        <v>7791</v>
      </c>
      <c r="B3293" s="63">
        <v>96973</v>
      </c>
      <c r="C3293" s="62" t="s">
        <v>11081</v>
      </c>
      <c r="D3293" s="63" t="s">
        <v>29</v>
      </c>
      <c r="E3293" s="76">
        <v>58.67</v>
      </c>
    </row>
    <row r="3294" spans="1:5" ht="23.25" hidden="1">
      <c r="A3294" s="63" t="s">
        <v>7791</v>
      </c>
      <c r="B3294" s="63">
        <v>96974</v>
      </c>
      <c r="C3294" s="62" t="s">
        <v>11082</v>
      </c>
      <c r="D3294" s="63" t="s">
        <v>29</v>
      </c>
      <c r="E3294" s="76">
        <v>76.77</v>
      </c>
    </row>
    <row r="3295" spans="1:5" ht="23.25" hidden="1">
      <c r="A3295" s="63" t="s">
        <v>7791</v>
      </c>
      <c r="B3295" s="63">
        <v>96975</v>
      </c>
      <c r="C3295" s="62" t="s">
        <v>11083</v>
      </c>
      <c r="D3295" s="63" t="s">
        <v>29</v>
      </c>
      <c r="E3295" s="76">
        <v>95.76</v>
      </c>
    </row>
    <row r="3296" spans="1:5" ht="23.25" hidden="1">
      <c r="A3296" s="63" t="s">
        <v>7791</v>
      </c>
      <c r="B3296" s="63">
        <v>96976</v>
      </c>
      <c r="C3296" s="62" t="s">
        <v>11084</v>
      </c>
      <c r="D3296" s="63" t="s">
        <v>29</v>
      </c>
      <c r="E3296" s="76">
        <v>127.02</v>
      </c>
    </row>
    <row r="3297" spans="1:5" ht="23.25" hidden="1">
      <c r="A3297" s="63" t="s">
        <v>7791</v>
      </c>
      <c r="B3297" s="63">
        <v>96977</v>
      </c>
      <c r="C3297" s="62" t="s">
        <v>11085</v>
      </c>
      <c r="D3297" s="63" t="s">
        <v>29</v>
      </c>
      <c r="E3297" s="76">
        <v>52.64</v>
      </c>
    </row>
    <row r="3298" spans="1:5" ht="23.25" hidden="1">
      <c r="A3298" s="63" t="s">
        <v>7791</v>
      </c>
      <c r="B3298" s="63">
        <v>96978</v>
      </c>
      <c r="C3298" s="62" t="s">
        <v>11086</v>
      </c>
      <c r="D3298" s="63" t="s">
        <v>29</v>
      </c>
      <c r="E3298" s="76">
        <v>69.33</v>
      </c>
    </row>
    <row r="3299" spans="1:5" ht="23.25" hidden="1">
      <c r="A3299" s="63" t="s">
        <v>7791</v>
      </c>
      <c r="B3299" s="63">
        <v>96979</v>
      </c>
      <c r="C3299" s="62" t="s">
        <v>11087</v>
      </c>
      <c r="D3299" s="63" t="s">
        <v>29</v>
      </c>
      <c r="E3299" s="76">
        <v>99.17</v>
      </c>
    </row>
    <row r="3300" spans="1:5" hidden="1">
      <c r="A3300" s="63" t="s">
        <v>7791</v>
      </c>
      <c r="B3300" s="63">
        <v>96984</v>
      </c>
      <c r="C3300" s="62" t="s">
        <v>11088</v>
      </c>
      <c r="D3300" s="63" t="s">
        <v>7859</v>
      </c>
      <c r="E3300" s="76">
        <v>63.18</v>
      </c>
    </row>
    <row r="3301" spans="1:5" hidden="1">
      <c r="A3301" s="63" t="s">
        <v>7791</v>
      </c>
      <c r="B3301" s="63">
        <v>96985</v>
      </c>
      <c r="C3301" s="62" t="s">
        <v>11089</v>
      </c>
      <c r="D3301" s="63" t="s">
        <v>7859</v>
      </c>
      <c r="E3301" s="76">
        <v>113.55</v>
      </c>
    </row>
    <row r="3302" spans="1:5" hidden="1">
      <c r="A3302" s="63" t="s">
        <v>7791</v>
      </c>
      <c r="B3302" s="63">
        <v>96986</v>
      </c>
      <c r="C3302" s="62" t="s">
        <v>11090</v>
      </c>
      <c r="D3302" s="63" t="s">
        <v>7859</v>
      </c>
      <c r="E3302" s="76">
        <v>169.07</v>
      </c>
    </row>
    <row r="3303" spans="1:5" ht="23.25" hidden="1">
      <c r="A3303" s="63" t="s">
        <v>7791</v>
      </c>
      <c r="B3303" s="63">
        <v>96987</v>
      </c>
      <c r="C3303" s="62" t="s">
        <v>11091</v>
      </c>
      <c r="D3303" s="63" t="s">
        <v>7859</v>
      </c>
      <c r="E3303" s="76">
        <v>106.37</v>
      </c>
    </row>
    <row r="3304" spans="1:5" hidden="1">
      <c r="A3304" s="63" t="s">
        <v>7791</v>
      </c>
      <c r="B3304" s="63">
        <v>96988</v>
      </c>
      <c r="C3304" s="62" t="s">
        <v>11092</v>
      </c>
      <c r="D3304" s="63" t="s">
        <v>7859</v>
      </c>
      <c r="E3304" s="76">
        <v>154.41</v>
      </c>
    </row>
    <row r="3305" spans="1:5" hidden="1">
      <c r="A3305" s="63" t="s">
        <v>7791</v>
      </c>
      <c r="B3305" s="63">
        <v>96989</v>
      </c>
      <c r="C3305" s="62" t="s">
        <v>11093</v>
      </c>
      <c r="D3305" s="63" t="s">
        <v>7859</v>
      </c>
      <c r="E3305" s="76">
        <v>129.19999999999999</v>
      </c>
    </row>
    <row r="3306" spans="1:5" ht="23.25" hidden="1">
      <c r="A3306" s="63" t="s">
        <v>7791</v>
      </c>
      <c r="B3306" s="63">
        <v>98463</v>
      </c>
      <c r="C3306" s="62" t="s">
        <v>11094</v>
      </c>
      <c r="D3306" s="63" t="s">
        <v>7859</v>
      </c>
      <c r="E3306" s="76">
        <v>23.69</v>
      </c>
    </row>
    <row r="3307" spans="1:5" ht="34.5" hidden="1">
      <c r="A3307" s="63" t="s">
        <v>7791</v>
      </c>
      <c r="B3307" s="63">
        <v>103490</v>
      </c>
      <c r="C3307" s="62" t="s">
        <v>11095</v>
      </c>
      <c r="D3307" s="63" t="s">
        <v>9250</v>
      </c>
      <c r="E3307" s="76">
        <v>3033.74</v>
      </c>
    </row>
    <row r="3308" spans="1:5" ht="34.5" hidden="1">
      <c r="A3308" s="63" t="s">
        <v>7791</v>
      </c>
      <c r="B3308" s="63">
        <v>103491</v>
      </c>
      <c r="C3308" s="62" t="s">
        <v>11096</v>
      </c>
      <c r="D3308" s="63" t="s">
        <v>9250</v>
      </c>
      <c r="E3308" s="76">
        <v>792.07</v>
      </c>
    </row>
    <row r="3309" spans="1:5" ht="34.5" hidden="1">
      <c r="A3309" s="63" t="s">
        <v>7791</v>
      </c>
      <c r="B3309" s="63">
        <v>96765</v>
      </c>
      <c r="C3309" s="62" t="s">
        <v>11097</v>
      </c>
      <c r="D3309" s="63" t="s">
        <v>7859</v>
      </c>
      <c r="E3309" s="76">
        <v>1440.68</v>
      </c>
    </row>
    <row r="3310" spans="1:5" ht="23.25" hidden="1">
      <c r="A3310" s="63" t="s">
        <v>7791</v>
      </c>
      <c r="B3310" s="63">
        <v>101905</v>
      </c>
      <c r="C3310" s="62" t="s">
        <v>11098</v>
      </c>
      <c r="D3310" s="63" t="s">
        <v>7859</v>
      </c>
      <c r="E3310" s="76">
        <v>181.11</v>
      </c>
    </row>
    <row r="3311" spans="1:5" ht="23.25" hidden="1">
      <c r="A3311" s="63" t="s">
        <v>7791</v>
      </c>
      <c r="B3311" s="63">
        <v>101906</v>
      </c>
      <c r="C3311" s="62" t="s">
        <v>11099</v>
      </c>
      <c r="D3311" s="63" t="s">
        <v>7859</v>
      </c>
      <c r="E3311" s="76">
        <v>522.07000000000005</v>
      </c>
    </row>
    <row r="3312" spans="1:5" ht="23.25" hidden="1">
      <c r="A3312" s="63" t="s">
        <v>7791</v>
      </c>
      <c r="B3312" s="63">
        <v>101907</v>
      </c>
      <c r="C3312" s="62" t="s">
        <v>11100</v>
      </c>
      <c r="D3312" s="63" t="s">
        <v>7859</v>
      </c>
      <c r="E3312" s="76">
        <v>563.61</v>
      </c>
    </row>
    <row r="3313" spans="1:5" ht="23.25" hidden="1">
      <c r="A3313" s="63" t="s">
        <v>7791</v>
      </c>
      <c r="B3313" s="63">
        <v>101908</v>
      </c>
      <c r="C3313" s="62" t="s">
        <v>11101</v>
      </c>
      <c r="D3313" s="63" t="s">
        <v>7859</v>
      </c>
      <c r="E3313" s="76">
        <v>175.91</v>
      </c>
    </row>
    <row r="3314" spans="1:5" ht="23.25" hidden="1">
      <c r="A3314" s="63" t="s">
        <v>7791</v>
      </c>
      <c r="B3314" s="63">
        <v>101909</v>
      </c>
      <c r="C3314" s="62" t="s">
        <v>11102</v>
      </c>
      <c r="D3314" s="63" t="s">
        <v>7859</v>
      </c>
      <c r="E3314" s="76">
        <v>203.61</v>
      </c>
    </row>
    <row r="3315" spans="1:5" ht="23.25" hidden="1">
      <c r="A3315" s="63" t="s">
        <v>7791</v>
      </c>
      <c r="B3315" s="63">
        <v>101910</v>
      </c>
      <c r="C3315" s="62" t="s">
        <v>11103</v>
      </c>
      <c r="D3315" s="63" t="s">
        <v>7859</v>
      </c>
      <c r="E3315" s="76">
        <v>238.22</v>
      </c>
    </row>
    <row r="3316" spans="1:5" ht="23.25" hidden="1">
      <c r="A3316" s="63" t="s">
        <v>7791</v>
      </c>
      <c r="B3316" s="63">
        <v>101911</v>
      </c>
      <c r="C3316" s="62" t="s">
        <v>11104</v>
      </c>
      <c r="D3316" s="63" t="s">
        <v>7859</v>
      </c>
      <c r="E3316" s="76">
        <v>272.83999999999997</v>
      </c>
    </row>
    <row r="3317" spans="1:5" ht="34.5" hidden="1">
      <c r="A3317" s="63" t="s">
        <v>7791</v>
      </c>
      <c r="B3317" s="63">
        <v>101912</v>
      </c>
      <c r="C3317" s="62" t="s">
        <v>11105</v>
      </c>
      <c r="D3317" s="63" t="s">
        <v>7859</v>
      </c>
      <c r="E3317" s="76">
        <v>1834.56</v>
      </c>
    </row>
    <row r="3318" spans="1:5" hidden="1">
      <c r="A3318" s="63" t="s">
        <v>7791</v>
      </c>
      <c r="B3318" s="63">
        <v>101913</v>
      </c>
      <c r="C3318" s="62" t="s">
        <v>11106</v>
      </c>
      <c r="D3318" s="63" t="s">
        <v>7859</v>
      </c>
      <c r="E3318" s="76">
        <v>354.2</v>
      </c>
    </row>
    <row r="3319" spans="1:5" hidden="1">
      <c r="A3319" s="63" t="s">
        <v>7791</v>
      </c>
      <c r="B3319" s="63">
        <v>101914</v>
      </c>
      <c r="C3319" s="62" t="s">
        <v>11107</v>
      </c>
      <c r="D3319" s="63" t="s">
        <v>7859</v>
      </c>
      <c r="E3319" s="76">
        <v>450.72</v>
      </c>
    </row>
    <row r="3320" spans="1:5" ht="34.5" hidden="1">
      <c r="A3320" s="63" t="s">
        <v>7791</v>
      </c>
      <c r="B3320" s="63">
        <v>101915</v>
      </c>
      <c r="C3320" s="62" t="s">
        <v>11108</v>
      </c>
      <c r="D3320" s="63" t="s">
        <v>7859</v>
      </c>
      <c r="E3320" s="76">
        <v>372.8</v>
      </c>
    </row>
    <row r="3321" spans="1:5" ht="23.25" hidden="1">
      <c r="A3321" s="63" t="s">
        <v>7791</v>
      </c>
      <c r="B3321" s="63">
        <v>101916</v>
      </c>
      <c r="C3321" s="62" t="s">
        <v>11109</v>
      </c>
      <c r="D3321" s="63" t="s">
        <v>7859</v>
      </c>
      <c r="E3321" s="76">
        <v>3580.53</v>
      </c>
    </row>
    <row r="3322" spans="1:5" ht="23.25" hidden="1">
      <c r="A3322" s="63" t="s">
        <v>7791</v>
      </c>
      <c r="B3322" s="63">
        <v>101917</v>
      </c>
      <c r="C3322" s="62" t="s">
        <v>11110</v>
      </c>
      <c r="D3322" s="63" t="s">
        <v>7859</v>
      </c>
      <c r="E3322" s="76">
        <v>155.07</v>
      </c>
    </row>
    <row r="3323" spans="1:5" ht="23.25" hidden="1">
      <c r="A3323" s="63" t="s">
        <v>7791</v>
      </c>
      <c r="B3323" s="63">
        <v>98261</v>
      </c>
      <c r="C3323" s="62" t="s">
        <v>11111</v>
      </c>
      <c r="D3323" s="63" t="s">
        <v>29</v>
      </c>
      <c r="E3323" s="76">
        <v>3.72</v>
      </c>
    </row>
    <row r="3324" spans="1:5" ht="23.25" hidden="1">
      <c r="A3324" s="63" t="s">
        <v>7791</v>
      </c>
      <c r="B3324" s="63">
        <v>98262</v>
      </c>
      <c r="C3324" s="62" t="s">
        <v>11112</v>
      </c>
      <c r="D3324" s="63" t="s">
        <v>29</v>
      </c>
      <c r="E3324" s="76">
        <v>4.47</v>
      </c>
    </row>
    <row r="3325" spans="1:5" ht="23.25" hidden="1">
      <c r="A3325" s="63" t="s">
        <v>7791</v>
      </c>
      <c r="B3325" s="63">
        <v>98263</v>
      </c>
      <c r="C3325" s="62" t="s">
        <v>11113</v>
      </c>
      <c r="D3325" s="63" t="s">
        <v>29</v>
      </c>
      <c r="E3325" s="76">
        <v>4.66</v>
      </c>
    </row>
    <row r="3326" spans="1:5" ht="23.25" hidden="1">
      <c r="A3326" s="63" t="s">
        <v>7791</v>
      </c>
      <c r="B3326" s="63">
        <v>98264</v>
      </c>
      <c r="C3326" s="62" t="s">
        <v>11114</v>
      </c>
      <c r="D3326" s="63" t="s">
        <v>29</v>
      </c>
      <c r="E3326" s="76">
        <v>5.45</v>
      </c>
    </row>
    <row r="3327" spans="1:5" ht="23.25" hidden="1">
      <c r="A3327" s="63" t="s">
        <v>7791</v>
      </c>
      <c r="B3327" s="63">
        <v>98265</v>
      </c>
      <c r="C3327" s="62" t="s">
        <v>11115</v>
      </c>
      <c r="D3327" s="63" t="s">
        <v>29</v>
      </c>
      <c r="E3327" s="76">
        <v>5.99</v>
      </c>
    </row>
    <row r="3328" spans="1:5" ht="23.25" hidden="1">
      <c r="A3328" s="63" t="s">
        <v>7791</v>
      </c>
      <c r="B3328" s="63">
        <v>98266</v>
      </c>
      <c r="C3328" s="62" t="s">
        <v>11116</v>
      </c>
      <c r="D3328" s="63" t="s">
        <v>29</v>
      </c>
      <c r="E3328" s="76">
        <v>6.7</v>
      </c>
    </row>
    <row r="3329" spans="1:5" ht="23.25" hidden="1">
      <c r="A3329" s="63" t="s">
        <v>7791</v>
      </c>
      <c r="B3329" s="63">
        <v>98267</v>
      </c>
      <c r="C3329" s="62" t="s">
        <v>11117</v>
      </c>
      <c r="D3329" s="63" t="s">
        <v>29</v>
      </c>
      <c r="E3329" s="76">
        <v>10.36</v>
      </c>
    </row>
    <row r="3330" spans="1:5" ht="23.25" hidden="1">
      <c r="A3330" s="63" t="s">
        <v>7791</v>
      </c>
      <c r="B3330" s="63">
        <v>98268</v>
      </c>
      <c r="C3330" s="62" t="s">
        <v>11118</v>
      </c>
      <c r="D3330" s="63" t="s">
        <v>29</v>
      </c>
      <c r="E3330" s="76">
        <v>16.170000000000002</v>
      </c>
    </row>
    <row r="3331" spans="1:5" ht="23.25" hidden="1">
      <c r="A3331" s="63" t="s">
        <v>7791</v>
      </c>
      <c r="B3331" s="63">
        <v>98269</v>
      </c>
      <c r="C3331" s="62" t="s">
        <v>11119</v>
      </c>
      <c r="D3331" s="63" t="s">
        <v>29</v>
      </c>
      <c r="E3331" s="76">
        <v>21.76</v>
      </c>
    </row>
    <row r="3332" spans="1:5" ht="23.25" hidden="1">
      <c r="A3332" s="63" t="s">
        <v>7791</v>
      </c>
      <c r="B3332" s="63">
        <v>98270</v>
      </c>
      <c r="C3332" s="62" t="s">
        <v>11120</v>
      </c>
      <c r="D3332" s="63" t="s">
        <v>29</v>
      </c>
      <c r="E3332" s="76">
        <v>32.26</v>
      </c>
    </row>
    <row r="3333" spans="1:5" ht="23.25" hidden="1">
      <c r="A3333" s="63" t="s">
        <v>7791</v>
      </c>
      <c r="B3333" s="63">
        <v>98271</v>
      </c>
      <c r="C3333" s="62" t="s">
        <v>11121</v>
      </c>
      <c r="D3333" s="63" t="s">
        <v>29</v>
      </c>
      <c r="E3333" s="76">
        <v>44.91</v>
      </c>
    </row>
    <row r="3334" spans="1:5" ht="23.25" hidden="1">
      <c r="A3334" s="63" t="s">
        <v>7791</v>
      </c>
      <c r="B3334" s="63">
        <v>98272</v>
      </c>
      <c r="C3334" s="62" t="s">
        <v>11122</v>
      </c>
      <c r="D3334" s="63" t="s">
        <v>29</v>
      </c>
      <c r="E3334" s="76">
        <v>101.54</v>
      </c>
    </row>
    <row r="3335" spans="1:5" ht="23.25" hidden="1">
      <c r="A3335" s="63" t="s">
        <v>7791</v>
      </c>
      <c r="B3335" s="63">
        <v>98273</v>
      </c>
      <c r="C3335" s="62" t="s">
        <v>11123</v>
      </c>
      <c r="D3335" s="63" t="s">
        <v>29</v>
      </c>
      <c r="E3335" s="76">
        <v>2.4300000000000002</v>
      </c>
    </row>
    <row r="3336" spans="1:5" ht="23.25" hidden="1">
      <c r="A3336" s="63" t="s">
        <v>7791</v>
      </c>
      <c r="B3336" s="63">
        <v>98274</v>
      </c>
      <c r="C3336" s="62" t="s">
        <v>11124</v>
      </c>
      <c r="D3336" s="63" t="s">
        <v>29</v>
      </c>
      <c r="E3336" s="76">
        <v>2.96</v>
      </c>
    </row>
    <row r="3337" spans="1:5" ht="23.25" hidden="1">
      <c r="A3337" s="63" t="s">
        <v>7791</v>
      </c>
      <c r="B3337" s="63">
        <v>98275</v>
      </c>
      <c r="C3337" s="62" t="s">
        <v>11125</v>
      </c>
      <c r="D3337" s="63" t="s">
        <v>29</v>
      </c>
      <c r="E3337" s="76">
        <v>3.69</v>
      </c>
    </row>
    <row r="3338" spans="1:5" ht="23.25" hidden="1">
      <c r="A3338" s="63" t="s">
        <v>7791</v>
      </c>
      <c r="B3338" s="63">
        <v>98276</v>
      </c>
      <c r="C3338" s="62" t="s">
        <v>11126</v>
      </c>
      <c r="D3338" s="63" t="s">
        <v>29</v>
      </c>
      <c r="E3338" s="76">
        <v>7.33</v>
      </c>
    </row>
    <row r="3339" spans="1:5" ht="23.25" hidden="1">
      <c r="A3339" s="63" t="s">
        <v>7791</v>
      </c>
      <c r="B3339" s="63">
        <v>98277</v>
      </c>
      <c r="C3339" s="62" t="s">
        <v>11127</v>
      </c>
      <c r="D3339" s="63" t="s">
        <v>29</v>
      </c>
      <c r="E3339" s="76">
        <v>13.16</v>
      </c>
    </row>
    <row r="3340" spans="1:5" ht="23.25" hidden="1">
      <c r="A3340" s="63" t="s">
        <v>7791</v>
      </c>
      <c r="B3340" s="63">
        <v>98278</v>
      </c>
      <c r="C3340" s="62" t="s">
        <v>11128</v>
      </c>
      <c r="D3340" s="63" t="s">
        <v>29</v>
      </c>
      <c r="E3340" s="76">
        <v>18.739999999999998</v>
      </c>
    </row>
    <row r="3341" spans="1:5" ht="23.25" hidden="1">
      <c r="A3341" s="63" t="s">
        <v>7791</v>
      </c>
      <c r="B3341" s="63">
        <v>98279</v>
      </c>
      <c r="C3341" s="62" t="s">
        <v>11129</v>
      </c>
      <c r="D3341" s="63" t="s">
        <v>29</v>
      </c>
      <c r="E3341" s="76">
        <v>29.25</v>
      </c>
    </row>
    <row r="3342" spans="1:5" ht="23.25" hidden="1">
      <c r="A3342" s="63" t="s">
        <v>7791</v>
      </c>
      <c r="B3342" s="63">
        <v>98280</v>
      </c>
      <c r="C3342" s="62" t="s">
        <v>11130</v>
      </c>
      <c r="D3342" s="63" t="s">
        <v>29</v>
      </c>
      <c r="E3342" s="76">
        <v>7.61</v>
      </c>
    </row>
    <row r="3343" spans="1:5" ht="23.25" hidden="1">
      <c r="A3343" s="63" t="s">
        <v>7791</v>
      </c>
      <c r="B3343" s="63">
        <v>98281</v>
      </c>
      <c r="C3343" s="62" t="s">
        <v>11131</v>
      </c>
      <c r="D3343" s="63" t="s">
        <v>29</v>
      </c>
      <c r="E3343" s="76">
        <v>8.35</v>
      </c>
    </row>
    <row r="3344" spans="1:5" ht="23.25" hidden="1">
      <c r="A3344" s="63" t="s">
        <v>7791</v>
      </c>
      <c r="B3344" s="63">
        <v>98282</v>
      </c>
      <c r="C3344" s="62" t="s">
        <v>11132</v>
      </c>
      <c r="D3344" s="63" t="s">
        <v>29</v>
      </c>
      <c r="E3344" s="76">
        <v>8.5399999999999991</v>
      </c>
    </row>
    <row r="3345" spans="1:5" ht="23.25" hidden="1">
      <c r="A3345" s="63" t="s">
        <v>7791</v>
      </c>
      <c r="B3345" s="63">
        <v>98283</v>
      </c>
      <c r="C3345" s="62" t="s">
        <v>11133</v>
      </c>
      <c r="D3345" s="63" t="s">
        <v>29</v>
      </c>
      <c r="E3345" s="76">
        <v>9.34</v>
      </c>
    </row>
    <row r="3346" spans="1:5" ht="23.25" hidden="1">
      <c r="A3346" s="63" t="s">
        <v>7791</v>
      </c>
      <c r="B3346" s="63">
        <v>98284</v>
      </c>
      <c r="C3346" s="62" t="s">
        <v>11134</v>
      </c>
      <c r="D3346" s="63" t="s">
        <v>29</v>
      </c>
      <c r="E3346" s="76">
        <v>9.86</v>
      </c>
    </row>
    <row r="3347" spans="1:5" ht="23.25" hidden="1">
      <c r="A3347" s="63" t="s">
        <v>7791</v>
      </c>
      <c r="B3347" s="63">
        <v>98285</v>
      </c>
      <c r="C3347" s="62" t="s">
        <v>11135</v>
      </c>
      <c r="D3347" s="63" t="s">
        <v>29</v>
      </c>
      <c r="E3347" s="76">
        <v>10.59</v>
      </c>
    </row>
    <row r="3348" spans="1:5" ht="23.25" hidden="1">
      <c r="A3348" s="63" t="s">
        <v>7791</v>
      </c>
      <c r="B3348" s="63">
        <v>98286</v>
      </c>
      <c r="C3348" s="62" t="s">
        <v>11136</v>
      </c>
      <c r="D3348" s="63" t="s">
        <v>29</v>
      </c>
      <c r="E3348" s="76">
        <v>14.24</v>
      </c>
    </row>
    <row r="3349" spans="1:5" ht="23.25" hidden="1">
      <c r="A3349" s="63" t="s">
        <v>7791</v>
      </c>
      <c r="B3349" s="63">
        <v>98287</v>
      </c>
      <c r="C3349" s="62" t="s">
        <v>11137</v>
      </c>
      <c r="D3349" s="63" t="s">
        <v>29</v>
      </c>
      <c r="E3349" s="76">
        <v>1.4</v>
      </c>
    </row>
    <row r="3350" spans="1:5" ht="23.25" hidden="1">
      <c r="A3350" s="63" t="s">
        <v>7791</v>
      </c>
      <c r="B3350" s="63">
        <v>98288</v>
      </c>
      <c r="C3350" s="62" t="s">
        <v>11138</v>
      </c>
      <c r="D3350" s="63" t="s">
        <v>29</v>
      </c>
      <c r="E3350" s="76">
        <v>2.13</v>
      </c>
    </row>
    <row r="3351" spans="1:5" ht="23.25" hidden="1">
      <c r="A3351" s="63" t="s">
        <v>7791</v>
      </c>
      <c r="B3351" s="63">
        <v>98289</v>
      </c>
      <c r="C3351" s="62" t="s">
        <v>11139</v>
      </c>
      <c r="D3351" s="63" t="s">
        <v>29</v>
      </c>
      <c r="E3351" s="76">
        <v>2.3199999999999998</v>
      </c>
    </row>
    <row r="3352" spans="1:5" ht="23.25" hidden="1">
      <c r="A3352" s="63" t="s">
        <v>7791</v>
      </c>
      <c r="B3352" s="63">
        <v>98290</v>
      </c>
      <c r="C3352" s="62" t="s">
        <v>11140</v>
      </c>
      <c r="D3352" s="63" t="s">
        <v>29</v>
      </c>
      <c r="E3352" s="76">
        <v>3.12</v>
      </c>
    </row>
    <row r="3353" spans="1:5" ht="23.25" hidden="1">
      <c r="A3353" s="63" t="s">
        <v>7791</v>
      </c>
      <c r="B3353" s="63">
        <v>98291</v>
      </c>
      <c r="C3353" s="62" t="s">
        <v>11141</v>
      </c>
      <c r="D3353" s="63" t="s">
        <v>29</v>
      </c>
      <c r="E3353" s="76">
        <v>3.66</v>
      </c>
    </row>
    <row r="3354" spans="1:5" ht="23.25" hidden="1">
      <c r="A3354" s="63" t="s">
        <v>7791</v>
      </c>
      <c r="B3354" s="63">
        <v>98292</v>
      </c>
      <c r="C3354" s="62" t="s">
        <v>11142</v>
      </c>
      <c r="D3354" s="63" t="s">
        <v>29</v>
      </c>
      <c r="E3354" s="76">
        <v>4.37</v>
      </c>
    </row>
    <row r="3355" spans="1:5" ht="23.25" hidden="1">
      <c r="A3355" s="63" t="s">
        <v>7791</v>
      </c>
      <c r="B3355" s="63">
        <v>98293</v>
      </c>
      <c r="C3355" s="62" t="s">
        <v>11143</v>
      </c>
      <c r="D3355" s="63" t="s">
        <v>29</v>
      </c>
      <c r="E3355" s="76">
        <v>8.0299999999999994</v>
      </c>
    </row>
    <row r="3356" spans="1:5" ht="23.25" hidden="1">
      <c r="A3356" s="63" t="s">
        <v>7791</v>
      </c>
      <c r="B3356" s="63">
        <v>98400</v>
      </c>
      <c r="C3356" s="62" t="s">
        <v>11144</v>
      </c>
      <c r="D3356" s="63" t="s">
        <v>29</v>
      </c>
      <c r="E3356" s="76">
        <v>12.49</v>
      </c>
    </row>
    <row r="3357" spans="1:5" ht="23.25" hidden="1">
      <c r="A3357" s="63" t="s">
        <v>7791</v>
      </c>
      <c r="B3357" s="63">
        <v>98401</v>
      </c>
      <c r="C3357" s="62" t="s">
        <v>11145</v>
      </c>
      <c r="D3357" s="63" t="s">
        <v>29</v>
      </c>
      <c r="E3357" s="76">
        <v>19.11</v>
      </c>
    </row>
    <row r="3358" spans="1:5" ht="23.25" hidden="1">
      <c r="A3358" s="63" t="s">
        <v>7791</v>
      </c>
      <c r="B3358" s="63">
        <v>98402</v>
      </c>
      <c r="C3358" s="62" t="s">
        <v>11146</v>
      </c>
      <c r="D3358" s="63" t="s">
        <v>29</v>
      </c>
      <c r="E3358" s="76">
        <v>22.21</v>
      </c>
    </row>
    <row r="3359" spans="1:5" ht="23.25" hidden="1">
      <c r="A3359" s="63" t="s">
        <v>7791</v>
      </c>
      <c r="B3359" s="63">
        <v>100556</v>
      </c>
      <c r="C3359" s="62" t="s">
        <v>11147</v>
      </c>
      <c r="D3359" s="63" t="s">
        <v>7859</v>
      </c>
      <c r="E3359" s="76">
        <v>41.83</v>
      </c>
    </row>
    <row r="3360" spans="1:5" ht="23.25" hidden="1">
      <c r="A3360" s="63" t="s">
        <v>7791</v>
      </c>
      <c r="B3360" s="63">
        <v>100557</v>
      </c>
      <c r="C3360" s="62" t="s">
        <v>11148</v>
      </c>
      <c r="D3360" s="63" t="s">
        <v>7859</v>
      </c>
      <c r="E3360" s="76">
        <v>509.58</v>
      </c>
    </row>
    <row r="3361" spans="1:5" ht="34.5" hidden="1">
      <c r="A3361" s="63" t="s">
        <v>7791</v>
      </c>
      <c r="B3361" s="63">
        <v>100560</v>
      </c>
      <c r="C3361" s="62" t="s">
        <v>11149</v>
      </c>
      <c r="D3361" s="63" t="s">
        <v>7859</v>
      </c>
      <c r="E3361" s="76">
        <v>113.53</v>
      </c>
    </row>
    <row r="3362" spans="1:5" ht="34.5" hidden="1">
      <c r="A3362" s="63" t="s">
        <v>7791</v>
      </c>
      <c r="B3362" s="63">
        <v>100561</v>
      </c>
      <c r="C3362" s="62" t="s">
        <v>11150</v>
      </c>
      <c r="D3362" s="63" t="s">
        <v>7859</v>
      </c>
      <c r="E3362" s="76">
        <v>205.12</v>
      </c>
    </row>
    <row r="3363" spans="1:5" ht="34.5" hidden="1">
      <c r="A3363" s="63" t="s">
        <v>7791</v>
      </c>
      <c r="B3363" s="63">
        <v>100562</v>
      </c>
      <c r="C3363" s="62" t="s">
        <v>11151</v>
      </c>
      <c r="D3363" s="63" t="s">
        <v>7859</v>
      </c>
      <c r="E3363" s="76">
        <v>315.94</v>
      </c>
    </row>
    <row r="3364" spans="1:5" ht="23.25" hidden="1">
      <c r="A3364" s="63" t="s">
        <v>7791</v>
      </c>
      <c r="B3364" s="63">
        <v>100563</v>
      </c>
      <c r="C3364" s="62" t="s">
        <v>11152</v>
      </c>
      <c r="D3364" s="63" t="s">
        <v>7859</v>
      </c>
      <c r="E3364" s="76">
        <v>454.07</v>
      </c>
    </row>
    <row r="3365" spans="1:5" ht="34.5" hidden="1">
      <c r="A3365" s="63" t="s">
        <v>7791</v>
      </c>
      <c r="B3365" s="63">
        <v>101795</v>
      </c>
      <c r="C3365" s="62" t="s">
        <v>11153</v>
      </c>
      <c r="D3365" s="63" t="s">
        <v>7859</v>
      </c>
      <c r="E3365" s="76">
        <v>558.79</v>
      </c>
    </row>
    <row r="3366" spans="1:5" ht="23.25" hidden="1">
      <c r="A3366" s="63" t="s">
        <v>7791</v>
      </c>
      <c r="B3366" s="63">
        <v>101798</v>
      </c>
      <c r="C3366" s="62" t="s">
        <v>11154</v>
      </c>
      <c r="D3366" s="63" t="s">
        <v>7859</v>
      </c>
      <c r="E3366" s="76">
        <v>271.60000000000002</v>
      </c>
    </row>
    <row r="3367" spans="1:5" ht="23.25" hidden="1">
      <c r="A3367" s="63" t="s">
        <v>7791</v>
      </c>
      <c r="B3367" s="63">
        <v>101799</v>
      </c>
      <c r="C3367" s="62" t="s">
        <v>11155</v>
      </c>
      <c r="D3367" s="63" t="s">
        <v>7859</v>
      </c>
      <c r="E3367" s="76">
        <v>648.44000000000005</v>
      </c>
    </row>
    <row r="3368" spans="1:5" hidden="1">
      <c r="A3368" s="63" t="s">
        <v>7791</v>
      </c>
      <c r="B3368" s="63">
        <v>98397</v>
      </c>
      <c r="C3368" s="62" t="s">
        <v>11156</v>
      </c>
      <c r="D3368" s="63" t="s">
        <v>8125</v>
      </c>
      <c r="E3368" s="76">
        <v>13.59</v>
      </c>
    </row>
    <row r="3369" spans="1:5" ht="23.25" hidden="1">
      <c r="A3369" s="63" t="s">
        <v>7791</v>
      </c>
      <c r="B3369" s="63">
        <v>103244</v>
      </c>
      <c r="C3369" s="62" t="s">
        <v>11157</v>
      </c>
      <c r="D3369" s="63" t="s">
        <v>7859</v>
      </c>
      <c r="E3369" s="76">
        <v>2161.63</v>
      </c>
    </row>
    <row r="3370" spans="1:5" ht="23.25" hidden="1">
      <c r="A3370" s="63" t="s">
        <v>7791</v>
      </c>
      <c r="B3370" s="63">
        <v>103245</v>
      </c>
      <c r="C3370" s="62" t="s">
        <v>11158</v>
      </c>
      <c r="D3370" s="63" t="s">
        <v>7859</v>
      </c>
      <c r="E3370" s="76">
        <v>1708.37</v>
      </c>
    </row>
    <row r="3371" spans="1:5" ht="23.25" hidden="1">
      <c r="A3371" s="63" t="s">
        <v>7791</v>
      </c>
      <c r="B3371" s="63">
        <v>103246</v>
      </c>
      <c r="C3371" s="62" t="s">
        <v>11159</v>
      </c>
      <c r="D3371" s="63" t="s">
        <v>7859</v>
      </c>
      <c r="E3371" s="76">
        <v>1861.65</v>
      </c>
    </row>
    <row r="3372" spans="1:5" ht="23.25" hidden="1">
      <c r="A3372" s="63" t="s">
        <v>7791</v>
      </c>
      <c r="B3372" s="63">
        <v>103247</v>
      </c>
      <c r="C3372" s="62" t="s">
        <v>11160</v>
      </c>
      <c r="D3372" s="63" t="s">
        <v>7859</v>
      </c>
      <c r="E3372" s="76">
        <v>2397.38</v>
      </c>
    </row>
    <row r="3373" spans="1:5" ht="23.25" hidden="1">
      <c r="A3373" s="63" t="s">
        <v>7791</v>
      </c>
      <c r="B3373" s="63">
        <v>103248</v>
      </c>
      <c r="C3373" s="62" t="s">
        <v>11161</v>
      </c>
      <c r="D3373" s="63" t="s">
        <v>7859</v>
      </c>
      <c r="E3373" s="76">
        <v>1962.02</v>
      </c>
    </row>
    <row r="3374" spans="1:5" ht="23.25" hidden="1">
      <c r="A3374" s="63" t="s">
        <v>7791</v>
      </c>
      <c r="B3374" s="63">
        <v>103249</v>
      </c>
      <c r="C3374" s="62" t="s">
        <v>11162</v>
      </c>
      <c r="D3374" s="63" t="s">
        <v>7859</v>
      </c>
      <c r="E3374" s="76">
        <v>2106.6799999999998</v>
      </c>
    </row>
    <row r="3375" spans="1:5" ht="23.25" hidden="1">
      <c r="A3375" s="63" t="s">
        <v>7791</v>
      </c>
      <c r="B3375" s="63">
        <v>103250</v>
      </c>
      <c r="C3375" s="62" t="s">
        <v>11163</v>
      </c>
      <c r="D3375" s="63" t="s">
        <v>7859</v>
      </c>
      <c r="E3375" s="76">
        <v>3475.5</v>
      </c>
    </row>
    <row r="3376" spans="1:5" ht="23.25" hidden="1">
      <c r="A3376" s="63" t="s">
        <v>7791</v>
      </c>
      <c r="B3376" s="63">
        <v>103251</v>
      </c>
      <c r="C3376" s="62" t="s">
        <v>11164</v>
      </c>
      <c r="D3376" s="63" t="s">
        <v>7859</v>
      </c>
      <c r="E3376" s="76">
        <v>2748.38</v>
      </c>
    </row>
    <row r="3377" spans="1:5" ht="23.25" hidden="1">
      <c r="A3377" s="63" t="s">
        <v>7791</v>
      </c>
      <c r="B3377" s="63">
        <v>103252</v>
      </c>
      <c r="C3377" s="62" t="s">
        <v>11165</v>
      </c>
      <c r="D3377" s="63" t="s">
        <v>7859</v>
      </c>
      <c r="E3377" s="76">
        <v>3041.61</v>
      </c>
    </row>
    <row r="3378" spans="1:5" ht="23.25" hidden="1">
      <c r="A3378" s="63" t="s">
        <v>7791</v>
      </c>
      <c r="B3378" s="63">
        <v>103253</v>
      </c>
      <c r="C3378" s="62" t="s">
        <v>11166</v>
      </c>
      <c r="D3378" s="63" t="s">
        <v>7859</v>
      </c>
      <c r="E3378" s="76">
        <v>4731.92</v>
      </c>
    </row>
    <row r="3379" spans="1:5" ht="23.25" hidden="1">
      <c r="A3379" s="63" t="s">
        <v>7791</v>
      </c>
      <c r="B3379" s="63">
        <v>103254</v>
      </c>
      <c r="C3379" s="62" t="s">
        <v>11167</v>
      </c>
      <c r="D3379" s="63" t="s">
        <v>7859</v>
      </c>
      <c r="E3379" s="76">
        <v>3543.17</v>
      </c>
    </row>
    <row r="3380" spans="1:5" ht="23.25" hidden="1">
      <c r="A3380" s="63" t="s">
        <v>7791</v>
      </c>
      <c r="B3380" s="63">
        <v>103255</v>
      </c>
      <c r="C3380" s="62" t="s">
        <v>11168</v>
      </c>
      <c r="D3380" s="63" t="s">
        <v>7859</v>
      </c>
      <c r="E3380" s="76">
        <v>3962.59</v>
      </c>
    </row>
    <row r="3381" spans="1:5" ht="23.25" hidden="1">
      <c r="A3381" s="63" t="s">
        <v>7791</v>
      </c>
      <c r="B3381" s="63">
        <v>103256</v>
      </c>
      <c r="C3381" s="62" t="s">
        <v>11169</v>
      </c>
      <c r="D3381" s="63" t="s">
        <v>7859</v>
      </c>
      <c r="E3381" s="76">
        <v>8780.7900000000009</v>
      </c>
    </row>
    <row r="3382" spans="1:5" ht="23.25" hidden="1">
      <c r="A3382" s="63" t="s">
        <v>7791</v>
      </c>
      <c r="B3382" s="63">
        <v>103257</v>
      </c>
      <c r="C3382" s="62" t="s">
        <v>11170</v>
      </c>
      <c r="D3382" s="63" t="s">
        <v>7859</v>
      </c>
      <c r="E3382" s="76">
        <v>5025.58</v>
      </c>
    </row>
    <row r="3383" spans="1:5" ht="23.25" hidden="1">
      <c r="A3383" s="63" t="s">
        <v>7791</v>
      </c>
      <c r="B3383" s="63">
        <v>103258</v>
      </c>
      <c r="C3383" s="62" t="s">
        <v>11171</v>
      </c>
      <c r="D3383" s="63" t="s">
        <v>7859</v>
      </c>
      <c r="E3383" s="76">
        <v>9813.9500000000007</v>
      </c>
    </row>
    <row r="3384" spans="1:5" ht="23.25" hidden="1">
      <c r="A3384" s="63" t="s">
        <v>7791</v>
      </c>
      <c r="B3384" s="63">
        <v>103259</v>
      </c>
      <c r="C3384" s="62" t="s">
        <v>11172</v>
      </c>
      <c r="D3384" s="63" t="s">
        <v>7859</v>
      </c>
      <c r="E3384" s="76">
        <v>5300.49</v>
      </c>
    </row>
    <row r="3385" spans="1:5" ht="23.25" hidden="1">
      <c r="A3385" s="63" t="s">
        <v>7791</v>
      </c>
      <c r="B3385" s="63">
        <v>103260</v>
      </c>
      <c r="C3385" s="62" t="s">
        <v>11173</v>
      </c>
      <c r="D3385" s="63" t="s">
        <v>7859</v>
      </c>
      <c r="E3385" s="76">
        <v>5444.12</v>
      </c>
    </row>
    <row r="3386" spans="1:5" ht="23.25" hidden="1">
      <c r="A3386" s="63" t="s">
        <v>7791</v>
      </c>
      <c r="B3386" s="63">
        <v>103261</v>
      </c>
      <c r="C3386" s="62" t="s">
        <v>11174</v>
      </c>
      <c r="D3386" s="63" t="s">
        <v>7859</v>
      </c>
      <c r="E3386" s="76">
        <v>11069.08</v>
      </c>
    </row>
    <row r="3387" spans="1:5" ht="23.25" hidden="1">
      <c r="A3387" s="63" t="s">
        <v>7791</v>
      </c>
      <c r="B3387" s="63">
        <v>103262</v>
      </c>
      <c r="C3387" s="62" t="s">
        <v>11175</v>
      </c>
      <c r="D3387" s="63" t="s">
        <v>7859</v>
      </c>
      <c r="E3387" s="76">
        <v>6956.71</v>
      </c>
    </row>
    <row r="3388" spans="1:5" ht="23.25" hidden="1">
      <c r="A3388" s="63" t="s">
        <v>7791</v>
      </c>
      <c r="B3388" s="63">
        <v>103263</v>
      </c>
      <c r="C3388" s="62" t="s">
        <v>11176</v>
      </c>
      <c r="D3388" s="63" t="s">
        <v>7859</v>
      </c>
      <c r="E3388" s="76">
        <v>15349.21</v>
      </c>
    </row>
    <row r="3389" spans="1:5" ht="23.25" hidden="1">
      <c r="A3389" s="63" t="s">
        <v>7791</v>
      </c>
      <c r="B3389" s="63">
        <v>103264</v>
      </c>
      <c r="C3389" s="62" t="s">
        <v>11177</v>
      </c>
      <c r="D3389" s="63" t="s">
        <v>7859</v>
      </c>
      <c r="E3389" s="76">
        <v>8616.07</v>
      </c>
    </row>
    <row r="3390" spans="1:5" ht="23.25" hidden="1">
      <c r="A3390" s="63" t="s">
        <v>7791</v>
      </c>
      <c r="B3390" s="63">
        <v>103265</v>
      </c>
      <c r="C3390" s="62" t="s">
        <v>11178</v>
      </c>
      <c r="D3390" s="63" t="s">
        <v>7859</v>
      </c>
      <c r="E3390" s="76">
        <v>18500.87</v>
      </c>
    </row>
    <row r="3391" spans="1:5" ht="23.25" hidden="1">
      <c r="A3391" s="63" t="s">
        <v>7791</v>
      </c>
      <c r="B3391" s="63">
        <v>103266</v>
      </c>
      <c r="C3391" s="62" t="s">
        <v>11179</v>
      </c>
      <c r="D3391" s="63" t="s">
        <v>7859</v>
      </c>
      <c r="E3391" s="76">
        <v>9620.42</v>
      </c>
    </row>
    <row r="3392" spans="1:5" ht="23.25" hidden="1">
      <c r="A3392" s="63" t="s">
        <v>7791</v>
      </c>
      <c r="B3392" s="63">
        <v>103267</v>
      </c>
      <c r="C3392" s="62" t="s">
        <v>11180</v>
      </c>
      <c r="D3392" s="63" t="s">
        <v>7859</v>
      </c>
      <c r="E3392" s="76">
        <v>5493.66</v>
      </c>
    </row>
    <row r="3393" spans="1:5" ht="23.25" hidden="1">
      <c r="A3393" s="63" t="s">
        <v>7791</v>
      </c>
      <c r="B3393" s="63">
        <v>103268</v>
      </c>
      <c r="C3393" s="62" t="s">
        <v>11181</v>
      </c>
      <c r="D3393" s="63" t="s">
        <v>7859</v>
      </c>
      <c r="E3393" s="76">
        <v>6516.68</v>
      </c>
    </row>
    <row r="3394" spans="1:5" ht="23.25" hidden="1">
      <c r="A3394" s="63" t="s">
        <v>7791</v>
      </c>
      <c r="B3394" s="63">
        <v>103269</v>
      </c>
      <c r="C3394" s="62" t="s">
        <v>11182</v>
      </c>
      <c r="D3394" s="63" t="s">
        <v>7859</v>
      </c>
      <c r="E3394" s="76">
        <v>6747.26</v>
      </c>
    </row>
    <row r="3395" spans="1:5" ht="23.25" hidden="1">
      <c r="A3395" s="63" t="s">
        <v>7791</v>
      </c>
      <c r="B3395" s="63">
        <v>103270</v>
      </c>
      <c r="C3395" s="62" t="s">
        <v>11183</v>
      </c>
      <c r="D3395" s="63" t="s">
        <v>7859</v>
      </c>
      <c r="E3395" s="76">
        <v>7002.82</v>
      </c>
    </row>
    <row r="3396" spans="1:5" ht="23.25" hidden="1">
      <c r="A3396" s="63" t="s">
        <v>7791</v>
      </c>
      <c r="B3396" s="63">
        <v>103271</v>
      </c>
      <c r="C3396" s="62" t="s">
        <v>11184</v>
      </c>
      <c r="D3396" s="63" t="s">
        <v>7859</v>
      </c>
      <c r="E3396" s="76">
        <v>9913.3799999999992</v>
      </c>
    </row>
    <row r="3397" spans="1:5" ht="23.25" hidden="1">
      <c r="A3397" s="63" t="s">
        <v>7791</v>
      </c>
      <c r="B3397" s="63">
        <v>103272</v>
      </c>
      <c r="C3397" s="62" t="s">
        <v>11185</v>
      </c>
      <c r="D3397" s="63" t="s">
        <v>7859</v>
      </c>
      <c r="E3397" s="76">
        <v>10238.379999999999</v>
      </c>
    </row>
    <row r="3398" spans="1:5" ht="23.25" hidden="1">
      <c r="A3398" s="63" t="s">
        <v>7791</v>
      </c>
      <c r="B3398" s="63">
        <v>103273</v>
      </c>
      <c r="C3398" s="62" t="s">
        <v>11186</v>
      </c>
      <c r="D3398" s="63" t="s">
        <v>7859</v>
      </c>
      <c r="E3398" s="76">
        <v>10520.85</v>
      </c>
    </row>
    <row r="3399" spans="1:5" ht="23.25" hidden="1">
      <c r="A3399" s="63" t="s">
        <v>7791</v>
      </c>
      <c r="B3399" s="63">
        <v>103274</v>
      </c>
      <c r="C3399" s="62" t="s">
        <v>11187</v>
      </c>
      <c r="D3399" s="63" t="s">
        <v>7859</v>
      </c>
      <c r="E3399" s="76">
        <v>12049.35</v>
      </c>
    </row>
    <row r="3400" spans="1:5" ht="23.25" hidden="1">
      <c r="A3400" s="63" t="s">
        <v>7791</v>
      </c>
      <c r="B3400" s="63">
        <v>103275</v>
      </c>
      <c r="C3400" s="62" t="s">
        <v>11188</v>
      </c>
      <c r="D3400" s="63" t="s">
        <v>7859</v>
      </c>
      <c r="E3400" s="76">
        <v>11986.94</v>
      </c>
    </row>
    <row r="3401" spans="1:5" ht="23.25" hidden="1">
      <c r="A3401" s="63" t="s">
        <v>7791</v>
      </c>
      <c r="B3401" s="63">
        <v>103276</v>
      </c>
      <c r="C3401" s="62" t="s">
        <v>11189</v>
      </c>
      <c r="D3401" s="63" t="s">
        <v>7859</v>
      </c>
      <c r="E3401" s="76">
        <v>12578.12</v>
      </c>
    </row>
    <row r="3402" spans="1:5" hidden="1">
      <c r="A3402" s="63" t="s">
        <v>7791</v>
      </c>
      <c r="B3402" s="63">
        <v>103277</v>
      </c>
      <c r="C3402" s="62" t="s">
        <v>11190</v>
      </c>
      <c r="D3402" s="63" t="s">
        <v>7859</v>
      </c>
      <c r="E3402" s="76">
        <v>23201.43</v>
      </c>
    </row>
    <row r="3403" spans="1:5" hidden="1">
      <c r="A3403" s="63" t="s">
        <v>7791</v>
      </c>
      <c r="B3403" s="63">
        <v>103278</v>
      </c>
      <c r="C3403" s="62" t="s">
        <v>11191</v>
      </c>
      <c r="D3403" s="63" t="s">
        <v>7859</v>
      </c>
      <c r="E3403" s="76">
        <v>29696.92</v>
      </c>
    </row>
    <row r="3404" spans="1:5" ht="23.25" hidden="1">
      <c r="A3404" s="63" t="s">
        <v>7791</v>
      </c>
      <c r="B3404" s="63">
        <v>103288</v>
      </c>
      <c r="C3404" s="62" t="s">
        <v>11192</v>
      </c>
      <c r="D3404" s="63" t="s">
        <v>7859</v>
      </c>
      <c r="E3404" s="76">
        <v>17.55</v>
      </c>
    </row>
    <row r="3405" spans="1:5" ht="23.25" hidden="1">
      <c r="A3405" s="63" t="s">
        <v>7791</v>
      </c>
      <c r="B3405" s="63">
        <v>103289</v>
      </c>
      <c r="C3405" s="62" t="s">
        <v>11193</v>
      </c>
      <c r="D3405" s="63" t="s">
        <v>29</v>
      </c>
      <c r="E3405" s="76">
        <v>30.76</v>
      </c>
    </row>
    <row r="3406" spans="1:5" ht="23.25" hidden="1">
      <c r="A3406" s="63" t="s">
        <v>7791</v>
      </c>
      <c r="B3406" s="63">
        <v>103290</v>
      </c>
      <c r="C3406" s="62" t="s">
        <v>11194</v>
      </c>
      <c r="D3406" s="63" t="s">
        <v>29</v>
      </c>
      <c r="E3406" s="76">
        <v>48.9</v>
      </c>
    </row>
    <row r="3407" spans="1:5" ht="23.25" hidden="1">
      <c r="A3407" s="63" t="s">
        <v>7791</v>
      </c>
      <c r="B3407" s="63">
        <v>103291</v>
      </c>
      <c r="C3407" s="62" t="s">
        <v>11195</v>
      </c>
      <c r="D3407" s="63" t="s">
        <v>29</v>
      </c>
      <c r="E3407" s="76">
        <v>61.05</v>
      </c>
    </row>
    <row r="3408" spans="1:5" ht="23.25" hidden="1">
      <c r="A3408" s="63" t="s">
        <v>7791</v>
      </c>
      <c r="B3408" s="63">
        <v>103292</v>
      </c>
      <c r="C3408" s="62" t="s">
        <v>11196</v>
      </c>
      <c r="D3408" s="63" t="s">
        <v>29</v>
      </c>
      <c r="E3408" s="76">
        <v>73.78</v>
      </c>
    </row>
    <row r="3409" spans="1:5" ht="34.5" hidden="1">
      <c r="A3409" s="63" t="s">
        <v>7791</v>
      </c>
      <c r="B3409" s="63">
        <v>101936</v>
      </c>
      <c r="C3409" s="62" t="s">
        <v>11197</v>
      </c>
      <c r="D3409" s="63" t="s">
        <v>7859</v>
      </c>
      <c r="E3409" s="76">
        <v>8878.83</v>
      </c>
    </row>
    <row r="3410" spans="1:5" ht="34.5" hidden="1">
      <c r="A3410" s="63" t="s">
        <v>7791</v>
      </c>
      <c r="B3410" s="63">
        <v>101937</v>
      </c>
      <c r="C3410" s="62" t="s">
        <v>11198</v>
      </c>
      <c r="D3410" s="63" t="s">
        <v>7859</v>
      </c>
      <c r="E3410" s="76">
        <v>15831.04</v>
      </c>
    </row>
    <row r="3411" spans="1:5" ht="23.25" hidden="1">
      <c r="A3411" s="63" t="s">
        <v>7791</v>
      </c>
      <c r="B3411" s="63">
        <v>98294</v>
      </c>
      <c r="C3411" s="62" t="s">
        <v>11199</v>
      </c>
      <c r="D3411" s="63" t="s">
        <v>29</v>
      </c>
      <c r="E3411" s="76">
        <v>5.93</v>
      </c>
    </row>
    <row r="3412" spans="1:5" ht="23.25" hidden="1">
      <c r="A3412" s="63" t="s">
        <v>7791</v>
      </c>
      <c r="B3412" s="63">
        <v>98295</v>
      </c>
      <c r="C3412" s="62" t="s">
        <v>11200</v>
      </c>
      <c r="D3412" s="63" t="s">
        <v>29</v>
      </c>
      <c r="E3412" s="76">
        <v>5.23</v>
      </c>
    </row>
    <row r="3413" spans="1:5" ht="23.25" hidden="1">
      <c r="A3413" s="63" t="s">
        <v>7791</v>
      </c>
      <c r="B3413" s="63">
        <v>98296</v>
      </c>
      <c r="C3413" s="62" t="s">
        <v>11201</v>
      </c>
      <c r="D3413" s="63" t="s">
        <v>29</v>
      </c>
      <c r="E3413" s="76">
        <v>8.67</v>
      </c>
    </row>
    <row r="3414" spans="1:5" ht="23.25" hidden="1">
      <c r="A3414" s="63" t="s">
        <v>7791</v>
      </c>
      <c r="B3414" s="63">
        <v>98297</v>
      </c>
      <c r="C3414" s="62" t="s">
        <v>11202</v>
      </c>
      <c r="D3414" s="63" t="s">
        <v>29</v>
      </c>
      <c r="E3414" s="76">
        <v>7.55</v>
      </c>
    </row>
    <row r="3415" spans="1:5" ht="23.25" hidden="1">
      <c r="A3415" s="63" t="s">
        <v>7791</v>
      </c>
      <c r="B3415" s="63">
        <v>98298</v>
      </c>
      <c r="C3415" s="62" t="s">
        <v>11203</v>
      </c>
      <c r="D3415" s="63" t="s">
        <v>29</v>
      </c>
      <c r="E3415" s="76">
        <v>20.98</v>
      </c>
    </row>
    <row r="3416" spans="1:5" ht="23.25" hidden="1">
      <c r="A3416" s="63" t="s">
        <v>7791</v>
      </c>
      <c r="B3416" s="63">
        <v>98299</v>
      </c>
      <c r="C3416" s="62" t="s">
        <v>11204</v>
      </c>
      <c r="D3416" s="63" t="s">
        <v>29</v>
      </c>
      <c r="E3416" s="76">
        <v>19.600000000000001</v>
      </c>
    </row>
    <row r="3417" spans="1:5" hidden="1">
      <c r="A3417" s="63" t="s">
        <v>7791</v>
      </c>
      <c r="B3417" s="63">
        <v>98300</v>
      </c>
      <c r="C3417" s="62" t="s">
        <v>11205</v>
      </c>
      <c r="D3417" s="63" t="s">
        <v>29</v>
      </c>
      <c r="E3417" s="76">
        <v>5.49</v>
      </c>
    </row>
    <row r="3418" spans="1:5" hidden="1">
      <c r="A3418" s="63" t="s">
        <v>7791</v>
      </c>
      <c r="B3418" s="63">
        <v>98301</v>
      </c>
      <c r="C3418" s="62" t="s">
        <v>11206</v>
      </c>
      <c r="D3418" s="63" t="s">
        <v>7859</v>
      </c>
      <c r="E3418" s="76">
        <v>601.41</v>
      </c>
    </row>
    <row r="3419" spans="1:5" hidden="1">
      <c r="A3419" s="63" t="s">
        <v>7791</v>
      </c>
      <c r="B3419" s="63">
        <v>98302</v>
      </c>
      <c r="C3419" s="62" t="s">
        <v>11207</v>
      </c>
      <c r="D3419" s="63" t="s">
        <v>7859</v>
      </c>
      <c r="E3419" s="76">
        <v>1088.92</v>
      </c>
    </row>
    <row r="3420" spans="1:5" hidden="1">
      <c r="A3420" s="63" t="s">
        <v>7791</v>
      </c>
      <c r="B3420" s="63">
        <v>98304</v>
      </c>
      <c r="C3420" s="62" t="s">
        <v>11208</v>
      </c>
      <c r="D3420" s="63" t="s">
        <v>7859</v>
      </c>
      <c r="E3420" s="76">
        <v>3360.08</v>
      </c>
    </row>
    <row r="3421" spans="1:5" hidden="1">
      <c r="A3421" s="63" t="s">
        <v>7791</v>
      </c>
      <c r="B3421" s="63">
        <v>98305</v>
      </c>
      <c r="C3421" s="62" t="s">
        <v>11209</v>
      </c>
      <c r="D3421" s="63" t="s">
        <v>7859</v>
      </c>
      <c r="E3421" s="76">
        <v>2415.63</v>
      </c>
    </row>
    <row r="3422" spans="1:5" ht="23.25" hidden="1">
      <c r="A3422" s="63" t="s">
        <v>7791</v>
      </c>
      <c r="B3422" s="63">
        <v>98306</v>
      </c>
      <c r="C3422" s="62" t="s">
        <v>11210</v>
      </c>
      <c r="D3422" s="63" t="s">
        <v>7859</v>
      </c>
      <c r="E3422" s="76">
        <v>59.9</v>
      </c>
    </row>
    <row r="3423" spans="1:5" hidden="1">
      <c r="A3423" s="63" t="s">
        <v>7791</v>
      </c>
      <c r="B3423" s="63">
        <v>98307</v>
      </c>
      <c r="C3423" s="62" t="s">
        <v>11211</v>
      </c>
      <c r="D3423" s="63" t="s">
        <v>7859</v>
      </c>
      <c r="E3423" s="76">
        <v>46.81</v>
      </c>
    </row>
    <row r="3424" spans="1:5" hidden="1">
      <c r="A3424" s="63" t="s">
        <v>7791</v>
      </c>
      <c r="B3424" s="63">
        <v>98308</v>
      </c>
      <c r="C3424" s="62" t="s">
        <v>11212</v>
      </c>
      <c r="D3424" s="63" t="s">
        <v>7859</v>
      </c>
      <c r="E3424" s="76">
        <v>31</v>
      </c>
    </row>
    <row r="3425" spans="1:5" hidden="1">
      <c r="A3425" s="63" t="s">
        <v>7791</v>
      </c>
      <c r="B3425" s="63">
        <v>98593</v>
      </c>
      <c r="C3425" s="62" t="s">
        <v>11213</v>
      </c>
      <c r="D3425" s="63" t="s">
        <v>7859</v>
      </c>
      <c r="E3425" s="76">
        <v>2366.0300000000002</v>
      </c>
    </row>
    <row r="3426" spans="1:5" hidden="1">
      <c r="A3426" s="63" t="s">
        <v>7791</v>
      </c>
      <c r="B3426" s="63">
        <v>100553</v>
      </c>
      <c r="C3426" s="62" t="s">
        <v>11214</v>
      </c>
      <c r="D3426" s="63" t="s">
        <v>29</v>
      </c>
      <c r="E3426" s="76">
        <v>22.66</v>
      </c>
    </row>
    <row r="3427" spans="1:5" hidden="1">
      <c r="A3427" s="63" t="s">
        <v>7791</v>
      </c>
      <c r="B3427" s="63">
        <v>100554</v>
      </c>
      <c r="C3427" s="62" t="s">
        <v>11215</v>
      </c>
      <c r="D3427" s="63" t="s">
        <v>29</v>
      </c>
      <c r="E3427" s="76">
        <v>5.24</v>
      </c>
    </row>
    <row r="3428" spans="1:5" ht="23.25" hidden="1">
      <c r="A3428" s="63" t="s">
        <v>7791</v>
      </c>
      <c r="B3428" s="63">
        <v>100555</v>
      </c>
      <c r="C3428" s="62" t="s">
        <v>11216</v>
      </c>
      <c r="D3428" s="63" t="s">
        <v>7859</v>
      </c>
      <c r="E3428" s="76">
        <v>1213.31</v>
      </c>
    </row>
    <row r="3429" spans="1:5" ht="23.25" hidden="1">
      <c r="A3429" s="63" t="s">
        <v>7791</v>
      </c>
      <c r="B3429" s="63">
        <v>89355</v>
      </c>
      <c r="C3429" s="62" t="s">
        <v>11217</v>
      </c>
      <c r="D3429" s="63" t="s">
        <v>29</v>
      </c>
      <c r="E3429" s="76">
        <v>20.100000000000001</v>
      </c>
    </row>
    <row r="3430" spans="1:5" ht="23.25" hidden="1">
      <c r="A3430" s="63" t="s">
        <v>7791</v>
      </c>
      <c r="B3430" s="63">
        <v>89356</v>
      </c>
      <c r="C3430" s="62" t="s">
        <v>11218</v>
      </c>
      <c r="D3430" s="63" t="s">
        <v>29</v>
      </c>
      <c r="E3430" s="76">
        <v>23.17</v>
      </c>
    </row>
    <row r="3431" spans="1:5" ht="23.25" hidden="1">
      <c r="A3431" s="63" t="s">
        <v>7791</v>
      </c>
      <c r="B3431" s="63">
        <v>89357</v>
      </c>
      <c r="C3431" s="62" t="s">
        <v>11219</v>
      </c>
      <c r="D3431" s="63" t="s">
        <v>29</v>
      </c>
      <c r="E3431" s="76">
        <v>32.18</v>
      </c>
    </row>
    <row r="3432" spans="1:5" ht="23.25" hidden="1">
      <c r="A3432" s="63" t="s">
        <v>7791</v>
      </c>
      <c r="B3432" s="63">
        <v>89401</v>
      </c>
      <c r="C3432" s="62" t="s">
        <v>11220</v>
      </c>
      <c r="D3432" s="63" t="s">
        <v>29</v>
      </c>
      <c r="E3432" s="76">
        <v>10.8</v>
      </c>
    </row>
    <row r="3433" spans="1:5" ht="23.25" hidden="1">
      <c r="A3433" s="63" t="s">
        <v>7791</v>
      </c>
      <c r="B3433" s="63">
        <v>89402</v>
      </c>
      <c r="C3433" s="62" t="s">
        <v>11221</v>
      </c>
      <c r="D3433" s="63" t="s">
        <v>29</v>
      </c>
      <c r="E3433" s="76">
        <v>12.41</v>
      </c>
    </row>
    <row r="3434" spans="1:5" ht="23.25" hidden="1">
      <c r="A3434" s="63" t="s">
        <v>7791</v>
      </c>
      <c r="B3434" s="63">
        <v>89403</v>
      </c>
      <c r="C3434" s="62" t="s">
        <v>11222</v>
      </c>
      <c r="D3434" s="63" t="s">
        <v>29</v>
      </c>
      <c r="E3434" s="76">
        <v>19.350000000000001</v>
      </c>
    </row>
    <row r="3435" spans="1:5" ht="23.25" hidden="1">
      <c r="A3435" s="63" t="s">
        <v>7791</v>
      </c>
      <c r="B3435" s="63">
        <v>89446</v>
      </c>
      <c r="C3435" s="62" t="s">
        <v>11223</v>
      </c>
      <c r="D3435" s="63" t="s">
        <v>29</v>
      </c>
      <c r="E3435" s="76">
        <v>5.66</v>
      </c>
    </row>
    <row r="3436" spans="1:5" ht="23.25" hidden="1">
      <c r="A3436" s="63" t="s">
        <v>7791</v>
      </c>
      <c r="B3436" s="63">
        <v>89447</v>
      </c>
      <c r="C3436" s="62" t="s">
        <v>11224</v>
      </c>
      <c r="D3436" s="63" t="s">
        <v>29</v>
      </c>
      <c r="E3436" s="76">
        <v>11.31</v>
      </c>
    </row>
    <row r="3437" spans="1:5" ht="23.25" hidden="1">
      <c r="A3437" s="63" t="s">
        <v>7791</v>
      </c>
      <c r="B3437" s="63">
        <v>89448</v>
      </c>
      <c r="C3437" s="62" t="s">
        <v>11225</v>
      </c>
      <c r="D3437" s="63" t="s">
        <v>29</v>
      </c>
      <c r="E3437" s="76">
        <v>17.36</v>
      </c>
    </row>
    <row r="3438" spans="1:5" ht="23.25" hidden="1">
      <c r="A3438" s="63" t="s">
        <v>7791</v>
      </c>
      <c r="B3438" s="63">
        <v>89449</v>
      </c>
      <c r="C3438" s="62" t="s">
        <v>11226</v>
      </c>
      <c r="D3438" s="63" t="s">
        <v>29</v>
      </c>
      <c r="E3438" s="76">
        <v>19.190000000000001</v>
      </c>
    </row>
    <row r="3439" spans="1:5" ht="23.25" hidden="1">
      <c r="A3439" s="63" t="s">
        <v>7791</v>
      </c>
      <c r="B3439" s="63">
        <v>89450</v>
      </c>
      <c r="C3439" s="62" t="s">
        <v>11227</v>
      </c>
      <c r="D3439" s="63" t="s">
        <v>29</v>
      </c>
      <c r="E3439" s="76">
        <v>30.8</v>
      </c>
    </row>
    <row r="3440" spans="1:5" ht="23.25" hidden="1">
      <c r="A3440" s="63" t="s">
        <v>7791</v>
      </c>
      <c r="B3440" s="63">
        <v>89451</v>
      </c>
      <c r="C3440" s="62" t="s">
        <v>11228</v>
      </c>
      <c r="D3440" s="63" t="s">
        <v>29</v>
      </c>
      <c r="E3440" s="76">
        <v>50.22</v>
      </c>
    </row>
    <row r="3441" spans="1:5" ht="23.25" hidden="1">
      <c r="A3441" s="63" t="s">
        <v>7791</v>
      </c>
      <c r="B3441" s="63">
        <v>89452</v>
      </c>
      <c r="C3441" s="62" t="s">
        <v>11229</v>
      </c>
      <c r="D3441" s="63" t="s">
        <v>29</v>
      </c>
      <c r="E3441" s="76">
        <v>69.239999999999995</v>
      </c>
    </row>
    <row r="3442" spans="1:5" ht="23.25" hidden="1">
      <c r="A3442" s="63" t="s">
        <v>7791</v>
      </c>
      <c r="B3442" s="63">
        <v>89508</v>
      </c>
      <c r="C3442" s="62" t="s">
        <v>11230</v>
      </c>
      <c r="D3442" s="63" t="s">
        <v>29</v>
      </c>
      <c r="E3442" s="76">
        <v>17.11</v>
      </c>
    </row>
    <row r="3443" spans="1:5" ht="23.25" hidden="1">
      <c r="A3443" s="63" t="s">
        <v>7791</v>
      </c>
      <c r="B3443" s="63">
        <v>89509</v>
      </c>
      <c r="C3443" s="62" t="s">
        <v>11231</v>
      </c>
      <c r="D3443" s="63" t="s">
        <v>29</v>
      </c>
      <c r="E3443" s="76">
        <v>23.18</v>
      </c>
    </row>
    <row r="3444" spans="1:5" ht="23.25" hidden="1">
      <c r="A3444" s="63" t="s">
        <v>7791</v>
      </c>
      <c r="B3444" s="63">
        <v>89511</v>
      </c>
      <c r="C3444" s="62" t="s">
        <v>11232</v>
      </c>
      <c r="D3444" s="63" t="s">
        <v>29</v>
      </c>
      <c r="E3444" s="76">
        <v>39.64</v>
      </c>
    </row>
    <row r="3445" spans="1:5" ht="23.25" hidden="1">
      <c r="A3445" s="63" t="s">
        <v>7791</v>
      </c>
      <c r="B3445" s="63">
        <v>89512</v>
      </c>
      <c r="C3445" s="62" t="s">
        <v>11233</v>
      </c>
      <c r="D3445" s="63" t="s">
        <v>29</v>
      </c>
      <c r="E3445" s="76">
        <v>50.17</v>
      </c>
    </row>
    <row r="3446" spans="1:5" ht="23.25" hidden="1">
      <c r="A3446" s="63" t="s">
        <v>7791</v>
      </c>
      <c r="B3446" s="63">
        <v>89576</v>
      </c>
      <c r="C3446" s="62" t="s">
        <v>11234</v>
      </c>
      <c r="D3446" s="63" t="s">
        <v>29</v>
      </c>
      <c r="E3446" s="76">
        <v>27.86</v>
      </c>
    </row>
    <row r="3447" spans="1:5" ht="23.25" hidden="1">
      <c r="A3447" s="63" t="s">
        <v>7791</v>
      </c>
      <c r="B3447" s="63">
        <v>89578</v>
      </c>
      <c r="C3447" s="62" t="s">
        <v>11235</v>
      </c>
      <c r="D3447" s="63" t="s">
        <v>29</v>
      </c>
      <c r="E3447" s="76">
        <v>34.53</v>
      </c>
    </row>
    <row r="3448" spans="1:5" ht="23.25" hidden="1">
      <c r="A3448" s="63" t="s">
        <v>7791</v>
      </c>
      <c r="B3448" s="63">
        <v>89580</v>
      </c>
      <c r="C3448" s="62" t="s">
        <v>11236</v>
      </c>
      <c r="D3448" s="63" t="s">
        <v>29</v>
      </c>
      <c r="E3448" s="76">
        <v>71.510000000000005</v>
      </c>
    </row>
    <row r="3449" spans="1:5" ht="23.25" hidden="1">
      <c r="A3449" s="63" t="s">
        <v>7791</v>
      </c>
      <c r="B3449" s="63">
        <v>89633</v>
      </c>
      <c r="C3449" s="62" t="s">
        <v>11237</v>
      </c>
      <c r="D3449" s="63" t="s">
        <v>29</v>
      </c>
      <c r="E3449" s="76">
        <v>25.44</v>
      </c>
    </row>
    <row r="3450" spans="1:5" ht="23.25" hidden="1">
      <c r="A3450" s="63" t="s">
        <v>7791</v>
      </c>
      <c r="B3450" s="63">
        <v>89634</v>
      </c>
      <c r="C3450" s="62" t="s">
        <v>11238</v>
      </c>
      <c r="D3450" s="63" t="s">
        <v>29</v>
      </c>
      <c r="E3450" s="76">
        <v>36.24</v>
      </c>
    </row>
    <row r="3451" spans="1:5" ht="23.25" hidden="1">
      <c r="A3451" s="63" t="s">
        <v>7791</v>
      </c>
      <c r="B3451" s="63">
        <v>89635</v>
      </c>
      <c r="C3451" s="62" t="s">
        <v>11239</v>
      </c>
      <c r="D3451" s="63" t="s">
        <v>29</v>
      </c>
      <c r="E3451" s="76">
        <v>53.32</v>
      </c>
    </row>
    <row r="3452" spans="1:5" ht="23.25" hidden="1">
      <c r="A3452" s="63" t="s">
        <v>7791</v>
      </c>
      <c r="B3452" s="63">
        <v>89636</v>
      </c>
      <c r="C3452" s="62" t="s">
        <v>11240</v>
      </c>
      <c r="D3452" s="63" t="s">
        <v>29</v>
      </c>
      <c r="E3452" s="76">
        <v>67.11</v>
      </c>
    </row>
    <row r="3453" spans="1:5" ht="23.25" hidden="1">
      <c r="A3453" s="63" t="s">
        <v>7791</v>
      </c>
      <c r="B3453" s="63">
        <v>89711</v>
      </c>
      <c r="C3453" s="62" t="s">
        <v>11241</v>
      </c>
      <c r="D3453" s="63" t="s">
        <v>29</v>
      </c>
      <c r="E3453" s="76">
        <v>21.37</v>
      </c>
    </row>
    <row r="3454" spans="1:5" ht="23.25" hidden="1">
      <c r="A3454" s="63" t="s">
        <v>7791</v>
      </c>
      <c r="B3454" s="63">
        <v>89712</v>
      </c>
      <c r="C3454" s="62" t="s">
        <v>11242</v>
      </c>
      <c r="D3454" s="63" t="s">
        <v>29</v>
      </c>
      <c r="E3454" s="76">
        <v>27.34</v>
      </c>
    </row>
    <row r="3455" spans="1:5" ht="23.25" hidden="1">
      <c r="A3455" s="63" t="s">
        <v>7791</v>
      </c>
      <c r="B3455" s="63">
        <v>89713</v>
      </c>
      <c r="C3455" s="62" t="s">
        <v>11243</v>
      </c>
      <c r="D3455" s="63" t="s">
        <v>29</v>
      </c>
      <c r="E3455" s="76">
        <v>34.14</v>
      </c>
    </row>
    <row r="3456" spans="1:5" ht="23.25" hidden="1">
      <c r="A3456" s="63" t="s">
        <v>7791</v>
      </c>
      <c r="B3456" s="63">
        <v>89714</v>
      </c>
      <c r="C3456" s="62" t="s">
        <v>11244</v>
      </c>
      <c r="D3456" s="63" t="s">
        <v>29</v>
      </c>
      <c r="E3456" s="76">
        <v>38.049999999999997</v>
      </c>
    </row>
    <row r="3457" spans="1:5" ht="23.25" hidden="1">
      <c r="A3457" s="63" t="s">
        <v>7791</v>
      </c>
      <c r="B3457" s="63">
        <v>89716</v>
      </c>
      <c r="C3457" s="62" t="s">
        <v>11245</v>
      </c>
      <c r="D3457" s="63" t="s">
        <v>29</v>
      </c>
      <c r="E3457" s="76">
        <v>26.47</v>
      </c>
    </row>
    <row r="3458" spans="1:5" ht="23.25" hidden="1">
      <c r="A3458" s="63" t="s">
        <v>7791</v>
      </c>
      <c r="B3458" s="63">
        <v>89717</v>
      </c>
      <c r="C3458" s="62" t="s">
        <v>11246</v>
      </c>
      <c r="D3458" s="63" t="s">
        <v>29</v>
      </c>
      <c r="E3458" s="76">
        <v>41.81</v>
      </c>
    </row>
    <row r="3459" spans="1:5" ht="23.25" hidden="1">
      <c r="A3459" s="63" t="s">
        <v>7791</v>
      </c>
      <c r="B3459" s="63">
        <v>89770</v>
      </c>
      <c r="C3459" s="62" t="s">
        <v>11247</v>
      </c>
      <c r="D3459" s="63" t="s">
        <v>29</v>
      </c>
      <c r="E3459" s="76">
        <v>45.02</v>
      </c>
    </row>
    <row r="3460" spans="1:5" ht="23.25" hidden="1">
      <c r="A3460" s="63" t="s">
        <v>7791</v>
      </c>
      <c r="B3460" s="63">
        <v>89771</v>
      </c>
      <c r="C3460" s="62" t="s">
        <v>11248</v>
      </c>
      <c r="D3460" s="63" t="s">
        <v>29</v>
      </c>
      <c r="E3460" s="76">
        <v>60.1</v>
      </c>
    </row>
    <row r="3461" spans="1:5" ht="23.25" hidden="1">
      <c r="A3461" s="63" t="s">
        <v>7791</v>
      </c>
      <c r="B3461" s="63">
        <v>89773</v>
      </c>
      <c r="C3461" s="62" t="s">
        <v>11249</v>
      </c>
      <c r="D3461" s="63" t="s">
        <v>29</v>
      </c>
      <c r="E3461" s="76">
        <v>141.22999999999999</v>
      </c>
    </row>
    <row r="3462" spans="1:5" ht="23.25" hidden="1">
      <c r="A3462" s="63" t="s">
        <v>7791</v>
      </c>
      <c r="B3462" s="63">
        <v>89775</v>
      </c>
      <c r="C3462" s="62" t="s">
        <v>11250</v>
      </c>
      <c r="D3462" s="63" t="s">
        <v>29</v>
      </c>
      <c r="E3462" s="76">
        <v>220.84</v>
      </c>
    </row>
    <row r="3463" spans="1:5" ht="23.25" hidden="1">
      <c r="A3463" s="63" t="s">
        <v>7791</v>
      </c>
      <c r="B3463" s="63">
        <v>89798</v>
      </c>
      <c r="C3463" s="62" t="s">
        <v>11251</v>
      </c>
      <c r="D3463" s="63" t="s">
        <v>29</v>
      </c>
      <c r="E3463" s="76">
        <v>14.05</v>
      </c>
    </row>
    <row r="3464" spans="1:5" ht="23.25" hidden="1">
      <c r="A3464" s="63" t="s">
        <v>7791</v>
      </c>
      <c r="B3464" s="63">
        <v>89799</v>
      </c>
      <c r="C3464" s="62" t="s">
        <v>11252</v>
      </c>
      <c r="D3464" s="63" t="s">
        <v>29</v>
      </c>
      <c r="E3464" s="76">
        <v>23.11</v>
      </c>
    </row>
    <row r="3465" spans="1:5" ht="23.25" hidden="1">
      <c r="A3465" s="63" t="s">
        <v>7791</v>
      </c>
      <c r="B3465" s="63">
        <v>89800</v>
      </c>
      <c r="C3465" s="62" t="s">
        <v>11253</v>
      </c>
      <c r="D3465" s="63" t="s">
        <v>29</v>
      </c>
      <c r="E3465" s="76">
        <v>29.32</v>
      </c>
    </row>
    <row r="3466" spans="1:5" ht="23.25" hidden="1">
      <c r="A3466" s="63" t="s">
        <v>7791</v>
      </c>
      <c r="B3466" s="63">
        <v>89848</v>
      </c>
      <c r="C3466" s="62" t="s">
        <v>11254</v>
      </c>
      <c r="D3466" s="63" t="s">
        <v>29</v>
      </c>
      <c r="E3466" s="76">
        <v>28.19</v>
      </c>
    </row>
    <row r="3467" spans="1:5" ht="23.25" hidden="1">
      <c r="A3467" s="63" t="s">
        <v>7791</v>
      </c>
      <c r="B3467" s="63">
        <v>89849</v>
      </c>
      <c r="C3467" s="62" t="s">
        <v>11255</v>
      </c>
      <c r="D3467" s="63" t="s">
        <v>29</v>
      </c>
      <c r="E3467" s="76">
        <v>58.55</v>
      </c>
    </row>
    <row r="3468" spans="1:5" ht="23.25" hidden="1">
      <c r="A3468" s="63" t="s">
        <v>7791</v>
      </c>
      <c r="B3468" s="63">
        <v>89865</v>
      </c>
      <c r="C3468" s="62" t="s">
        <v>11256</v>
      </c>
      <c r="D3468" s="63" t="s">
        <v>29</v>
      </c>
      <c r="E3468" s="76">
        <v>17.02</v>
      </c>
    </row>
    <row r="3469" spans="1:5" ht="34.5" hidden="1">
      <c r="A3469" s="63" t="s">
        <v>7791</v>
      </c>
      <c r="B3469" s="63">
        <v>91784</v>
      </c>
      <c r="C3469" s="62" t="s">
        <v>11257</v>
      </c>
      <c r="D3469" s="63" t="s">
        <v>29</v>
      </c>
      <c r="E3469" s="76">
        <v>46.1</v>
      </c>
    </row>
    <row r="3470" spans="1:5" ht="45.75" hidden="1">
      <c r="A3470" s="63" t="s">
        <v>7791</v>
      </c>
      <c r="B3470" s="63">
        <v>91785</v>
      </c>
      <c r="C3470" s="62" t="s">
        <v>11258</v>
      </c>
      <c r="D3470" s="63" t="s">
        <v>29</v>
      </c>
      <c r="E3470" s="76">
        <v>44.97</v>
      </c>
    </row>
    <row r="3471" spans="1:5" ht="34.5" hidden="1">
      <c r="A3471" s="63" t="s">
        <v>7791</v>
      </c>
      <c r="B3471" s="63">
        <v>91786</v>
      </c>
      <c r="C3471" s="62" t="s">
        <v>11259</v>
      </c>
      <c r="D3471" s="63" t="s">
        <v>29</v>
      </c>
      <c r="E3471" s="76">
        <v>31.68</v>
      </c>
    </row>
    <row r="3472" spans="1:5" ht="34.5" hidden="1">
      <c r="A3472" s="63" t="s">
        <v>7791</v>
      </c>
      <c r="B3472" s="63">
        <v>91787</v>
      </c>
      <c r="C3472" s="62" t="s">
        <v>11260</v>
      </c>
      <c r="D3472" s="63" t="s">
        <v>29</v>
      </c>
      <c r="E3472" s="76">
        <v>35.119999999999997</v>
      </c>
    </row>
    <row r="3473" spans="1:5" ht="34.5" hidden="1">
      <c r="A3473" s="63" t="s">
        <v>7791</v>
      </c>
      <c r="B3473" s="63">
        <v>91788</v>
      </c>
      <c r="C3473" s="62" t="s">
        <v>11261</v>
      </c>
      <c r="D3473" s="63" t="s">
        <v>29</v>
      </c>
      <c r="E3473" s="76">
        <v>43.03</v>
      </c>
    </row>
    <row r="3474" spans="1:5" ht="45.75" hidden="1">
      <c r="A3474" s="63" t="s">
        <v>7791</v>
      </c>
      <c r="B3474" s="63">
        <v>91789</v>
      </c>
      <c r="C3474" s="62" t="s">
        <v>11262</v>
      </c>
      <c r="D3474" s="63" t="s">
        <v>29</v>
      </c>
      <c r="E3474" s="76">
        <v>51.09</v>
      </c>
    </row>
    <row r="3475" spans="1:5" ht="45.75" hidden="1">
      <c r="A3475" s="63" t="s">
        <v>7791</v>
      </c>
      <c r="B3475" s="63">
        <v>91790</v>
      </c>
      <c r="C3475" s="62" t="s">
        <v>11263</v>
      </c>
      <c r="D3475" s="63" t="s">
        <v>29</v>
      </c>
      <c r="E3475" s="76">
        <v>59.41</v>
      </c>
    </row>
    <row r="3476" spans="1:5" ht="34.5" hidden="1">
      <c r="A3476" s="63" t="s">
        <v>7791</v>
      </c>
      <c r="B3476" s="63">
        <v>91791</v>
      </c>
      <c r="C3476" s="62" t="s">
        <v>11264</v>
      </c>
      <c r="D3476" s="63" t="s">
        <v>29</v>
      </c>
      <c r="E3476" s="76">
        <v>77.81</v>
      </c>
    </row>
    <row r="3477" spans="1:5" ht="45.75" hidden="1">
      <c r="A3477" s="63" t="s">
        <v>7791</v>
      </c>
      <c r="B3477" s="63">
        <v>91792</v>
      </c>
      <c r="C3477" s="62" t="s">
        <v>11265</v>
      </c>
      <c r="D3477" s="63" t="s">
        <v>29</v>
      </c>
      <c r="E3477" s="76">
        <v>63.48</v>
      </c>
    </row>
    <row r="3478" spans="1:5" ht="45.75" hidden="1">
      <c r="A3478" s="63" t="s">
        <v>7791</v>
      </c>
      <c r="B3478" s="63">
        <v>91793</v>
      </c>
      <c r="C3478" s="62" t="s">
        <v>11266</v>
      </c>
      <c r="D3478" s="63" t="s">
        <v>29</v>
      </c>
      <c r="E3478" s="76">
        <v>94.94</v>
      </c>
    </row>
    <row r="3479" spans="1:5" ht="45.75" hidden="1">
      <c r="A3479" s="63" t="s">
        <v>7791</v>
      </c>
      <c r="B3479" s="63">
        <v>91794</v>
      </c>
      <c r="C3479" s="62" t="s">
        <v>11267</v>
      </c>
      <c r="D3479" s="63" t="s">
        <v>29</v>
      </c>
      <c r="E3479" s="76">
        <v>45.11</v>
      </c>
    </row>
    <row r="3480" spans="1:5" ht="45.75" hidden="1">
      <c r="A3480" s="63" t="s">
        <v>7791</v>
      </c>
      <c r="B3480" s="63">
        <v>91795</v>
      </c>
      <c r="C3480" s="62" t="s">
        <v>11268</v>
      </c>
      <c r="D3480" s="63" t="s">
        <v>29</v>
      </c>
      <c r="E3480" s="76">
        <v>70.56</v>
      </c>
    </row>
    <row r="3481" spans="1:5" ht="34.5" hidden="1">
      <c r="A3481" s="63" t="s">
        <v>7791</v>
      </c>
      <c r="B3481" s="63">
        <v>91796</v>
      </c>
      <c r="C3481" s="62" t="s">
        <v>11269</v>
      </c>
      <c r="D3481" s="63" t="s">
        <v>29</v>
      </c>
      <c r="E3481" s="76">
        <v>73.739999999999995</v>
      </c>
    </row>
    <row r="3482" spans="1:5" ht="23.25" hidden="1">
      <c r="A3482" s="63" t="s">
        <v>7791</v>
      </c>
      <c r="B3482" s="63">
        <v>92275</v>
      </c>
      <c r="C3482" s="62" t="s">
        <v>11270</v>
      </c>
      <c r="D3482" s="63" t="s">
        <v>29</v>
      </c>
      <c r="E3482" s="76">
        <v>55.09</v>
      </c>
    </row>
    <row r="3483" spans="1:5" ht="23.25" hidden="1">
      <c r="A3483" s="63" t="s">
        <v>7791</v>
      </c>
      <c r="B3483" s="63">
        <v>92276</v>
      </c>
      <c r="C3483" s="62" t="s">
        <v>11271</v>
      </c>
      <c r="D3483" s="63" t="s">
        <v>29</v>
      </c>
      <c r="E3483" s="76">
        <v>69.97</v>
      </c>
    </row>
    <row r="3484" spans="1:5" ht="23.25" hidden="1">
      <c r="A3484" s="63" t="s">
        <v>7791</v>
      </c>
      <c r="B3484" s="63">
        <v>92277</v>
      </c>
      <c r="C3484" s="62" t="s">
        <v>11272</v>
      </c>
      <c r="D3484" s="63" t="s">
        <v>29</v>
      </c>
      <c r="E3484" s="76">
        <v>101.09</v>
      </c>
    </row>
    <row r="3485" spans="1:5" ht="23.25" hidden="1">
      <c r="A3485" s="63" t="s">
        <v>7791</v>
      </c>
      <c r="B3485" s="63">
        <v>92278</v>
      </c>
      <c r="C3485" s="62" t="s">
        <v>11273</v>
      </c>
      <c r="D3485" s="63" t="s">
        <v>29</v>
      </c>
      <c r="E3485" s="76">
        <v>136.03</v>
      </c>
    </row>
    <row r="3486" spans="1:5" ht="23.25" hidden="1">
      <c r="A3486" s="63" t="s">
        <v>7791</v>
      </c>
      <c r="B3486" s="63">
        <v>92279</v>
      </c>
      <c r="C3486" s="62" t="s">
        <v>11274</v>
      </c>
      <c r="D3486" s="63" t="s">
        <v>29</v>
      </c>
      <c r="E3486" s="76">
        <v>196.63</v>
      </c>
    </row>
    <row r="3487" spans="1:5" ht="23.25" hidden="1">
      <c r="A3487" s="63" t="s">
        <v>7791</v>
      </c>
      <c r="B3487" s="63">
        <v>92280</v>
      </c>
      <c r="C3487" s="62" t="s">
        <v>11275</v>
      </c>
      <c r="D3487" s="63" t="s">
        <v>29</v>
      </c>
      <c r="E3487" s="76">
        <v>276.05</v>
      </c>
    </row>
    <row r="3488" spans="1:5" ht="23.25" hidden="1">
      <c r="A3488" s="63" t="s">
        <v>7791</v>
      </c>
      <c r="B3488" s="63">
        <v>92281</v>
      </c>
      <c r="C3488" s="62" t="s">
        <v>11276</v>
      </c>
      <c r="D3488" s="63" t="s">
        <v>29</v>
      </c>
      <c r="E3488" s="76">
        <v>122.79</v>
      </c>
    </row>
    <row r="3489" spans="1:5" ht="23.25" hidden="1">
      <c r="A3489" s="63" t="s">
        <v>7791</v>
      </c>
      <c r="B3489" s="63">
        <v>92282</v>
      </c>
      <c r="C3489" s="62" t="s">
        <v>11277</v>
      </c>
      <c r="D3489" s="63" t="s">
        <v>29</v>
      </c>
      <c r="E3489" s="76">
        <v>140.43</v>
      </c>
    </row>
    <row r="3490" spans="1:5" ht="23.25" hidden="1">
      <c r="A3490" s="63" t="s">
        <v>7791</v>
      </c>
      <c r="B3490" s="63">
        <v>92283</v>
      </c>
      <c r="C3490" s="62" t="s">
        <v>11278</v>
      </c>
      <c r="D3490" s="63" t="s">
        <v>29</v>
      </c>
      <c r="E3490" s="76">
        <v>190.11</v>
      </c>
    </row>
    <row r="3491" spans="1:5" ht="23.25" hidden="1">
      <c r="A3491" s="63" t="s">
        <v>7791</v>
      </c>
      <c r="B3491" s="63">
        <v>92284</v>
      </c>
      <c r="C3491" s="62" t="s">
        <v>11279</v>
      </c>
      <c r="D3491" s="63" t="s">
        <v>29</v>
      </c>
      <c r="E3491" s="76">
        <v>237.48</v>
      </c>
    </row>
    <row r="3492" spans="1:5" ht="23.25" hidden="1">
      <c r="A3492" s="63" t="s">
        <v>7791</v>
      </c>
      <c r="B3492" s="63">
        <v>92285</v>
      </c>
      <c r="C3492" s="62" t="s">
        <v>11280</v>
      </c>
      <c r="D3492" s="63" t="s">
        <v>29</v>
      </c>
      <c r="E3492" s="76">
        <v>317.85000000000002</v>
      </c>
    </row>
    <row r="3493" spans="1:5" ht="23.25" hidden="1">
      <c r="A3493" s="63" t="s">
        <v>7791</v>
      </c>
      <c r="B3493" s="63">
        <v>92286</v>
      </c>
      <c r="C3493" s="62" t="s">
        <v>11281</v>
      </c>
      <c r="D3493" s="63" t="s">
        <v>29</v>
      </c>
      <c r="E3493" s="76">
        <v>398.97</v>
      </c>
    </row>
    <row r="3494" spans="1:5" ht="23.25" hidden="1">
      <c r="A3494" s="63" t="s">
        <v>7791</v>
      </c>
      <c r="B3494" s="63">
        <v>92305</v>
      </c>
      <c r="C3494" s="62" t="s">
        <v>11282</v>
      </c>
      <c r="D3494" s="63" t="s">
        <v>29</v>
      </c>
      <c r="E3494" s="76">
        <v>37.32</v>
      </c>
    </row>
    <row r="3495" spans="1:5" ht="23.25" hidden="1">
      <c r="A3495" s="63" t="s">
        <v>7791</v>
      </c>
      <c r="B3495" s="63">
        <v>92306</v>
      </c>
      <c r="C3495" s="62" t="s">
        <v>11283</v>
      </c>
      <c r="D3495" s="63" t="s">
        <v>29</v>
      </c>
      <c r="E3495" s="76">
        <v>60.51</v>
      </c>
    </row>
    <row r="3496" spans="1:5" ht="23.25" hidden="1">
      <c r="A3496" s="63" t="s">
        <v>7791</v>
      </c>
      <c r="B3496" s="63">
        <v>92307</v>
      </c>
      <c r="C3496" s="62" t="s">
        <v>11284</v>
      </c>
      <c r="D3496" s="63" t="s">
        <v>29</v>
      </c>
      <c r="E3496" s="76">
        <v>75.64</v>
      </c>
    </row>
    <row r="3497" spans="1:5" ht="23.25" hidden="1">
      <c r="A3497" s="63" t="s">
        <v>7791</v>
      </c>
      <c r="B3497" s="63">
        <v>92308</v>
      </c>
      <c r="C3497" s="62" t="s">
        <v>11285</v>
      </c>
      <c r="D3497" s="63" t="s">
        <v>29</v>
      </c>
      <c r="E3497" s="76">
        <v>54.52</v>
      </c>
    </row>
    <row r="3498" spans="1:5" ht="23.25" hidden="1">
      <c r="A3498" s="63" t="s">
        <v>7791</v>
      </c>
      <c r="B3498" s="63">
        <v>92309</v>
      </c>
      <c r="C3498" s="62" t="s">
        <v>11286</v>
      </c>
      <c r="D3498" s="63" t="s">
        <v>29</v>
      </c>
      <c r="E3498" s="76">
        <v>130.9</v>
      </c>
    </row>
    <row r="3499" spans="1:5" ht="23.25" hidden="1">
      <c r="A3499" s="63" t="s">
        <v>7791</v>
      </c>
      <c r="B3499" s="63">
        <v>92310</v>
      </c>
      <c r="C3499" s="62" t="s">
        <v>11287</v>
      </c>
      <c r="D3499" s="63" t="s">
        <v>29</v>
      </c>
      <c r="E3499" s="76">
        <v>148.79</v>
      </c>
    </row>
    <row r="3500" spans="1:5" ht="23.25" hidden="1">
      <c r="A3500" s="63" t="s">
        <v>7791</v>
      </c>
      <c r="B3500" s="63">
        <v>92320</v>
      </c>
      <c r="C3500" s="62" t="s">
        <v>11288</v>
      </c>
      <c r="D3500" s="63" t="s">
        <v>29</v>
      </c>
      <c r="E3500" s="76">
        <v>48.45</v>
      </c>
    </row>
    <row r="3501" spans="1:5" ht="23.25" hidden="1">
      <c r="A3501" s="63" t="s">
        <v>7791</v>
      </c>
      <c r="B3501" s="63">
        <v>92321</v>
      </c>
      <c r="C3501" s="62" t="s">
        <v>11289</v>
      </c>
      <c r="D3501" s="63" t="s">
        <v>29</v>
      </c>
      <c r="E3501" s="76">
        <v>79.69</v>
      </c>
    </row>
    <row r="3502" spans="1:5" ht="23.25" hidden="1">
      <c r="A3502" s="63" t="s">
        <v>7791</v>
      </c>
      <c r="B3502" s="63">
        <v>92322</v>
      </c>
      <c r="C3502" s="62" t="s">
        <v>11290</v>
      </c>
      <c r="D3502" s="63" t="s">
        <v>29</v>
      </c>
      <c r="E3502" s="76">
        <v>101.71</v>
      </c>
    </row>
    <row r="3503" spans="1:5" ht="23.25" hidden="1">
      <c r="A3503" s="63" t="s">
        <v>7791</v>
      </c>
      <c r="B3503" s="63">
        <v>92323</v>
      </c>
      <c r="C3503" s="62" t="s">
        <v>11291</v>
      </c>
      <c r="D3503" s="63" t="s">
        <v>29</v>
      </c>
      <c r="E3503" s="76">
        <v>62.97</v>
      </c>
    </row>
    <row r="3504" spans="1:5" ht="23.25" hidden="1">
      <c r="A3504" s="63" t="s">
        <v>7791</v>
      </c>
      <c r="B3504" s="63">
        <v>92324</v>
      </c>
      <c r="C3504" s="62" t="s">
        <v>11292</v>
      </c>
      <c r="D3504" s="63" t="s">
        <v>29</v>
      </c>
      <c r="E3504" s="76">
        <v>147.41</v>
      </c>
    </row>
    <row r="3505" spans="1:5" ht="23.25" hidden="1">
      <c r="A3505" s="63" t="s">
        <v>7791</v>
      </c>
      <c r="B3505" s="63">
        <v>92325</v>
      </c>
      <c r="C3505" s="62" t="s">
        <v>11293</v>
      </c>
      <c r="D3505" s="63" t="s">
        <v>29</v>
      </c>
      <c r="E3505" s="76">
        <v>172.2</v>
      </c>
    </row>
    <row r="3506" spans="1:5" ht="23.25" hidden="1">
      <c r="A3506" s="63" t="s">
        <v>7791</v>
      </c>
      <c r="B3506" s="63">
        <v>92335</v>
      </c>
      <c r="C3506" s="62" t="s">
        <v>11294</v>
      </c>
      <c r="D3506" s="63" t="s">
        <v>29</v>
      </c>
      <c r="E3506" s="76">
        <v>100.06</v>
      </c>
    </row>
    <row r="3507" spans="1:5" ht="23.25" hidden="1">
      <c r="A3507" s="63" t="s">
        <v>7791</v>
      </c>
      <c r="B3507" s="63">
        <v>92336</v>
      </c>
      <c r="C3507" s="62" t="s">
        <v>11295</v>
      </c>
      <c r="D3507" s="63" t="s">
        <v>29</v>
      </c>
      <c r="E3507" s="76">
        <v>123.06</v>
      </c>
    </row>
    <row r="3508" spans="1:5" ht="23.25" hidden="1">
      <c r="A3508" s="63" t="s">
        <v>7791</v>
      </c>
      <c r="B3508" s="63">
        <v>92337</v>
      </c>
      <c r="C3508" s="62" t="s">
        <v>11296</v>
      </c>
      <c r="D3508" s="63" t="s">
        <v>29</v>
      </c>
      <c r="E3508" s="76">
        <v>162.43</v>
      </c>
    </row>
    <row r="3509" spans="1:5" ht="23.25" hidden="1">
      <c r="A3509" s="63" t="s">
        <v>7791</v>
      </c>
      <c r="B3509" s="63">
        <v>92338</v>
      </c>
      <c r="C3509" s="62" t="s">
        <v>11297</v>
      </c>
      <c r="D3509" s="63" t="s">
        <v>29</v>
      </c>
      <c r="E3509" s="76">
        <v>179.85</v>
      </c>
    </row>
    <row r="3510" spans="1:5" ht="23.25" hidden="1">
      <c r="A3510" s="63" t="s">
        <v>7791</v>
      </c>
      <c r="B3510" s="63">
        <v>92339</v>
      </c>
      <c r="C3510" s="62" t="s">
        <v>11298</v>
      </c>
      <c r="D3510" s="63" t="s">
        <v>29</v>
      </c>
      <c r="E3510" s="76">
        <v>276.67</v>
      </c>
    </row>
    <row r="3511" spans="1:5" ht="23.25" hidden="1">
      <c r="A3511" s="63" t="s">
        <v>7791</v>
      </c>
      <c r="B3511" s="63">
        <v>92341</v>
      </c>
      <c r="C3511" s="62" t="s">
        <v>11299</v>
      </c>
      <c r="D3511" s="63" t="s">
        <v>29</v>
      </c>
      <c r="E3511" s="76">
        <v>110.27</v>
      </c>
    </row>
    <row r="3512" spans="1:5" ht="23.25" hidden="1">
      <c r="A3512" s="63" t="s">
        <v>7791</v>
      </c>
      <c r="B3512" s="63">
        <v>92342</v>
      </c>
      <c r="C3512" s="62" t="s">
        <v>11300</v>
      </c>
      <c r="D3512" s="63" t="s">
        <v>29</v>
      </c>
      <c r="E3512" s="76">
        <v>133.33000000000001</v>
      </c>
    </row>
    <row r="3513" spans="1:5" ht="23.25" hidden="1">
      <c r="A3513" s="63" t="s">
        <v>7791</v>
      </c>
      <c r="B3513" s="63">
        <v>92343</v>
      </c>
      <c r="C3513" s="62" t="s">
        <v>11301</v>
      </c>
      <c r="D3513" s="63" t="s">
        <v>29</v>
      </c>
      <c r="E3513" s="76">
        <v>172.81</v>
      </c>
    </row>
    <row r="3514" spans="1:5" ht="23.25" hidden="1">
      <c r="A3514" s="63" t="s">
        <v>7791</v>
      </c>
      <c r="B3514" s="63">
        <v>92359</v>
      </c>
      <c r="C3514" s="62" t="s">
        <v>11302</v>
      </c>
      <c r="D3514" s="63" t="s">
        <v>29</v>
      </c>
      <c r="E3514" s="76">
        <v>88.1</v>
      </c>
    </row>
    <row r="3515" spans="1:5" ht="23.25" hidden="1">
      <c r="A3515" s="63" t="s">
        <v>7791</v>
      </c>
      <c r="B3515" s="63">
        <v>92360</v>
      </c>
      <c r="C3515" s="62" t="s">
        <v>11303</v>
      </c>
      <c r="D3515" s="63" t="s">
        <v>29</v>
      </c>
      <c r="E3515" s="76">
        <v>117.84</v>
      </c>
    </row>
    <row r="3516" spans="1:5" ht="23.25" hidden="1">
      <c r="A3516" s="63" t="s">
        <v>7791</v>
      </c>
      <c r="B3516" s="63">
        <v>92361</v>
      </c>
      <c r="C3516" s="62" t="s">
        <v>11304</v>
      </c>
      <c r="D3516" s="63" t="s">
        <v>29</v>
      </c>
      <c r="E3516" s="76">
        <v>158.69</v>
      </c>
    </row>
    <row r="3517" spans="1:5" ht="23.25" hidden="1">
      <c r="A3517" s="63" t="s">
        <v>7791</v>
      </c>
      <c r="B3517" s="63">
        <v>92362</v>
      </c>
      <c r="C3517" s="62" t="s">
        <v>11305</v>
      </c>
      <c r="D3517" s="63" t="s">
        <v>29</v>
      </c>
      <c r="E3517" s="76">
        <v>254.67</v>
      </c>
    </row>
    <row r="3518" spans="1:5" ht="34.5" hidden="1">
      <c r="A3518" s="63" t="s">
        <v>7791</v>
      </c>
      <c r="B3518" s="63">
        <v>92364</v>
      </c>
      <c r="C3518" s="62" t="s">
        <v>11306</v>
      </c>
      <c r="D3518" s="63" t="s">
        <v>29</v>
      </c>
      <c r="E3518" s="76">
        <v>60.66</v>
      </c>
    </row>
    <row r="3519" spans="1:5" ht="34.5" hidden="1">
      <c r="A3519" s="63" t="s">
        <v>7791</v>
      </c>
      <c r="B3519" s="63">
        <v>92365</v>
      </c>
      <c r="C3519" s="62" t="s">
        <v>11307</v>
      </c>
      <c r="D3519" s="63" t="s">
        <v>29</v>
      </c>
      <c r="E3519" s="76">
        <v>69.849999999999994</v>
      </c>
    </row>
    <row r="3520" spans="1:5" ht="34.5" hidden="1">
      <c r="A3520" s="63" t="s">
        <v>7791</v>
      </c>
      <c r="B3520" s="63">
        <v>92366</v>
      </c>
      <c r="C3520" s="62" t="s">
        <v>11308</v>
      </c>
      <c r="D3520" s="63" t="s">
        <v>29</v>
      </c>
      <c r="E3520" s="76">
        <v>97.63</v>
      </c>
    </row>
    <row r="3521" spans="1:5" ht="34.5" hidden="1">
      <c r="A3521" s="63" t="s">
        <v>7791</v>
      </c>
      <c r="B3521" s="63">
        <v>92367</v>
      </c>
      <c r="C3521" s="62" t="s">
        <v>11309</v>
      </c>
      <c r="D3521" s="63" t="s">
        <v>29</v>
      </c>
      <c r="E3521" s="76">
        <v>120.12</v>
      </c>
    </row>
    <row r="3522" spans="1:5" ht="34.5" hidden="1">
      <c r="A3522" s="63" t="s">
        <v>7791</v>
      </c>
      <c r="B3522" s="63">
        <v>92368</v>
      </c>
      <c r="C3522" s="62" t="s">
        <v>11310</v>
      </c>
      <c r="D3522" s="63" t="s">
        <v>29</v>
      </c>
      <c r="E3522" s="76">
        <v>159.06</v>
      </c>
    </row>
    <row r="3523" spans="1:5" ht="23.25" hidden="1">
      <c r="A3523" s="63" t="s">
        <v>7791</v>
      </c>
      <c r="B3523" s="63">
        <v>92645</v>
      </c>
      <c r="C3523" s="62" t="s">
        <v>11311</v>
      </c>
      <c r="D3523" s="63" t="s">
        <v>29</v>
      </c>
      <c r="E3523" s="76">
        <v>91.91</v>
      </c>
    </row>
    <row r="3524" spans="1:5" ht="23.25" hidden="1">
      <c r="A3524" s="63" t="s">
        <v>7791</v>
      </c>
      <c r="B3524" s="63">
        <v>92646</v>
      </c>
      <c r="C3524" s="62" t="s">
        <v>11312</v>
      </c>
      <c r="D3524" s="63" t="s">
        <v>29</v>
      </c>
      <c r="E3524" s="76">
        <v>121.65</v>
      </c>
    </row>
    <row r="3525" spans="1:5" ht="23.25" hidden="1">
      <c r="A3525" s="63" t="s">
        <v>7791</v>
      </c>
      <c r="B3525" s="63">
        <v>92648</v>
      </c>
      <c r="C3525" s="62" t="s">
        <v>11313</v>
      </c>
      <c r="D3525" s="63" t="s">
        <v>29</v>
      </c>
      <c r="E3525" s="76">
        <v>133.01</v>
      </c>
    </row>
    <row r="3526" spans="1:5" ht="23.25" hidden="1">
      <c r="A3526" s="63" t="s">
        <v>7791</v>
      </c>
      <c r="B3526" s="63">
        <v>92649</v>
      </c>
      <c r="C3526" s="62" t="s">
        <v>11314</v>
      </c>
      <c r="D3526" s="63" t="s">
        <v>29</v>
      </c>
      <c r="E3526" s="76">
        <v>162.5</v>
      </c>
    </row>
    <row r="3527" spans="1:5" ht="23.25" hidden="1">
      <c r="A3527" s="63" t="s">
        <v>7791</v>
      </c>
      <c r="B3527" s="63">
        <v>92650</v>
      </c>
      <c r="C3527" s="62" t="s">
        <v>11315</v>
      </c>
      <c r="D3527" s="63" t="s">
        <v>29</v>
      </c>
      <c r="E3527" s="76">
        <v>258.48</v>
      </c>
    </row>
    <row r="3528" spans="1:5" ht="34.5" hidden="1">
      <c r="A3528" s="63" t="s">
        <v>7791</v>
      </c>
      <c r="B3528" s="63">
        <v>92652</v>
      </c>
      <c r="C3528" s="62" t="s">
        <v>11316</v>
      </c>
      <c r="D3528" s="63" t="s">
        <v>29</v>
      </c>
      <c r="E3528" s="76">
        <v>65.319999999999993</v>
      </c>
    </row>
    <row r="3529" spans="1:5" ht="34.5" hidden="1">
      <c r="A3529" s="63" t="s">
        <v>7791</v>
      </c>
      <c r="B3529" s="63">
        <v>92653</v>
      </c>
      <c r="C3529" s="62" t="s">
        <v>11317</v>
      </c>
      <c r="D3529" s="63" t="s">
        <v>29</v>
      </c>
      <c r="E3529" s="76">
        <v>74.569999999999993</v>
      </c>
    </row>
    <row r="3530" spans="1:5" ht="34.5" hidden="1">
      <c r="A3530" s="63" t="s">
        <v>7791</v>
      </c>
      <c r="B3530" s="63">
        <v>92654</v>
      </c>
      <c r="C3530" s="62" t="s">
        <v>11318</v>
      </c>
      <c r="D3530" s="63" t="s">
        <v>29</v>
      </c>
      <c r="E3530" s="76">
        <v>102.33</v>
      </c>
    </row>
    <row r="3531" spans="1:5" ht="34.5" hidden="1">
      <c r="A3531" s="63" t="s">
        <v>7791</v>
      </c>
      <c r="B3531" s="63">
        <v>92655</v>
      </c>
      <c r="C3531" s="62" t="s">
        <v>11319</v>
      </c>
      <c r="D3531" s="63" t="s">
        <v>29</v>
      </c>
      <c r="E3531" s="76">
        <v>124.93</v>
      </c>
    </row>
    <row r="3532" spans="1:5" ht="34.5" hidden="1">
      <c r="A3532" s="63" t="s">
        <v>7791</v>
      </c>
      <c r="B3532" s="63">
        <v>92656</v>
      </c>
      <c r="C3532" s="62" t="s">
        <v>11320</v>
      </c>
      <c r="D3532" s="63" t="s">
        <v>29</v>
      </c>
      <c r="E3532" s="76">
        <v>163.87</v>
      </c>
    </row>
    <row r="3533" spans="1:5" ht="34.5" hidden="1">
      <c r="A3533" s="63" t="s">
        <v>7791</v>
      </c>
      <c r="B3533" s="63">
        <v>92687</v>
      </c>
      <c r="C3533" s="62" t="s">
        <v>11321</v>
      </c>
      <c r="D3533" s="63" t="s">
        <v>29</v>
      </c>
      <c r="E3533" s="76">
        <v>30.32</v>
      </c>
    </row>
    <row r="3534" spans="1:5" ht="34.5" hidden="1">
      <c r="A3534" s="63" t="s">
        <v>7791</v>
      </c>
      <c r="B3534" s="63">
        <v>92688</v>
      </c>
      <c r="C3534" s="62" t="s">
        <v>11322</v>
      </c>
      <c r="D3534" s="63" t="s">
        <v>29</v>
      </c>
      <c r="E3534" s="76">
        <v>42.1</v>
      </c>
    </row>
    <row r="3535" spans="1:5" ht="34.5" hidden="1">
      <c r="A3535" s="63" t="s">
        <v>7791</v>
      </c>
      <c r="B3535" s="63">
        <v>92689</v>
      </c>
      <c r="C3535" s="62" t="s">
        <v>11323</v>
      </c>
      <c r="D3535" s="63" t="s">
        <v>29</v>
      </c>
      <c r="E3535" s="76">
        <v>63.58</v>
      </c>
    </row>
    <row r="3536" spans="1:5" ht="34.5" hidden="1">
      <c r="A3536" s="63" t="s">
        <v>7791</v>
      </c>
      <c r="B3536" s="63">
        <v>92690</v>
      </c>
      <c r="C3536" s="62" t="s">
        <v>11324</v>
      </c>
      <c r="D3536" s="63" t="s">
        <v>29</v>
      </c>
      <c r="E3536" s="76">
        <v>89.83</v>
      </c>
    </row>
    <row r="3537" spans="1:5" ht="34.5" hidden="1">
      <c r="A3537" s="63" t="s">
        <v>7791</v>
      </c>
      <c r="B3537" s="63">
        <v>92691</v>
      </c>
      <c r="C3537" s="62" t="s">
        <v>11325</v>
      </c>
      <c r="D3537" s="63" t="s">
        <v>29</v>
      </c>
      <c r="E3537" s="76">
        <v>113.37</v>
      </c>
    </row>
    <row r="3538" spans="1:5" ht="34.5" hidden="1">
      <c r="A3538" s="63" t="s">
        <v>7791</v>
      </c>
      <c r="B3538" s="63">
        <v>94462</v>
      </c>
      <c r="C3538" s="62" t="s">
        <v>11326</v>
      </c>
      <c r="D3538" s="63" t="s">
        <v>29</v>
      </c>
      <c r="E3538" s="76">
        <v>108.36</v>
      </c>
    </row>
    <row r="3539" spans="1:5" ht="34.5" hidden="1">
      <c r="A3539" s="63" t="s">
        <v>7791</v>
      </c>
      <c r="B3539" s="63">
        <v>94463</v>
      </c>
      <c r="C3539" s="62" t="s">
        <v>11327</v>
      </c>
      <c r="D3539" s="63" t="s">
        <v>29</v>
      </c>
      <c r="E3539" s="76">
        <v>127.76</v>
      </c>
    </row>
    <row r="3540" spans="1:5" ht="34.5" hidden="1">
      <c r="A3540" s="63" t="s">
        <v>7791</v>
      </c>
      <c r="B3540" s="63">
        <v>94464</v>
      </c>
      <c r="C3540" s="62" t="s">
        <v>11328</v>
      </c>
      <c r="D3540" s="63" t="s">
        <v>29</v>
      </c>
      <c r="E3540" s="76">
        <v>180.64</v>
      </c>
    </row>
    <row r="3541" spans="1:5" ht="34.5" hidden="1">
      <c r="A3541" s="63" t="s">
        <v>7791</v>
      </c>
      <c r="B3541" s="63">
        <v>94602</v>
      </c>
      <c r="C3541" s="62" t="s">
        <v>11329</v>
      </c>
      <c r="D3541" s="63" t="s">
        <v>29</v>
      </c>
      <c r="E3541" s="76">
        <v>210.84</v>
      </c>
    </row>
    <row r="3542" spans="1:5" ht="34.5" hidden="1">
      <c r="A3542" s="63" t="s">
        <v>7791</v>
      </c>
      <c r="B3542" s="63">
        <v>94603</v>
      </c>
      <c r="C3542" s="62" t="s">
        <v>11330</v>
      </c>
      <c r="D3542" s="63" t="s">
        <v>29</v>
      </c>
      <c r="E3542" s="76">
        <v>283.64</v>
      </c>
    </row>
    <row r="3543" spans="1:5" ht="34.5" hidden="1">
      <c r="A3543" s="63" t="s">
        <v>7791</v>
      </c>
      <c r="B3543" s="63">
        <v>94604</v>
      </c>
      <c r="C3543" s="62" t="s">
        <v>11331</v>
      </c>
      <c r="D3543" s="63" t="s">
        <v>29</v>
      </c>
      <c r="E3543" s="76">
        <v>387.81</v>
      </c>
    </row>
    <row r="3544" spans="1:5" ht="34.5" hidden="1">
      <c r="A3544" s="63" t="s">
        <v>7791</v>
      </c>
      <c r="B3544" s="63">
        <v>94605</v>
      </c>
      <c r="C3544" s="62" t="s">
        <v>11332</v>
      </c>
      <c r="D3544" s="63" t="s">
        <v>29</v>
      </c>
      <c r="E3544" s="76">
        <v>554.91999999999996</v>
      </c>
    </row>
    <row r="3545" spans="1:5" ht="34.5" hidden="1">
      <c r="A3545" s="63" t="s">
        <v>7791</v>
      </c>
      <c r="B3545" s="63">
        <v>94648</v>
      </c>
      <c r="C3545" s="62" t="s">
        <v>11333</v>
      </c>
      <c r="D3545" s="63" t="s">
        <v>29</v>
      </c>
      <c r="E3545" s="76">
        <v>11.07</v>
      </c>
    </row>
    <row r="3546" spans="1:5" ht="34.5" hidden="1">
      <c r="A3546" s="63" t="s">
        <v>7791</v>
      </c>
      <c r="B3546" s="63">
        <v>94649</v>
      </c>
      <c r="C3546" s="62" t="s">
        <v>11334</v>
      </c>
      <c r="D3546" s="63" t="s">
        <v>29</v>
      </c>
      <c r="E3546" s="76">
        <v>16.5</v>
      </c>
    </row>
    <row r="3547" spans="1:5" ht="34.5" hidden="1">
      <c r="A3547" s="63" t="s">
        <v>7791</v>
      </c>
      <c r="B3547" s="63">
        <v>94650</v>
      </c>
      <c r="C3547" s="62" t="s">
        <v>11335</v>
      </c>
      <c r="D3547" s="63" t="s">
        <v>29</v>
      </c>
      <c r="E3547" s="76">
        <v>24.75</v>
      </c>
    </row>
    <row r="3548" spans="1:5" ht="34.5" hidden="1">
      <c r="A3548" s="63" t="s">
        <v>7791</v>
      </c>
      <c r="B3548" s="63">
        <v>94651</v>
      </c>
      <c r="C3548" s="62" t="s">
        <v>11336</v>
      </c>
      <c r="D3548" s="63" t="s">
        <v>29</v>
      </c>
      <c r="E3548" s="76">
        <v>26.27</v>
      </c>
    </row>
    <row r="3549" spans="1:5" ht="34.5" hidden="1">
      <c r="A3549" s="63" t="s">
        <v>7791</v>
      </c>
      <c r="B3549" s="63">
        <v>94652</v>
      </c>
      <c r="C3549" s="62" t="s">
        <v>11337</v>
      </c>
      <c r="D3549" s="63" t="s">
        <v>29</v>
      </c>
      <c r="E3549" s="76">
        <v>42.05</v>
      </c>
    </row>
    <row r="3550" spans="1:5" ht="34.5" hidden="1">
      <c r="A3550" s="63" t="s">
        <v>7791</v>
      </c>
      <c r="B3550" s="63">
        <v>94653</v>
      </c>
      <c r="C3550" s="62" t="s">
        <v>11338</v>
      </c>
      <c r="D3550" s="63" t="s">
        <v>29</v>
      </c>
      <c r="E3550" s="76">
        <v>59.96</v>
      </c>
    </row>
    <row r="3551" spans="1:5" ht="34.5" hidden="1">
      <c r="A3551" s="63" t="s">
        <v>7791</v>
      </c>
      <c r="B3551" s="63">
        <v>94654</v>
      </c>
      <c r="C3551" s="62" t="s">
        <v>11339</v>
      </c>
      <c r="D3551" s="63" t="s">
        <v>29</v>
      </c>
      <c r="E3551" s="76">
        <v>85.67</v>
      </c>
    </row>
    <row r="3552" spans="1:5" ht="34.5" hidden="1">
      <c r="A3552" s="63" t="s">
        <v>7791</v>
      </c>
      <c r="B3552" s="63">
        <v>94655</v>
      </c>
      <c r="C3552" s="62" t="s">
        <v>11340</v>
      </c>
      <c r="D3552" s="63" t="s">
        <v>29</v>
      </c>
      <c r="E3552" s="76">
        <v>119.42</v>
      </c>
    </row>
    <row r="3553" spans="1:5" ht="34.5" hidden="1">
      <c r="A3553" s="63" t="s">
        <v>7791</v>
      </c>
      <c r="B3553" s="63">
        <v>94716</v>
      </c>
      <c r="C3553" s="62" t="s">
        <v>11341</v>
      </c>
      <c r="D3553" s="63" t="s">
        <v>29</v>
      </c>
      <c r="E3553" s="76">
        <v>25.03</v>
      </c>
    </row>
    <row r="3554" spans="1:5" ht="34.5" hidden="1">
      <c r="A3554" s="63" t="s">
        <v>7791</v>
      </c>
      <c r="B3554" s="63">
        <v>94717</v>
      </c>
      <c r="C3554" s="62" t="s">
        <v>11342</v>
      </c>
      <c r="D3554" s="63" t="s">
        <v>29</v>
      </c>
      <c r="E3554" s="76">
        <v>38.81</v>
      </c>
    </row>
    <row r="3555" spans="1:5" ht="34.5" hidden="1">
      <c r="A3555" s="63" t="s">
        <v>7791</v>
      </c>
      <c r="B3555" s="63">
        <v>94718</v>
      </c>
      <c r="C3555" s="62" t="s">
        <v>11343</v>
      </c>
      <c r="D3555" s="63" t="s">
        <v>29</v>
      </c>
      <c r="E3555" s="76">
        <v>50.19</v>
      </c>
    </row>
    <row r="3556" spans="1:5" ht="34.5" hidden="1">
      <c r="A3556" s="63" t="s">
        <v>7791</v>
      </c>
      <c r="B3556" s="63">
        <v>94719</v>
      </c>
      <c r="C3556" s="62" t="s">
        <v>11344</v>
      </c>
      <c r="D3556" s="63" t="s">
        <v>29</v>
      </c>
      <c r="E3556" s="76">
        <v>64.53</v>
      </c>
    </row>
    <row r="3557" spans="1:5" ht="34.5" hidden="1">
      <c r="A3557" s="63" t="s">
        <v>7791</v>
      </c>
      <c r="B3557" s="63">
        <v>94720</v>
      </c>
      <c r="C3557" s="62" t="s">
        <v>11345</v>
      </c>
      <c r="D3557" s="63" t="s">
        <v>29</v>
      </c>
      <c r="E3557" s="76">
        <v>94.05</v>
      </c>
    </row>
    <row r="3558" spans="1:5" ht="34.5" hidden="1">
      <c r="A3558" s="63" t="s">
        <v>7791</v>
      </c>
      <c r="B3558" s="63">
        <v>94721</v>
      </c>
      <c r="C3558" s="62" t="s">
        <v>11346</v>
      </c>
      <c r="D3558" s="63" t="s">
        <v>29</v>
      </c>
      <c r="E3558" s="76">
        <v>143.66</v>
      </c>
    </row>
    <row r="3559" spans="1:5" ht="34.5" hidden="1">
      <c r="A3559" s="63" t="s">
        <v>7791</v>
      </c>
      <c r="B3559" s="63">
        <v>94722</v>
      </c>
      <c r="C3559" s="62" t="s">
        <v>11347</v>
      </c>
      <c r="D3559" s="63" t="s">
        <v>29</v>
      </c>
      <c r="E3559" s="76">
        <v>248.12</v>
      </c>
    </row>
    <row r="3560" spans="1:5" ht="34.5" hidden="1">
      <c r="A3560" s="63" t="s">
        <v>7791</v>
      </c>
      <c r="B3560" s="63">
        <v>94723</v>
      </c>
      <c r="C3560" s="62" t="s">
        <v>11348</v>
      </c>
      <c r="D3560" s="63" t="s">
        <v>29</v>
      </c>
      <c r="E3560" s="76">
        <v>447.28</v>
      </c>
    </row>
    <row r="3561" spans="1:5" ht="23.25" hidden="1">
      <c r="A3561" s="63" t="s">
        <v>7791</v>
      </c>
      <c r="B3561" s="63">
        <v>95697</v>
      </c>
      <c r="C3561" s="62" t="s">
        <v>11349</v>
      </c>
      <c r="D3561" s="63" t="s">
        <v>29</v>
      </c>
      <c r="E3561" s="76">
        <v>129.19999999999999</v>
      </c>
    </row>
    <row r="3562" spans="1:5" ht="23.25" hidden="1">
      <c r="A3562" s="63" t="s">
        <v>7791</v>
      </c>
      <c r="B3562" s="63">
        <v>96635</v>
      </c>
      <c r="C3562" s="62" t="s">
        <v>11350</v>
      </c>
      <c r="D3562" s="63" t="s">
        <v>29</v>
      </c>
      <c r="E3562" s="76">
        <v>39.04</v>
      </c>
    </row>
    <row r="3563" spans="1:5" ht="23.25" hidden="1">
      <c r="A3563" s="63" t="s">
        <v>7791</v>
      </c>
      <c r="B3563" s="63">
        <v>96636</v>
      </c>
      <c r="C3563" s="62" t="s">
        <v>11351</v>
      </c>
      <c r="D3563" s="63" t="s">
        <v>29</v>
      </c>
      <c r="E3563" s="76">
        <v>41.38</v>
      </c>
    </row>
    <row r="3564" spans="1:5" ht="23.25" hidden="1">
      <c r="A3564" s="63" t="s">
        <v>7791</v>
      </c>
      <c r="B3564" s="63">
        <v>96644</v>
      </c>
      <c r="C3564" s="62" t="s">
        <v>11352</v>
      </c>
      <c r="D3564" s="63" t="s">
        <v>29</v>
      </c>
      <c r="E3564" s="76">
        <v>21.2</v>
      </c>
    </row>
    <row r="3565" spans="1:5" ht="23.25" hidden="1">
      <c r="A3565" s="63" t="s">
        <v>7791</v>
      </c>
      <c r="B3565" s="63">
        <v>96645</v>
      </c>
      <c r="C3565" s="62" t="s">
        <v>11353</v>
      </c>
      <c r="D3565" s="63" t="s">
        <v>29</v>
      </c>
      <c r="E3565" s="76">
        <v>18.82</v>
      </c>
    </row>
    <row r="3566" spans="1:5" ht="23.25" hidden="1">
      <c r="A3566" s="63" t="s">
        <v>7791</v>
      </c>
      <c r="B3566" s="63">
        <v>96646</v>
      </c>
      <c r="C3566" s="62" t="s">
        <v>11354</v>
      </c>
      <c r="D3566" s="63" t="s">
        <v>29</v>
      </c>
      <c r="E3566" s="76">
        <v>22.98</v>
      </c>
    </row>
    <row r="3567" spans="1:5" ht="23.25" hidden="1">
      <c r="A3567" s="63" t="s">
        <v>7791</v>
      </c>
      <c r="B3567" s="63">
        <v>96647</v>
      </c>
      <c r="C3567" s="62" t="s">
        <v>11355</v>
      </c>
      <c r="D3567" s="63" t="s">
        <v>29</v>
      </c>
      <c r="E3567" s="76">
        <v>23.03</v>
      </c>
    </row>
    <row r="3568" spans="1:5" ht="23.25" hidden="1">
      <c r="A3568" s="63" t="s">
        <v>7791</v>
      </c>
      <c r="B3568" s="63">
        <v>96648</v>
      </c>
      <c r="C3568" s="62" t="s">
        <v>11356</v>
      </c>
      <c r="D3568" s="63" t="s">
        <v>29</v>
      </c>
      <c r="E3568" s="76">
        <v>28.38</v>
      </c>
    </row>
    <row r="3569" spans="1:5" ht="23.25" hidden="1">
      <c r="A3569" s="63" t="s">
        <v>7791</v>
      </c>
      <c r="B3569" s="63">
        <v>96649</v>
      </c>
      <c r="C3569" s="62" t="s">
        <v>11357</v>
      </c>
      <c r="D3569" s="63" t="s">
        <v>29</v>
      </c>
      <c r="E3569" s="76">
        <v>37.479999999999997</v>
      </c>
    </row>
    <row r="3570" spans="1:5" ht="23.25" hidden="1">
      <c r="A3570" s="63" t="s">
        <v>7791</v>
      </c>
      <c r="B3570" s="63">
        <v>96668</v>
      </c>
      <c r="C3570" s="62" t="s">
        <v>11358</v>
      </c>
      <c r="D3570" s="63" t="s">
        <v>29</v>
      </c>
      <c r="E3570" s="76">
        <v>16.46</v>
      </c>
    </row>
    <row r="3571" spans="1:5" ht="23.25" hidden="1">
      <c r="A3571" s="63" t="s">
        <v>7791</v>
      </c>
      <c r="B3571" s="63">
        <v>96669</v>
      </c>
      <c r="C3571" s="62" t="s">
        <v>11359</v>
      </c>
      <c r="D3571" s="63" t="s">
        <v>29</v>
      </c>
      <c r="E3571" s="76">
        <v>16.3</v>
      </c>
    </row>
    <row r="3572" spans="1:5" ht="23.25" hidden="1">
      <c r="A3572" s="63" t="s">
        <v>7791</v>
      </c>
      <c r="B3572" s="63">
        <v>96670</v>
      </c>
      <c r="C3572" s="62" t="s">
        <v>11360</v>
      </c>
      <c r="D3572" s="63" t="s">
        <v>29</v>
      </c>
      <c r="E3572" s="76">
        <v>21.16</v>
      </c>
    </row>
    <row r="3573" spans="1:5" ht="23.25" hidden="1">
      <c r="A3573" s="63" t="s">
        <v>7791</v>
      </c>
      <c r="B3573" s="63">
        <v>96671</v>
      </c>
      <c r="C3573" s="62" t="s">
        <v>11361</v>
      </c>
      <c r="D3573" s="63" t="s">
        <v>29</v>
      </c>
      <c r="E3573" s="76">
        <v>31.96</v>
      </c>
    </row>
    <row r="3574" spans="1:5" ht="23.25" hidden="1">
      <c r="A3574" s="63" t="s">
        <v>7791</v>
      </c>
      <c r="B3574" s="63">
        <v>96672</v>
      </c>
      <c r="C3574" s="62" t="s">
        <v>11362</v>
      </c>
      <c r="D3574" s="63" t="s">
        <v>29</v>
      </c>
      <c r="E3574" s="76">
        <v>48.62</v>
      </c>
    </row>
    <row r="3575" spans="1:5" ht="23.25" hidden="1">
      <c r="A3575" s="63" t="s">
        <v>7791</v>
      </c>
      <c r="B3575" s="63">
        <v>96673</v>
      </c>
      <c r="C3575" s="62" t="s">
        <v>11363</v>
      </c>
      <c r="D3575" s="63" t="s">
        <v>29</v>
      </c>
      <c r="E3575" s="76">
        <v>61.27</v>
      </c>
    </row>
    <row r="3576" spans="1:5" ht="23.25" hidden="1">
      <c r="A3576" s="63" t="s">
        <v>7791</v>
      </c>
      <c r="B3576" s="63">
        <v>96674</v>
      </c>
      <c r="C3576" s="62" t="s">
        <v>11364</v>
      </c>
      <c r="D3576" s="63" t="s">
        <v>29</v>
      </c>
      <c r="E3576" s="76">
        <v>98.91</v>
      </c>
    </row>
    <row r="3577" spans="1:5" ht="23.25" hidden="1">
      <c r="A3577" s="63" t="s">
        <v>7791</v>
      </c>
      <c r="B3577" s="63">
        <v>96675</v>
      </c>
      <c r="C3577" s="62" t="s">
        <v>11365</v>
      </c>
      <c r="D3577" s="63" t="s">
        <v>29</v>
      </c>
      <c r="E3577" s="76">
        <v>143.69</v>
      </c>
    </row>
    <row r="3578" spans="1:5" ht="23.25" hidden="1">
      <c r="A3578" s="63" t="s">
        <v>7791</v>
      </c>
      <c r="B3578" s="63">
        <v>96676</v>
      </c>
      <c r="C3578" s="62" t="s">
        <v>11366</v>
      </c>
      <c r="D3578" s="63" t="s">
        <v>29</v>
      </c>
      <c r="E3578" s="76">
        <v>20.85</v>
      </c>
    </row>
    <row r="3579" spans="1:5" ht="23.25" hidden="1">
      <c r="A3579" s="63" t="s">
        <v>7791</v>
      </c>
      <c r="B3579" s="63">
        <v>96677</v>
      </c>
      <c r="C3579" s="62" t="s">
        <v>11367</v>
      </c>
      <c r="D3579" s="63" t="s">
        <v>29</v>
      </c>
      <c r="E3579" s="76">
        <v>27.16</v>
      </c>
    </row>
    <row r="3580" spans="1:5" ht="23.25" hidden="1">
      <c r="A3580" s="63" t="s">
        <v>7791</v>
      </c>
      <c r="B3580" s="63">
        <v>96678</v>
      </c>
      <c r="C3580" s="62" t="s">
        <v>11368</v>
      </c>
      <c r="D3580" s="63" t="s">
        <v>29</v>
      </c>
      <c r="E3580" s="76">
        <v>37.340000000000003</v>
      </c>
    </row>
    <row r="3581" spans="1:5" ht="23.25" hidden="1">
      <c r="A3581" s="63" t="s">
        <v>7791</v>
      </c>
      <c r="B3581" s="63">
        <v>96679</v>
      </c>
      <c r="C3581" s="62" t="s">
        <v>11369</v>
      </c>
      <c r="D3581" s="63" t="s">
        <v>29</v>
      </c>
      <c r="E3581" s="76">
        <v>55.58</v>
      </c>
    </row>
    <row r="3582" spans="1:5" ht="23.25" hidden="1">
      <c r="A3582" s="63" t="s">
        <v>7791</v>
      </c>
      <c r="B3582" s="63">
        <v>96680</v>
      </c>
      <c r="C3582" s="62" t="s">
        <v>11370</v>
      </c>
      <c r="D3582" s="63" t="s">
        <v>29</v>
      </c>
      <c r="E3582" s="76">
        <v>91.76</v>
      </c>
    </row>
    <row r="3583" spans="1:5" ht="23.25" hidden="1">
      <c r="A3583" s="63" t="s">
        <v>7791</v>
      </c>
      <c r="B3583" s="63">
        <v>96681</v>
      </c>
      <c r="C3583" s="62" t="s">
        <v>11371</v>
      </c>
      <c r="D3583" s="63" t="s">
        <v>29</v>
      </c>
      <c r="E3583" s="76">
        <v>123.41</v>
      </c>
    </row>
    <row r="3584" spans="1:5" ht="23.25" hidden="1">
      <c r="A3584" s="63" t="s">
        <v>7791</v>
      </c>
      <c r="B3584" s="63">
        <v>96682</v>
      </c>
      <c r="C3584" s="62" t="s">
        <v>11372</v>
      </c>
      <c r="D3584" s="63" t="s">
        <v>29</v>
      </c>
      <c r="E3584" s="76">
        <v>203.38</v>
      </c>
    </row>
    <row r="3585" spans="1:5" ht="23.25" hidden="1">
      <c r="A3585" s="63" t="s">
        <v>7791</v>
      </c>
      <c r="B3585" s="63">
        <v>96683</v>
      </c>
      <c r="C3585" s="62" t="s">
        <v>11373</v>
      </c>
      <c r="D3585" s="63" t="s">
        <v>29</v>
      </c>
      <c r="E3585" s="76">
        <v>279.06</v>
      </c>
    </row>
    <row r="3586" spans="1:5" ht="34.5" hidden="1">
      <c r="A3586" s="63" t="s">
        <v>7791</v>
      </c>
      <c r="B3586" s="63">
        <v>96718</v>
      </c>
      <c r="C3586" s="62" t="s">
        <v>11374</v>
      </c>
      <c r="D3586" s="63" t="s">
        <v>29</v>
      </c>
      <c r="E3586" s="76">
        <v>9.51</v>
      </c>
    </row>
    <row r="3587" spans="1:5" ht="34.5" hidden="1">
      <c r="A3587" s="63" t="s">
        <v>7791</v>
      </c>
      <c r="B3587" s="63">
        <v>96719</v>
      </c>
      <c r="C3587" s="62" t="s">
        <v>11375</v>
      </c>
      <c r="D3587" s="63" t="s">
        <v>29</v>
      </c>
      <c r="E3587" s="76">
        <v>18.73</v>
      </c>
    </row>
    <row r="3588" spans="1:5" ht="34.5" hidden="1">
      <c r="A3588" s="63" t="s">
        <v>7791</v>
      </c>
      <c r="B3588" s="63">
        <v>96720</v>
      </c>
      <c r="C3588" s="62" t="s">
        <v>11376</v>
      </c>
      <c r="D3588" s="63" t="s">
        <v>29</v>
      </c>
      <c r="E3588" s="76">
        <v>17.46</v>
      </c>
    </row>
    <row r="3589" spans="1:5" ht="34.5" hidden="1">
      <c r="A3589" s="63" t="s">
        <v>7791</v>
      </c>
      <c r="B3589" s="63">
        <v>96721</v>
      </c>
      <c r="C3589" s="62" t="s">
        <v>11377</v>
      </c>
      <c r="D3589" s="63" t="s">
        <v>29</v>
      </c>
      <c r="E3589" s="76">
        <v>21</v>
      </c>
    </row>
    <row r="3590" spans="1:5" ht="34.5" hidden="1">
      <c r="A3590" s="63" t="s">
        <v>7791</v>
      </c>
      <c r="B3590" s="63">
        <v>96722</v>
      </c>
      <c r="C3590" s="62" t="s">
        <v>11378</v>
      </c>
      <c r="D3590" s="63" t="s">
        <v>29</v>
      </c>
      <c r="E3590" s="76">
        <v>33.549999999999997</v>
      </c>
    </row>
    <row r="3591" spans="1:5" ht="34.5" hidden="1">
      <c r="A3591" s="63" t="s">
        <v>7791</v>
      </c>
      <c r="B3591" s="63">
        <v>96723</v>
      </c>
      <c r="C3591" s="62" t="s">
        <v>11379</v>
      </c>
      <c r="D3591" s="63" t="s">
        <v>29</v>
      </c>
      <c r="E3591" s="76">
        <v>47.52</v>
      </c>
    </row>
    <row r="3592" spans="1:5" ht="34.5" hidden="1">
      <c r="A3592" s="63" t="s">
        <v>7791</v>
      </c>
      <c r="B3592" s="63">
        <v>96724</v>
      </c>
      <c r="C3592" s="62" t="s">
        <v>11380</v>
      </c>
      <c r="D3592" s="63" t="s">
        <v>29</v>
      </c>
      <c r="E3592" s="76">
        <v>63.96</v>
      </c>
    </row>
    <row r="3593" spans="1:5" ht="34.5" hidden="1">
      <c r="A3593" s="63" t="s">
        <v>7791</v>
      </c>
      <c r="B3593" s="63">
        <v>96725</v>
      </c>
      <c r="C3593" s="62" t="s">
        <v>11381</v>
      </c>
      <c r="D3593" s="63" t="s">
        <v>29</v>
      </c>
      <c r="E3593" s="76">
        <v>96.7</v>
      </c>
    </row>
    <row r="3594" spans="1:5" ht="34.5" hidden="1">
      <c r="A3594" s="63" t="s">
        <v>7791</v>
      </c>
      <c r="B3594" s="63">
        <v>96726</v>
      </c>
      <c r="C3594" s="62" t="s">
        <v>11382</v>
      </c>
      <c r="D3594" s="63" t="s">
        <v>29</v>
      </c>
      <c r="E3594" s="76">
        <v>137.59</v>
      </c>
    </row>
    <row r="3595" spans="1:5" ht="34.5" hidden="1">
      <c r="A3595" s="63" t="s">
        <v>7791</v>
      </c>
      <c r="B3595" s="63">
        <v>96727</v>
      </c>
      <c r="C3595" s="62" t="s">
        <v>11383</v>
      </c>
      <c r="D3595" s="63" t="s">
        <v>29</v>
      </c>
      <c r="E3595" s="76">
        <v>16.96</v>
      </c>
    </row>
    <row r="3596" spans="1:5" ht="34.5" hidden="1">
      <c r="A3596" s="63" t="s">
        <v>7791</v>
      </c>
      <c r="B3596" s="63">
        <v>96728</v>
      </c>
      <c r="C3596" s="62" t="s">
        <v>11384</v>
      </c>
      <c r="D3596" s="63" t="s">
        <v>29</v>
      </c>
      <c r="E3596" s="76">
        <v>20.83</v>
      </c>
    </row>
    <row r="3597" spans="1:5" ht="34.5" hidden="1">
      <c r="A3597" s="63" t="s">
        <v>7791</v>
      </c>
      <c r="B3597" s="63">
        <v>96729</v>
      </c>
      <c r="C3597" s="62" t="s">
        <v>11385</v>
      </c>
      <c r="D3597" s="63" t="s">
        <v>29</v>
      </c>
      <c r="E3597" s="76">
        <v>27.29</v>
      </c>
    </row>
    <row r="3598" spans="1:5" ht="34.5" hidden="1">
      <c r="A3598" s="63" t="s">
        <v>7791</v>
      </c>
      <c r="B3598" s="63">
        <v>96730</v>
      </c>
      <c r="C3598" s="62" t="s">
        <v>11386</v>
      </c>
      <c r="D3598" s="63" t="s">
        <v>29</v>
      </c>
      <c r="E3598" s="76">
        <v>35.49</v>
      </c>
    </row>
    <row r="3599" spans="1:5" ht="34.5" hidden="1">
      <c r="A3599" s="63" t="s">
        <v>7791</v>
      </c>
      <c r="B3599" s="63">
        <v>96731</v>
      </c>
      <c r="C3599" s="62" t="s">
        <v>11387</v>
      </c>
      <c r="D3599" s="63" t="s">
        <v>29</v>
      </c>
      <c r="E3599" s="76">
        <v>55.22</v>
      </c>
    </row>
    <row r="3600" spans="1:5" ht="34.5" hidden="1">
      <c r="A3600" s="63" t="s">
        <v>7791</v>
      </c>
      <c r="B3600" s="63">
        <v>96732</v>
      </c>
      <c r="C3600" s="62" t="s">
        <v>11388</v>
      </c>
      <c r="D3600" s="63" t="s">
        <v>29</v>
      </c>
      <c r="E3600" s="76">
        <v>87</v>
      </c>
    </row>
    <row r="3601" spans="1:5" ht="34.5" hidden="1">
      <c r="A3601" s="63" t="s">
        <v>7791</v>
      </c>
      <c r="B3601" s="63">
        <v>96733</v>
      </c>
      <c r="C3601" s="62" t="s">
        <v>11389</v>
      </c>
      <c r="D3601" s="63" t="s">
        <v>29</v>
      </c>
      <c r="E3601" s="76">
        <v>121.02</v>
      </c>
    </row>
    <row r="3602" spans="1:5" ht="34.5" hidden="1">
      <c r="A3602" s="63" t="s">
        <v>7791</v>
      </c>
      <c r="B3602" s="63">
        <v>96734</v>
      </c>
      <c r="C3602" s="62" t="s">
        <v>11390</v>
      </c>
      <c r="D3602" s="63" t="s">
        <v>29</v>
      </c>
      <c r="E3602" s="76">
        <v>192.15</v>
      </c>
    </row>
    <row r="3603" spans="1:5" ht="34.5" hidden="1">
      <c r="A3603" s="63" t="s">
        <v>7791</v>
      </c>
      <c r="B3603" s="63">
        <v>96735</v>
      </c>
      <c r="C3603" s="62" t="s">
        <v>11391</v>
      </c>
      <c r="D3603" s="63" t="s">
        <v>29</v>
      </c>
      <c r="E3603" s="76">
        <v>254.21</v>
      </c>
    </row>
    <row r="3604" spans="1:5" ht="23.25" hidden="1">
      <c r="A3604" s="63" t="s">
        <v>7791</v>
      </c>
      <c r="B3604" s="63">
        <v>96798</v>
      </c>
      <c r="C3604" s="62" t="s">
        <v>11392</v>
      </c>
      <c r="D3604" s="63" t="s">
        <v>29</v>
      </c>
      <c r="E3604" s="76">
        <v>8.68</v>
      </c>
    </row>
    <row r="3605" spans="1:5" ht="23.25" hidden="1">
      <c r="A3605" s="63" t="s">
        <v>7791</v>
      </c>
      <c r="B3605" s="63">
        <v>96799</v>
      </c>
      <c r="C3605" s="62" t="s">
        <v>11393</v>
      </c>
      <c r="D3605" s="63" t="s">
        <v>29</v>
      </c>
      <c r="E3605" s="76">
        <v>11.13</v>
      </c>
    </row>
    <row r="3606" spans="1:5" ht="23.25" hidden="1">
      <c r="A3606" s="63" t="s">
        <v>7791</v>
      </c>
      <c r="B3606" s="63">
        <v>96800</v>
      </c>
      <c r="C3606" s="62" t="s">
        <v>11394</v>
      </c>
      <c r="D3606" s="63" t="s">
        <v>29</v>
      </c>
      <c r="E3606" s="76">
        <v>15.26</v>
      </c>
    </row>
    <row r="3607" spans="1:5" ht="23.25" hidden="1">
      <c r="A3607" s="63" t="s">
        <v>7791</v>
      </c>
      <c r="B3607" s="63">
        <v>96801</v>
      </c>
      <c r="C3607" s="62" t="s">
        <v>11395</v>
      </c>
      <c r="D3607" s="63" t="s">
        <v>29</v>
      </c>
      <c r="E3607" s="76">
        <v>23.39</v>
      </c>
    </row>
    <row r="3608" spans="1:5" ht="34.5" hidden="1">
      <c r="A3608" s="63" t="s">
        <v>7791</v>
      </c>
      <c r="B3608" s="63">
        <v>97327</v>
      </c>
      <c r="C3608" s="62" t="s">
        <v>11396</v>
      </c>
      <c r="D3608" s="63" t="s">
        <v>29</v>
      </c>
      <c r="E3608" s="76">
        <v>26.78</v>
      </c>
    </row>
    <row r="3609" spans="1:5" ht="34.5" hidden="1">
      <c r="A3609" s="63" t="s">
        <v>7791</v>
      </c>
      <c r="B3609" s="63">
        <v>97328</v>
      </c>
      <c r="C3609" s="62" t="s">
        <v>11397</v>
      </c>
      <c r="D3609" s="63" t="s">
        <v>29</v>
      </c>
      <c r="E3609" s="76">
        <v>44.88</v>
      </c>
    </row>
    <row r="3610" spans="1:5" ht="34.5" hidden="1">
      <c r="A3610" s="63" t="s">
        <v>7791</v>
      </c>
      <c r="B3610" s="63">
        <v>97329</v>
      </c>
      <c r="C3610" s="62" t="s">
        <v>11398</v>
      </c>
      <c r="D3610" s="63" t="s">
        <v>29</v>
      </c>
      <c r="E3610" s="76">
        <v>56.93</v>
      </c>
    </row>
    <row r="3611" spans="1:5" ht="34.5" hidden="1">
      <c r="A3611" s="63" t="s">
        <v>7791</v>
      </c>
      <c r="B3611" s="63">
        <v>97330</v>
      </c>
      <c r="C3611" s="62" t="s">
        <v>11399</v>
      </c>
      <c r="D3611" s="63" t="s">
        <v>29</v>
      </c>
      <c r="E3611" s="76">
        <v>69.599999999999994</v>
      </c>
    </row>
    <row r="3612" spans="1:5" ht="34.5" hidden="1">
      <c r="A3612" s="63" t="s">
        <v>7791</v>
      </c>
      <c r="B3612" s="63">
        <v>97331</v>
      </c>
      <c r="C3612" s="62" t="s">
        <v>11400</v>
      </c>
      <c r="D3612" s="63" t="s">
        <v>29</v>
      </c>
      <c r="E3612" s="76">
        <v>27.12</v>
      </c>
    </row>
    <row r="3613" spans="1:5" ht="34.5" hidden="1">
      <c r="A3613" s="63" t="s">
        <v>7791</v>
      </c>
      <c r="B3613" s="63">
        <v>97332</v>
      </c>
      <c r="C3613" s="62" t="s">
        <v>11401</v>
      </c>
      <c r="D3613" s="63" t="s">
        <v>29</v>
      </c>
      <c r="E3613" s="76">
        <v>45.26</v>
      </c>
    </row>
    <row r="3614" spans="1:5" ht="34.5" hidden="1">
      <c r="A3614" s="63" t="s">
        <v>7791</v>
      </c>
      <c r="B3614" s="63">
        <v>97333</v>
      </c>
      <c r="C3614" s="62" t="s">
        <v>11402</v>
      </c>
      <c r="D3614" s="63" t="s">
        <v>29</v>
      </c>
      <c r="E3614" s="76">
        <v>57.41</v>
      </c>
    </row>
    <row r="3615" spans="1:5" ht="34.5" hidden="1">
      <c r="A3615" s="63" t="s">
        <v>7791</v>
      </c>
      <c r="B3615" s="63">
        <v>97334</v>
      </c>
      <c r="C3615" s="62" t="s">
        <v>11403</v>
      </c>
      <c r="D3615" s="63" t="s">
        <v>29</v>
      </c>
      <c r="E3615" s="76">
        <v>70.14</v>
      </c>
    </row>
    <row r="3616" spans="1:5" ht="23.25" hidden="1">
      <c r="A3616" s="63" t="s">
        <v>7791</v>
      </c>
      <c r="B3616" s="63">
        <v>97335</v>
      </c>
      <c r="C3616" s="62" t="s">
        <v>11404</v>
      </c>
      <c r="D3616" s="63" t="s">
        <v>29</v>
      </c>
      <c r="E3616" s="76">
        <v>79.27</v>
      </c>
    </row>
    <row r="3617" spans="1:5" ht="23.25" hidden="1">
      <c r="A3617" s="63" t="s">
        <v>7791</v>
      </c>
      <c r="B3617" s="63">
        <v>97336</v>
      </c>
      <c r="C3617" s="62" t="s">
        <v>11405</v>
      </c>
      <c r="D3617" s="63" t="s">
        <v>29</v>
      </c>
      <c r="E3617" s="76">
        <v>100.89</v>
      </c>
    </row>
    <row r="3618" spans="1:5" ht="23.25" hidden="1">
      <c r="A3618" s="63" t="s">
        <v>7791</v>
      </c>
      <c r="B3618" s="63">
        <v>97337</v>
      </c>
      <c r="C3618" s="62" t="s">
        <v>11406</v>
      </c>
      <c r="D3618" s="63" t="s">
        <v>29</v>
      </c>
      <c r="E3618" s="76">
        <v>151.69999999999999</v>
      </c>
    </row>
    <row r="3619" spans="1:5" ht="23.25" hidden="1">
      <c r="A3619" s="63" t="s">
        <v>7791</v>
      </c>
      <c r="B3619" s="63">
        <v>97338</v>
      </c>
      <c r="C3619" s="62" t="s">
        <v>11407</v>
      </c>
      <c r="D3619" s="63" t="s">
        <v>29</v>
      </c>
      <c r="E3619" s="76">
        <v>182.54</v>
      </c>
    </row>
    <row r="3620" spans="1:5" ht="23.25" hidden="1">
      <c r="A3620" s="63" t="s">
        <v>7791</v>
      </c>
      <c r="B3620" s="63">
        <v>97339</v>
      </c>
      <c r="C3620" s="62" t="s">
        <v>11408</v>
      </c>
      <c r="D3620" s="63" t="s">
        <v>29</v>
      </c>
      <c r="E3620" s="76">
        <v>196.63</v>
      </c>
    </row>
    <row r="3621" spans="1:5" ht="23.25" hidden="1">
      <c r="A3621" s="63" t="s">
        <v>7791</v>
      </c>
      <c r="B3621" s="63">
        <v>97340</v>
      </c>
      <c r="C3621" s="62" t="s">
        <v>11409</v>
      </c>
      <c r="D3621" s="63" t="s">
        <v>29</v>
      </c>
      <c r="E3621" s="76">
        <v>197.85</v>
      </c>
    </row>
    <row r="3622" spans="1:5" ht="23.25" hidden="1">
      <c r="A3622" s="63" t="s">
        <v>7791</v>
      </c>
      <c r="B3622" s="63">
        <v>97347</v>
      </c>
      <c r="C3622" s="62" t="s">
        <v>11410</v>
      </c>
      <c r="D3622" s="63" t="s">
        <v>29</v>
      </c>
      <c r="E3622" s="76">
        <v>95.5</v>
      </c>
    </row>
    <row r="3623" spans="1:5" ht="23.25" hidden="1">
      <c r="A3623" s="63" t="s">
        <v>7791</v>
      </c>
      <c r="B3623" s="63">
        <v>97348</v>
      </c>
      <c r="C3623" s="62" t="s">
        <v>11411</v>
      </c>
      <c r="D3623" s="63" t="s">
        <v>29</v>
      </c>
      <c r="E3623" s="76">
        <v>131.88</v>
      </c>
    </row>
    <row r="3624" spans="1:5" ht="23.25" hidden="1">
      <c r="A3624" s="63" t="s">
        <v>7791</v>
      </c>
      <c r="B3624" s="63">
        <v>97349</v>
      </c>
      <c r="C3624" s="62" t="s">
        <v>11412</v>
      </c>
      <c r="D3624" s="63" t="s">
        <v>29</v>
      </c>
      <c r="E3624" s="76">
        <v>190.05</v>
      </c>
    </row>
    <row r="3625" spans="1:5" ht="23.25" hidden="1">
      <c r="A3625" s="63" t="s">
        <v>7791</v>
      </c>
      <c r="B3625" s="63">
        <v>97350</v>
      </c>
      <c r="C3625" s="62" t="s">
        <v>11413</v>
      </c>
      <c r="D3625" s="63" t="s">
        <v>29</v>
      </c>
      <c r="E3625" s="76">
        <v>230.73</v>
      </c>
    </row>
    <row r="3626" spans="1:5" ht="23.25" hidden="1">
      <c r="A3626" s="63" t="s">
        <v>7791</v>
      </c>
      <c r="B3626" s="63">
        <v>97351</v>
      </c>
      <c r="C3626" s="62" t="s">
        <v>11414</v>
      </c>
      <c r="D3626" s="63" t="s">
        <v>29</v>
      </c>
      <c r="E3626" s="76">
        <v>318.98</v>
      </c>
    </row>
    <row r="3627" spans="1:5" ht="23.25" hidden="1">
      <c r="A3627" s="63" t="s">
        <v>7791</v>
      </c>
      <c r="B3627" s="63">
        <v>97352</v>
      </c>
      <c r="C3627" s="62" t="s">
        <v>11415</v>
      </c>
      <c r="D3627" s="63" t="s">
        <v>29</v>
      </c>
      <c r="E3627" s="76">
        <v>413.35</v>
      </c>
    </row>
    <row r="3628" spans="1:5" ht="23.25" hidden="1">
      <c r="A3628" s="63" t="s">
        <v>7791</v>
      </c>
      <c r="B3628" s="63">
        <v>97353</v>
      </c>
      <c r="C3628" s="62" t="s">
        <v>11416</v>
      </c>
      <c r="D3628" s="63" t="s">
        <v>29</v>
      </c>
      <c r="E3628" s="76">
        <v>63.21</v>
      </c>
    </row>
    <row r="3629" spans="1:5" ht="23.25" hidden="1">
      <c r="A3629" s="63" t="s">
        <v>7791</v>
      </c>
      <c r="B3629" s="63">
        <v>97354</v>
      </c>
      <c r="C3629" s="62" t="s">
        <v>11417</v>
      </c>
      <c r="D3629" s="63" t="s">
        <v>29</v>
      </c>
      <c r="E3629" s="76">
        <v>100.16</v>
      </c>
    </row>
    <row r="3630" spans="1:5" ht="23.25" hidden="1">
      <c r="A3630" s="63" t="s">
        <v>7791</v>
      </c>
      <c r="B3630" s="63">
        <v>97355</v>
      </c>
      <c r="C3630" s="62" t="s">
        <v>11418</v>
      </c>
      <c r="D3630" s="63" t="s">
        <v>29</v>
      </c>
      <c r="E3630" s="76">
        <v>136.88</v>
      </c>
    </row>
    <row r="3631" spans="1:5" ht="23.25" hidden="1">
      <c r="A3631" s="63" t="s">
        <v>7791</v>
      </c>
      <c r="B3631" s="63">
        <v>97356</v>
      </c>
      <c r="C3631" s="62" t="s">
        <v>11419</v>
      </c>
      <c r="D3631" s="63" t="s">
        <v>29</v>
      </c>
      <c r="E3631" s="76">
        <v>73.45</v>
      </c>
    </row>
    <row r="3632" spans="1:5" ht="23.25" hidden="1">
      <c r="A3632" s="63" t="s">
        <v>7791</v>
      </c>
      <c r="B3632" s="63">
        <v>97357</v>
      </c>
      <c r="C3632" s="62" t="s">
        <v>11420</v>
      </c>
      <c r="D3632" s="63" t="s">
        <v>29</v>
      </c>
      <c r="E3632" s="76">
        <v>117.74</v>
      </c>
    </row>
    <row r="3633" spans="1:5" ht="23.25" hidden="1">
      <c r="A3633" s="63" t="s">
        <v>7791</v>
      </c>
      <c r="B3633" s="63">
        <v>97358</v>
      </c>
      <c r="C3633" s="62" t="s">
        <v>11421</v>
      </c>
      <c r="D3633" s="63" t="s">
        <v>29</v>
      </c>
      <c r="E3633" s="76">
        <v>160.85</v>
      </c>
    </row>
    <row r="3634" spans="1:5" ht="34.5" hidden="1">
      <c r="A3634" s="63" t="s">
        <v>7791</v>
      </c>
      <c r="B3634" s="63">
        <v>97498</v>
      </c>
      <c r="C3634" s="62" t="s">
        <v>11422</v>
      </c>
      <c r="D3634" s="63" t="s">
        <v>29</v>
      </c>
      <c r="E3634" s="76">
        <v>49.15</v>
      </c>
    </row>
    <row r="3635" spans="1:5" ht="34.5" hidden="1">
      <c r="A3635" s="63" t="s">
        <v>7791</v>
      </c>
      <c r="B3635" s="63">
        <v>97535</v>
      </c>
      <c r="C3635" s="62" t="s">
        <v>11423</v>
      </c>
      <c r="D3635" s="63" t="s">
        <v>29</v>
      </c>
      <c r="E3635" s="76">
        <v>53.81</v>
      </c>
    </row>
    <row r="3636" spans="1:5" ht="34.5" hidden="1">
      <c r="A3636" s="63" t="s">
        <v>7791</v>
      </c>
      <c r="B3636" s="63">
        <v>97536</v>
      </c>
      <c r="C3636" s="62" t="s">
        <v>11424</v>
      </c>
      <c r="D3636" s="63" t="s">
        <v>29</v>
      </c>
      <c r="E3636" s="76">
        <v>64.52</v>
      </c>
    </row>
    <row r="3637" spans="1:5" ht="34.5" hidden="1">
      <c r="A3637" s="63" t="s">
        <v>7791</v>
      </c>
      <c r="B3637" s="63">
        <v>100788</v>
      </c>
      <c r="C3637" s="62" t="s">
        <v>11425</v>
      </c>
      <c r="D3637" s="63" t="s">
        <v>7859</v>
      </c>
      <c r="E3637" s="76">
        <v>818.61</v>
      </c>
    </row>
    <row r="3638" spans="1:5" ht="23.25" hidden="1">
      <c r="A3638" s="63" t="s">
        <v>7791</v>
      </c>
      <c r="B3638" s="63">
        <v>100791</v>
      </c>
      <c r="C3638" s="62" t="s">
        <v>11426</v>
      </c>
      <c r="D3638" s="63" t="s">
        <v>29</v>
      </c>
      <c r="E3638" s="76">
        <v>18.57</v>
      </c>
    </row>
    <row r="3639" spans="1:5" ht="23.25" hidden="1">
      <c r="A3639" s="63" t="s">
        <v>7791</v>
      </c>
      <c r="B3639" s="63">
        <v>100792</v>
      </c>
      <c r="C3639" s="62" t="s">
        <v>11427</v>
      </c>
      <c r="D3639" s="63" t="s">
        <v>29</v>
      </c>
      <c r="E3639" s="76">
        <v>27.02</v>
      </c>
    </row>
    <row r="3640" spans="1:5" ht="23.25" hidden="1">
      <c r="A3640" s="63" t="s">
        <v>7791</v>
      </c>
      <c r="B3640" s="63">
        <v>100793</v>
      </c>
      <c r="C3640" s="62" t="s">
        <v>11428</v>
      </c>
      <c r="D3640" s="63" t="s">
        <v>29</v>
      </c>
      <c r="E3640" s="76">
        <v>35.72</v>
      </c>
    </row>
    <row r="3641" spans="1:5" ht="23.25" hidden="1">
      <c r="A3641" s="63" t="s">
        <v>7791</v>
      </c>
      <c r="B3641" s="63">
        <v>100794</v>
      </c>
      <c r="C3641" s="62" t="s">
        <v>11429</v>
      </c>
      <c r="D3641" s="63" t="s">
        <v>29</v>
      </c>
      <c r="E3641" s="76">
        <v>48.06</v>
      </c>
    </row>
    <row r="3642" spans="1:5" ht="23.25" hidden="1">
      <c r="A3642" s="63" t="s">
        <v>7791</v>
      </c>
      <c r="B3642" s="63">
        <v>100799</v>
      </c>
      <c r="C3642" s="62" t="s">
        <v>11430</v>
      </c>
      <c r="D3642" s="63" t="s">
        <v>29</v>
      </c>
      <c r="E3642" s="76">
        <v>19.05</v>
      </c>
    </row>
    <row r="3643" spans="1:5" ht="23.25" hidden="1">
      <c r="A3643" s="63" t="s">
        <v>7791</v>
      </c>
      <c r="B3643" s="63">
        <v>100800</v>
      </c>
      <c r="C3643" s="62" t="s">
        <v>11431</v>
      </c>
      <c r="D3643" s="63" t="s">
        <v>29</v>
      </c>
      <c r="E3643" s="76">
        <v>27.5</v>
      </c>
    </row>
    <row r="3644" spans="1:5" ht="23.25" hidden="1">
      <c r="A3644" s="63" t="s">
        <v>7791</v>
      </c>
      <c r="B3644" s="63">
        <v>100801</v>
      </c>
      <c r="C3644" s="62" t="s">
        <v>11432</v>
      </c>
      <c r="D3644" s="63" t="s">
        <v>29</v>
      </c>
      <c r="E3644" s="76">
        <v>36.200000000000003</v>
      </c>
    </row>
    <row r="3645" spans="1:5" ht="23.25" hidden="1">
      <c r="A3645" s="63" t="s">
        <v>7791</v>
      </c>
      <c r="B3645" s="63">
        <v>100802</v>
      </c>
      <c r="C3645" s="62" t="s">
        <v>11433</v>
      </c>
      <c r="D3645" s="63" t="s">
        <v>29</v>
      </c>
      <c r="E3645" s="76">
        <v>48.54</v>
      </c>
    </row>
    <row r="3646" spans="1:5" ht="23.25" hidden="1">
      <c r="A3646" s="63" t="s">
        <v>7791</v>
      </c>
      <c r="B3646" s="63">
        <v>100803</v>
      </c>
      <c r="C3646" s="62" t="s">
        <v>11434</v>
      </c>
      <c r="D3646" s="63" t="s">
        <v>29</v>
      </c>
      <c r="E3646" s="76">
        <v>17.59</v>
      </c>
    </row>
    <row r="3647" spans="1:5" ht="23.25" hidden="1">
      <c r="A3647" s="63" t="s">
        <v>7791</v>
      </c>
      <c r="B3647" s="63">
        <v>100804</v>
      </c>
      <c r="C3647" s="62" t="s">
        <v>11435</v>
      </c>
      <c r="D3647" s="63" t="s">
        <v>29</v>
      </c>
      <c r="E3647" s="76">
        <v>25.86</v>
      </c>
    </row>
    <row r="3648" spans="1:5" ht="23.25" hidden="1">
      <c r="A3648" s="63" t="s">
        <v>7791</v>
      </c>
      <c r="B3648" s="63">
        <v>100805</v>
      </c>
      <c r="C3648" s="62" t="s">
        <v>11436</v>
      </c>
      <c r="D3648" s="63" t="s">
        <v>29</v>
      </c>
      <c r="E3648" s="76">
        <v>34.33</v>
      </c>
    </row>
    <row r="3649" spans="1:5" ht="23.25" hidden="1">
      <c r="A3649" s="63" t="s">
        <v>7791</v>
      </c>
      <c r="B3649" s="63">
        <v>100806</v>
      </c>
      <c r="C3649" s="62" t="s">
        <v>11437</v>
      </c>
      <c r="D3649" s="63" t="s">
        <v>29</v>
      </c>
      <c r="E3649" s="76">
        <v>46.35</v>
      </c>
    </row>
    <row r="3650" spans="1:5" ht="23.25" hidden="1">
      <c r="A3650" s="63" t="s">
        <v>7791</v>
      </c>
      <c r="B3650" s="63">
        <v>100807</v>
      </c>
      <c r="C3650" s="62" t="s">
        <v>11438</v>
      </c>
      <c r="D3650" s="63" t="s">
        <v>29</v>
      </c>
      <c r="E3650" s="76">
        <v>24.63</v>
      </c>
    </row>
    <row r="3651" spans="1:5" ht="23.25" hidden="1">
      <c r="A3651" s="63" t="s">
        <v>7791</v>
      </c>
      <c r="B3651" s="63">
        <v>100808</v>
      </c>
      <c r="C3651" s="62" t="s">
        <v>11439</v>
      </c>
      <c r="D3651" s="63" t="s">
        <v>29</v>
      </c>
      <c r="E3651" s="76">
        <v>34.130000000000003</v>
      </c>
    </row>
    <row r="3652" spans="1:5" ht="23.25" hidden="1">
      <c r="A3652" s="63" t="s">
        <v>7791</v>
      </c>
      <c r="B3652" s="63">
        <v>100809</v>
      </c>
      <c r="C3652" s="62" t="s">
        <v>11440</v>
      </c>
      <c r="D3652" s="63" t="s">
        <v>29</v>
      </c>
      <c r="E3652" s="76">
        <v>44.13</v>
      </c>
    </row>
    <row r="3653" spans="1:5" ht="23.25" hidden="1">
      <c r="A3653" s="63" t="s">
        <v>7791</v>
      </c>
      <c r="B3653" s="63">
        <v>100810</v>
      </c>
      <c r="C3653" s="62" t="s">
        <v>11441</v>
      </c>
      <c r="D3653" s="63" t="s">
        <v>29</v>
      </c>
      <c r="E3653" s="76">
        <v>58.29</v>
      </c>
    </row>
    <row r="3654" spans="1:5" ht="23.25" hidden="1">
      <c r="A3654" s="63" t="s">
        <v>7791</v>
      </c>
      <c r="B3654" s="63">
        <v>101918</v>
      </c>
      <c r="C3654" s="62" t="s">
        <v>11442</v>
      </c>
      <c r="D3654" s="63" t="s">
        <v>29</v>
      </c>
      <c r="E3654" s="76">
        <v>230.67</v>
      </c>
    </row>
    <row r="3655" spans="1:5" ht="23.25" hidden="1">
      <c r="A3655" s="63" t="s">
        <v>7791</v>
      </c>
      <c r="B3655" s="63">
        <v>101919</v>
      </c>
      <c r="C3655" s="62" t="s">
        <v>11443</v>
      </c>
      <c r="D3655" s="63" t="s">
        <v>7859</v>
      </c>
      <c r="E3655" s="76">
        <v>375.42</v>
      </c>
    </row>
    <row r="3656" spans="1:5" ht="23.25" hidden="1">
      <c r="A3656" s="63" t="s">
        <v>7791</v>
      </c>
      <c r="B3656" s="63">
        <v>101920</v>
      </c>
      <c r="C3656" s="62" t="s">
        <v>11444</v>
      </c>
      <c r="D3656" s="63" t="s">
        <v>7859</v>
      </c>
      <c r="E3656" s="76">
        <v>180.31</v>
      </c>
    </row>
    <row r="3657" spans="1:5" ht="23.25" hidden="1">
      <c r="A3657" s="63" t="s">
        <v>7791</v>
      </c>
      <c r="B3657" s="63">
        <v>101921</v>
      </c>
      <c r="C3657" s="62" t="s">
        <v>11445</v>
      </c>
      <c r="D3657" s="63" t="s">
        <v>7859</v>
      </c>
      <c r="E3657" s="76">
        <v>205.43</v>
      </c>
    </row>
    <row r="3658" spans="1:5" ht="23.25" hidden="1">
      <c r="A3658" s="63" t="s">
        <v>7791</v>
      </c>
      <c r="B3658" s="63">
        <v>101922</v>
      </c>
      <c r="C3658" s="62" t="s">
        <v>11446</v>
      </c>
      <c r="D3658" s="63" t="s">
        <v>7859</v>
      </c>
      <c r="E3658" s="76">
        <v>205.43</v>
      </c>
    </row>
    <row r="3659" spans="1:5" ht="23.25" hidden="1">
      <c r="A3659" s="63" t="s">
        <v>7791</v>
      </c>
      <c r="B3659" s="63">
        <v>101923</v>
      </c>
      <c r="C3659" s="62" t="s">
        <v>11447</v>
      </c>
      <c r="D3659" s="63" t="s">
        <v>7859</v>
      </c>
      <c r="E3659" s="76">
        <v>205.43</v>
      </c>
    </row>
    <row r="3660" spans="1:5" ht="23.25" hidden="1">
      <c r="A3660" s="63" t="s">
        <v>7791</v>
      </c>
      <c r="B3660" s="63">
        <v>101924</v>
      </c>
      <c r="C3660" s="62" t="s">
        <v>11448</v>
      </c>
      <c r="D3660" s="63" t="s">
        <v>7859</v>
      </c>
      <c r="E3660" s="76">
        <v>169.79</v>
      </c>
    </row>
    <row r="3661" spans="1:5" ht="23.25" hidden="1">
      <c r="A3661" s="63" t="s">
        <v>7791</v>
      </c>
      <c r="B3661" s="63">
        <v>101925</v>
      </c>
      <c r="C3661" s="62" t="s">
        <v>11449</v>
      </c>
      <c r="D3661" s="63" t="s">
        <v>7859</v>
      </c>
      <c r="E3661" s="76">
        <v>283.52</v>
      </c>
    </row>
    <row r="3662" spans="1:5" ht="23.25" hidden="1">
      <c r="A3662" s="63" t="s">
        <v>7791</v>
      </c>
      <c r="B3662" s="63">
        <v>101926</v>
      </c>
      <c r="C3662" s="62" t="s">
        <v>11450</v>
      </c>
      <c r="D3662" s="63" t="s">
        <v>7859</v>
      </c>
      <c r="E3662" s="76">
        <v>365.72</v>
      </c>
    </row>
    <row r="3663" spans="1:5" ht="34.5" hidden="1">
      <c r="A3663" s="63" t="s">
        <v>7791</v>
      </c>
      <c r="B3663" s="63">
        <v>101927</v>
      </c>
      <c r="C3663" s="62" t="s">
        <v>11451</v>
      </c>
      <c r="D3663" s="63" t="s">
        <v>29</v>
      </c>
      <c r="E3663" s="76">
        <v>216.15</v>
      </c>
    </row>
    <row r="3664" spans="1:5" ht="23.25" hidden="1">
      <c r="A3664" s="63" t="s">
        <v>7791</v>
      </c>
      <c r="B3664" s="63">
        <v>101928</v>
      </c>
      <c r="C3664" s="62" t="s">
        <v>11452</v>
      </c>
      <c r="D3664" s="63" t="s">
        <v>7859</v>
      </c>
      <c r="E3664" s="76">
        <v>380.98</v>
      </c>
    </row>
    <row r="3665" spans="1:5" ht="23.25" hidden="1">
      <c r="A3665" s="63" t="s">
        <v>7791</v>
      </c>
      <c r="B3665" s="63">
        <v>101929</v>
      </c>
      <c r="C3665" s="62" t="s">
        <v>11453</v>
      </c>
      <c r="D3665" s="63" t="s">
        <v>7859</v>
      </c>
      <c r="E3665" s="76">
        <v>185.87</v>
      </c>
    </row>
    <row r="3666" spans="1:5" ht="34.5" hidden="1">
      <c r="A3666" s="63" t="s">
        <v>7791</v>
      </c>
      <c r="B3666" s="63">
        <v>101930</v>
      </c>
      <c r="C3666" s="62" t="s">
        <v>11454</v>
      </c>
      <c r="D3666" s="63" t="s">
        <v>7859</v>
      </c>
      <c r="E3666" s="76">
        <v>210.99</v>
      </c>
    </row>
    <row r="3667" spans="1:5" ht="23.25" hidden="1">
      <c r="A3667" s="63" t="s">
        <v>7791</v>
      </c>
      <c r="B3667" s="63">
        <v>101931</v>
      </c>
      <c r="C3667" s="62" t="s">
        <v>11455</v>
      </c>
      <c r="D3667" s="63" t="s">
        <v>7859</v>
      </c>
      <c r="E3667" s="76">
        <v>210.99</v>
      </c>
    </row>
    <row r="3668" spans="1:5" ht="23.25" hidden="1">
      <c r="A3668" s="63" t="s">
        <v>7791</v>
      </c>
      <c r="B3668" s="63">
        <v>101932</v>
      </c>
      <c r="C3668" s="62" t="s">
        <v>11456</v>
      </c>
      <c r="D3668" s="63" t="s">
        <v>7859</v>
      </c>
      <c r="E3668" s="76">
        <v>210.99</v>
      </c>
    </row>
    <row r="3669" spans="1:5" ht="23.25" hidden="1">
      <c r="A3669" s="63" t="s">
        <v>7791</v>
      </c>
      <c r="B3669" s="63">
        <v>101933</v>
      </c>
      <c r="C3669" s="62" t="s">
        <v>11457</v>
      </c>
      <c r="D3669" s="63" t="s">
        <v>7859</v>
      </c>
      <c r="E3669" s="76">
        <v>175.35</v>
      </c>
    </row>
    <row r="3670" spans="1:5" ht="23.25" hidden="1">
      <c r="A3670" s="63" t="s">
        <v>7791</v>
      </c>
      <c r="B3670" s="63">
        <v>101934</v>
      </c>
      <c r="C3670" s="62" t="s">
        <v>11458</v>
      </c>
      <c r="D3670" s="63" t="s">
        <v>7859</v>
      </c>
      <c r="E3670" s="76">
        <v>291.87</v>
      </c>
    </row>
    <row r="3671" spans="1:5" ht="23.25" hidden="1">
      <c r="A3671" s="63" t="s">
        <v>7791</v>
      </c>
      <c r="B3671" s="63">
        <v>101935</v>
      </c>
      <c r="C3671" s="62" t="s">
        <v>11459</v>
      </c>
      <c r="D3671" s="63" t="s">
        <v>7859</v>
      </c>
      <c r="E3671" s="76">
        <v>376.85</v>
      </c>
    </row>
    <row r="3672" spans="1:5" ht="23.25" hidden="1">
      <c r="A3672" s="63" t="s">
        <v>7791</v>
      </c>
      <c r="B3672" s="63">
        <v>103802</v>
      </c>
      <c r="C3672" s="62" t="s">
        <v>11460</v>
      </c>
      <c r="D3672" s="63" t="s">
        <v>29</v>
      </c>
      <c r="E3672" s="76">
        <v>39.450000000000003</v>
      </c>
    </row>
    <row r="3673" spans="1:5" ht="23.25" hidden="1">
      <c r="A3673" s="63" t="s">
        <v>7791</v>
      </c>
      <c r="B3673" s="63">
        <v>103803</v>
      </c>
      <c r="C3673" s="62" t="s">
        <v>11461</v>
      </c>
      <c r="D3673" s="63" t="s">
        <v>29</v>
      </c>
      <c r="E3673" s="76">
        <v>67.83</v>
      </c>
    </row>
    <row r="3674" spans="1:5" ht="23.25" hidden="1">
      <c r="A3674" s="63" t="s">
        <v>7791</v>
      </c>
      <c r="B3674" s="63">
        <v>103804</v>
      </c>
      <c r="C3674" s="62" t="s">
        <v>11462</v>
      </c>
      <c r="D3674" s="63" t="s">
        <v>29</v>
      </c>
      <c r="E3674" s="76">
        <v>82.1</v>
      </c>
    </row>
    <row r="3675" spans="1:5" ht="23.25" hidden="1">
      <c r="A3675" s="63" t="s">
        <v>7791</v>
      </c>
      <c r="B3675" s="63">
        <v>103835</v>
      </c>
      <c r="C3675" s="62" t="s">
        <v>11463</v>
      </c>
      <c r="D3675" s="63" t="s">
        <v>29</v>
      </c>
      <c r="E3675" s="76">
        <v>61.65</v>
      </c>
    </row>
    <row r="3676" spans="1:5" ht="23.25" hidden="1">
      <c r="A3676" s="63" t="s">
        <v>7791</v>
      </c>
      <c r="B3676" s="63">
        <v>103836</v>
      </c>
      <c r="C3676" s="62" t="s">
        <v>11464</v>
      </c>
      <c r="D3676" s="63" t="s">
        <v>29</v>
      </c>
      <c r="E3676" s="76">
        <v>95.78</v>
      </c>
    </row>
    <row r="3677" spans="1:5" ht="23.25" hidden="1">
      <c r="A3677" s="63" t="s">
        <v>7791</v>
      </c>
      <c r="B3677" s="63">
        <v>103837</v>
      </c>
      <c r="C3677" s="62" t="s">
        <v>11465</v>
      </c>
      <c r="D3677" s="63" t="s">
        <v>29</v>
      </c>
      <c r="E3677" s="76">
        <v>120.78</v>
      </c>
    </row>
    <row r="3678" spans="1:5" ht="23.25" hidden="1">
      <c r="A3678" s="63" t="s">
        <v>7791</v>
      </c>
      <c r="B3678" s="63">
        <v>103868</v>
      </c>
      <c r="C3678" s="62" t="s">
        <v>11466</v>
      </c>
      <c r="D3678" s="63" t="s">
        <v>29</v>
      </c>
      <c r="E3678" s="76">
        <v>49.06</v>
      </c>
    </row>
    <row r="3679" spans="1:5" ht="23.25" hidden="1">
      <c r="A3679" s="63" t="s">
        <v>7791</v>
      </c>
      <c r="B3679" s="63">
        <v>103869</v>
      </c>
      <c r="C3679" s="62" t="s">
        <v>11467</v>
      </c>
      <c r="D3679" s="63" t="s">
        <v>29</v>
      </c>
      <c r="E3679" s="76">
        <v>74.55</v>
      </c>
    </row>
    <row r="3680" spans="1:5" ht="23.25" hidden="1">
      <c r="A3680" s="63" t="s">
        <v>7791</v>
      </c>
      <c r="B3680" s="63">
        <v>103870</v>
      </c>
      <c r="C3680" s="62" t="s">
        <v>11468</v>
      </c>
      <c r="D3680" s="63" t="s">
        <v>29</v>
      </c>
      <c r="E3680" s="76">
        <v>91.66</v>
      </c>
    </row>
    <row r="3681" spans="1:5" ht="23.25" hidden="1">
      <c r="A3681" s="63" t="s">
        <v>7791</v>
      </c>
      <c r="B3681" s="63">
        <v>103871</v>
      </c>
      <c r="C3681" s="62" t="s">
        <v>11469</v>
      </c>
      <c r="D3681" s="63" t="s">
        <v>29</v>
      </c>
      <c r="E3681" s="76">
        <v>63.46</v>
      </c>
    </row>
    <row r="3682" spans="1:5" ht="23.25" hidden="1">
      <c r="A3682" s="63" t="s">
        <v>7791</v>
      </c>
      <c r="B3682" s="63">
        <v>103872</v>
      </c>
      <c r="C3682" s="62" t="s">
        <v>11470</v>
      </c>
      <c r="D3682" s="63" t="s">
        <v>29</v>
      </c>
      <c r="E3682" s="76">
        <v>142.16</v>
      </c>
    </row>
    <row r="3683" spans="1:5" ht="23.25" hidden="1">
      <c r="A3683" s="63" t="s">
        <v>7791</v>
      </c>
      <c r="B3683" s="63">
        <v>103873</v>
      </c>
      <c r="C3683" s="62" t="s">
        <v>11471</v>
      </c>
      <c r="D3683" s="63" t="s">
        <v>29</v>
      </c>
      <c r="E3683" s="76">
        <v>162.03</v>
      </c>
    </row>
    <row r="3684" spans="1:5" ht="23.25" hidden="1">
      <c r="A3684" s="63" t="s">
        <v>7791</v>
      </c>
      <c r="B3684" s="63">
        <v>103978</v>
      </c>
      <c r="C3684" s="62" t="s">
        <v>11472</v>
      </c>
      <c r="D3684" s="63" t="s">
        <v>29</v>
      </c>
      <c r="E3684" s="76">
        <v>26.82</v>
      </c>
    </row>
    <row r="3685" spans="1:5" ht="23.25" hidden="1">
      <c r="A3685" s="63" t="s">
        <v>7791</v>
      </c>
      <c r="B3685" s="63">
        <v>103979</v>
      </c>
      <c r="C3685" s="62" t="s">
        <v>11473</v>
      </c>
      <c r="D3685" s="63" t="s">
        <v>29</v>
      </c>
      <c r="E3685" s="76">
        <v>30.47</v>
      </c>
    </row>
    <row r="3686" spans="1:5" ht="23.25" hidden="1">
      <c r="A3686" s="63" t="s">
        <v>7791</v>
      </c>
      <c r="B3686" s="63">
        <v>104021</v>
      </c>
      <c r="C3686" s="62" t="s">
        <v>11474</v>
      </c>
      <c r="D3686" s="63" t="s">
        <v>29</v>
      </c>
      <c r="E3686" s="76">
        <v>69.87</v>
      </c>
    </row>
    <row r="3687" spans="1:5" ht="23.25" hidden="1">
      <c r="A3687" s="63" t="s">
        <v>7791</v>
      </c>
      <c r="B3687" s="63">
        <v>104166</v>
      </c>
      <c r="C3687" s="62" t="s">
        <v>11475</v>
      </c>
      <c r="D3687" s="63" t="s">
        <v>29</v>
      </c>
      <c r="E3687" s="76">
        <v>77.25</v>
      </c>
    </row>
    <row r="3688" spans="1:5" ht="23.25" hidden="1">
      <c r="A3688" s="63" t="s">
        <v>7791</v>
      </c>
      <c r="B3688" s="63">
        <v>104194</v>
      </c>
      <c r="C3688" s="62" t="s">
        <v>11476</v>
      </c>
      <c r="D3688" s="63" t="s">
        <v>29</v>
      </c>
      <c r="E3688" s="76">
        <v>20.49</v>
      </c>
    </row>
    <row r="3689" spans="1:5" ht="23.25" hidden="1">
      <c r="A3689" s="63" t="s">
        <v>7791</v>
      </c>
      <c r="B3689" s="63">
        <v>104195</v>
      </c>
      <c r="C3689" s="62" t="s">
        <v>11477</v>
      </c>
      <c r="D3689" s="63" t="s">
        <v>29</v>
      </c>
      <c r="E3689" s="76">
        <v>21.76</v>
      </c>
    </row>
    <row r="3690" spans="1:5" ht="23.25" hidden="1">
      <c r="A3690" s="63" t="s">
        <v>7791</v>
      </c>
      <c r="B3690" s="63">
        <v>104315</v>
      </c>
      <c r="C3690" s="62" t="s">
        <v>11478</v>
      </c>
      <c r="D3690" s="63" t="s">
        <v>29</v>
      </c>
      <c r="E3690" s="76">
        <v>15.87</v>
      </c>
    </row>
    <row r="3691" spans="1:5" ht="23.25" hidden="1">
      <c r="A3691" s="63" t="s">
        <v>7791</v>
      </c>
      <c r="B3691" s="63">
        <v>104316</v>
      </c>
      <c r="C3691" s="62" t="s">
        <v>11479</v>
      </c>
      <c r="D3691" s="63" t="s">
        <v>29</v>
      </c>
      <c r="E3691" s="76">
        <v>23.37</v>
      </c>
    </row>
    <row r="3692" spans="1:5" ht="23.25" hidden="1">
      <c r="A3692" s="63" t="s">
        <v>7791</v>
      </c>
      <c r="B3692" s="63">
        <v>89358</v>
      </c>
      <c r="C3692" s="62" t="s">
        <v>11480</v>
      </c>
      <c r="D3692" s="63" t="s">
        <v>7859</v>
      </c>
      <c r="E3692" s="76">
        <v>7.66</v>
      </c>
    </row>
    <row r="3693" spans="1:5" ht="23.25" hidden="1">
      <c r="A3693" s="63" t="s">
        <v>7791</v>
      </c>
      <c r="B3693" s="63">
        <v>89359</v>
      </c>
      <c r="C3693" s="62" t="s">
        <v>11481</v>
      </c>
      <c r="D3693" s="63" t="s">
        <v>7859</v>
      </c>
      <c r="E3693" s="76">
        <v>8.25</v>
      </c>
    </row>
    <row r="3694" spans="1:5" ht="23.25" hidden="1">
      <c r="A3694" s="63" t="s">
        <v>7791</v>
      </c>
      <c r="B3694" s="63">
        <v>89360</v>
      </c>
      <c r="C3694" s="62" t="s">
        <v>11482</v>
      </c>
      <c r="D3694" s="63" t="s">
        <v>7859</v>
      </c>
      <c r="E3694" s="76">
        <v>9.31</v>
      </c>
    </row>
    <row r="3695" spans="1:5" ht="23.25" hidden="1">
      <c r="A3695" s="63" t="s">
        <v>7791</v>
      </c>
      <c r="B3695" s="63">
        <v>89361</v>
      </c>
      <c r="C3695" s="62" t="s">
        <v>11483</v>
      </c>
      <c r="D3695" s="63" t="s">
        <v>7859</v>
      </c>
      <c r="E3695" s="76">
        <v>9.39</v>
      </c>
    </row>
    <row r="3696" spans="1:5" ht="23.25" hidden="1">
      <c r="A3696" s="63" t="s">
        <v>7791</v>
      </c>
      <c r="B3696" s="63">
        <v>89362</v>
      </c>
      <c r="C3696" s="62" t="s">
        <v>11484</v>
      </c>
      <c r="D3696" s="63" t="s">
        <v>7859</v>
      </c>
      <c r="E3696" s="76">
        <v>9.08</v>
      </c>
    </row>
    <row r="3697" spans="1:5" ht="23.25" hidden="1">
      <c r="A3697" s="63" t="s">
        <v>7791</v>
      </c>
      <c r="B3697" s="63">
        <v>89363</v>
      </c>
      <c r="C3697" s="62" t="s">
        <v>11485</v>
      </c>
      <c r="D3697" s="63" t="s">
        <v>7859</v>
      </c>
      <c r="E3697" s="76">
        <v>9.92</v>
      </c>
    </row>
    <row r="3698" spans="1:5" ht="23.25" hidden="1">
      <c r="A3698" s="63" t="s">
        <v>7791</v>
      </c>
      <c r="B3698" s="63">
        <v>89364</v>
      </c>
      <c r="C3698" s="62" t="s">
        <v>11486</v>
      </c>
      <c r="D3698" s="63" t="s">
        <v>7859</v>
      </c>
      <c r="E3698" s="76">
        <v>11.52</v>
      </c>
    </row>
    <row r="3699" spans="1:5" ht="23.25" hidden="1">
      <c r="A3699" s="63" t="s">
        <v>7791</v>
      </c>
      <c r="B3699" s="63">
        <v>89365</v>
      </c>
      <c r="C3699" s="62" t="s">
        <v>11487</v>
      </c>
      <c r="D3699" s="63" t="s">
        <v>7859</v>
      </c>
      <c r="E3699" s="76">
        <v>10.95</v>
      </c>
    </row>
    <row r="3700" spans="1:5" ht="23.25" hidden="1">
      <c r="A3700" s="63" t="s">
        <v>7791</v>
      </c>
      <c r="B3700" s="63">
        <v>89366</v>
      </c>
      <c r="C3700" s="62" t="s">
        <v>11488</v>
      </c>
      <c r="D3700" s="63" t="s">
        <v>7859</v>
      </c>
      <c r="E3700" s="76">
        <v>16.399999999999999</v>
      </c>
    </row>
    <row r="3701" spans="1:5" ht="23.25" hidden="1">
      <c r="A3701" s="63" t="s">
        <v>7791</v>
      </c>
      <c r="B3701" s="63">
        <v>89367</v>
      </c>
      <c r="C3701" s="62" t="s">
        <v>11489</v>
      </c>
      <c r="D3701" s="63" t="s">
        <v>7859</v>
      </c>
      <c r="E3701" s="76">
        <v>12.66</v>
      </c>
    </row>
    <row r="3702" spans="1:5" ht="23.25" hidden="1">
      <c r="A3702" s="63" t="s">
        <v>7791</v>
      </c>
      <c r="B3702" s="63">
        <v>89368</v>
      </c>
      <c r="C3702" s="62" t="s">
        <v>11490</v>
      </c>
      <c r="D3702" s="63" t="s">
        <v>7859</v>
      </c>
      <c r="E3702" s="76">
        <v>14.52</v>
      </c>
    </row>
    <row r="3703" spans="1:5" ht="23.25" hidden="1">
      <c r="A3703" s="63" t="s">
        <v>7791</v>
      </c>
      <c r="B3703" s="63">
        <v>89369</v>
      </c>
      <c r="C3703" s="62" t="s">
        <v>11491</v>
      </c>
      <c r="D3703" s="63" t="s">
        <v>7859</v>
      </c>
      <c r="E3703" s="76">
        <v>17.03</v>
      </c>
    </row>
    <row r="3704" spans="1:5" ht="23.25" hidden="1">
      <c r="A3704" s="63" t="s">
        <v>7791</v>
      </c>
      <c r="B3704" s="63">
        <v>89370</v>
      </c>
      <c r="C3704" s="62" t="s">
        <v>11492</v>
      </c>
      <c r="D3704" s="63" t="s">
        <v>7859</v>
      </c>
      <c r="E3704" s="76">
        <v>14.87</v>
      </c>
    </row>
    <row r="3705" spans="1:5" ht="23.25" hidden="1">
      <c r="A3705" s="63" t="s">
        <v>7791</v>
      </c>
      <c r="B3705" s="63">
        <v>89371</v>
      </c>
      <c r="C3705" s="62" t="s">
        <v>11493</v>
      </c>
      <c r="D3705" s="63" t="s">
        <v>7859</v>
      </c>
      <c r="E3705" s="76">
        <v>5.75</v>
      </c>
    </row>
    <row r="3706" spans="1:5" ht="23.25" hidden="1">
      <c r="A3706" s="63" t="s">
        <v>7791</v>
      </c>
      <c r="B3706" s="63">
        <v>89372</v>
      </c>
      <c r="C3706" s="62" t="s">
        <v>11494</v>
      </c>
      <c r="D3706" s="63" t="s">
        <v>7859</v>
      </c>
      <c r="E3706" s="76">
        <v>16.41</v>
      </c>
    </row>
    <row r="3707" spans="1:5" ht="23.25" hidden="1">
      <c r="A3707" s="63" t="s">
        <v>7791</v>
      </c>
      <c r="B3707" s="63">
        <v>89373</v>
      </c>
      <c r="C3707" s="62" t="s">
        <v>11495</v>
      </c>
      <c r="D3707" s="63" t="s">
        <v>7859</v>
      </c>
      <c r="E3707" s="76">
        <v>6.91</v>
      </c>
    </row>
    <row r="3708" spans="1:5" ht="23.25" hidden="1">
      <c r="A3708" s="63" t="s">
        <v>7791</v>
      </c>
      <c r="B3708" s="63">
        <v>89374</v>
      </c>
      <c r="C3708" s="62" t="s">
        <v>11496</v>
      </c>
      <c r="D3708" s="63" t="s">
        <v>7859</v>
      </c>
      <c r="E3708" s="76">
        <v>10.17</v>
      </c>
    </row>
    <row r="3709" spans="1:5" ht="23.25" hidden="1">
      <c r="A3709" s="63" t="s">
        <v>7791</v>
      </c>
      <c r="B3709" s="63">
        <v>89375</v>
      </c>
      <c r="C3709" s="62" t="s">
        <v>11497</v>
      </c>
      <c r="D3709" s="63" t="s">
        <v>7859</v>
      </c>
      <c r="E3709" s="76">
        <v>12.1</v>
      </c>
    </row>
    <row r="3710" spans="1:5" ht="34.5" hidden="1">
      <c r="A3710" s="63" t="s">
        <v>7791</v>
      </c>
      <c r="B3710" s="63">
        <v>89376</v>
      </c>
      <c r="C3710" s="62" t="s">
        <v>11498</v>
      </c>
      <c r="D3710" s="63" t="s">
        <v>7859</v>
      </c>
      <c r="E3710" s="76">
        <v>5.46</v>
      </c>
    </row>
    <row r="3711" spans="1:5" ht="23.25" hidden="1">
      <c r="A3711" s="63" t="s">
        <v>7791</v>
      </c>
      <c r="B3711" s="63">
        <v>89377</v>
      </c>
      <c r="C3711" s="62" t="s">
        <v>11499</v>
      </c>
      <c r="D3711" s="63" t="s">
        <v>7859</v>
      </c>
      <c r="E3711" s="76">
        <v>10.25</v>
      </c>
    </row>
    <row r="3712" spans="1:5" ht="23.25" hidden="1">
      <c r="A3712" s="63" t="s">
        <v>7791</v>
      </c>
      <c r="B3712" s="63">
        <v>89378</v>
      </c>
      <c r="C3712" s="62" t="s">
        <v>11500</v>
      </c>
      <c r="D3712" s="63" t="s">
        <v>7859</v>
      </c>
      <c r="E3712" s="76">
        <v>6.75</v>
      </c>
    </row>
    <row r="3713" spans="1:5" ht="23.25" hidden="1">
      <c r="A3713" s="63" t="s">
        <v>7791</v>
      </c>
      <c r="B3713" s="63">
        <v>89379</v>
      </c>
      <c r="C3713" s="62" t="s">
        <v>11501</v>
      </c>
      <c r="D3713" s="63" t="s">
        <v>7859</v>
      </c>
      <c r="E3713" s="76">
        <v>19.23</v>
      </c>
    </row>
    <row r="3714" spans="1:5" ht="23.25" hidden="1">
      <c r="A3714" s="63" t="s">
        <v>7791</v>
      </c>
      <c r="B3714" s="63">
        <v>89380</v>
      </c>
      <c r="C3714" s="62" t="s">
        <v>11502</v>
      </c>
      <c r="D3714" s="63" t="s">
        <v>7859</v>
      </c>
      <c r="E3714" s="76">
        <v>9.86</v>
      </c>
    </row>
    <row r="3715" spans="1:5" ht="23.25" hidden="1">
      <c r="A3715" s="63" t="s">
        <v>7791</v>
      </c>
      <c r="B3715" s="63">
        <v>89381</v>
      </c>
      <c r="C3715" s="62" t="s">
        <v>11503</v>
      </c>
      <c r="D3715" s="63" t="s">
        <v>7859</v>
      </c>
      <c r="E3715" s="76">
        <v>12.5</v>
      </c>
    </row>
    <row r="3716" spans="1:5" ht="23.25" hidden="1">
      <c r="A3716" s="63" t="s">
        <v>7791</v>
      </c>
      <c r="B3716" s="63">
        <v>89382</v>
      </c>
      <c r="C3716" s="62" t="s">
        <v>11504</v>
      </c>
      <c r="D3716" s="63" t="s">
        <v>7859</v>
      </c>
      <c r="E3716" s="76">
        <v>14.52</v>
      </c>
    </row>
    <row r="3717" spans="1:5" ht="34.5" hidden="1">
      <c r="A3717" s="63" t="s">
        <v>7791</v>
      </c>
      <c r="B3717" s="63">
        <v>89383</v>
      </c>
      <c r="C3717" s="62" t="s">
        <v>11505</v>
      </c>
      <c r="D3717" s="63" t="s">
        <v>7859</v>
      </c>
      <c r="E3717" s="76">
        <v>6.35</v>
      </c>
    </row>
    <row r="3718" spans="1:5" ht="23.25" hidden="1">
      <c r="A3718" s="63" t="s">
        <v>7791</v>
      </c>
      <c r="B3718" s="63">
        <v>89384</v>
      </c>
      <c r="C3718" s="62" t="s">
        <v>11506</v>
      </c>
      <c r="D3718" s="63" t="s">
        <v>7859</v>
      </c>
      <c r="E3718" s="76">
        <v>13.1</v>
      </c>
    </row>
    <row r="3719" spans="1:5" ht="23.25" hidden="1">
      <c r="A3719" s="63" t="s">
        <v>7791</v>
      </c>
      <c r="B3719" s="63">
        <v>89385</v>
      </c>
      <c r="C3719" s="62" t="s">
        <v>11507</v>
      </c>
      <c r="D3719" s="63" t="s">
        <v>7859</v>
      </c>
      <c r="E3719" s="76">
        <v>7.03</v>
      </c>
    </row>
    <row r="3720" spans="1:5" ht="23.25" hidden="1">
      <c r="A3720" s="63" t="s">
        <v>7791</v>
      </c>
      <c r="B3720" s="63">
        <v>89386</v>
      </c>
      <c r="C3720" s="62" t="s">
        <v>11508</v>
      </c>
      <c r="D3720" s="63" t="s">
        <v>7859</v>
      </c>
      <c r="E3720" s="76">
        <v>9.2899999999999991</v>
      </c>
    </row>
    <row r="3721" spans="1:5" ht="23.25" hidden="1">
      <c r="A3721" s="63" t="s">
        <v>7791</v>
      </c>
      <c r="B3721" s="63">
        <v>89387</v>
      </c>
      <c r="C3721" s="62" t="s">
        <v>11509</v>
      </c>
      <c r="D3721" s="63" t="s">
        <v>7859</v>
      </c>
      <c r="E3721" s="76">
        <v>30.87</v>
      </c>
    </row>
    <row r="3722" spans="1:5" ht="23.25" hidden="1">
      <c r="A3722" s="63" t="s">
        <v>7791</v>
      </c>
      <c r="B3722" s="63">
        <v>89389</v>
      </c>
      <c r="C3722" s="62" t="s">
        <v>11510</v>
      </c>
      <c r="D3722" s="63" t="s">
        <v>7859</v>
      </c>
      <c r="E3722" s="76">
        <v>11.38</v>
      </c>
    </row>
    <row r="3723" spans="1:5" ht="23.25" hidden="1">
      <c r="A3723" s="63" t="s">
        <v>7791</v>
      </c>
      <c r="B3723" s="63">
        <v>89390</v>
      </c>
      <c r="C3723" s="62" t="s">
        <v>11511</v>
      </c>
      <c r="D3723" s="63" t="s">
        <v>7859</v>
      </c>
      <c r="E3723" s="76">
        <v>21.71</v>
      </c>
    </row>
    <row r="3724" spans="1:5" ht="34.5" hidden="1">
      <c r="A3724" s="63" t="s">
        <v>7791</v>
      </c>
      <c r="B3724" s="63">
        <v>89391</v>
      </c>
      <c r="C3724" s="62" t="s">
        <v>11512</v>
      </c>
      <c r="D3724" s="63" t="s">
        <v>7859</v>
      </c>
      <c r="E3724" s="76">
        <v>8.44</v>
      </c>
    </row>
    <row r="3725" spans="1:5" ht="23.25" hidden="1">
      <c r="A3725" s="63" t="s">
        <v>7791</v>
      </c>
      <c r="B3725" s="63">
        <v>89392</v>
      </c>
      <c r="C3725" s="62" t="s">
        <v>11513</v>
      </c>
      <c r="D3725" s="63" t="s">
        <v>7859</v>
      </c>
      <c r="E3725" s="76">
        <v>25.01</v>
      </c>
    </row>
    <row r="3726" spans="1:5" ht="23.25" hidden="1">
      <c r="A3726" s="63" t="s">
        <v>7791</v>
      </c>
      <c r="B3726" s="63">
        <v>89393</v>
      </c>
      <c r="C3726" s="62" t="s">
        <v>11514</v>
      </c>
      <c r="D3726" s="63" t="s">
        <v>7859</v>
      </c>
      <c r="E3726" s="76">
        <v>10.62</v>
      </c>
    </row>
    <row r="3727" spans="1:5" ht="34.5" hidden="1">
      <c r="A3727" s="63" t="s">
        <v>7791</v>
      </c>
      <c r="B3727" s="63">
        <v>89394</v>
      </c>
      <c r="C3727" s="62" t="s">
        <v>11515</v>
      </c>
      <c r="D3727" s="63" t="s">
        <v>7859</v>
      </c>
      <c r="E3727" s="76">
        <v>18.73</v>
      </c>
    </row>
    <row r="3728" spans="1:5" ht="23.25" hidden="1">
      <c r="A3728" s="63" t="s">
        <v>7791</v>
      </c>
      <c r="B3728" s="63">
        <v>89395</v>
      </c>
      <c r="C3728" s="62" t="s">
        <v>11516</v>
      </c>
      <c r="D3728" s="63" t="s">
        <v>7859</v>
      </c>
      <c r="E3728" s="76">
        <v>12.53</v>
      </c>
    </row>
    <row r="3729" spans="1:5" ht="34.5" hidden="1">
      <c r="A3729" s="63" t="s">
        <v>7791</v>
      </c>
      <c r="B3729" s="63">
        <v>89396</v>
      </c>
      <c r="C3729" s="62" t="s">
        <v>11517</v>
      </c>
      <c r="D3729" s="63" t="s">
        <v>7859</v>
      </c>
      <c r="E3729" s="76">
        <v>20.52</v>
      </c>
    </row>
    <row r="3730" spans="1:5" ht="23.25" hidden="1">
      <c r="A3730" s="63" t="s">
        <v>7791</v>
      </c>
      <c r="B3730" s="63">
        <v>89397</v>
      </c>
      <c r="C3730" s="62" t="s">
        <v>11518</v>
      </c>
      <c r="D3730" s="63" t="s">
        <v>7859</v>
      </c>
      <c r="E3730" s="76">
        <v>14.5</v>
      </c>
    </row>
    <row r="3731" spans="1:5" ht="23.25" hidden="1">
      <c r="A3731" s="63" t="s">
        <v>7791</v>
      </c>
      <c r="B3731" s="63">
        <v>89398</v>
      </c>
      <c r="C3731" s="62" t="s">
        <v>11519</v>
      </c>
      <c r="D3731" s="63" t="s">
        <v>7859</v>
      </c>
      <c r="E3731" s="76">
        <v>17.71</v>
      </c>
    </row>
    <row r="3732" spans="1:5" ht="34.5" hidden="1">
      <c r="A3732" s="63" t="s">
        <v>7791</v>
      </c>
      <c r="B3732" s="63">
        <v>89399</v>
      </c>
      <c r="C3732" s="62" t="s">
        <v>11520</v>
      </c>
      <c r="D3732" s="63" t="s">
        <v>7859</v>
      </c>
      <c r="E3732" s="76">
        <v>24.97</v>
      </c>
    </row>
    <row r="3733" spans="1:5" ht="23.25" hidden="1">
      <c r="A3733" s="63" t="s">
        <v>7791</v>
      </c>
      <c r="B3733" s="63">
        <v>89400</v>
      </c>
      <c r="C3733" s="62" t="s">
        <v>11521</v>
      </c>
      <c r="D3733" s="63" t="s">
        <v>7859</v>
      </c>
      <c r="E3733" s="76">
        <v>19.670000000000002</v>
      </c>
    </row>
    <row r="3734" spans="1:5" ht="23.25" hidden="1">
      <c r="A3734" s="63" t="s">
        <v>7791</v>
      </c>
      <c r="B3734" s="63">
        <v>89404</v>
      </c>
      <c r="C3734" s="62" t="s">
        <v>11522</v>
      </c>
      <c r="D3734" s="63" t="s">
        <v>7859</v>
      </c>
      <c r="E3734" s="76">
        <v>6.98</v>
      </c>
    </row>
    <row r="3735" spans="1:5" ht="23.25" hidden="1">
      <c r="A3735" s="63" t="s">
        <v>7791</v>
      </c>
      <c r="B3735" s="63">
        <v>89405</v>
      </c>
      <c r="C3735" s="62" t="s">
        <v>11523</v>
      </c>
      <c r="D3735" s="63" t="s">
        <v>7859</v>
      </c>
      <c r="E3735" s="76">
        <v>7.57</v>
      </c>
    </row>
    <row r="3736" spans="1:5" ht="23.25" hidden="1">
      <c r="A3736" s="63" t="s">
        <v>7791</v>
      </c>
      <c r="B3736" s="63">
        <v>89406</v>
      </c>
      <c r="C3736" s="62" t="s">
        <v>11524</v>
      </c>
      <c r="D3736" s="63" t="s">
        <v>7859</v>
      </c>
      <c r="E3736" s="76">
        <v>8.6300000000000008</v>
      </c>
    </row>
    <row r="3737" spans="1:5" ht="23.25" hidden="1">
      <c r="A3737" s="63" t="s">
        <v>7791</v>
      </c>
      <c r="B3737" s="63">
        <v>89407</v>
      </c>
      <c r="C3737" s="62" t="s">
        <v>11525</v>
      </c>
      <c r="D3737" s="63" t="s">
        <v>7859</v>
      </c>
      <c r="E3737" s="76">
        <v>8.7100000000000009</v>
      </c>
    </row>
    <row r="3738" spans="1:5" ht="23.25" hidden="1">
      <c r="A3738" s="63" t="s">
        <v>7791</v>
      </c>
      <c r="B3738" s="63">
        <v>89408</v>
      </c>
      <c r="C3738" s="62" t="s">
        <v>11526</v>
      </c>
      <c r="D3738" s="63" t="s">
        <v>7859</v>
      </c>
      <c r="E3738" s="76">
        <v>8.3000000000000007</v>
      </c>
    </row>
    <row r="3739" spans="1:5" ht="23.25" hidden="1">
      <c r="A3739" s="63" t="s">
        <v>7791</v>
      </c>
      <c r="B3739" s="63">
        <v>89409</v>
      </c>
      <c r="C3739" s="62" t="s">
        <v>11527</v>
      </c>
      <c r="D3739" s="63" t="s">
        <v>7859</v>
      </c>
      <c r="E3739" s="76">
        <v>9.14</v>
      </c>
    </row>
    <row r="3740" spans="1:5" ht="23.25" hidden="1">
      <c r="A3740" s="63" t="s">
        <v>7791</v>
      </c>
      <c r="B3740" s="63">
        <v>89410</v>
      </c>
      <c r="C3740" s="62" t="s">
        <v>11528</v>
      </c>
      <c r="D3740" s="63" t="s">
        <v>7859</v>
      </c>
      <c r="E3740" s="76">
        <v>10.74</v>
      </c>
    </row>
    <row r="3741" spans="1:5" ht="23.25" hidden="1">
      <c r="A3741" s="63" t="s">
        <v>7791</v>
      </c>
      <c r="B3741" s="63">
        <v>89411</v>
      </c>
      <c r="C3741" s="62" t="s">
        <v>11529</v>
      </c>
      <c r="D3741" s="63" t="s">
        <v>7859</v>
      </c>
      <c r="E3741" s="76">
        <v>10.17</v>
      </c>
    </row>
    <row r="3742" spans="1:5" ht="23.25" hidden="1">
      <c r="A3742" s="63" t="s">
        <v>7791</v>
      </c>
      <c r="B3742" s="63">
        <v>89412</v>
      </c>
      <c r="C3742" s="62" t="s">
        <v>11530</v>
      </c>
      <c r="D3742" s="63" t="s">
        <v>7859</v>
      </c>
      <c r="E3742" s="76">
        <v>9.56</v>
      </c>
    </row>
    <row r="3743" spans="1:5" ht="23.25" hidden="1">
      <c r="A3743" s="63" t="s">
        <v>7791</v>
      </c>
      <c r="B3743" s="63">
        <v>89413</v>
      </c>
      <c r="C3743" s="62" t="s">
        <v>11531</v>
      </c>
      <c r="D3743" s="63" t="s">
        <v>7859</v>
      </c>
      <c r="E3743" s="76">
        <v>11.73</v>
      </c>
    </row>
    <row r="3744" spans="1:5" ht="23.25" hidden="1">
      <c r="A3744" s="63" t="s">
        <v>7791</v>
      </c>
      <c r="B3744" s="63">
        <v>89414</v>
      </c>
      <c r="C3744" s="62" t="s">
        <v>11532</v>
      </c>
      <c r="D3744" s="63" t="s">
        <v>7859</v>
      </c>
      <c r="E3744" s="76">
        <v>13.59</v>
      </c>
    </row>
    <row r="3745" spans="1:5" ht="23.25" hidden="1">
      <c r="A3745" s="63" t="s">
        <v>7791</v>
      </c>
      <c r="B3745" s="63">
        <v>89415</v>
      </c>
      <c r="C3745" s="62" t="s">
        <v>11533</v>
      </c>
      <c r="D3745" s="63" t="s">
        <v>7859</v>
      </c>
      <c r="E3745" s="76">
        <v>16.100000000000001</v>
      </c>
    </row>
    <row r="3746" spans="1:5" ht="23.25" hidden="1">
      <c r="A3746" s="63" t="s">
        <v>7791</v>
      </c>
      <c r="B3746" s="63">
        <v>89416</v>
      </c>
      <c r="C3746" s="62" t="s">
        <v>11534</v>
      </c>
      <c r="D3746" s="63" t="s">
        <v>7859</v>
      </c>
      <c r="E3746" s="76">
        <v>13.94</v>
      </c>
    </row>
    <row r="3747" spans="1:5" ht="23.25" hidden="1">
      <c r="A3747" s="63" t="s">
        <v>7791</v>
      </c>
      <c r="B3747" s="63">
        <v>89417</v>
      </c>
      <c r="C3747" s="62" t="s">
        <v>11535</v>
      </c>
      <c r="D3747" s="63" t="s">
        <v>7859</v>
      </c>
      <c r="E3747" s="76">
        <v>5.29</v>
      </c>
    </row>
    <row r="3748" spans="1:5" ht="23.25" hidden="1">
      <c r="A3748" s="63" t="s">
        <v>7791</v>
      </c>
      <c r="B3748" s="63">
        <v>89418</v>
      </c>
      <c r="C3748" s="62" t="s">
        <v>11536</v>
      </c>
      <c r="D3748" s="63" t="s">
        <v>7859</v>
      </c>
      <c r="E3748" s="76">
        <v>15.95</v>
      </c>
    </row>
    <row r="3749" spans="1:5" ht="23.25" hidden="1">
      <c r="A3749" s="63" t="s">
        <v>7791</v>
      </c>
      <c r="B3749" s="63">
        <v>89419</v>
      </c>
      <c r="C3749" s="62" t="s">
        <v>11537</v>
      </c>
      <c r="D3749" s="63" t="s">
        <v>7859</v>
      </c>
      <c r="E3749" s="76">
        <v>6.42</v>
      </c>
    </row>
    <row r="3750" spans="1:5" ht="23.25" hidden="1">
      <c r="A3750" s="63" t="s">
        <v>7791</v>
      </c>
      <c r="B3750" s="63">
        <v>89421</v>
      </c>
      <c r="C3750" s="62" t="s">
        <v>11538</v>
      </c>
      <c r="D3750" s="63" t="s">
        <v>7859</v>
      </c>
      <c r="E3750" s="76">
        <v>11.64</v>
      </c>
    </row>
    <row r="3751" spans="1:5" ht="23.25" hidden="1">
      <c r="A3751" s="63" t="s">
        <v>7791</v>
      </c>
      <c r="B3751" s="63">
        <v>89423</v>
      </c>
      <c r="C3751" s="62" t="s">
        <v>11539</v>
      </c>
      <c r="D3751" s="63" t="s">
        <v>7859</v>
      </c>
      <c r="E3751" s="76">
        <v>9.7899999999999991</v>
      </c>
    </row>
    <row r="3752" spans="1:5" ht="23.25" hidden="1">
      <c r="A3752" s="63" t="s">
        <v>7791</v>
      </c>
      <c r="B3752" s="63">
        <v>89424</v>
      </c>
      <c r="C3752" s="62" t="s">
        <v>11540</v>
      </c>
      <c r="D3752" s="63" t="s">
        <v>7859</v>
      </c>
      <c r="E3752" s="76">
        <v>6.22</v>
      </c>
    </row>
    <row r="3753" spans="1:5" ht="23.25" hidden="1">
      <c r="A3753" s="63" t="s">
        <v>7791</v>
      </c>
      <c r="B3753" s="63">
        <v>89425</v>
      </c>
      <c r="C3753" s="62" t="s">
        <v>11541</v>
      </c>
      <c r="D3753" s="63" t="s">
        <v>7859</v>
      </c>
      <c r="E3753" s="76">
        <v>18.7</v>
      </c>
    </row>
    <row r="3754" spans="1:5" ht="23.25" hidden="1">
      <c r="A3754" s="63" t="s">
        <v>7791</v>
      </c>
      <c r="B3754" s="63">
        <v>89426</v>
      </c>
      <c r="C3754" s="62" t="s">
        <v>11542</v>
      </c>
      <c r="D3754" s="63" t="s">
        <v>7859</v>
      </c>
      <c r="E3754" s="76">
        <v>9.2899999999999991</v>
      </c>
    </row>
    <row r="3755" spans="1:5" ht="23.25" hidden="1">
      <c r="A3755" s="63" t="s">
        <v>7791</v>
      </c>
      <c r="B3755" s="63">
        <v>89427</v>
      </c>
      <c r="C3755" s="62" t="s">
        <v>11543</v>
      </c>
      <c r="D3755" s="63" t="s">
        <v>7859</v>
      </c>
      <c r="E3755" s="76">
        <v>12.01</v>
      </c>
    </row>
    <row r="3756" spans="1:5" ht="23.25" hidden="1">
      <c r="A3756" s="63" t="s">
        <v>7791</v>
      </c>
      <c r="B3756" s="63">
        <v>89428</v>
      </c>
      <c r="C3756" s="62" t="s">
        <v>11544</v>
      </c>
      <c r="D3756" s="63" t="s">
        <v>7859</v>
      </c>
      <c r="E3756" s="76">
        <v>13.99</v>
      </c>
    </row>
    <row r="3757" spans="1:5" ht="34.5" hidden="1">
      <c r="A3757" s="63" t="s">
        <v>7791</v>
      </c>
      <c r="B3757" s="63">
        <v>89429</v>
      </c>
      <c r="C3757" s="62" t="s">
        <v>11545</v>
      </c>
      <c r="D3757" s="63" t="s">
        <v>7859</v>
      </c>
      <c r="E3757" s="76">
        <v>5.86</v>
      </c>
    </row>
    <row r="3758" spans="1:5" ht="23.25" hidden="1">
      <c r="A3758" s="63" t="s">
        <v>7791</v>
      </c>
      <c r="B3758" s="63">
        <v>89430</v>
      </c>
      <c r="C3758" s="62" t="s">
        <v>11546</v>
      </c>
      <c r="D3758" s="63" t="s">
        <v>7859</v>
      </c>
      <c r="E3758" s="76">
        <v>12.57</v>
      </c>
    </row>
    <row r="3759" spans="1:5" ht="23.25" hidden="1">
      <c r="A3759" s="63" t="s">
        <v>7791</v>
      </c>
      <c r="B3759" s="63">
        <v>89431</v>
      </c>
      <c r="C3759" s="62" t="s">
        <v>11547</v>
      </c>
      <c r="D3759" s="63" t="s">
        <v>7859</v>
      </c>
      <c r="E3759" s="76">
        <v>8.67</v>
      </c>
    </row>
    <row r="3760" spans="1:5" ht="23.25" hidden="1">
      <c r="A3760" s="63" t="s">
        <v>7791</v>
      </c>
      <c r="B3760" s="63">
        <v>89432</v>
      </c>
      <c r="C3760" s="62" t="s">
        <v>11548</v>
      </c>
      <c r="D3760" s="63" t="s">
        <v>7859</v>
      </c>
      <c r="E3760" s="76">
        <v>30.25</v>
      </c>
    </row>
    <row r="3761" spans="1:5" ht="23.25" hidden="1">
      <c r="A3761" s="63" t="s">
        <v>7791</v>
      </c>
      <c r="B3761" s="63">
        <v>89433</v>
      </c>
      <c r="C3761" s="62" t="s">
        <v>11549</v>
      </c>
      <c r="D3761" s="63" t="s">
        <v>7859</v>
      </c>
      <c r="E3761" s="76">
        <v>12.92</v>
      </c>
    </row>
    <row r="3762" spans="1:5" ht="23.25" hidden="1">
      <c r="A3762" s="63" t="s">
        <v>7791</v>
      </c>
      <c r="B3762" s="63">
        <v>89434</v>
      </c>
      <c r="C3762" s="62" t="s">
        <v>11550</v>
      </c>
      <c r="D3762" s="63" t="s">
        <v>7859</v>
      </c>
      <c r="E3762" s="76">
        <v>10.81</v>
      </c>
    </row>
    <row r="3763" spans="1:5" ht="23.25" hidden="1">
      <c r="A3763" s="63" t="s">
        <v>7791</v>
      </c>
      <c r="B3763" s="63">
        <v>89435</v>
      </c>
      <c r="C3763" s="62" t="s">
        <v>11551</v>
      </c>
      <c r="D3763" s="63" t="s">
        <v>7859</v>
      </c>
      <c r="E3763" s="76">
        <v>21.09</v>
      </c>
    </row>
    <row r="3764" spans="1:5" ht="34.5" hidden="1">
      <c r="A3764" s="63" t="s">
        <v>7791</v>
      </c>
      <c r="B3764" s="63">
        <v>89436</v>
      </c>
      <c r="C3764" s="62" t="s">
        <v>11552</v>
      </c>
      <c r="D3764" s="63" t="s">
        <v>7859</v>
      </c>
      <c r="E3764" s="76">
        <v>7.87</v>
      </c>
    </row>
    <row r="3765" spans="1:5" ht="23.25" hidden="1">
      <c r="A3765" s="63" t="s">
        <v>7791</v>
      </c>
      <c r="B3765" s="63">
        <v>89437</v>
      </c>
      <c r="C3765" s="62" t="s">
        <v>11553</v>
      </c>
      <c r="D3765" s="63" t="s">
        <v>7859</v>
      </c>
      <c r="E3765" s="76">
        <v>24.39</v>
      </c>
    </row>
    <row r="3766" spans="1:5" ht="23.25" hidden="1">
      <c r="A3766" s="63" t="s">
        <v>7791</v>
      </c>
      <c r="B3766" s="63">
        <v>89438</v>
      </c>
      <c r="C3766" s="62" t="s">
        <v>11554</v>
      </c>
      <c r="D3766" s="63" t="s">
        <v>7859</v>
      </c>
      <c r="E3766" s="76">
        <v>9.7200000000000006</v>
      </c>
    </row>
    <row r="3767" spans="1:5" ht="34.5" hidden="1">
      <c r="A3767" s="63" t="s">
        <v>7791</v>
      </c>
      <c r="B3767" s="63">
        <v>89439</v>
      </c>
      <c r="C3767" s="62" t="s">
        <v>11555</v>
      </c>
      <c r="D3767" s="63" t="s">
        <v>7859</v>
      </c>
      <c r="E3767" s="76">
        <v>11.32</v>
      </c>
    </row>
    <row r="3768" spans="1:5" ht="23.25" hidden="1">
      <c r="A3768" s="63" t="s">
        <v>7791</v>
      </c>
      <c r="B3768" s="63">
        <v>89440</v>
      </c>
      <c r="C3768" s="62" t="s">
        <v>11556</v>
      </c>
      <c r="D3768" s="63" t="s">
        <v>7859</v>
      </c>
      <c r="E3768" s="76">
        <v>11.48</v>
      </c>
    </row>
    <row r="3769" spans="1:5" ht="23.25" hidden="1">
      <c r="A3769" s="63" t="s">
        <v>7791</v>
      </c>
      <c r="B3769" s="63">
        <v>89442</v>
      </c>
      <c r="C3769" s="62" t="s">
        <v>11557</v>
      </c>
      <c r="D3769" s="63" t="s">
        <v>7859</v>
      </c>
      <c r="E3769" s="76">
        <v>13.54</v>
      </c>
    </row>
    <row r="3770" spans="1:5" ht="23.25" hidden="1">
      <c r="A3770" s="63" t="s">
        <v>7791</v>
      </c>
      <c r="B3770" s="63">
        <v>89443</v>
      </c>
      <c r="C3770" s="62" t="s">
        <v>11558</v>
      </c>
      <c r="D3770" s="63" t="s">
        <v>7859</v>
      </c>
      <c r="E3770" s="76">
        <v>16.47</v>
      </c>
    </row>
    <row r="3771" spans="1:5" ht="34.5" hidden="1">
      <c r="A3771" s="63" t="s">
        <v>7791</v>
      </c>
      <c r="B3771" s="63">
        <v>89444</v>
      </c>
      <c r="C3771" s="62" t="s">
        <v>11559</v>
      </c>
      <c r="D3771" s="63" t="s">
        <v>7859</v>
      </c>
      <c r="E3771" s="76">
        <v>24.37</v>
      </c>
    </row>
    <row r="3772" spans="1:5" ht="23.25" hidden="1">
      <c r="A3772" s="63" t="s">
        <v>7791</v>
      </c>
      <c r="B3772" s="63">
        <v>89445</v>
      </c>
      <c r="C3772" s="62" t="s">
        <v>11560</v>
      </c>
      <c r="D3772" s="63" t="s">
        <v>7859</v>
      </c>
      <c r="E3772" s="76">
        <v>18.54</v>
      </c>
    </row>
    <row r="3773" spans="1:5" ht="23.25" hidden="1">
      <c r="A3773" s="63" t="s">
        <v>7791</v>
      </c>
      <c r="B3773" s="63">
        <v>89481</v>
      </c>
      <c r="C3773" s="62" t="s">
        <v>11561</v>
      </c>
      <c r="D3773" s="63" t="s">
        <v>7859</v>
      </c>
      <c r="E3773" s="76">
        <v>5.1100000000000003</v>
      </c>
    </row>
    <row r="3774" spans="1:5" ht="23.25" hidden="1">
      <c r="A3774" s="63" t="s">
        <v>7791</v>
      </c>
      <c r="B3774" s="63">
        <v>89485</v>
      </c>
      <c r="C3774" s="62" t="s">
        <v>11562</v>
      </c>
      <c r="D3774" s="63" t="s">
        <v>7859</v>
      </c>
      <c r="E3774" s="76">
        <v>5.95</v>
      </c>
    </row>
    <row r="3775" spans="1:5" ht="23.25" hidden="1">
      <c r="A3775" s="63" t="s">
        <v>7791</v>
      </c>
      <c r="B3775" s="63">
        <v>89489</v>
      </c>
      <c r="C3775" s="62" t="s">
        <v>11563</v>
      </c>
      <c r="D3775" s="63" t="s">
        <v>7859</v>
      </c>
      <c r="E3775" s="76">
        <v>7.55</v>
      </c>
    </row>
    <row r="3776" spans="1:5" ht="23.25" hidden="1">
      <c r="A3776" s="63" t="s">
        <v>7791</v>
      </c>
      <c r="B3776" s="63">
        <v>89490</v>
      </c>
      <c r="C3776" s="62" t="s">
        <v>11564</v>
      </c>
      <c r="D3776" s="63" t="s">
        <v>7859</v>
      </c>
      <c r="E3776" s="76">
        <v>6.98</v>
      </c>
    </row>
    <row r="3777" spans="1:5" ht="23.25" hidden="1">
      <c r="A3777" s="63" t="s">
        <v>7791</v>
      </c>
      <c r="B3777" s="63">
        <v>89492</v>
      </c>
      <c r="C3777" s="62" t="s">
        <v>11565</v>
      </c>
      <c r="D3777" s="63" t="s">
        <v>7859</v>
      </c>
      <c r="E3777" s="76">
        <v>8.0299999999999994</v>
      </c>
    </row>
    <row r="3778" spans="1:5" ht="23.25" hidden="1">
      <c r="A3778" s="63" t="s">
        <v>7791</v>
      </c>
      <c r="B3778" s="63">
        <v>89493</v>
      </c>
      <c r="C3778" s="62" t="s">
        <v>11566</v>
      </c>
      <c r="D3778" s="63" t="s">
        <v>7859</v>
      </c>
      <c r="E3778" s="76">
        <v>9.89</v>
      </c>
    </row>
    <row r="3779" spans="1:5" ht="23.25" hidden="1">
      <c r="A3779" s="63" t="s">
        <v>7791</v>
      </c>
      <c r="B3779" s="63">
        <v>89494</v>
      </c>
      <c r="C3779" s="62" t="s">
        <v>11567</v>
      </c>
      <c r="D3779" s="63" t="s">
        <v>7859</v>
      </c>
      <c r="E3779" s="76">
        <v>12.4</v>
      </c>
    </row>
    <row r="3780" spans="1:5" ht="23.25" hidden="1">
      <c r="A3780" s="63" t="s">
        <v>7791</v>
      </c>
      <c r="B3780" s="63">
        <v>89496</v>
      </c>
      <c r="C3780" s="62" t="s">
        <v>11568</v>
      </c>
      <c r="D3780" s="63" t="s">
        <v>7859</v>
      </c>
      <c r="E3780" s="76">
        <v>10.24</v>
      </c>
    </row>
    <row r="3781" spans="1:5" ht="23.25" hidden="1">
      <c r="A3781" s="63" t="s">
        <v>7791</v>
      </c>
      <c r="B3781" s="63">
        <v>89497</v>
      </c>
      <c r="C3781" s="62" t="s">
        <v>11569</v>
      </c>
      <c r="D3781" s="63" t="s">
        <v>7859</v>
      </c>
      <c r="E3781" s="76">
        <v>13.03</v>
      </c>
    </row>
    <row r="3782" spans="1:5" ht="23.25" hidden="1">
      <c r="A3782" s="63" t="s">
        <v>7791</v>
      </c>
      <c r="B3782" s="63">
        <v>89498</v>
      </c>
      <c r="C3782" s="62" t="s">
        <v>11570</v>
      </c>
      <c r="D3782" s="63" t="s">
        <v>7859</v>
      </c>
      <c r="E3782" s="76">
        <v>13.1</v>
      </c>
    </row>
    <row r="3783" spans="1:5" ht="23.25" hidden="1">
      <c r="A3783" s="63" t="s">
        <v>7791</v>
      </c>
      <c r="B3783" s="63">
        <v>89499</v>
      </c>
      <c r="C3783" s="62" t="s">
        <v>11571</v>
      </c>
      <c r="D3783" s="63" t="s">
        <v>7859</v>
      </c>
      <c r="E3783" s="76">
        <v>19.670000000000002</v>
      </c>
    </row>
    <row r="3784" spans="1:5" ht="23.25" hidden="1">
      <c r="A3784" s="63" t="s">
        <v>7791</v>
      </c>
      <c r="B3784" s="63">
        <v>89500</v>
      </c>
      <c r="C3784" s="62" t="s">
        <v>11572</v>
      </c>
      <c r="D3784" s="63" t="s">
        <v>7859</v>
      </c>
      <c r="E3784" s="76">
        <v>12.51</v>
      </c>
    </row>
    <row r="3785" spans="1:5" ht="23.25" hidden="1">
      <c r="A3785" s="63" t="s">
        <v>7791</v>
      </c>
      <c r="B3785" s="63">
        <v>89501</v>
      </c>
      <c r="C3785" s="62" t="s">
        <v>11573</v>
      </c>
      <c r="D3785" s="63" t="s">
        <v>7859</v>
      </c>
      <c r="E3785" s="76">
        <v>13.93</v>
      </c>
    </row>
    <row r="3786" spans="1:5" ht="23.25" hidden="1">
      <c r="A3786" s="63" t="s">
        <v>7791</v>
      </c>
      <c r="B3786" s="63">
        <v>89502</v>
      </c>
      <c r="C3786" s="62" t="s">
        <v>11574</v>
      </c>
      <c r="D3786" s="63" t="s">
        <v>7859</v>
      </c>
      <c r="E3786" s="76">
        <v>16.63</v>
      </c>
    </row>
    <row r="3787" spans="1:5" ht="23.25" hidden="1">
      <c r="A3787" s="63" t="s">
        <v>7791</v>
      </c>
      <c r="B3787" s="63">
        <v>89503</v>
      </c>
      <c r="C3787" s="62" t="s">
        <v>11575</v>
      </c>
      <c r="D3787" s="63" t="s">
        <v>7859</v>
      </c>
      <c r="E3787" s="76">
        <v>22.65</v>
      </c>
    </row>
    <row r="3788" spans="1:5" ht="23.25" hidden="1">
      <c r="A3788" s="63" t="s">
        <v>7791</v>
      </c>
      <c r="B3788" s="63">
        <v>89504</v>
      </c>
      <c r="C3788" s="62" t="s">
        <v>11576</v>
      </c>
      <c r="D3788" s="63" t="s">
        <v>7859</v>
      </c>
      <c r="E3788" s="76">
        <v>18.57</v>
      </c>
    </row>
    <row r="3789" spans="1:5" ht="23.25" hidden="1">
      <c r="A3789" s="63" t="s">
        <v>7791</v>
      </c>
      <c r="B3789" s="63">
        <v>89505</v>
      </c>
      <c r="C3789" s="62" t="s">
        <v>11577</v>
      </c>
      <c r="D3789" s="63" t="s">
        <v>7859</v>
      </c>
      <c r="E3789" s="76">
        <v>41.82</v>
      </c>
    </row>
    <row r="3790" spans="1:5" ht="23.25" hidden="1">
      <c r="A3790" s="63" t="s">
        <v>7791</v>
      </c>
      <c r="B3790" s="63">
        <v>89506</v>
      </c>
      <c r="C3790" s="62" t="s">
        <v>11578</v>
      </c>
      <c r="D3790" s="63" t="s">
        <v>7859</v>
      </c>
      <c r="E3790" s="76">
        <v>39.93</v>
      </c>
    </row>
    <row r="3791" spans="1:5" ht="23.25" hidden="1">
      <c r="A3791" s="63" t="s">
        <v>7791</v>
      </c>
      <c r="B3791" s="63">
        <v>89507</v>
      </c>
      <c r="C3791" s="62" t="s">
        <v>11579</v>
      </c>
      <c r="D3791" s="63" t="s">
        <v>7859</v>
      </c>
      <c r="E3791" s="76">
        <v>47.4</v>
      </c>
    </row>
    <row r="3792" spans="1:5" ht="23.25" hidden="1">
      <c r="A3792" s="63" t="s">
        <v>7791</v>
      </c>
      <c r="B3792" s="63">
        <v>89510</v>
      </c>
      <c r="C3792" s="62" t="s">
        <v>11580</v>
      </c>
      <c r="D3792" s="63" t="s">
        <v>7859</v>
      </c>
      <c r="E3792" s="76">
        <v>26.68</v>
      </c>
    </row>
    <row r="3793" spans="1:5" ht="23.25" hidden="1">
      <c r="A3793" s="63" t="s">
        <v>7791</v>
      </c>
      <c r="B3793" s="63">
        <v>89513</v>
      </c>
      <c r="C3793" s="62" t="s">
        <v>11581</v>
      </c>
      <c r="D3793" s="63" t="s">
        <v>7859</v>
      </c>
      <c r="E3793" s="76">
        <v>106.18</v>
      </c>
    </row>
    <row r="3794" spans="1:5" ht="23.25" hidden="1">
      <c r="A3794" s="63" t="s">
        <v>7791</v>
      </c>
      <c r="B3794" s="63">
        <v>89514</v>
      </c>
      <c r="C3794" s="62" t="s">
        <v>11582</v>
      </c>
      <c r="D3794" s="63" t="s">
        <v>7859</v>
      </c>
      <c r="E3794" s="76">
        <v>8.0500000000000007</v>
      </c>
    </row>
    <row r="3795" spans="1:5" ht="23.25" hidden="1">
      <c r="A3795" s="63" t="s">
        <v>7791</v>
      </c>
      <c r="B3795" s="63">
        <v>89515</v>
      </c>
      <c r="C3795" s="62" t="s">
        <v>11583</v>
      </c>
      <c r="D3795" s="63" t="s">
        <v>7859</v>
      </c>
      <c r="E3795" s="76">
        <v>84.34</v>
      </c>
    </row>
    <row r="3796" spans="1:5" ht="23.25" hidden="1">
      <c r="A3796" s="63" t="s">
        <v>7791</v>
      </c>
      <c r="B3796" s="63">
        <v>89516</v>
      </c>
      <c r="C3796" s="62" t="s">
        <v>11584</v>
      </c>
      <c r="D3796" s="63" t="s">
        <v>7859</v>
      </c>
      <c r="E3796" s="76">
        <v>8.14</v>
      </c>
    </row>
    <row r="3797" spans="1:5" ht="23.25" hidden="1">
      <c r="A3797" s="63" t="s">
        <v>7791</v>
      </c>
      <c r="B3797" s="63">
        <v>89517</v>
      </c>
      <c r="C3797" s="62" t="s">
        <v>11585</v>
      </c>
      <c r="D3797" s="63" t="s">
        <v>7859</v>
      </c>
      <c r="E3797" s="76">
        <v>70.41</v>
      </c>
    </row>
    <row r="3798" spans="1:5" ht="23.25" hidden="1">
      <c r="A3798" s="63" t="s">
        <v>7791</v>
      </c>
      <c r="B3798" s="63">
        <v>89518</v>
      </c>
      <c r="C3798" s="62" t="s">
        <v>11586</v>
      </c>
      <c r="D3798" s="63" t="s">
        <v>7859</v>
      </c>
      <c r="E3798" s="76">
        <v>14.57</v>
      </c>
    </row>
    <row r="3799" spans="1:5" ht="23.25" hidden="1">
      <c r="A3799" s="63" t="s">
        <v>7791</v>
      </c>
      <c r="B3799" s="63">
        <v>89519</v>
      </c>
      <c r="C3799" s="62" t="s">
        <v>11587</v>
      </c>
      <c r="D3799" s="63" t="s">
        <v>7859</v>
      </c>
      <c r="E3799" s="76">
        <v>47.22</v>
      </c>
    </row>
    <row r="3800" spans="1:5" ht="23.25" hidden="1">
      <c r="A3800" s="63" t="s">
        <v>7791</v>
      </c>
      <c r="B3800" s="63">
        <v>89520</v>
      </c>
      <c r="C3800" s="62" t="s">
        <v>11588</v>
      </c>
      <c r="D3800" s="63" t="s">
        <v>7859</v>
      </c>
      <c r="E3800" s="76">
        <v>15.33</v>
      </c>
    </row>
    <row r="3801" spans="1:5" ht="23.25" hidden="1">
      <c r="A3801" s="63" t="s">
        <v>7791</v>
      </c>
      <c r="B3801" s="63">
        <v>89521</v>
      </c>
      <c r="C3801" s="62" t="s">
        <v>11589</v>
      </c>
      <c r="D3801" s="63" t="s">
        <v>7859</v>
      </c>
      <c r="E3801" s="76">
        <v>126.55</v>
      </c>
    </row>
    <row r="3802" spans="1:5" ht="23.25" hidden="1">
      <c r="A3802" s="63" t="s">
        <v>7791</v>
      </c>
      <c r="B3802" s="63">
        <v>89522</v>
      </c>
      <c r="C3802" s="62" t="s">
        <v>11590</v>
      </c>
      <c r="D3802" s="63" t="s">
        <v>7859</v>
      </c>
      <c r="E3802" s="76">
        <v>29.14</v>
      </c>
    </row>
    <row r="3803" spans="1:5" ht="23.25" hidden="1">
      <c r="A3803" s="63" t="s">
        <v>7791</v>
      </c>
      <c r="B3803" s="63">
        <v>89523</v>
      </c>
      <c r="C3803" s="62" t="s">
        <v>11591</v>
      </c>
      <c r="D3803" s="63" t="s">
        <v>7859</v>
      </c>
      <c r="E3803" s="76">
        <v>103.16</v>
      </c>
    </row>
    <row r="3804" spans="1:5" ht="23.25" hidden="1">
      <c r="A3804" s="63" t="s">
        <v>7791</v>
      </c>
      <c r="B3804" s="63">
        <v>89524</v>
      </c>
      <c r="C3804" s="62" t="s">
        <v>11592</v>
      </c>
      <c r="D3804" s="63" t="s">
        <v>7859</v>
      </c>
      <c r="E3804" s="76">
        <v>29.62</v>
      </c>
    </row>
    <row r="3805" spans="1:5" ht="23.25" hidden="1">
      <c r="A3805" s="63" t="s">
        <v>7791</v>
      </c>
      <c r="B3805" s="63">
        <v>89525</v>
      </c>
      <c r="C3805" s="62" t="s">
        <v>11593</v>
      </c>
      <c r="D3805" s="63" t="s">
        <v>7859</v>
      </c>
      <c r="E3805" s="76">
        <v>88.62</v>
      </c>
    </row>
    <row r="3806" spans="1:5" ht="23.25" hidden="1">
      <c r="A3806" s="63" t="s">
        <v>7791</v>
      </c>
      <c r="B3806" s="63">
        <v>89526</v>
      </c>
      <c r="C3806" s="62" t="s">
        <v>11594</v>
      </c>
      <c r="D3806" s="63" t="s">
        <v>7859</v>
      </c>
      <c r="E3806" s="76">
        <v>38.54</v>
      </c>
    </row>
    <row r="3807" spans="1:5" ht="23.25" hidden="1">
      <c r="A3807" s="63" t="s">
        <v>7791</v>
      </c>
      <c r="B3807" s="63">
        <v>89527</v>
      </c>
      <c r="C3807" s="62" t="s">
        <v>11595</v>
      </c>
      <c r="D3807" s="63" t="s">
        <v>7859</v>
      </c>
      <c r="E3807" s="76">
        <v>56.9</v>
      </c>
    </row>
    <row r="3808" spans="1:5" ht="23.25" hidden="1">
      <c r="A3808" s="63" t="s">
        <v>7791</v>
      </c>
      <c r="B3808" s="63">
        <v>89528</v>
      </c>
      <c r="C3808" s="62" t="s">
        <v>11596</v>
      </c>
      <c r="D3808" s="63" t="s">
        <v>7859</v>
      </c>
      <c r="E3808" s="76">
        <v>4.08</v>
      </c>
    </row>
    <row r="3809" spans="1:5" ht="23.25" hidden="1">
      <c r="A3809" s="63" t="s">
        <v>7791</v>
      </c>
      <c r="B3809" s="63">
        <v>89529</v>
      </c>
      <c r="C3809" s="62" t="s">
        <v>11597</v>
      </c>
      <c r="D3809" s="63" t="s">
        <v>7859</v>
      </c>
      <c r="E3809" s="76">
        <v>35.99</v>
      </c>
    </row>
    <row r="3810" spans="1:5" ht="23.25" hidden="1">
      <c r="A3810" s="63" t="s">
        <v>7791</v>
      </c>
      <c r="B3810" s="63">
        <v>89530</v>
      </c>
      <c r="C3810" s="62" t="s">
        <v>11598</v>
      </c>
      <c r="D3810" s="63" t="s">
        <v>7859</v>
      </c>
      <c r="E3810" s="76">
        <v>16.559999999999999</v>
      </c>
    </row>
    <row r="3811" spans="1:5" ht="23.25" hidden="1">
      <c r="A3811" s="63" t="s">
        <v>7791</v>
      </c>
      <c r="B3811" s="63">
        <v>89531</v>
      </c>
      <c r="C3811" s="62" t="s">
        <v>11599</v>
      </c>
      <c r="D3811" s="63" t="s">
        <v>7859</v>
      </c>
      <c r="E3811" s="76">
        <v>37.08</v>
      </c>
    </row>
    <row r="3812" spans="1:5" ht="23.25" hidden="1">
      <c r="A3812" s="63" t="s">
        <v>7791</v>
      </c>
      <c r="B3812" s="63">
        <v>89532</v>
      </c>
      <c r="C3812" s="62" t="s">
        <v>11600</v>
      </c>
      <c r="D3812" s="63" t="s">
        <v>7859</v>
      </c>
      <c r="E3812" s="76">
        <v>6.97</v>
      </c>
    </row>
    <row r="3813" spans="1:5" ht="23.25" hidden="1">
      <c r="A3813" s="63" t="s">
        <v>7791</v>
      </c>
      <c r="B3813" s="63">
        <v>89535</v>
      </c>
      <c r="C3813" s="62" t="s">
        <v>11601</v>
      </c>
      <c r="D3813" s="63" t="s">
        <v>7859</v>
      </c>
      <c r="E3813" s="76">
        <v>41.75</v>
      </c>
    </row>
    <row r="3814" spans="1:5" ht="23.25" hidden="1">
      <c r="A3814" s="63" t="s">
        <v>7791</v>
      </c>
      <c r="B3814" s="63">
        <v>89536</v>
      </c>
      <c r="C3814" s="62" t="s">
        <v>11602</v>
      </c>
      <c r="D3814" s="63" t="s">
        <v>7859</v>
      </c>
      <c r="E3814" s="76">
        <v>11.85</v>
      </c>
    </row>
    <row r="3815" spans="1:5" ht="23.25" hidden="1">
      <c r="A3815" s="63" t="s">
        <v>7791</v>
      </c>
      <c r="B3815" s="63">
        <v>89540</v>
      </c>
      <c r="C3815" s="62" t="s">
        <v>11603</v>
      </c>
      <c r="D3815" s="63" t="s">
        <v>7859</v>
      </c>
      <c r="E3815" s="76">
        <v>10.43</v>
      </c>
    </row>
    <row r="3816" spans="1:5" ht="23.25" hidden="1">
      <c r="A3816" s="63" t="s">
        <v>7791</v>
      </c>
      <c r="B3816" s="63">
        <v>89541</v>
      </c>
      <c r="C3816" s="62" t="s">
        <v>11604</v>
      </c>
      <c r="D3816" s="63" t="s">
        <v>7859</v>
      </c>
      <c r="E3816" s="76">
        <v>6.21</v>
      </c>
    </row>
    <row r="3817" spans="1:5" ht="23.25" hidden="1">
      <c r="A3817" s="63" t="s">
        <v>7791</v>
      </c>
      <c r="B3817" s="63">
        <v>89542</v>
      </c>
      <c r="C3817" s="62" t="s">
        <v>11605</v>
      </c>
      <c r="D3817" s="63" t="s">
        <v>7859</v>
      </c>
      <c r="E3817" s="76">
        <v>27.79</v>
      </c>
    </row>
    <row r="3818" spans="1:5" ht="23.25" hidden="1">
      <c r="A3818" s="63" t="s">
        <v>7791</v>
      </c>
      <c r="B3818" s="63">
        <v>89544</v>
      </c>
      <c r="C3818" s="62" t="s">
        <v>11606</v>
      </c>
      <c r="D3818" s="63" t="s">
        <v>7859</v>
      </c>
      <c r="E3818" s="76">
        <v>8.34</v>
      </c>
    </row>
    <row r="3819" spans="1:5" ht="23.25" hidden="1">
      <c r="A3819" s="63" t="s">
        <v>7791</v>
      </c>
      <c r="B3819" s="63">
        <v>89545</v>
      </c>
      <c r="C3819" s="62" t="s">
        <v>11607</v>
      </c>
      <c r="D3819" s="63" t="s">
        <v>7859</v>
      </c>
      <c r="E3819" s="76">
        <v>16.5</v>
      </c>
    </row>
    <row r="3820" spans="1:5" ht="23.25" hidden="1">
      <c r="A3820" s="63" t="s">
        <v>7791</v>
      </c>
      <c r="B3820" s="63">
        <v>89546</v>
      </c>
      <c r="C3820" s="62" t="s">
        <v>11608</v>
      </c>
      <c r="D3820" s="63" t="s">
        <v>7859</v>
      </c>
      <c r="E3820" s="76">
        <v>10.8</v>
      </c>
    </row>
    <row r="3821" spans="1:5" ht="23.25" hidden="1">
      <c r="A3821" s="63" t="s">
        <v>7791</v>
      </c>
      <c r="B3821" s="63">
        <v>89547</v>
      </c>
      <c r="C3821" s="62" t="s">
        <v>11609</v>
      </c>
      <c r="D3821" s="63" t="s">
        <v>7859</v>
      </c>
      <c r="E3821" s="76">
        <v>21.63</v>
      </c>
    </row>
    <row r="3822" spans="1:5" ht="23.25" hidden="1">
      <c r="A3822" s="63" t="s">
        <v>7791</v>
      </c>
      <c r="B3822" s="63">
        <v>89548</v>
      </c>
      <c r="C3822" s="62" t="s">
        <v>11610</v>
      </c>
      <c r="D3822" s="63" t="s">
        <v>7859</v>
      </c>
      <c r="E3822" s="76">
        <v>22.26</v>
      </c>
    </row>
    <row r="3823" spans="1:5" ht="23.25" hidden="1">
      <c r="A3823" s="63" t="s">
        <v>7791</v>
      </c>
      <c r="B3823" s="63">
        <v>89549</v>
      </c>
      <c r="C3823" s="62" t="s">
        <v>11611</v>
      </c>
      <c r="D3823" s="63" t="s">
        <v>7859</v>
      </c>
      <c r="E3823" s="76">
        <v>18.39</v>
      </c>
    </row>
    <row r="3824" spans="1:5" ht="23.25" hidden="1">
      <c r="A3824" s="63" t="s">
        <v>7791</v>
      </c>
      <c r="B3824" s="63">
        <v>89550</v>
      </c>
      <c r="C3824" s="62" t="s">
        <v>11612</v>
      </c>
      <c r="D3824" s="63" t="s">
        <v>7859</v>
      </c>
      <c r="E3824" s="76">
        <v>40.94</v>
      </c>
    </row>
    <row r="3825" spans="1:5" ht="23.25" hidden="1">
      <c r="A3825" s="63" t="s">
        <v>7791</v>
      </c>
      <c r="B3825" s="63">
        <v>89551</v>
      </c>
      <c r="C3825" s="62" t="s">
        <v>11613</v>
      </c>
      <c r="D3825" s="63" t="s">
        <v>7859</v>
      </c>
      <c r="E3825" s="76">
        <v>8.49</v>
      </c>
    </row>
    <row r="3826" spans="1:5" ht="23.25" hidden="1">
      <c r="A3826" s="63" t="s">
        <v>7791</v>
      </c>
      <c r="B3826" s="63">
        <v>89552</v>
      </c>
      <c r="C3826" s="62" t="s">
        <v>11614</v>
      </c>
      <c r="D3826" s="63" t="s">
        <v>7859</v>
      </c>
      <c r="E3826" s="76">
        <v>18.63</v>
      </c>
    </row>
    <row r="3827" spans="1:5" ht="23.25" hidden="1">
      <c r="A3827" s="63" t="s">
        <v>7791</v>
      </c>
      <c r="B3827" s="63">
        <v>89553</v>
      </c>
      <c r="C3827" s="62" t="s">
        <v>11615</v>
      </c>
      <c r="D3827" s="63" t="s">
        <v>7859</v>
      </c>
      <c r="E3827" s="76">
        <v>5.55</v>
      </c>
    </row>
    <row r="3828" spans="1:5" ht="23.25" hidden="1">
      <c r="A3828" s="63" t="s">
        <v>7791</v>
      </c>
      <c r="B3828" s="63">
        <v>89554</v>
      </c>
      <c r="C3828" s="62" t="s">
        <v>11616</v>
      </c>
      <c r="D3828" s="63" t="s">
        <v>7859</v>
      </c>
      <c r="E3828" s="76">
        <v>27.23</v>
      </c>
    </row>
    <row r="3829" spans="1:5" ht="23.25" hidden="1">
      <c r="A3829" s="63" t="s">
        <v>7791</v>
      </c>
      <c r="B3829" s="63">
        <v>89555</v>
      </c>
      <c r="C3829" s="62" t="s">
        <v>11617</v>
      </c>
      <c r="D3829" s="63" t="s">
        <v>7859</v>
      </c>
      <c r="E3829" s="76">
        <v>21.93</v>
      </c>
    </row>
    <row r="3830" spans="1:5" ht="23.25" hidden="1">
      <c r="A3830" s="63" t="s">
        <v>7791</v>
      </c>
      <c r="B3830" s="63">
        <v>89556</v>
      </c>
      <c r="C3830" s="62" t="s">
        <v>11618</v>
      </c>
      <c r="D3830" s="63" t="s">
        <v>7859</v>
      </c>
      <c r="E3830" s="76">
        <v>39.35</v>
      </c>
    </row>
    <row r="3831" spans="1:5" ht="23.25" hidden="1">
      <c r="A3831" s="63" t="s">
        <v>7791</v>
      </c>
      <c r="B3831" s="63">
        <v>89557</v>
      </c>
      <c r="C3831" s="62" t="s">
        <v>11619</v>
      </c>
      <c r="D3831" s="63" t="s">
        <v>7859</v>
      </c>
      <c r="E3831" s="76">
        <v>31.11</v>
      </c>
    </row>
    <row r="3832" spans="1:5" ht="23.25" hidden="1">
      <c r="A3832" s="63" t="s">
        <v>7791</v>
      </c>
      <c r="B3832" s="63">
        <v>89558</v>
      </c>
      <c r="C3832" s="62" t="s">
        <v>11620</v>
      </c>
      <c r="D3832" s="63" t="s">
        <v>7859</v>
      </c>
      <c r="E3832" s="76">
        <v>9.56</v>
      </c>
    </row>
    <row r="3833" spans="1:5" ht="23.25" hidden="1">
      <c r="A3833" s="63" t="s">
        <v>7791</v>
      </c>
      <c r="B3833" s="63">
        <v>89559</v>
      </c>
      <c r="C3833" s="62" t="s">
        <v>11621</v>
      </c>
      <c r="D3833" s="63" t="s">
        <v>7859</v>
      </c>
      <c r="E3833" s="76">
        <v>66.97</v>
      </c>
    </row>
    <row r="3834" spans="1:5" ht="23.25" hidden="1">
      <c r="A3834" s="63" t="s">
        <v>7791</v>
      </c>
      <c r="B3834" s="63">
        <v>89560</v>
      </c>
      <c r="C3834" s="62" t="s">
        <v>11622</v>
      </c>
      <c r="D3834" s="63" t="s">
        <v>7859</v>
      </c>
      <c r="E3834" s="76">
        <v>35.64</v>
      </c>
    </row>
    <row r="3835" spans="1:5" ht="23.25" hidden="1">
      <c r="A3835" s="63" t="s">
        <v>7791</v>
      </c>
      <c r="B3835" s="63">
        <v>89561</v>
      </c>
      <c r="C3835" s="62" t="s">
        <v>11623</v>
      </c>
      <c r="D3835" s="63" t="s">
        <v>7859</v>
      </c>
      <c r="E3835" s="76">
        <v>14.54</v>
      </c>
    </row>
    <row r="3836" spans="1:5" ht="23.25" hidden="1">
      <c r="A3836" s="63" t="s">
        <v>7791</v>
      </c>
      <c r="B3836" s="63">
        <v>89562</v>
      </c>
      <c r="C3836" s="62" t="s">
        <v>11624</v>
      </c>
      <c r="D3836" s="63" t="s">
        <v>7859</v>
      </c>
      <c r="E3836" s="76">
        <v>10.23</v>
      </c>
    </row>
    <row r="3837" spans="1:5" ht="23.25" hidden="1">
      <c r="A3837" s="63" t="s">
        <v>7791</v>
      </c>
      <c r="B3837" s="63">
        <v>89563</v>
      </c>
      <c r="C3837" s="62" t="s">
        <v>11625</v>
      </c>
      <c r="D3837" s="63" t="s">
        <v>7859</v>
      </c>
      <c r="E3837" s="76">
        <v>34.1</v>
      </c>
    </row>
    <row r="3838" spans="1:5" ht="23.25" hidden="1">
      <c r="A3838" s="63" t="s">
        <v>7791</v>
      </c>
      <c r="B3838" s="63">
        <v>89564</v>
      </c>
      <c r="C3838" s="62" t="s">
        <v>11626</v>
      </c>
      <c r="D3838" s="63" t="s">
        <v>7859</v>
      </c>
      <c r="E3838" s="76">
        <v>15.68</v>
      </c>
    </row>
    <row r="3839" spans="1:5" ht="23.25" hidden="1">
      <c r="A3839" s="63" t="s">
        <v>7791</v>
      </c>
      <c r="B3839" s="63">
        <v>89565</v>
      </c>
      <c r="C3839" s="62" t="s">
        <v>11627</v>
      </c>
      <c r="D3839" s="63" t="s">
        <v>7859</v>
      </c>
      <c r="E3839" s="76">
        <v>55.34</v>
      </c>
    </row>
    <row r="3840" spans="1:5" ht="23.25" hidden="1">
      <c r="A3840" s="63" t="s">
        <v>7791</v>
      </c>
      <c r="B3840" s="63">
        <v>89566</v>
      </c>
      <c r="C3840" s="62" t="s">
        <v>11628</v>
      </c>
      <c r="D3840" s="63" t="s">
        <v>7859</v>
      </c>
      <c r="E3840" s="76">
        <v>46.58</v>
      </c>
    </row>
    <row r="3841" spans="1:5" ht="23.25" hidden="1">
      <c r="A3841" s="63" t="s">
        <v>7791</v>
      </c>
      <c r="B3841" s="63">
        <v>89567</v>
      </c>
      <c r="C3841" s="62" t="s">
        <v>11629</v>
      </c>
      <c r="D3841" s="63" t="s">
        <v>7859</v>
      </c>
      <c r="E3841" s="76">
        <v>79.55</v>
      </c>
    </row>
    <row r="3842" spans="1:5" ht="23.25" hidden="1">
      <c r="A3842" s="63" t="s">
        <v>7791</v>
      </c>
      <c r="B3842" s="63">
        <v>89568</v>
      </c>
      <c r="C3842" s="62" t="s">
        <v>11630</v>
      </c>
      <c r="D3842" s="63" t="s">
        <v>7859</v>
      </c>
      <c r="E3842" s="76">
        <v>32.99</v>
      </c>
    </row>
    <row r="3843" spans="1:5" ht="23.25" hidden="1">
      <c r="A3843" s="63" t="s">
        <v>7791</v>
      </c>
      <c r="B3843" s="63">
        <v>89569</v>
      </c>
      <c r="C3843" s="62" t="s">
        <v>11631</v>
      </c>
      <c r="D3843" s="63" t="s">
        <v>7859</v>
      </c>
      <c r="E3843" s="76">
        <v>93.63</v>
      </c>
    </row>
    <row r="3844" spans="1:5" ht="23.25" hidden="1">
      <c r="A3844" s="63" t="s">
        <v>7791</v>
      </c>
      <c r="B3844" s="63">
        <v>89570</v>
      </c>
      <c r="C3844" s="62" t="s">
        <v>11632</v>
      </c>
      <c r="D3844" s="63" t="s">
        <v>7859</v>
      </c>
      <c r="E3844" s="76">
        <v>11.34</v>
      </c>
    </row>
    <row r="3845" spans="1:5" ht="23.25" hidden="1">
      <c r="A3845" s="63" t="s">
        <v>7791</v>
      </c>
      <c r="B3845" s="63">
        <v>89571</v>
      </c>
      <c r="C3845" s="62" t="s">
        <v>11633</v>
      </c>
      <c r="D3845" s="63" t="s">
        <v>7859</v>
      </c>
      <c r="E3845" s="76">
        <v>68.52</v>
      </c>
    </row>
    <row r="3846" spans="1:5" ht="23.25" hidden="1">
      <c r="A3846" s="63" t="s">
        <v>7791</v>
      </c>
      <c r="B3846" s="63">
        <v>89572</v>
      </c>
      <c r="C3846" s="62" t="s">
        <v>11634</v>
      </c>
      <c r="D3846" s="63" t="s">
        <v>7859</v>
      </c>
      <c r="E3846" s="76">
        <v>8.5</v>
      </c>
    </row>
    <row r="3847" spans="1:5" ht="23.25" hidden="1">
      <c r="A3847" s="63" t="s">
        <v>7791</v>
      </c>
      <c r="B3847" s="63">
        <v>89573</v>
      </c>
      <c r="C3847" s="62" t="s">
        <v>11635</v>
      </c>
      <c r="D3847" s="63" t="s">
        <v>7859</v>
      </c>
      <c r="E3847" s="76">
        <v>75.77</v>
      </c>
    </row>
    <row r="3848" spans="1:5" ht="23.25" hidden="1">
      <c r="A3848" s="63" t="s">
        <v>7791</v>
      </c>
      <c r="B3848" s="63">
        <v>89574</v>
      </c>
      <c r="C3848" s="62" t="s">
        <v>11636</v>
      </c>
      <c r="D3848" s="63" t="s">
        <v>7859</v>
      </c>
      <c r="E3848" s="76">
        <v>155.16999999999999</v>
      </c>
    </row>
    <row r="3849" spans="1:5" ht="23.25" hidden="1">
      <c r="A3849" s="63" t="s">
        <v>7791</v>
      </c>
      <c r="B3849" s="63">
        <v>89575</v>
      </c>
      <c r="C3849" s="62" t="s">
        <v>11637</v>
      </c>
      <c r="D3849" s="63" t="s">
        <v>7859</v>
      </c>
      <c r="E3849" s="76">
        <v>11.21</v>
      </c>
    </row>
    <row r="3850" spans="1:5" ht="23.25" hidden="1">
      <c r="A3850" s="63" t="s">
        <v>7791</v>
      </c>
      <c r="B3850" s="63">
        <v>89577</v>
      </c>
      <c r="C3850" s="62" t="s">
        <v>11638</v>
      </c>
      <c r="D3850" s="63" t="s">
        <v>7859</v>
      </c>
      <c r="E3850" s="76">
        <v>37.43</v>
      </c>
    </row>
    <row r="3851" spans="1:5" ht="23.25" hidden="1">
      <c r="A3851" s="63" t="s">
        <v>7791</v>
      </c>
      <c r="B3851" s="63">
        <v>89579</v>
      </c>
      <c r="C3851" s="62" t="s">
        <v>11639</v>
      </c>
      <c r="D3851" s="63" t="s">
        <v>7859</v>
      </c>
      <c r="E3851" s="76">
        <v>11.58</v>
      </c>
    </row>
    <row r="3852" spans="1:5" ht="23.25" hidden="1">
      <c r="A3852" s="63" t="s">
        <v>7791</v>
      </c>
      <c r="B3852" s="63">
        <v>89581</v>
      </c>
      <c r="C3852" s="62" t="s">
        <v>11640</v>
      </c>
      <c r="D3852" s="63" t="s">
        <v>7859</v>
      </c>
      <c r="E3852" s="76">
        <v>32.96</v>
      </c>
    </row>
    <row r="3853" spans="1:5" ht="23.25" hidden="1">
      <c r="A3853" s="63" t="s">
        <v>7791</v>
      </c>
      <c r="B3853" s="63">
        <v>89582</v>
      </c>
      <c r="C3853" s="62" t="s">
        <v>11641</v>
      </c>
      <c r="D3853" s="63" t="s">
        <v>7859</v>
      </c>
      <c r="E3853" s="76">
        <v>33.44</v>
      </c>
    </row>
    <row r="3854" spans="1:5" ht="34.5" hidden="1">
      <c r="A3854" s="63" t="s">
        <v>7791</v>
      </c>
      <c r="B3854" s="63">
        <v>89583</v>
      </c>
      <c r="C3854" s="62" t="s">
        <v>11642</v>
      </c>
      <c r="D3854" s="63" t="s">
        <v>7859</v>
      </c>
      <c r="E3854" s="76">
        <v>42.36</v>
      </c>
    </row>
    <row r="3855" spans="1:5" ht="23.25" hidden="1">
      <c r="A3855" s="63" t="s">
        <v>7791</v>
      </c>
      <c r="B3855" s="63">
        <v>89584</v>
      </c>
      <c r="C3855" s="62" t="s">
        <v>11643</v>
      </c>
      <c r="D3855" s="63" t="s">
        <v>7859</v>
      </c>
      <c r="E3855" s="76">
        <v>42.92</v>
      </c>
    </row>
    <row r="3856" spans="1:5" ht="23.25" hidden="1">
      <c r="A3856" s="63" t="s">
        <v>7791</v>
      </c>
      <c r="B3856" s="63">
        <v>89585</v>
      </c>
      <c r="C3856" s="62" t="s">
        <v>11644</v>
      </c>
      <c r="D3856" s="63" t="s">
        <v>7859</v>
      </c>
      <c r="E3856" s="76">
        <v>44.01</v>
      </c>
    </row>
    <row r="3857" spans="1:5" ht="34.5" hidden="1">
      <c r="A3857" s="63" t="s">
        <v>7791</v>
      </c>
      <c r="B3857" s="63">
        <v>89587</v>
      </c>
      <c r="C3857" s="62" t="s">
        <v>11645</v>
      </c>
      <c r="D3857" s="63" t="s">
        <v>7859</v>
      </c>
      <c r="E3857" s="76">
        <v>48.68</v>
      </c>
    </row>
    <row r="3858" spans="1:5" ht="23.25" hidden="1">
      <c r="A3858" s="63" t="s">
        <v>7791</v>
      </c>
      <c r="B3858" s="63">
        <v>89590</v>
      </c>
      <c r="C3858" s="62" t="s">
        <v>11646</v>
      </c>
      <c r="D3858" s="63" t="s">
        <v>7859</v>
      </c>
      <c r="E3858" s="76">
        <v>131.06</v>
      </c>
    </row>
    <row r="3859" spans="1:5" ht="23.25" hidden="1">
      <c r="A3859" s="63" t="s">
        <v>7791</v>
      </c>
      <c r="B3859" s="63">
        <v>89591</v>
      </c>
      <c r="C3859" s="62" t="s">
        <v>11647</v>
      </c>
      <c r="D3859" s="63" t="s">
        <v>7859</v>
      </c>
      <c r="E3859" s="76">
        <v>127.73</v>
      </c>
    </row>
    <row r="3860" spans="1:5" ht="34.5" hidden="1">
      <c r="A3860" s="63" t="s">
        <v>7791</v>
      </c>
      <c r="B3860" s="63">
        <v>89592</v>
      </c>
      <c r="C3860" s="62" t="s">
        <v>11648</v>
      </c>
      <c r="D3860" s="63" t="s">
        <v>7859</v>
      </c>
      <c r="E3860" s="76">
        <v>156.94999999999999</v>
      </c>
    </row>
    <row r="3861" spans="1:5" ht="23.25" hidden="1">
      <c r="A3861" s="63" t="s">
        <v>7791</v>
      </c>
      <c r="B3861" s="63">
        <v>89593</v>
      </c>
      <c r="C3861" s="62" t="s">
        <v>11649</v>
      </c>
      <c r="D3861" s="63" t="s">
        <v>7859</v>
      </c>
      <c r="E3861" s="76">
        <v>25.16</v>
      </c>
    </row>
    <row r="3862" spans="1:5" ht="23.25" hidden="1">
      <c r="A3862" s="63" t="s">
        <v>7791</v>
      </c>
      <c r="B3862" s="63">
        <v>89594</v>
      </c>
      <c r="C3862" s="62" t="s">
        <v>11650</v>
      </c>
      <c r="D3862" s="63" t="s">
        <v>7859</v>
      </c>
      <c r="E3862" s="76">
        <v>36.42</v>
      </c>
    </row>
    <row r="3863" spans="1:5" ht="23.25" hidden="1">
      <c r="A3863" s="63" t="s">
        <v>7791</v>
      </c>
      <c r="B3863" s="63">
        <v>89595</v>
      </c>
      <c r="C3863" s="62" t="s">
        <v>11651</v>
      </c>
      <c r="D3863" s="63" t="s">
        <v>7859</v>
      </c>
      <c r="E3863" s="76">
        <v>14.37</v>
      </c>
    </row>
    <row r="3864" spans="1:5" ht="23.25" hidden="1">
      <c r="A3864" s="63" t="s">
        <v>7791</v>
      </c>
      <c r="B3864" s="63">
        <v>89596</v>
      </c>
      <c r="C3864" s="62" t="s">
        <v>11652</v>
      </c>
      <c r="D3864" s="63" t="s">
        <v>7859</v>
      </c>
      <c r="E3864" s="76">
        <v>10.19</v>
      </c>
    </row>
    <row r="3865" spans="1:5" ht="23.25" hidden="1">
      <c r="A3865" s="63" t="s">
        <v>7791</v>
      </c>
      <c r="B3865" s="63">
        <v>89597</v>
      </c>
      <c r="C3865" s="62" t="s">
        <v>11653</v>
      </c>
      <c r="D3865" s="63" t="s">
        <v>7859</v>
      </c>
      <c r="E3865" s="76">
        <v>22.5</v>
      </c>
    </row>
    <row r="3866" spans="1:5" ht="23.25" hidden="1">
      <c r="A3866" s="63" t="s">
        <v>7791</v>
      </c>
      <c r="B3866" s="63">
        <v>89598</v>
      </c>
      <c r="C3866" s="62" t="s">
        <v>11654</v>
      </c>
      <c r="D3866" s="63" t="s">
        <v>7859</v>
      </c>
      <c r="E3866" s="76">
        <v>50.56</v>
      </c>
    </row>
    <row r="3867" spans="1:5" ht="23.25" hidden="1">
      <c r="A3867" s="63" t="s">
        <v>7791</v>
      </c>
      <c r="B3867" s="63">
        <v>89599</v>
      </c>
      <c r="C3867" s="62" t="s">
        <v>11655</v>
      </c>
      <c r="D3867" s="63" t="s">
        <v>7859</v>
      </c>
      <c r="E3867" s="76">
        <v>24.2</v>
      </c>
    </row>
    <row r="3868" spans="1:5" ht="23.25" hidden="1">
      <c r="A3868" s="63" t="s">
        <v>7791</v>
      </c>
      <c r="B3868" s="63">
        <v>89600</v>
      </c>
      <c r="C3868" s="62" t="s">
        <v>11656</v>
      </c>
      <c r="D3868" s="63" t="s">
        <v>7859</v>
      </c>
      <c r="E3868" s="76">
        <v>24.82</v>
      </c>
    </row>
    <row r="3869" spans="1:5" ht="23.25" hidden="1">
      <c r="A3869" s="63" t="s">
        <v>7791</v>
      </c>
      <c r="B3869" s="63">
        <v>89605</v>
      </c>
      <c r="C3869" s="62" t="s">
        <v>11657</v>
      </c>
      <c r="D3869" s="63" t="s">
        <v>7859</v>
      </c>
      <c r="E3869" s="76">
        <v>20.49</v>
      </c>
    </row>
    <row r="3870" spans="1:5" ht="23.25" hidden="1">
      <c r="A3870" s="63" t="s">
        <v>7791</v>
      </c>
      <c r="B3870" s="63">
        <v>89609</v>
      </c>
      <c r="C3870" s="62" t="s">
        <v>11658</v>
      </c>
      <c r="D3870" s="63" t="s">
        <v>7859</v>
      </c>
      <c r="E3870" s="76">
        <v>85.93</v>
      </c>
    </row>
    <row r="3871" spans="1:5" ht="23.25" hidden="1">
      <c r="A3871" s="63" t="s">
        <v>7791</v>
      </c>
      <c r="B3871" s="63">
        <v>89610</v>
      </c>
      <c r="C3871" s="62" t="s">
        <v>11659</v>
      </c>
      <c r="D3871" s="63" t="s">
        <v>7859</v>
      </c>
      <c r="E3871" s="76">
        <v>19.34</v>
      </c>
    </row>
    <row r="3872" spans="1:5" ht="23.25" hidden="1">
      <c r="A3872" s="63" t="s">
        <v>7791</v>
      </c>
      <c r="B3872" s="63">
        <v>89611</v>
      </c>
      <c r="C3872" s="62" t="s">
        <v>11660</v>
      </c>
      <c r="D3872" s="63" t="s">
        <v>7859</v>
      </c>
      <c r="E3872" s="76">
        <v>31.84</v>
      </c>
    </row>
    <row r="3873" spans="1:5" ht="23.25" hidden="1">
      <c r="A3873" s="63" t="s">
        <v>7791</v>
      </c>
      <c r="B3873" s="63">
        <v>89612</v>
      </c>
      <c r="C3873" s="62" t="s">
        <v>11661</v>
      </c>
      <c r="D3873" s="63" t="s">
        <v>7859</v>
      </c>
      <c r="E3873" s="76">
        <v>169.34</v>
      </c>
    </row>
    <row r="3874" spans="1:5" ht="23.25" hidden="1">
      <c r="A3874" s="63" t="s">
        <v>7791</v>
      </c>
      <c r="B3874" s="63">
        <v>89613</v>
      </c>
      <c r="C3874" s="62" t="s">
        <v>11662</v>
      </c>
      <c r="D3874" s="63" t="s">
        <v>7859</v>
      </c>
      <c r="E3874" s="76">
        <v>30.41</v>
      </c>
    </row>
    <row r="3875" spans="1:5" ht="23.25" hidden="1">
      <c r="A3875" s="63" t="s">
        <v>7791</v>
      </c>
      <c r="B3875" s="63">
        <v>89614</v>
      </c>
      <c r="C3875" s="62" t="s">
        <v>11663</v>
      </c>
      <c r="D3875" s="63" t="s">
        <v>7859</v>
      </c>
      <c r="E3875" s="76">
        <v>60.14</v>
      </c>
    </row>
    <row r="3876" spans="1:5" ht="23.25" hidden="1">
      <c r="A3876" s="63" t="s">
        <v>7791</v>
      </c>
      <c r="B3876" s="63">
        <v>89615</v>
      </c>
      <c r="C3876" s="62" t="s">
        <v>11664</v>
      </c>
      <c r="D3876" s="63" t="s">
        <v>7859</v>
      </c>
      <c r="E3876" s="76">
        <v>199.95</v>
      </c>
    </row>
    <row r="3877" spans="1:5" ht="23.25" hidden="1">
      <c r="A3877" s="63" t="s">
        <v>7791</v>
      </c>
      <c r="B3877" s="63">
        <v>89616</v>
      </c>
      <c r="C3877" s="62" t="s">
        <v>11665</v>
      </c>
      <c r="D3877" s="63" t="s">
        <v>7859</v>
      </c>
      <c r="E3877" s="76">
        <v>40.700000000000003</v>
      </c>
    </row>
    <row r="3878" spans="1:5" ht="23.25" hidden="1">
      <c r="A3878" s="63" t="s">
        <v>7791</v>
      </c>
      <c r="B3878" s="63">
        <v>89617</v>
      </c>
      <c r="C3878" s="62" t="s">
        <v>11666</v>
      </c>
      <c r="D3878" s="63" t="s">
        <v>7859</v>
      </c>
      <c r="E3878" s="76">
        <v>7.23</v>
      </c>
    </row>
    <row r="3879" spans="1:5" ht="23.25" hidden="1">
      <c r="A3879" s="63" t="s">
        <v>7791</v>
      </c>
      <c r="B3879" s="63">
        <v>89620</v>
      </c>
      <c r="C3879" s="62" t="s">
        <v>11667</v>
      </c>
      <c r="D3879" s="63" t="s">
        <v>7859</v>
      </c>
      <c r="E3879" s="76">
        <v>11.54</v>
      </c>
    </row>
    <row r="3880" spans="1:5" ht="23.25" hidden="1">
      <c r="A3880" s="63" t="s">
        <v>7791</v>
      </c>
      <c r="B3880" s="63">
        <v>89622</v>
      </c>
      <c r="C3880" s="62" t="s">
        <v>11668</v>
      </c>
      <c r="D3880" s="63" t="s">
        <v>7859</v>
      </c>
      <c r="E3880" s="76">
        <v>13.94</v>
      </c>
    </row>
    <row r="3881" spans="1:5" ht="23.25" hidden="1">
      <c r="A3881" s="63" t="s">
        <v>7791</v>
      </c>
      <c r="B3881" s="63">
        <v>89623</v>
      </c>
      <c r="C3881" s="62" t="s">
        <v>11669</v>
      </c>
      <c r="D3881" s="63" t="s">
        <v>7859</v>
      </c>
      <c r="E3881" s="76">
        <v>19.13</v>
      </c>
    </row>
    <row r="3882" spans="1:5" ht="23.25" hidden="1">
      <c r="A3882" s="63" t="s">
        <v>7791</v>
      </c>
      <c r="B3882" s="63">
        <v>89624</v>
      </c>
      <c r="C3882" s="62" t="s">
        <v>11670</v>
      </c>
      <c r="D3882" s="63" t="s">
        <v>7859</v>
      </c>
      <c r="E3882" s="76">
        <v>17.7</v>
      </c>
    </row>
    <row r="3883" spans="1:5" ht="23.25" hidden="1">
      <c r="A3883" s="63" t="s">
        <v>7791</v>
      </c>
      <c r="B3883" s="63">
        <v>89625</v>
      </c>
      <c r="C3883" s="62" t="s">
        <v>11671</v>
      </c>
      <c r="D3883" s="63" t="s">
        <v>7859</v>
      </c>
      <c r="E3883" s="76">
        <v>22.21</v>
      </c>
    </row>
    <row r="3884" spans="1:5" ht="23.25" hidden="1">
      <c r="A3884" s="63" t="s">
        <v>7791</v>
      </c>
      <c r="B3884" s="63">
        <v>89626</v>
      </c>
      <c r="C3884" s="62" t="s">
        <v>11672</v>
      </c>
      <c r="D3884" s="63" t="s">
        <v>7859</v>
      </c>
      <c r="E3884" s="76">
        <v>30.07</v>
      </c>
    </row>
    <row r="3885" spans="1:5" ht="23.25" hidden="1">
      <c r="A3885" s="63" t="s">
        <v>7791</v>
      </c>
      <c r="B3885" s="63">
        <v>89627</v>
      </c>
      <c r="C3885" s="62" t="s">
        <v>11673</v>
      </c>
      <c r="D3885" s="63" t="s">
        <v>7859</v>
      </c>
      <c r="E3885" s="76">
        <v>19.88</v>
      </c>
    </row>
    <row r="3886" spans="1:5" ht="23.25" hidden="1">
      <c r="A3886" s="63" t="s">
        <v>7791</v>
      </c>
      <c r="B3886" s="63">
        <v>89628</v>
      </c>
      <c r="C3886" s="62" t="s">
        <v>11674</v>
      </c>
      <c r="D3886" s="63" t="s">
        <v>7859</v>
      </c>
      <c r="E3886" s="76">
        <v>47.99</v>
      </c>
    </row>
    <row r="3887" spans="1:5" ht="23.25" hidden="1">
      <c r="A3887" s="63" t="s">
        <v>7791</v>
      </c>
      <c r="B3887" s="63">
        <v>89629</v>
      </c>
      <c r="C3887" s="62" t="s">
        <v>11675</v>
      </c>
      <c r="D3887" s="63" t="s">
        <v>7859</v>
      </c>
      <c r="E3887" s="76">
        <v>81.25</v>
      </c>
    </row>
    <row r="3888" spans="1:5" ht="23.25" hidden="1">
      <c r="A3888" s="63" t="s">
        <v>7791</v>
      </c>
      <c r="B3888" s="63">
        <v>89630</v>
      </c>
      <c r="C3888" s="62" t="s">
        <v>11676</v>
      </c>
      <c r="D3888" s="63" t="s">
        <v>7859</v>
      </c>
      <c r="E3888" s="76">
        <v>61.56</v>
      </c>
    </row>
    <row r="3889" spans="1:5" ht="23.25" hidden="1">
      <c r="A3889" s="63" t="s">
        <v>7791</v>
      </c>
      <c r="B3889" s="63">
        <v>89631</v>
      </c>
      <c r="C3889" s="62" t="s">
        <v>11677</v>
      </c>
      <c r="D3889" s="63" t="s">
        <v>7859</v>
      </c>
      <c r="E3889" s="76">
        <v>106.93</v>
      </c>
    </row>
    <row r="3890" spans="1:5" ht="23.25" hidden="1">
      <c r="A3890" s="63" t="s">
        <v>7791</v>
      </c>
      <c r="B3890" s="63">
        <v>89632</v>
      </c>
      <c r="C3890" s="62" t="s">
        <v>11678</v>
      </c>
      <c r="D3890" s="63" t="s">
        <v>7859</v>
      </c>
      <c r="E3890" s="76">
        <v>125.03</v>
      </c>
    </row>
    <row r="3891" spans="1:5" ht="23.25" hidden="1">
      <c r="A3891" s="63" t="s">
        <v>7791</v>
      </c>
      <c r="B3891" s="63">
        <v>89637</v>
      </c>
      <c r="C3891" s="62" t="s">
        <v>11679</v>
      </c>
      <c r="D3891" s="63" t="s">
        <v>7859</v>
      </c>
      <c r="E3891" s="76">
        <v>10.32</v>
      </c>
    </row>
    <row r="3892" spans="1:5" ht="23.25" hidden="1">
      <c r="A3892" s="63" t="s">
        <v>7791</v>
      </c>
      <c r="B3892" s="63">
        <v>89638</v>
      </c>
      <c r="C3892" s="62" t="s">
        <v>11680</v>
      </c>
      <c r="D3892" s="63" t="s">
        <v>7859</v>
      </c>
      <c r="E3892" s="76">
        <v>11.21</v>
      </c>
    </row>
    <row r="3893" spans="1:5" ht="23.25" hidden="1">
      <c r="A3893" s="63" t="s">
        <v>7791</v>
      </c>
      <c r="B3893" s="63">
        <v>89639</v>
      </c>
      <c r="C3893" s="62" t="s">
        <v>11681</v>
      </c>
      <c r="D3893" s="63" t="s">
        <v>7859</v>
      </c>
      <c r="E3893" s="76">
        <v>11.85</v>
      </c>
    </row>
    <row r="3894" spans="1:5" ht="23.25" hidden="1">
      <c r="A3894" s="63" t="s">
        <v>7791</v>
      </c>
      <c r="B3894" s="63">
        <v>89640</v>
      </c>
      <c r="C3894" s="62" t="s">
        <v>11682</v>
      </c>
      <c r="D3894" s="63" t="s">
        <v>7859</v>
      </c>
      <c r="E3894" s="76">
        <v>18.63</v>
      </c>
    </row>
    <row r="3895" spans="1:5" ht="23.25" hidden="1">
      <c r="A3895" s="63" t="s">
        <v>7791</v>
      </c>
      <c r="B3895" s="63">
        <v>89641</v>
      </c>
      <c r="C3895" s="62" t="s">
        <v>11683</v>
      </c>
      <c r="D3895" s="63" t="s">
        <v>7859</v>
      </c>
      <c r="E3895" s="76">
        <v>13.3</v>
      </c>
    </row>
    <row r="3896" spans="1:5" ht="23.25" hidden="1">
      <c r="A3896" s="63" t="s">
        <v>7791</v>
      </c>
      <c r="B3896" s="63">
        <v>89642</v>
      </c>
      <c r="C3896" s="62" t="s">
        <v>11684</v>
      </c>
      <c r="D3896" s="63" t="s">
        <v>7859</v>
      </c>
      <c r="E3896" s="76">
        <v>14.87</v>
      </c>
    </row>
    <row r="3897" spans="1:5" ht="23.25" hidden="1">
      <c r="A3897" s="63" t="s">
        <v>7791</v>
      </c>
      <c r="B3897" s="63">
        <v>89643</v>
      </c>
      <c r="C3897" s="62" t="s">
        <v>11685</v>
      </c>
      <c r="D3897" s="63" t="s">
        <v>7859</v>
      </c>
      <c r="E3897" s="76">
        <v>16.12</v>
      </c>
    </row>
    <row r="3898" spans="1:5" ht="23.25" hidden="1">
      <c r="A3898" s="63" t="s">
        <v>7791</v>
      </c>
      <c r="B3898" s="63">
        <v>89644</v>
      </c>
      <c r="C3898" s="62" t="s">
        <v>11686</v>
      </c>
      <c r="D3898" s="63" t="s">
        <v>7859</v>
      </c>
      <c r="E3898" s="76">
        <v>22.73</v>
      </c>
    </row>
    <row r="3899" spans="1:5" ht="23.25" hidden="1">
      <c r="A3899" s="63" t="s">
        <v>7791</v>
      </c>
      <c r="B3899" s="63">
        <v>89645</v>
      </c>
      <c r="C3899" s="62" t="s">
        <v>11687</v>
      </c>
      <c r="D3899" s="63" t="s">
        <v>7859</v>
      </c>
      <c r="E3899" s="76">
        <v>31.75</v>
      </c>
    </row>
    <row r="3900" spans="1:5" ht="23.25" hidden="1">
      <c r="A3900" s="63" t="s">
        <v>7791</v>
      </c>
      <c r="B3900" s="63">
        <v>89646</v>
      </c>
      <c r="C3900" s="62" t="s">
        <v>11688</v>
      </c>
      <c r="D3900" s="63" t="s">
        <v>7859</v>
      </c>
      <c r="E3900" s="76">
        <v>20.100000000000001</v>
      </c>
    </row>
    <row r="3901" spans="1:5" ht="23.25" hidden="1">
      <c r="A3901" s="63" t="s">
        <v>7791</v>
      </c>
      <c r="B3901" s="63">
        <v>89647</v>
      </c>
      <c r="C3901" s="62" t="s">
        <v>11689</v>
      </c>
      <c r="D3901" s="63" t="s">
        <v>7859</v>
      </c>
      <c r="E3901" s="76">
        <v>19.45</v>
      </c>
    </row>
    <row r="3902" spans="1:5" ht="23.25" hidden="1">
      <c r="A3902" s="63" t="s">
        <v>7791</v>
      </c>
      <c r="B3902" s="63">
        <v>89648</v>
      </c>
      <c r="C3902" s="62" t="s">
        <v>11690</v>
      </c>
      <c r="D3902" s="63" t="s">
        <v>7859</v>
      </c>
      <c r="E3902" s="76">
        <v>24.34</v>
      </c>
    </row>
    <row r="3903" spans="1:5" ht="23.25" hidden="1">
      <c r="A3903" s="63" t="s">
        <v>7791</v>
      </c>
      <c r="B3903" s="63">
        <v>89649</v>
      </c>
      <c r="C3903" s="62" t="s">
        <v>11691</v>
      </c>
      <c r="D3903" s="63" t="s">
        <v>7859</v>
      </c>
      <c r="E3903" s="76">
        <v>29.6</v>
      </c>
    </row>
    <row r="3904" spans="1:5" ht="23.25" hidden="1">
      <c r="A3904" s="63" t="s">
        <v>7791</v>
      </c>
      <c r="B3904" s="63">
        <v>89650</v>
      </c>
      <c r="C3904" s="62" t="s">
        <v>11692</v>
      </c>
      <c r="D3904" s="63" t="s">
        <v>7859</v>
      </c>
      <c r="E3904" s="76">
        <v>27.99</v>
      </c>
    </row>
    <row r="3905" spans="1:5" ht="23.25" hidden="1">
      <c r="A3905" s="63" t="s">
        <v>7791</v>
      </c>
      <c r="B3905" s="63">
        <v>89651</v>
      </c>
      <c r="C3905" s="62" t="s">
        <v>11693</v>
      </c>
      <c r="D3905" s="63" t="s">
        <v>7859</v>
      </c>
      <c r="E3905" s="76">
        <v>6.91</v>
      </c>
    </row>
    <row r="3906" spans="1:5" ht="23.25" hidden="1">
      <c r="A3906" s="63" t="s">
        <v>7791</v>
      </c>
      <c r="B3906" s="63">
        <v>89652</v>
      </c>
      <c r="C3906" s="62" t="s">
        <v>11694</v>
      </c>
      <c r="D3906" s="63" t="s">
        <v>7859</v>
      </c>
      <c r="E3906" s="76">
        <v>11.9</v>
      </c>
    </row>
    <row r="3907" spans="1:5" ht="23.25" hidden="1">
      <c r="A3907" s="63" t="s">
        <v>7791</v>
      </c>
      <c r="B3907" s="63">
        <v>89653</v>
      </c>
      <c r="C3907" s="62" t="s">
        <v>11695</v>
      </c>
      <c r="D3907" s="63" t="s">
        <v>7859</v>
      </c>
      <c r="E3907" s="76">
        <v>16.95</v>
      </c>
    </row>
    <row r="3908" spans="1:5" ht="23.25" hidden="1">
      <c r="A3908" s="63" t="s">
        <v>7791</v>
      </c>
      <c r="B3908" s="63">
        <v>89654</v>
      </c>
      <c r="C3908" s="62" t="s">
        <v>11696</v>
      </c>
      <c r="D3908" s="63" t="s">
        <v>7859</v>
      </c>
      <c r="E3908" s="76">
        <v>19.66</v>
      </c>
    </row>
    <row r="3909" spans="1:5" ht="23.25" hidden="1">
      <c r="A3909" s="63" t="s">
        <v>7791</v>
      </c>
      <c r="B3909" s="63">
        <v>89655</v>
      </c>
      <c r="C3909" s="62" t="s">
        <v>11697</v>
      </c>
      <c r="D3909" s="63" t="s">
        <v>7859</v>
      </c>
      <c r="E3909" s="76">
        <v>23.44</v>
      </c>
    </row>
    <row r="3910" spans="1:5" ht="23.25" hidden="1">
      <c r="A3910" s="63" t="s">
        <v>7791</v>
      </c>
      <c r="B3910" s="63">
        <v>89656</v>
      </c>
      <c r="C3910" s="62" t="s">
        <v>11698</v>
      </c>
      <c r="D3910" s="63" t="s">
        <v>7859</v>
      </c>
      <c r="E3910" s="76">
        <v>21.84</v>
      </c>
    </row>
    <row r="3911" spans="1:5" ht="23.25" hidden="1">
      <c r="A3911" s="63" t="s">
        <v>7791</v>
      </c>
      <c r="B3911" s="63">
        <v>89657</v>
      </c>
      <c r="C3911" s="62" t="s">
        <v>11699</v>
      </c>
      <c r="D3911" s="63" t="s">
        <v>7859</v>
      </c>
      <c r="E3911" s="76">
        <v>13.49</v>
      </c>
    </row>
    <row r="3912" spans="1:5" ht="23.25" hidden="1">
      <c r="A3912" s="63" t="s">
        <v>7791</v>
      </c>
      <c r="B3912" s="63">
        <v>89658</v>
      </c>
      <c r="C3912" s="62" t="s">
        <v>11700</v>
      </c>
      <c r="D3912" s="63" t="s">
        <v>7859</v>
      </c>
      <c r="E3912" s="76">
        <v>9.18</v>
      </c>
    </row>
    <row r="3913" spans="1:5" ht="23.25" hidden="1">
      <c r="A3913" s="63" t="s">
        <v>7791</v>
      </c>
      <c r="B3913" s="63">
        <v>89659</v>
      </c>
      <c r="C3913" s="62" t="s">
        <v>11701</v>
      </c>
      <c r="D3913" s="63" t="s">
        <v>7859</v>
      </c>
      <c r="E3913" s="76">
        <v>16.7</v>
      </c>
    </row>
    <row r="3914" spans="1:5" ht="23.25" hidden="1">
      <c r="A3914" s="63" t="s">
        <v>7791</v>
      </c>
      <c r="B3914" s="63">
        <v>89660</v>
      </c>
      <c r="C3914" s="62" t="s">
        <v>11702</v>
      </c>
      <c r="D3914" s="63" t="s">
        <v>7859</v>
      </c>
      <c r="E3914" s="76">
        <v>9.34</v>
      </c>
    </row>
    <row r="3915" spans="1:5" ht="23.25" hidden="1">
      <c r="A3915" s="63" t="s">
        <v>7791</v>
      </c>
      <c r="B3915" s="63">
        <v>89661</v>
      </c>
      <c r="C3915" s="62" t="s">
        <v>11703</v>
      </c>
      <c r="D3915" s="63" t="s">
        <v>7859</v>
      </c>
      <c r="E3915" s="76">
        <v>22.88</v>
      </c>
    </row>
    <row r="3916" spans="1:5" ht="23.25" hidden="1">
      <c r="A3916" s="63" t="s">
        <v>7791</v>
      </c>
      <c r="B3916" s="63">
        <v>89662</v>
      </c>
      <c r="C3916" s="62" t="s">
        <v>11704</v>
      </c>
      <c r="D3916" s="63" t="s">
        <v>7859</v>
      </c>
      <c r="E3916" s="76">
        <v>30.35</v>
      </c>
    </row>
    <row r="3917" spans="1:5" ht="23.25" hidden="1">
      <c r="A3917" s="63" t="s">
        <v>7791</v>
      </c>
      <c r="B3917" s="63">
        <v>89663</v>
      </c>
      <c r="C3917" s="62" t="s">
        <v>11705</v>
      </c>
      <c r="D3917" s="63" t="s">
        <v>7859</v>
      </c>
      <c r="E3917" s="76">
        <v>29.23</v>
      </c>
    </row>
    <row r="3918" spans="1:5" ht="23.25" hidden="1">
      <c r="A3918" s="63" t="s">
        <v>7791</v>
      </c>
      <c r="B3918" s="63">
        <v>89664</v>
      </c>
      <c r="C3918" s="62" t="s">
        <v>11706</v>
      </c>
      <c r="D3918" s="63" t="s">
        <v>7859</v>
      </c>
      <c r="E3918" s="76">
        <v>16.64</v>
      </c>
    </row>
    <row r="3919" spans="1:5" ht="23.25" hidden="1">
      <c r="A3919" s="63" t="s">
        <v>7791</v>
      </c>
      <c r="B3919" s="63">
        <v>89666</v>
      </c>
      <c r="C3919" s="62" t="s">
        <v>11707</v>
      </c>
      <c r="D3919" s="63" t="s">
        <v>7859</v>
      </c>
      <c r="E3919" s="76">
        <v>7.11</v>
      </c>
    </row>
    <row r="3920" spans="1:5" ht="23.25" hidden="1">
      <c r="A3920" s="63" t="s">
        <v>7791</v>
      </c>
      <c r="B3920" s="63">
        <v>89667</v>
      </c>
      <c r="C3920" s="62" t="s">
        <v>11708</v>
      </c>
      <c r="D3920" s="63" t="s">
        <v>7859</v>
      </c>
      <c r="E3920" s="76">
        <v>43.5</v>
      </c>
    </row>
    <row r="3921" spans="1:5" ht="23.25" hidden="1">
      <c r="A3921" s="63" t="s">
        <v>7791</v>
      </c>
      <c r="B3921" s="63">
        <v>89668</v>
      </c>
      <c r="C3921" s="62" t="s">
        <v>11709</v>
      </c>
      <c r="D3921" s="63" t="s">
        <v>7859</v>
      </c>
      <c r="E3921" s="76">
        <v>28.52</v>
      </c>
    </row>
    <row r="3922" spans="1:5" ht="23.25" hidden="1">
      <c r="A3922" s="63" t="s">
        <v>7791</v>
      </c>
      <c r="B3922" s="63">
        <v>89669</v>
      </c>
      <c r="C3922" s="62" t="s">
        <v>11710</v>
      </c>
      <c r="D3922" s="63" t="s">
        <v>7859</v>
      </c>
      <c r="E3922" s="76">
        <v>31.88</v>
      </c>
    </row>
    <row r="3923" spans="1:5" ht="23.25" hidden="1">
      <c r="A3923" s="63" t="s">
        <v>7791</v>
      </c>
      <c r="B3923" s="63">
        <v>89670</v>
      </c>
      <c r="C3923" s="62" t="s">
        <v>11711</v>
      </c>
      <c r="D3923" s="63" t="s">
        <v>7859</v>
      </c>
      <c r="E3923" s="76">
        <v>13.66</v>
      </c>
    </row>
    <row r="3924" spans="1:5" ht="23.25" hidden="1">
      <c r="A3924" s="63" t="s">
        <v>7791</v>
      </c>
      <c r="B3924" s="63">
        <v>89671</v>
      </c>
      <c r="C3924" s="62" t="s">
        <v>11712</v>
      </c>
      <c r="D3924" s="63" t="s">
        <v>7859</v>
      </c>
      <c r="E3924" s="76">
        <v>43.96</v>
      </c>
    </row>
    <row r="3925" spans="1:5" ht="23.25" hidden="1">
      <c r="A3925" s="63" t="s">
        <v>7791</v>
      </c>
      <c r="B3925" s="63">
        <v>89672</v>
      </c>
      <c r="C3925" s="62" t="s">
        <v>11713</v>
      </c>
      <c r="D3925" s="63" t="s">
        <v>7859</v>
      </c>
      <c r="E3925" s="76">
        <v>23.02</v>
      </c>
    </row>
    <row r="3926" spans="1:5" ht="23.25" hidden="1">
      <c r="A3926" s="63" t="s">
        <v>7791</v>
      </c>
      <c r="B3926" s="63">
        <v>89673</v>
      </c>
      <c r="C3926" s="62" t="s">
        <v>11714</v>
      </c>
      <c r="D3926" s="63" t="s">
        <v>7859</v>
      </c>
      <c r="E3926" s="76">
        <v>34.69</v>
      </c>
    </row>
    <row r="3927" spans="1:5" ht="23.25" hidden="1">
      <c r="A3927" s="63" t="s">
        <v>7791</v>
      </c>
      <c r="B3927" s="63">
        <v>89674</v>
      </c>
      <c r="C3927" s="62" t="s">
        <v>11715</v>
      </c>
      <c r="D3927" s="63" t="s">
        <v>7859</v>
      </c>
      <c r="E3927" s="76">
        <v>29.79</v>
      </c>
    </row>
    <row r="3928" spans="1:5" ht="23.25" hidden="1">
      <c r="A3928" s="63" t="s">
        <v>7791</v>
      </c>
      <c r="B3928" s="63">
        <v>89675</v>
      </c>
      <c r="C3928" s="62" t="s">
        <v>11716</v>
      </c>
      <c r="D3928" s="63" t="s">
        <v>7859</v>
      </c>
      <c r="E3928" s="76">
        <v>71.58</v>
      </c>
    </row>
    <row r="3929" spans="1:5" ht="23.25" hidden="1">
      <c r="A3929" s="63" t="s">
        <v>7791</v>
      </c>
      <c r="B3929" s="63">
        <v>89676</v>
      </c>
      <c r="C3929" s="62" t="s">
        <v>11717</v>
      </c>
      <c r="D3929" s="63" t="s">
        <v>7859</v>
      </c>
      <c r="E3929" s="76">
        <v>35.96</v>
      </c>
    </row>
    <row r="3930" spans="1:5" ht="23.25" hidden="1">
      <c r="A3930" s="63" t="s">
        <v>7791</v>
      </c>
      <c r="B3930" s="63">
        <v>89677</v>
      </c>
      <c r="C3930" s="62" t="s">
        <v>11718</v>
      </c>
      <c r="D3930" s="63" t="s">
        <v>7859</v>
      </c>
      <c r="E3930" s="76">
        <v>75.16</v>
      </c>
    </row>
    <row r="3931" spans="1:5" ht="23.25" hidden="1">
      <c r="A3931" s="63" t="s">
        <v>7791</v>
      </c>
      <c r="B3931" s="63">
        <v>89678</v>
      </c>
      <c r="C3931" s="62" t="s">
        <v>11719</v>
      </c>
      <c r="D3931" s="63" t="s">
        <v>7859</v>
      </c>
      <c r="E3931" s="76">
        <v>11.62</v>
      </c>
    </row>
    <row r="3932" spans="1:5" ht="23.25" hidden="1">
      <c r="A3932" s="63" t="s">
        <v>7791</v>
      </c>
      <c r="B3932" s="63">
        <v>89679</v>
      </c>
      <c r="C3932" s="62" t="s">
        <v>11720</v>
      </c>
      <c r="D3932" s="63" t="s">
        <v>7859</v>
      </c>
      <c r="E3932" s="76">
        <v>121.14</v>
      </c>
    </row>
    <row r="3933" spans="1:5" ht="23.25" hidden="1">
      <c r="A3933" s="63" t="s">
        <v>7791</v>
      </c>
      <c r="B3933" s="63">
        <v>89680</v>
      </c>
      <c r="C3933" s="62" t="s">
        <v>11721</v>
      </c>
      <c r="D3933" s="63" t="s">
        <v>7859</v>
      </c>
      <c r="E3933" s="76">
        <v>21.82</v>
      </c>
    </row>
    <row r="3934" spans="1:5" ht="23.25" hidden="1">
      <c r="A3934" s="63" t="s">
        <v>7791</v>
      </c>
      <c r="B3934" s="63">
        <v>89681</v>
      </c>
      <c r="C3934" s="62" t="s">
        <v>11722</v>
      </c>
      <c r="D3934" s="63" t="s">
        <v>7859</v>
      </c>
      <c r="E3934" s="76">
        <v>88.47</v>
      </c>
    </row>
    <row r="3935" spans="1:5" ht="23.25" hidden="1">
      <c r="A3935" s="63" t="s">
        <v>7791</v>
      </c>
      <c r="B3935" s="63">
        <v>89682</v>
      </c>
      <c r="C3935" s="62" t="s">
        <v>11723</v>
      </c>
      <c r="D3935" s="63" t="s">
        <v>7859</v>
      </c>
      <c r="E3935" s="76">
        <v>30.66</v>
      </c>
    </row>
    <row r="3936" spans="1:5" ht="23.25" hidden="1">
      <c r="A3936" s="63" t="s">
        <v>7791</v>
      </c>
      <c r="B3936" s="63">
        <v>89683</v>
      </c>
      <c r="C3936" s="62" t="s">
        <v>11724</v>
      </c>
      <c r="D3936" s="63" t="s">
        <v>7859</v>
      </c>
      <c r="E3936" s="76">
        <v>285.02999999999997</v>
      </c>
    </row>
    <row r="3937" spans="1:5" ht="23.25" hidden="1">
      <c r="A3937" s="63" t="s">
        <v>7791</v>
      </c>
      <c r="B3937" s="63">
        <v>89684</v>
      </c>
      <c r="C3937" s="62" t="s">
        <v>11725</v>
      </c>
      <c r="D3937" s="63" t="s">
        <v>7859</v>
      </c>
      <c r="E3937" s="76">
        <v>43.31</v>
      </c>
    </row>
    <row r="3938" spans="1:5" ht="23.25" hidden="1">
      <c r="A3938" s="63" t="s">
        <v>7791</v>
      </c>
      <c r="B3938" s="63">
        <v>89685</v>
      </c>
      <c r="C3938" s="62" t="s">
        <v>11726</v>
      </c>
      <c r="D3938" s="63" t="s">
        <v>7859</v>
      </c>
      <c r="E3938" s="76">
        <v>60.45</v>
      </c>
    </row>
    <row r="3939" spans="1:5" ht="23.25" hidden="1">
      <c r="A3939" s="63" t="s">
        <v>7791</v>
      </c>
      <c r="B3939" s="63">
        <v>89686</v>
      </c>
      <c r="C3939" s="62" t="s">
        <v>11727</v>
      </c>
      <c r="D3939" s="63" t="s">
        <v>7859</v>
      </c>
      <c r="E3939" s="76">
        <v>54.96</v>
      </c>
    </row>
    <row r="3940" spans="1:5" ht="23.25" hidden="1">
      <c r="A3940" s="63" t="s">
        <v>7791</v>
      </c>
      <c r="B3940" s="63">
        <v>89687</v>
      </c>
      <c r="C3940" s="62" t="s">
        <v>11728</v>
      </c>
      <c r="D3940" s="63" t="s">
        <v>7859</v>
      </c>
      <c r="E3940" s="76">
        <v>51.69</v>
      </c>
    </row>
    <row r="3941" spans="1:5" ht="23.25" hidden="1">
      <c r="A3941" s="63" t="s">
        <v>7791</v>
      </c>
      <c r="B3941" s="63">
        <v>89689</v>
      </c>
      <c r="C3941" s="62" t="s">
        <v>11729</v>
      </c>
      <c r="D3941" s="63" t="s">
        <v>7859</v>
      </c>
      <c r="E3941" s="76">
        <v>36.630000000000003</v>
      </c>
    </row>
    <row r="3942" spans="1:5" ht="23.25" hidden="1">
      <c r="A3942" s="63" t="s">
        <v>7791</v>
      </c>
      <c r="B3942" s="63">
        <v>89690</v>
      </c>
      <c r="C3942" s="62" t="s">
        <v>11730</v>
      </c>
      <c r="D3942" s="63" t="s">
        <v>7859</v>
      </c>
      <c r="E3942" s="76">
        <v>88.78</v>
      </c>
    </row>
    <row r="3943" spans="1:5" ht="23.25" hidden="1">
      <c r="A3943" s="63" t="s">
        <v>7791</v>
      </c>
      <c r="B3943" s="63">
        <v>89691</v>
      </c>
      <c r="C3943" s="62" t="s">
        <v>11731</v>
      </c>
      <c r="D3943" s="63" t="s">
        <v>7859</v>
      </c>
      <c r="E3943" s="76">
        <v>13.26</v>
      </c>
    </row>
    <row r="3944" spans="1:5" ht="23.25" hidden="1">
      <c r="A3944" s="63" t="s">
        <v>7791</v>
      </c>
      <c r="B3944" s="63">
        <v>89692</v>
      </c>
      <c r="C3944" s="62" t="s">
        <v>11732</v>
      </c>
      <c r="D3944" s="63" t="s">
        <v>7859</v>
      </c>
      <c r="E3944" s="76">
        <v>101.48</v>
      </c>
    </row>
    <row r="3945" spans="1:5" ht="23.25" hidden="1">
      <c r="A3945" s="63" t="s">
        <v>7791</v>
      </c>
      <c r="B3945" s="63">
        <v>89693</v>
      </c>
      <c r="C3945" s="62" t="s">
        <v>11733</v>
      </c>
      <c r="D3945" s="63" t="s">
        <v>7859</v>
      </c>
      <c r="E3945" s="76">
        <v>77.75</v>
      </c>
    </row>
    <row r="3946" spans="1:5" ht="23.25" hidden="1">
      <c r="A3946" s="63" t="s">
        <v>7791</v>
      </c>
      <c r="B3946" s="63">
        <v>89694</v>
      </c>
      <c r="C3946" s="62" t="s">
        <v>11734</v>
      </c>
      <c r="D3946" s="63" t="s">
        <v>7859</v>
      </c>
      <c r="E3946" s="76">
        <v>19.66</v>
      </c>
    </row>
    <row r="3947" spans="1:5" ht="23.25" hidden="1">
      <c r="A3947" s="63" t="s">
        <v>7791</v>
      </c>
      <c r="B3947" s="63">
        <v>89695</v>
      </c>
      <c r="C3947" s="62" t="s">
        <v>11735</v>
      </c>
      <c r="D3947" s="63" t="s">
        <v>7859</v>
      </c>
      <c r="E3947" s="76">
        <v>16.71</v>
      </c>
    </row>
    <row r="3948" spans="1:5" ht="23.25" hidden="1">
      <c r="A3948" s="63" t="s">
        <v>7791</v>
      </c>
      <c r="B3948" s="63">
        <v>89696</v>
      </c>
      <c r="C3948" s="62" t="s">
        <v>11736</v>
      </c>
      <c r="D3948" s="63" t="s">
        <v>7859</v>
      </c>
      <c r="E3948" s="76">
        <v>83.62</v>
      </c>
    </row>
    <row r="3949" spans="1:5" ht="23.25" hidden="1">
      <c r="A3949" s="63" t="s">
        <v>7791</v>
      </c>
      <c r="B3949" s="63">
        <v>89697</v>
      </c>
      <c r="C3949" s="62" t="s">
        <v>11737</v>
      </c>
      <c r="D3949" s="63" t="s">
        <v>7859</v>
      </c>
      <c r="E3949" s="76">
        <v>17.27</v>
      </c>
    </row>
    <row r="3950" spans="1:5" ht="23.25" hidden="1">
      <c r="A3950" s="63" t="s">
        <v>7791</v>
      </c>
      <c r="B3950" s="63">
        <v>89698</v>
      </c>
      <c r="C3950" s="62" t="s">
        <v>11738</v>
      </c>
      <c r="D3950" s="63" t="s">
        <v>7859</v>
      </c>
      <c r="E3950" s="76">
        <v>264.02999999999997</v>
      </c>
    </row>
    <row r="3951" spans="1:5" ht="23.25" hidden="1">
      <c r="A3951" s="63" t="s">
        <v>7791</v>
      </c>
      <c r="B3951" s="63">
        <v>89699</v>
      </c>
      <c r="C3951" s="62" t="s">
        <v>11739</v>
      </c>
      <c r="D3951" s="63" t="s">
        <v>7859</v>
      </c>
      <c r="E3951" s="76">
        <v>199.03</v>
      </c>
    </row>
    <row r="3952" spans="1:5" ht="23.25" hidden="1">
      <c r="A3952" s="63" t="s">
        <v>7791</v>
      </c>
      <c r="B3952" s="63">
        <v>89700</v>
      </c>
      <c r="C3952" s="62" t="s">
        <v>11740</v>
      </c>
      <c r="D3952" s="63" t="s">
        <v>7859</v>
      </c>
      <c r="E3952" s="76">
        <v>22.47</v>
      </c>
    </row>
    <row r="3953" spans="1:5" ht="23.25" hidden="1">
      <c r="A3953" s="63" t="s">
        <v>7791</v>
      </c>
      <c r="B3953" s="63">
        <v>89701</v>
      </c>
      <c r="C3953" s="62" t="s">
        <v>11741</v>
      </c>
      <c r="D3953" s="63" t="s">
        <v>7859</v>
      </c>
      <c r="E3953" s="76">
        <v>193.18</v>
      </c>
    </row>
    <row r="3954" spans="1:5" ht="23.25" hidden="1">
      <c r="A3954" s="63" t="s">
        <v>7791</v>
      </c>
      <c r="B3954" s="63">
        <v>89702</v>
      </c>
      <c r="C3954" s="62" t="s">
        <v>11742</v>
      </c>
      <c r="D3954" s="63" t="s">
        <v>7859</v>
      </c>
      <c r="E3954" s="76">
        <v>21.46</v>
      </c>
    </row>
    <row r="3955" spans="1:5" ht="23.25" hidden="1">
      <c r="A3955" s="63" t="s">
        <v>7791</v>
      </c>
      <c r="B3955" s="63">
        <v>89703</v>
      </c>
      <c r="C3955" s="62" t="s">
        <v>11743</v>
      </c>
      <c r="D3955" s="63" t="s">
        <v>7859</v>
      </c>
      <c r="E3955" s="76">
        <v>46.7</v>
      </c>
    </row>
    <row r="3956" spans="1:5" ht="23.25" hidden="1">
      <c r="A3956" s="63" t="s">
        <v>7791</v>
      </c>
      <c r="B3956" s="63">
        <v>89704</v>
      </c>
      <c r="C3956" s="62" t="s">
        <v>11744</v>
      </c>
      <c r="D3956" s="63" t="s">
        <v>7859</v>
      </c>
      <c r="E3956" s="76">
        <v>149.09</v>
      </c>
    </row>
    <row r="3957" spans="1:5" ht="23.25" hidden="1">
      <c r="A3957" s="63" t="s">
        <v>7791</v>
      </c>
      <c r="B3957" s="63">
        <v>89705</v>
      </c>
      <c r="C3957" s="62" t="s">
        <v>11745</v>
      </c>
      <c r="D3957" s="63" t="s">
        <v>7859</v>
      </c>
      <c r="E3957" s="76">
        <v>24.87</v>
      </c>
    </row>
    <row r="3958" spans="1:5" ht="23.25" hidden="1">
      <c r="A3958" s="63" t="s">
        <v>7791</v>
      </c>
      <c r="B3958" s="63">
        <v>89706</v>
      </c>
      <c r="C3958" s="62" t="s">
        <v>11746</v>
      </c>
      <c r="D3958" s="63" t="s">
        <v>7859</v>
      </c>
      <c r="E3958" s="76">
        <v>54.98</v>
      </c>
    </row>
    <row r="3959" spans="1:5" ht="23.25" hidden="1">
      <c r="A3959" s="63" t="s">
        <v>7791</v>
      </c>
      <c r="B3959" s="63">
        <v>89718</v>
      </c>
      <c r="C3959" s="62" t="s">
        <v>11747</v>
      </c>
      <c r="D3959" s="63" t="s">
        <v>29</v>
      </c>
      <c r="E3959" s="76">
        <v>53.55</v>
      </c>
    </row>
    <row r="3960" spans="1:5" ht="23.25" hidden="1">
      <c r="A3960" s="63" t="s">
        <v>7791</v>
      </c>
      <c r="B3960" s="63">
        <v>89719</v>
      </c>
      <c r="C3960" s="62" t="s">
        <v>11748</v>
      </c>
      <c r="D3960" s="63" t="s">
        <v>7859</v>
      </c>
      <c r="E3960" s="76">
        <v>12.59</v>
      </c>
    </row>
    <row r="3961" spans="1:5" ht="23.25" hidden="1">
      <c r="A3961" s="63" t="s">
        <v>7791</v>
      </c>
      <c r="B3961" s="63">
        <v>89720</v>
      </c>
      <c r="C3961" s="62" t="s">
        <v>11749</v>
      </c>
      <c r="D3961" s="63" t="s">
        <v>7859</v>
      </c>
      <c r="E3961" s="76">
        <v>14.16</v>
      </c>
    </row>
    <row r="3962" spans="1:5" ht="23.25" hidden="1">
      <c r="A3962" s="63" t="s">
        <v>7791</v>
      </c>
      <c r="B3962" s="63">
        <v>89721</v>
      </c>
      <c r="C3962" s="62" t="s">
        <v>11750</v>
      </c>
      <c r="D3962" s="63" t="s">
        <v>7859</v>
      </c>
      <c r="E3962" s="76">
        <v>15.41</v>
      </c>
    </row>
    <row r="3963" spans="1:5" ht="23.25" hidden="1">
      <c r="A3963" s="63" t="s">
        <v>7791</v>
      </c>
      <c r="B3963" s="63">
        <v>89723</v>
      </c>
      <c r="C3963" s="62" t="s">
        <v>11751</v>
      </c>
      <c r="D3963" s="63" t="s">
        <v>7859</v>
      </c>
      <c r="E3963" s="76">
        <v>19.25</v>
      </c>
    </row>
    <row r="3964" spans="1:5" ht="34.5" hidden="1">
      <c r="A3964" s="63" t="s">
        <v>7791</v>
      </c>
      <c r="B3964" s="63">
        <v>89724</v>
      </c>
      <c r="C3964" s="62" t="s">
        <v>11752</v>
      </c>
      <c r="D3964" s="63" t="s">
        <v>7859</v>
      </c>
      <c r="E3964" s="76">
        <v>9.9</v>
      </c>
    </row>
    <row r="3965" spans="1:5" ht="23.25" hidden="1">
      <c r="A3965" s="63" t="s">
        <v>7791</v>
      </c>
      <c r="B3965" s="63">
        <v>89725</v>
      </c>
      <c r="C3965" s="62" t="s">
        <v>11753</v>
      </c>
      <c r="D3965" s="63" t="s">
        <v>7859</v>
      </c>
      <c r="E3965" s="76">
        <v>18.600000000000001</v>
      </c>
    </row>
    <row r="3966" spans="1:5" ht="34.5" hidden="1">
      <c r="A3966" s="63" t="s">
        <v>7791</v>
      </c>
      <c r="B3966" s="63">
        <v>89726</v>
      </c>
      <c r="C3966" s="62" t="s">
        <v>11754</v>
      </c>
      <c r="D3966" s="63" t="s">
        <v>7859</v>
      </c>
      <c r="E3966" s="76">
        <v>10.14</v>
      </c>
    </row>
    <row r="3967" spans="1:5" ht="23.25" hidden="1">
      <c r="A3967" s="63" t="s">
        <v>7791</v>
      </c>
      <c r="B3967" s="63">
        <v>89727</v>
      </c>
      <c r="C3967" s="62" t="s">
        <v>11755</v>
      </c>
      <c r="D3967" s="63" t="s">
        <v>7859</v>
      </c>
      <c r="E3967" s="76">
        <v>23.49</v>
      </c>
    </row>
    <row r="3968" spans="1:5" ht="34.5" hidden="1">
      <c r="A3968" s="63" t="s">
        <v>7791</v>
      </c>
      <c r="B3968" s="63">
        <v>89728</v>
      </c>
      <c r="C3968" s="62" t="s">
        <v>11756</v>
      </c>
      <c r="D3968" s="63" t="s">
        <v>7859</v>
      </c>
      <c r="E3968" s="76">
        <v>12.99</v>
      </c>
    </row>
    <row r="3969" spans="1:5" ht="23.25" hidden="1">
      <c r="A3969" s="63" t="s">
        <v>7791</v>
      </c>
      <c r="B3969" s="63">
        <v>89729</v>
      </c>
      <c r="C3969" s="62" t="s">
        <v>11757</v>
      </c>
      <c r="D3969" s="63" t="s">
        <v>7859</v>
      </c>
      <c r="E3969" s="76">
        <v>28.61</v>
      </c>
    </row>
    <row r="3970" spans="1:5" ht="34.5" hidden="1">
      <c r="A3970" s="63" t="s">
        <v>7791</v>
      </c>
      <c r="B3970" s="63">
        <v>89730</v>
      </c>
      <c r="C3970" s="62" t="s">
        <v>11758</v>
      </c>
      <c r="D3970" s="63" t="s">
        <v>7859</v>
      </c>
      <c r="E3970" s="76">
        <v>15</v>
      </c>
    </row>
    <row r="3971" spans="1:5" ht="34.5" hidden="1">
      <c r="A3971" s="63" t="s">
        <v>7791</v>
      </c>
      <c r="B3971" s="63">
        <v>89731</v>
      </c>
      <c r="C3971" s="62" t="s">
        <v>11759</v>
      </c>
      <c r="D3971" s="63" t="s">
        <v>7859</v>
      </c>
      <c r="E3971" s="76">
        <v>14.19</v>
      </c>
    </row>
    <row r="3972" spans="1:5" ht="34.5" hidden="1">
      <c r="A3972" s="63" t="s">
        <v>7791</v>
      </c>
      <c r="B3972" s="63">
        <v>89732</v>
      </c>
      <c r="C3972" s="62" t="s">
        <v>11760</v>
      </c>
      <c r="D3972" s="63" t="s">
        <v>7859</v>
      </c>
      <c r="E3972" s="76">
        <v>14.97</v>
      </c>
    </row>
    <row r="3973" spans="1:5" ht="34.5" hidden="1">
      <c r="A3973" s="63" t="s">
        <v>7791</v>
      </c>
      <c r="B3973" s="63">
        <v>89733</v>
      </c>
      <c r="C3973" s="62" t="s">
        <v>11761</v>
      </c>
      <c r="D3973" s="63" t="s">
        <v>7859</v>
      </c>
      <c r="E3973" s="76">
        <v>23.14</v>
      </c>
    </row>
    <row r="3974" spans="1:5" ht="23.25" hidden="1">
      <c r="A3974" s="63" t="s">
        <v>7791</v>
      </c>
      <c r="B3974" s="63">
        <v>89734</v>
      </c>
      <c r="C3974" s="62" t="s">
        <v>11762</v>
      </c>
      <c r="D3974" s="63" t="s">
        <v>7859</v>
      </c>
      <c r="E3974" s="76">
        <v>27</v>
      </c>
    </row>
    <row r="3975" spans="1:5" ht="34.5" hidden="1">
      <c r="A3975" s="63" t="s">
        <v>7791</v>
      </c>
      <c r="B3975" s="63">
        <v>89735</v>
      </c>
      <c r="C3975" s="62" t="s">
        <v>11763</v>
      </c>
      <c r="D3975" s="63" t="s">
        <v>7859</v>
      </c>
      <c r="E3975" s="76">
        <v>25.45</v>
      </c>
    </row>
    <row r="3976" spans="1:5" ht="23.25" hidden="1">
      <c r="A3976" s="63" t="s">
        <v>7791</v>
      </c>
      <c r="B3976" s="63">
        <v>89736</v>
      </c>
      <c r="C3976" s="62" t="s">
        <v>11764</v>
      </c>
      <c r="D3976" s="63" t="s">
        <v>7859</v>
      </c>
      <c r="E3976" s="76">
        <v>8.6999999999999993</v>
      </c>
    </row>
    <row r="3977" spans="1:5" ht="34.5" hidden="1">
      <c r="A3977" s="63" t="s">
        <v>7791</v>
      </c>
      <c r="B3977" s="63">
        <v>89737</v>
      </c>
      <c r="C3977" s="62" t="s">
        <v>11765</v>
      </c>
      <c r="D3977" s="63" t="s">
        <v>7859</v>
      </c>
      <c r="E3977" s="76">
        <v>21.7</v>
      </c>
    </row>
    <row r="3978" spans="1:5" ht="23.25" hidden="1">
      <c r="A3978" s="63" t="s">
        <v>7791</v>
      </c>
      <c r="B3978" s="63">
        <v>89738</v>
      </c>
      <c r="C3978" s="62" t="s">
        <v>11766</v>
      </c>
      <c r="D3978" s="63" t="s">
        <v>7859</v>
      </c>
      <c r="E3978" s="76">
        <v>16.22</v>
      </c>
    </row>
    <row r="3979" spans="1:5" ht="34.5" hidden="1">
      <c r="A3979" s="63" t="s">
        <v>7791</v>
      </c>
      <c r="B3979" s="63">
        <v>89739</v>
      </c>
      <c r="C3979" s="62" t="s">
        <v>11767</v>
      </c>
      <c r="D3979" s="63" t="s">
        <v>7859</v>
      </c>
      <c r="E3979" s="76">
        <v>22.73</v>
      </c>
    </row>
    <row r="3980" spans="1:5" ht="23.25" hidden="1">
      <c r="A3980" s="63" t="s">
        <v>7791</v>
      </c>
      <c r="B3980" s="63">
        <v>89740</v>
      </c>
      <c r="C3980" s="62" t="s">
        <v>11768</v>
      </c>
      <c r="D3980" s="63" t="s">
        <v>7859</v>
      </c>
      <c r="E3980" s="76">
        <v>8.85</v>
      </c>
    </row>
    <row r="3981" spans="1:5" ht="23.25" hidden="1">
      <c r="A3981" s="63" t="s">
        <v>7791</v>
      </c>
      <c r="B3981" s="63">
        <v>89741</v>
      </c>
      <c r="C3981" s="62" t="s">
        <v>11769</v>
      </c>
      <c r="D3981" s="63" t="s">
        <v>7859</v>
      </c>
      <c r="E3981" s="76">
        <v>22.4</v>
      </c>
    </row>
    <row r="3982" spans="1:5" ht="34.5" hidden="1">
      <c r="A3982" s="63" t="s">
        <v>7791</v>
      </c>
      <c r="B3982" s="63">
        <v>89742</v>
      </c>
      <c r="C3982" s="62" t="s">
        <v>11770</v>
      </c>
      <c r="D3982" s="63" t="s">
        <v>7859</v>
      </c>
      <c r="E3982" s="76">
        <v>39.76</v>
      </c>
    </row>
    <row r="3983" spans="1:5" ht="34.5" hidden="1">
      <c r="A3983" s="63" t="s">
        <v>7791</v>
      </c>
      <c r="B3983" s="63">
        <v>89743</v>
      </c>
      <c r="C3983" s="62" t="s">
        <v>11771</v>
      </c>
      <c r="D3983" s="63" t="s">
        <v>7859</v>
      </c>
      <c r="E3983" s="76">
        <v>61.54</v>
      </c>
    </row>
    <row r="3984" spans="1:5" ht="34.5" hidden="1">
      <c r="A3984" s="63" t="s">
        <v>7791</v>
      </c>
      <c r="B3984" s="63">
        <v>89744</v>
      </c>
      <c r="C3984" s="62" t="s">
        <v>11772</v>
      </c>
      <c r="D3984" s="63" t="s">
        <v>7859</v>
      </c>
      <c r="E3984" s="76">
        <v>26.35</v>
      </c>
    </row>
    <row r="3985" spans="1:5" ht="34.5" hidden="1">
      <c r="A3985" s="63" t="s">
        <v>7791</v>
      </c>
      <c r="B3985" s="63">
        <v>89746</v>
      </c>
      <c r="C3985" s="62" t="s">
        <v>11773</v>
      </c>
      <c r="D3985" s="63" t="s">
        <v>7859</v>
      </c>
      <c r="E3985" s="76">
        <v>27.23</v>
      </c>
    </row>
    <row r="3986" spans="1:5" ht="23.25" hidden="1">
      <c r="A3986" s="63" t="s">
        <v>7791</v>
      </c>
      <c r="B3986" s="63">
        <v>89747</v>
      </c>
      <c r="C3986" s="62" t="s">
        <v>11774</v>
      </c>
      <c r="D3986" s="63" t="s">
        <v>7859</v>
      </c>
      <c r="E3986" s="76">
        <v>28.75</v>
      </c>
    </row>
    <row r="3987" spans="1:5" ht="34.5" hidden="1">
      <c r="A3987" s="63" t="s">
        <v>7791</v>
      </c>
      <c r="B3987" s="63">
        <v>89748</v>
      </c>
      <c r="C3987" s="62" t="s">
        <v>11775</v>
      </c>
      <c r="D3987" s="63" t="s">
        <v>7859</v>
      </c>
      <c r="E3987" s="76">
        <v>42.26</v>
      </c>
    </row>
    <row r="3988" spans="1:5" ht="23.25" hidden="1">
      <c r="A3988" s="63" t="s">
        <v>7791</v>
      </c>
      <c r="B3988" s="63">
        <v>89749</v>
      </c>
      <c r="C3988" s="62" t="s">
        <v>11776</v>
      </c>
      <c r="D3988" s="63" t="s">
        <v>7859</v>
      </c>
      <c r="E3988" s="76">
        <v>16.16</v>
      </c>
    </row>
    <row r="3989" spans="1:5" ht="34.5" hidden="1">
      <c r="A3989" s="63" t="s">
        <v>7791</v>
      </c>
      <c r="B3989" s="63">
        <v>89750</v>
      </c>
      <c r="C3989" s="62" t="s">
        <v>11777</v>
      </c>
      <c r="D3989" s="63" t="s">
        <v>7859</v>
      </c>
      <c r="E3989" s="76">
        <v>79.33</v>
      </c>
    </row>
    <row r="3990" spans="1:5" ht="34.5" hidden="1">
      <c r="A3990" s="63" t="s">
        <v>7791</v>
      </c>
      <c r="B3990" s="63">
        <v>89752</v>
      </c>
      <c r="C3990" s="62" t="s">
        <v>11778</v>
      </c>
      <c r="D3990" s="63" t="s">
        <v>7859</v>
      </c>
      <c r="E3990" s="76">
        <v>7.31</v>
      </c>
    </row>
    <row r="3991" spans="1:5" ht="34.5" hidden="1">
      <c r="A3991" s="63" t="s">
        <v>7791</v>
      </c>
      <c r="B3991" s="63">
        <v>89753</v>
      </c>
      <c r="C3991" s="62" t="s">
        <v>11779</v>
      </c>
      <c r="D3991" s="63" t="s">
        <v>7859</v>
      </c>
      <c r="E3991" s="76">
        <v>9.1300000000000008</v>
      </c>
    </row>
    <row r="3992" spans="1:5" ht="34.5" hidden="1">
      <c r="A3992" s="63" t="s">
        <v>7791</v>
      </c>
      <c r="B3992" s="63">
        <v>89754</v>
      </c>
      <c r="C3992" s="62" t="s">
        <v>11780</v>
      </c>
      <c r="D3992" s="63" t="s">
        <v>7859</v>
      </c>
      <c r="E3992" s="76">
        <v>20.67</v>
      </c>
    </row>
    <row r="3993" spans="1:5" ht="23.25" hidden="1">
      <c r="A3993" s="63" t="s">
        <v>7791</v>
      </c>
      <c r="B3993" s="63">
        <v>89755</v>
      </c>
      <c r="C3993" s="62" t="s">
        <v>11781</v>
      </c>
      <c r="D3993" s="63" t="s">
        <v>7859</v>
      </c>
      <c r="E3993" s="76">
        <v>13.1</v>
      </c>
    </row>
    <row r="3994" spans="1:5" ht="23.25" hidden="1">
      <c r="A3994" s="63" t="s">
        <v>7791</v>
      </c>
      <c r="B3994" s="63">
        <v>89756</v>
      </c>
      <c r="C3994" s="62" t="s">
        <v>11782</v>
      </c>
      <c r="D3994" s="63" t="s">
        <v>7859</v>
      </c>
      <c r="E3994" s="76">
        <v>22.46</v>
      </c>
    </row>
    <row r="3995" spans="1:5" ht="23.25" hidden="1">
      <c r="A3995" s="63" t="s">
        <v>7791</v>
      </c>
      <c r="B3995" s="63">
        <v>89757</v>
      </c>
      <c r="C3995" s="62" t="s">
        <v>11783</v>
      </c>
      <c r="D3995" s="63" t="s">
        <v>7859</v>
      </c>
      <c r="E3995" s="76">
        <v>29.23</v>
      </c>
    </row>
    <row r="3996" spans="1:5" ht="23.25" hidden="1">
      <c r="A3996" s="63" t="s">
        <v>7791</v>
      </c>
      <c r="B3996" s="63">
        <v>89758</v>
      </c>
      <c r="C3996" s="62" t="s">
        <v>11784</v>
      </c>
      <c r="D3996" s="63" t="s">
        <v>7859</v>
      </c>
      <c r="E3996" s="76">
        <v>35.82</v>
      </c>
    </row>
    <row r="3997" spans="1:5" ht="23.25" hidden="1">
      <c r="A3997" s="63" t="s">
        <v>7791</v>
      </c>
      <c r="B3997" s="63">
        <v>89759</v>
      </c>
      <c r="C3997" s="62" t="s">
        <v>11785</v>
      </c>
      <c r="D3997" s="63" t="s">
        <v>7859</v>
      </c>
      <c r="E3997" s="76">
        <v>11.1</v>
      </c>
    </row>
    <row r="3998" spans="1:5" ht="23.25" hidden="1">
      <c r="A3998" s="63" t="s">
        <v>7791</v>
      </c>
      <c r="B3998" s="63">
        <v>89760</v>
      </c>
      <c r="C3998" s="62" t="s">
        <v>11786</v>
      </c>
      <c r="D3998" s="63" t="s">
        <v>7859</v>
      </c>
      <c r="E3998" s="76">
        <v>21.17</v>
      </c>
    </row>
    <row r="3999" spans="1:5" ht="23.25" hidden="1">
      <c r="A3999" s="63" t="s">
        <v>7791</v>
      </c>
      <c r="B3999" s="63">
        <v>89761</v>
      </c>
      <c r="C3999" s="62" t="s">
        <v>11787</v>
      </c>
      <c r="D3999" s="63" t="s">
        <v>7859</v>
      </c>
      <c r="E3999" s="76">
        <v>30.01</v>
      </c>
    </row>
    <row r="4000" spans="1:5" ht="23.25" hidden="1">
      <c r="A4000" s="63" t="s">
        <v>7791</v>
      </c>
      <c r="B4000" s="63">
        <v>89762</v>
      </c>
      <c r="C4000" s="62" t="s">
        <v>11788</v>
      </c>
      <c r="D4000" s="63" t="s">
        <v>7859</v>
      </c>
      <c r="E4000" s="76">
        <v>42.66</v>
      </c>
    </row>
    <row r="4001" spans="1:5" ht="23.25" hidden="1">
      <c r="A4001" s="63" t="s">
        <v>7791</v>
      </c>
      <c r="B4001" s="63">
        <v>89763</v>
      </c>
      <c r="C4001" s="62" t="s">
        <v>11789</v>
      </c>
      <c r="D4001" s="63" t="s">
        <v>7859</v>
      </c>
      <c r="E4001" s="76">
        <v>54.33</v>
      </c>
    </row>
    <row r="4002" spans="1:5" ht="23.25" hidden="1">
      <c r="A4002" s="63" t="s">
        <v>7791</v>
      </c>
      <c r="B4002" s="63">
        <v>89764</v>
      </c>
      <c r="C4002" s="62" t="s">
        <v>11790</v>
      </c>
      <c r="D4002" s="63" t="s">
        <v>7859</v>
      </c>
      <c r="E4002" s="76">
        <v>36.03</v>
      </c>
    </row>
    <row r="4003" spans="1:5" ht="23.25" hidden="1">
      <c r="A4003" s="63" t="s">
        <v>7791</v>
      </c>
      <c r="B4003" s="63">
        <v>89765</v>
      </c>
      <c r="C4003" s="62" t="s">
        <v>11791</v>
      </c>
      <c r="D4003" s="63" t="s">
        <v>7859</v>
      </c>
      <c r="E4003" s="76">
        <v>16.32</v>
      </c>
    </row>
    <row r="4004" spans="1:5" ht="23.25" hidden="1">
      <c r="A4004" s="63" t="s">
        <v>7791</v>
      </c>
      <c r="B4004" s="63">
        <v>89767</v>
      </c>
      <c r="C4004" s="62" t="s">
        <v>11792</v>
      </c>
      <c r="D4004" s="63" t="s">
        <v>7859</v>
      </c>
      <c r="E4004" s="76">
        <v>20.51</v>
      </c>
    </row>
    <row r="4005" spans="1:5" ht="23.25" hidden="1">
      <c r="A4005" s="63" t="s">
        <v>7791</v>
      </c>
      <c r="B4005" s="63">
        <v>89768</v>
      </c>
      <c r="C4005" s="62" t="s">
        <v>11793</v>
      </c>
      <c r="D4005" s="63" t="s">
        <v>7859</v>
      </c>
      <c r="E4005" s="76">
        <v>23.76</v>
      </c>
    </row>
    <row r="4006" spans="1:5" ht="23.25" hidden="1">
      <c r="A4006" s="63" t="s">
        <v>7791</v>
      </c>
      <c r="B4006" s="63">
        <v>89769</v>
      </c>
      <c r="C4006" s="62" t="s">
        <v>11794</v>
      </c>
      <c r="D4006" s="63" t="s">
        <v>7859</v>
      </c>
      <c r="E4006" s="76">
        <v>53.68</v>
      </c>
    </row>
    <row r="4007" spans="1:5" ht="23.25" hidden="1">
      <c r="A4007" s="63" t="s">
        <v>7791</v>
      </c>
      <c r="B4007" s="63">
        <v>89772</v>
      </c>
      <c r="C4007" s="62" t="s">
        <v>11795</v>
      </c>
      <c r="D4007" s="63" t="s">
        <v>29</v>
      </c>
      <c r="E4007" s="76">
        <v>87.66</v>
      </c>
    </row>
    <row r="4008" spans="1:5" ht="34.5" hidden="1">
      <c r="A4008" s="63" t="s">
        <v>7791</v>
      </c>
      <c r="B4008" s="63">
        <v>89774</v>
      </c>
      <c r="C4008" s="62" t="s">
        <v>11796</v>
      </c>
      <c r="D4008" s="63" t="s">
        <v>7859</v>
      </c>
      <c r="E4008" s="76">
        <v>15.16</v>
      </c>
    </row>
    <row r="4009" spans="1:5" ht="34.5" hidden="1">
      <c r="A4009" s="63" t="s">
        <v>7791</v>
      </c>
      <c r="B4009" s="63">
        <v>89776</v>
      </c>
      <c r="C4009" s="62" t="s">
        <v>11797</v>
      </c>
      <c r="D4009" s="63" t="s">
        <v>7859</v>
      </c>
      <c r="E4009" s="76">
        <v>24.94</v>
      </c>
    </row>
    <row r="4010" spans="1:5" ht="23.25" hidden="1">
      <c r="A4010" s="63" t="s">
        <v>7791</v>
      </c>
      <c r="B4010" s="63">
        <v>89777</v>
      </c>
      <c r="C4010" s="62" t="s">
        <v>11798</v>
      </c>
      <c r="D4010" s="63" t="s">
        <v>7859</v>
      </c>
      <c r="E4010" s="76">
        <v>24.76</v>
      </c>
    </row>
    <row r="4011" spans="1:5" ht="34.5" hidden="1">
      <c r="A4011" s="63" t="s">
        <v>7791</v>
      </c>
      <c r="B4011" s="63">
        <v>89778</v>
      </c>
      <c r="C4011" s="62" t="s">
        <v>11799</v>
      </c>
      <c r="D4011" s="63" t="s">
        <v>7859</v>
      </c>
      <c r="E4011" s="76">
        <v>17.14</v>
      </c>
    </row>
    <row r="4012" spans="1:5" ht="34.5" hidden="1">
      <c r="A4012" s="63" t="s">
        <v>7791</v>
      </c>
      <c r="B4012" s="63">
        <v>89779</v>
      </c>
      <c r="C4012" s="62" t="s">
        <v>11800</v>
      </c>
      <c r="D4012" s="63" t="s">
        <v>7859</v>
      </c>
      <c r="E4012" s="76">
        <v>34.01</v>
      </c>
    </row>
    <row r="4013" spans="1:5" ht="23.25" hidden="1">
      <c r="A4013" s="63" t="s">
        <v>7791</v>
      </c>
      <c r="B4013" s="63">
        <v>89780</v>
      </c>
      <c r="C4013" s="62" t="s">
        <v>11801</v>
      </c>
      <c r="D4013" s="63" t="s">
        <v>7859</v>
      </c>
      <c r="E4013" s="76">
        <v>23.15</v>
      </c>
    </row>
    <row r="4014" spans="1:5" ht="23.25" hidden="1">
      <c r="A4014" s="63" t="s">
        <v>7791</v>
      </c>
      <c r="B4014" s="63">
        <v>89781</v>
      </c>
      <c r="C4014" s="62" t="s">
        <v>11802</v>
      </c>
      <c r="D4014" s="63" t="s">
        <v>7859</v>
      </c>
      <c r="E4014" s="76">
        <v>35.159999999999997</v>
      </c>
    </row>
    <row r="4015" spans="1:5" ht="23.25" hidden="1">
      <c r="A4015" s="63" t="s">
        <v>7791</v>
      </c>
      <c r="B4015" s="63">
        <v>89782</v>
      </c>
      <c r="C4015" s="62" t="s">
        <v>11803</v>
      </c>
      <c r="D4015" s="63" t="s">
        <v>7859</v>
      </c>
      <c r="E4015" s="76">
        <v>14.37</v>
      </c>
    </row>
    <row r="4016" spans="1:5" ht="34.5" hidden="1">
      <c r="A4016" s="63" t="s">
        <v>7791</v>
      </c>
      <c r="B4016" s="63">
        <v>89783</v>
      </c>
      <c r="C4016" s="62" t="s">
        <v>11804</v>
      </c>
      <c r="D4016" s="63" t="s">
        <v>7859</v>
      </c>
      <c r="E4016" s="76">
        <v>14.48</v>
      </c>
    </row>
    <row r="4017" spans="1:5" ht="23.25" hidden="1">
      <c r="A4017" s="63" t="s">
        <v>7791</v>
      </c>
      <c r="B4017" s="63">
        <v>89784</v>
      </c>
      <c r="C4017" s="62" t="s">
        <v>11805</v>
      </c>
      <c r="D4017" s="63" t="s">
        <v>7859</v>
      </c>
      <c r="E4017" s="76">
        <v>23.28</v>
      </c>
    </row>
    <row r="4018" spans="1:5" ht="34.5" hidden="1">
      <c r="A4018" s="63" t="s">
        <v>7791</v>
      </c>
      <c r="B4018" s="63">
        <v>89785</v>
      </c>
      <c r="C4018" s="62" t="s">
        <v>11806</v>
      </c>
      <c r="D4018" s="63" t="s">
        <v>7859</v>
      </c>
      <c r="E4018" s="76">
        <v>25.77</v>
      </c>
    </row>
    <row r="4019" spans="1:5" ht="23.25" hidden="1">
      <c r="A4019" s="63" t="s">
        <v>7791</v>
      </c>
      <c r="B4019" s="63">
        <v>89786</v>
      </c>
      <c r="C4019" s="62" t="s">
        <v>11807</v>
      </c>
      <c r="D4019" s="63" t="s">
        <v>7859</v>
      </c>
      <c r="E4019" s="76">
        <v>37.78</v>
      </c>
    </row>
    <row r="4020" spans="1:5" ht="23.25" hidden="1">
      <c r="A4020" s="63" t="s">
        <v>7791</v>
      </c>
      <c r="B4020" s="63">
        <v>89787</v>
      </c>
      <c r="C4020" s="62" t="s">
        <v>11808</v>
      </c>
      <c r="D4020" s="63" t="s">
        <v>7859</v>
      </c>
      <c r="E4020" s="76">
        <v>34.76</v>
      </c>
    </row>
    <row r="4021" spans="1:5" ht="23.25" hidden="1">
      <c r="A4021" s="63" t="s">
        <v>7791</v>
      </c>
      <c r="B4021" s="63">
        <v>89788</v>
      </c>
      <c r="C4021" s="62" t="s">
        <v>11809</v>
      </c>
      <c r="D4021" s="63" t="s">
        <v>7859</v>
      </c>
      <c r="E4021" s="76">
        <v>76.8</v>
      </c>
    </row>
    <row r="4022" spans="1:5" ht="23.25" hidden="1">
      <c r="A4022" s="63" t="s">
        <v>7791</v>
      </c>
      <c r="B4022" s="63">
        <v>89789</v>
      </c>
      <c r="C4022" s="62" t="s">
        <v>11810</v>
      </c>
      <c r="D4022" s="63" t="s">
        <v>7859</v>
      </c>
      <c r="E4022" s="76">
        <v>65.08</v>
      </c>
    </row>
    <row r="4023" spans="1:5" ht="23.25" hidden="1">
      <c r="A4023" s="63" t="s">
        <v>7791</v>
      </c>
      <c r="B4023" s="63">
        <v>89790</v>
      </c>
      <c r="C4023" s="62" t="s">
        <v>11811</v>
      </c>
      <c r="D4023" s="63" t="s">
        <v>7859</v>
      </c>
      <c r="E4023" s="76">
        <v>154.01</v>
      </c>
    </row>
    <row r="4024" spans="1:5" ht="23.25" hidden="1">
      <c r="A4024" s="63" t="s">
        <v>7791</v>
      </c>
      <c r="B4024" s="63">
        <v>89791</v>
      </c>
      <c r="C4024" s="62" t="s">
        <v>11812</v>
      </c>
      <c r="D4024" s="63" t="s">
        <v>7859</v>
      </c>
      <c r="E4024" s="76">
        <v>148.71</v>
      </c>
    </row>
    <row r="4025" spans="1:5" ht="23.25" hidden="1">
      <c r="A4025" s="63" t="s">
        <v>7791</v>
      </c>
      <c r="B4025" s="63">
        <v>89792</v>
      </c>
      <c r="C4025" s="62" t="s">
        <v>11813</v>
      </c>
      <c r="D4025" s="63" t="s">
        <v>7859</v>
      </c>
      <c r="E4025" s="76">
        <v>181.64</v>
      </c>
    </row>
    <row r="4026" spans="1:5" ht="23.25" hidden="1">
      <c r="A4026" s="63" t="s">
        <v>7791</v>
      </c>
      <c r="B4026" s="63">
        <v>89793</v>
      </c>
      <c r="C4026" s="62" t="s">
        <v>11814</v>
      </c>
      <c r="D4026" s="63" t="s">
        <v>7859</v>
      </c>
      <c r="E4026" s="76">
        <v>214.61</v>
      </c>
    </row>
    <row r="4027" spans="1:5" ht="23.25" hidden="1">
      <c r="A4027" s="63" t="s">
        <v>7791</v>
      </c>
      <c r="B4027" s="63">
        <v>89794</v>
      </c>
      <c r="C4027" s="62" t="s">
        <v>11815</v>
      </c>
      <c r="D4027" s="63" t="s">
        <v>7859</v>
      </c>
      <c r="E4027" s="76">
        <v>18.62</v>
      </c>
    </row>
    <row r="4028" spans="1:5" ht="34.5" hidden="1">
      <c r="A4028" s="63" t="s">
        <v>7791</v>
      </c>
      <c r="B4028" s="63">
        <v>89795</v>
      </c>
      <c r="C4028" s="62" t="s">
        <v>11816</v>
      </c>
      <c r="D4028" s="63" t="s">
        <v>7859</v>
      </c>
      <c r="E4028" s="76">
        <v>39.979999999999997</v>
      </c>
    </row>
    <row r="4029" spans="1:5" ht="34.5" hidden="1">
      <c r="A4029" s="63" t="s">
        <v>7791</v>
      </c>
      <c r="B4029" s="63">
        <v>89796</v>
      </c>
      <c r="C4029" s="62" t="s">
        <v>11817</v>
      </c>
      <c r="D4029" s="63" t="s">
        <v>7859</v>
      </c>
      <c r="E4029" s="76">
        <v>41.73</v>
      </c>
    </row>
    <row r="4030" spans="1:5" ht="34.5" hidden="1">
      <c r="A4030" s="63" t="s">
        <v>7791</v>
      </c>
      <c r="B4030" s="63">
        <v>89797</v>
      </c>
      <c r="C4030" s="62" t="s">
        <v>11818</v>
      </c>
      <c r="D4030" s="63" t="s">
        <v>7859</v>
      </c>
      <c r="E4030" s="76">
        <v>50.24</v>
      </c>
    </row>
    <row r="4031" spans="1:5" ht="34.5" hidden="1">
      <c r="A4031" s="63" t="s">
        <v>7791</v>
      </c>
      <c r="B4031" s="63">
        <v>89801</v>
      </c>
      <c r="C4031" s="62" t="s">
        <v>11819</v>
      </c>
      <c r="D4031" s="63" t="s">
        <v>7859</v>
      </c>
      <c r="E4031" s="76">
        <v>9.2100000000000009</v>
      </c>
    </row>
    <row r="4032" spans="1:5" ht="34.5" hidden="1">
      <c r="A4032" s="63" t="s">
        <v>7791</v>
      </c>
      <c r="B4032" s="63">
        <v>89802</v>
      </c>
      <c r="C4032" s="62" t="s">
        <v>11820</v>
      </c>
      <c r="D4032" s="63" t="s">
        <v>7859</v>
      </c>
      <c r="E4032" s="76">
        <v>9.99</v>
      </c>
    </row>
    <row r="4033" spans="1:5" ht="34.5" hidden="1">
      <c r="A4033" s="63" t="s">
        <v>7791</v>
      </c>
      <c r="B4033" s="63">
        <v>89803</v>
      </c>
      <c r="C4033" s="62" t="s">
        <v>11821</v>
      </c>
      <c r="D4033" s="63" t="s">
        <v>7859</v>
      </c>
      <c r="E4033" s="76">
        <v>18.16</v>
      </c>
    </row>
    <row r="4034" spans="1:5" ht="34.5" hidden="1">
      <c r="A4034" s="63" t="s">
        <v>7791</v>
      </c>
      <c r="B4034" s="63">
        <v>89804</v>
      </c>
      <c r="C4034" s="62" t="s">
        <v>11822</v>
      </c>
      <c r="D4034" s="63" t="s">
        <v>7859</v>
      </c>
      <c r="E4034" s="76">
        <v>20.47</v>
      </c>
    </row>
    <row r="4035" spans="1:5" ht="34.5" hidden="1">
      <c r="A4035" s="63" t="s">
        <v>7791</v>
      </c>
      <c r="B4035" s="63">
        <v>89805</v>
      </c>
      <c r="C4035" s="62" t="s">
        <v>11823</v>
      </c>
      <c r="D4035" s="63" t="s">
        <v>7859</v>
      </c>
      <c r="E4035" s="76">
        <v>19.8</v>
      </c>
    </row>
    <row r="4036" spans="1:5" ht="34.5" hidden="1">
      <c r="A4036" s="63" t="s">
        <v>7791</v>
      </c>
      <c r="B4036" s="63">
        <v>89806</v>
      </c>
      <c r="C4036" s="62" t="s">
        <v>11824</v>
      </c>
      <c r="D4036" s="63" t="s">
        <v>7859</v>
      </c>
      <c r="E4036" s="76">
        <v>20.83</v>
      </c>
    </row>
    <row r="4037" spans="1:5" ht="34.5" hidden="1">
      <c r="A4037" s="63" t="s">
        <v>7791</v>
      </c>
      <c r="B4037" s="63">
        <v>89807</v>
      </c>
      <c r="C4037" s="62" t="s">
        <v>11825</v>
      </c>
      <c r="D4037" s="63" t="s">
        <v>7859</v>
      </c>
      <c r="E4037" s="76">
        <v>37.86</v>
      </c>
    </row>
    <row r="4038" spans="1:5" ht="34.5" hidden="1">
      <c r="A4038" s="63" t="s">
        <v>7791</v>
      </c>
      <c r="B4038" s="63">
        <v>89808</v>
      </c>
      <c r="C4038" s="62" t="s">
        <v>11826</v>
      </c>
      <c r="D4038" s="63" t="s">
        <v>7859</v>
      </c>
      <c r="E4038" s="76">
        <v>59.64</v>
      </c>
    </row>
    <row r="4039" spans="1:5" ht="34.5" hidden="1">
      <c r="A4039" s="63" t="s">
        <v>7791</v>
      </c>
      <c r="B4039" s="63">
        <v>89809</v>
      </c>
      <c r="C4039" s="62" t="s">
        <v>11827</v>
      </c>
      <c r="D4039" s="63" t="s">
        <v>7859</v>
      </c>
      <c r="E4039" s="76">
        <v>27.52</v>
      </c>
    </row>
    <row r="4040" spans="1:5" ht="34.5" hidden="1">
      <c r="A4040" s="63" t="s">
        <v>7791</v>
      </c>
      <c r="B4040" s="63">
        <v>89810</v>
      </c>
      <c r="C4040" s="62" t="s">
        <v>11828</v>
      </c>
      <c r="D4040" s="63" t="s">
        <v>7859</v>
      </c>
      <c r="E4040" s="76">
        <v>28.4</v>
      </c>
    </row>
    <row r="4041" spans="1:5" ht="34.5" hidden="1">
      <c r="A4041" s="63" t="s">
        <v>7791</v>
      </c>
      <c r="B4041" s="63">
        <v>89811</v>
      </c>
      <c r="C4041" s="62" t="s">
        <v>11829</v>
      </c>
      <c r="D4041" s="63" t="s">
        <v>7859</v>
      </c>
      <c r="E4041" s="76">
        <v>43.43</v>
      </c>
    </row>
    <row r="4042" spans="1:5" ht="34.5" hidden="1">
      <c r="A4042" s="63" t="s">
        <v>7791</v>
      </c>
      <c r="B4042" s="63">
        <v>89812</v>
      </c>
      <c r="C4042" s="62" t="s">
        <v>11830</v>
      </c>
      <c r="D4042" s="63" t="s">
        <v>7859</v>
      </c>
      <c r="E4042" s="76">
        <v>80.5</v>
      </c>
    </row>
    <row r="4043" spans="1:5" ht="34.5" hidden="1">
      <c r="A4043" s="63" t="s">
        <v>7791</v>
      </c>
      <c r="B4043" s="63">
        <v>89813</v>
      </c>
      <c r="C4043" s="62" t="s">
        <v>11831</v>
      </c>
      <c r="D4043" s="63" t="s">
        <v>7859</v>
      </c>
      <c r="E4043" s="76">
        <v>5.72</v>
      </c>
    </row>
    <row r="4044" spans="1:5" ht="34.5" hidden="1">
      <c r="A4044" s="63" t="s">
        <v>7791</v>
      </c>
      <c r="B4044" s="63">
        <v>89814</v>
      </c>
      <c r="C4044" s="62" t="s">
        <v>11832</v>
      </c>
      <c r="D4044" s="63" t="s">
        <v>7859</v>
      </c>
      <c r="E4044" s="76">
        <v>17.34</v>
      </c>
    </row>
    <row r="4045" spans="1:5" ht="23.25" hidden="1">
      <c r="A4045" s="63" t="s">
        <v>7791</v>
      </c>
      <c r="B4045" s="63">
        <v>89815</v>
      </c>
      <c r="C4045" s="62" t="s">
        <v>11833</v>
      </c>
      <c r="D4045" s="63" t="s">
        <v>7859</v>
      </c>
      <c r="E4045" s="76">
        <v>27.46</v>
      </c>
    </row>
    <row r="4046" spans="1:5" ht="23.25" hidden="1">
      <c r="A4046" s="63" t="s">
        <v>7791</v>
      </c>
      <c r="B4046" s="63">
        <v>89816</v>
      </c>
      <c r="C4046" s="62" t="s">
        <v>11834</v>
      </c>
      <c r="D4046" s="63" t="s">
        <v>7859</v>
      </c>
      <c r="E4046" s="76">
        <v>40.11</v>
      </c>
    </row>
    <row r="4047" spans="1:5" ht="34.5" hidden="1">
      <c r="A4047" s="63" t="s">
        <v>7791</v>
      </c>
      <c r="B4047" s="63">
        <v>89817</v>
      </c>
      <c r="C4047" s="62" t="s">
        <v>11835</v>
      </c>
      <c r="D4047" s="63" t="s">
        <v>7859</v>
      </c>
      <c r="E4047" s="76">
        <v>13.84</v>
      </c>
    </row>
    <row r="4048" spans="1:5" ht="23.25" hidden="1">
      <c r="A4048" s="63" t="s">
        <v>7791</v>
      </c>
      <c r="B4048" s="63">
        <v>89818</v>
      </c>
      <c r="C4048" s="62" t="s">
        <v>11836</v>
      </c>
      <c r="D4048" s="63" t="s">
        <v>7859</v>
      </c>
      <c r="E4048" s="76">
        <v>51.85</v>
      </c>
    </row>
    <row r="4049" spans="1:5" ht="34.5" hidden="1">
      <c r="A4049" s="63" t="s">
        <v>7791</v>
      </c>
      <c r="B4049" s="63">
        <v>89819</v>
      </c>
      <c r="C4049" s="62" t="s">
        <v>11837</v>
      </c>
      <c r="D4049" s="63" t="s">
        <v>7859</v>
      </c>
      <c r="E4049" s="76">
        <v>23.66</v>
      </c>
    </row>
    <row r="4050" spans="1:5" ht="34.5" hidden="1">
      <c r="A4050" s="63" t="s">
        <v>7791</v>
      </c>
      <c r="B4050" s="63">
        <v>89821</v>
      </c>
      <c r="C4050" s="62" t="s">
        <v>11838</v>
      </c>
      <c r="D4050" s="63" t="s">
        <v>7859</v>
      </c>
      <c r="E4050" s="76">
        <v>17.93</v>
      </c>
    </row>
    <row r="4051" spans="1:5" ht="23.25" hidden="1">
      <c r="A4051" s="63" t="s">
        <v>7791</v>
      </c>
      <c r="B4051" s="63">
        <v>89822</v>
      </c>
      <c r="C4051" s="62" t="s">
        <v>11839</v>
      </c>
      <c r="D4051" s="63" t="s">
        <v>7859</v>
      </c>
      <c r="E4051" s="76">
        <v>24.4</v>
      </c>
    </row>
    <row r="4052" spans="1:5" ht="34.5" hidden="1">
      <c r="A4052" s="63" t="s">
        <v>7791</v>
      </c>
      <c r="B4052" s="63">
        <v>89823</v>
      </c>
      <c r="C4052" s="62" t="s">
        <v>11840</v>
      </c>
      <c r="D4052" s="63" t="s">
        <v>7859</v>
      </c>
      <c r="E4052" s="76">
        <v>34.799999999999997</v>
      </c>
    </row>
    <row r="4053" spans="1:5" ht="23.25" hidden="1">
      <c r="A4053" s="63" t="s">
        <v>7791</v>
      </c>
      <c r="B4053" s="63">
        <v>89824</v>
      </c>
      <c r="C4053" s="62" t="s">
        <v>11841</v>
      </c>
      <c r="D4053" s="63" t="s">
        <v>7859</v>
      </c>
      <c r="E4053" s="76">
        <v>37.39</v>
      </c>
    </row>
    <row r="4054" spans="1:5" ht="23.25" hidden="1">
      <c r="A4054" s="63" t="s">
        <v>7791</v>
      </c>
      <c r="B4054" s="63">
        <v>89825</v>
      </c>
      <c r="C4054" s="62" t="s">
        <v>11842</v>
      </c>
      <c r="D4054" s="63" t="s">
        <v>7859</v>
      </c>
      <c r="E4054" s="76">
        <v>16.64</v>
      </c>
    </row>
    <row r="4055" spans="1:5" ht="23.25" hidden="1">
      <c r="A4055" s="63" t="s">
        <v>7791</v>
      </c>
      <c r="B4055" s="63">
        <v>89826</v>
      </c>
      <c r="C4055" s="62" t="s">
        <v>11843</v>
      </c>
      <c r="D4055" s="63" t="s">
        <v>7859</v>
      </c>
      <c r="E4055" s="76">
        <v>123.59</v>
      </c>
    </row>
    <row r="4056" spans="1:5" ht="34.5" hidden="1">
      <c r="A4056" s="63" t="s">
        <v>7791</v>
      </c>
      <c r="B4056" s="63">
        <v>89827</v>
      </c>
      <c r="C4056" s="62" t="s">
        <v>11844</v>
      </c>
      <c r="D4056" s="63" t="s">
        <v>7859</v>
      </c>
      <c r="E4056" s="76">
        <v>19.13</v>
      </c>
    </row>
    <row r="4057" spans="1:5" ht="23.25" hidden="1">
      <c r="A4057" s="63" t="s">
        <v>7791</v>
      </c>
      <c r="B4057" s="63">
        <v>89828</v>
      </c>
      <c r="C4057" s="62" t="s">
        <v>11845</v>
      </c>
      <c r="D4057" s="63" t="s">
        <v>7859</v>
      </c>
      <c r="E4057" s="76">
        <v>58.56</v>
      </c>
    </row>
    <row r="4058" spans="1:5" ht="23.25" hidden="1">
      <c r="A4058" s="63" t="s">
        <v>7791</v>
      </c>
      <c r="B4058" s="63">
        <v>89829</v>
      </c>
      <c r="C4058" s="62" t="s">
        <v>11846</v>
      </c>
      <c r="D4058" s="63" t="s">
        <v>7859</v>
      </c>
      <c r="E4058" s="76">
        <v>35.24</v>
      </c>
    </row>
    <row r="4059" spans="1:5" ht="34.5" hidden="1">
      <c r="A4059" s="63" t="s">
        <v>7791</v>
      </c>
      <c r="B4059" s="63">
        <v>89830</v>
      </c>
      <c r="C4059" s="62" t="s">
        <v>11847</v>
      </c>
      <c r="D4059" s="63" t="s">
        <v>7859</v>
      </c>
      <c r="E4059" s="76">
        <v>37.44</v>
      </c>
    </row>
    <row r="4060" spans="1:5" ht="23.25" hidden="1">
      <c r="A4060" s="63" t="s">
        <v>7791</v>
      </c>
      <c r="B4060" s="63">
        <v>89831</v>
      </c>
      <c r="C4060" s="62" t="s">
        <v>11848</v>
      </c>
      <c r="D4060" s="63" t="s">
        <v>7859</v>
      </c>
      <c r="E4060" s="76">
        <v>62.7</v>
      </c>
    </row>
    <row r="4061" spans="1:5" ht="23.25" hidden="1">
      <c r="A4061" s="63" t="s">
        <v>7791</v>
      </c>
      <c r="B4061" s="63">
        <v>89832</v>
      </c>
      <c r="C4061" s="62" t="s">
        <v>11849</v>
      </c>
      <c r="D4061" s="63" t="s">
        <v>7859</v>
      </c>
      <c r="E4061" s="76">
        <v>40.200000000000003</v>
      </c>
    </row>
    <row r="4062" spans="1:5" ht="34.5" hidden="1">
      <c r="A4062" s="63" t="s">
        <v>7791</v>
      </c>
      <c r="B4062" s="63">
        <v>89833</v>
      </c>
      <c r="C4062" s="62" t="s">
        <v>11850</v>
      </c>
      <c r="D4062" s="63" t="s">
        <v>7859</v>
      </c>
      <c r="E4062" s="76">
        <v>43.31</v>
      </c>
    </row>
    <row r="4063" spans="1:5" ht="34.5" hidden="1">
      <c r="A4063" s="63" t="s">
        <v>7791</v>
      </c>
      <c r="B4063" s="63">
        <v>89834</v>
      </c>
      <c r="C4063" s="62" t="s">
        <v>11851</v>
      </c>
      <c r="D4063" s="63" t="s">
        <v>7859</v>
      </c>
      <c r="E4063" s="76">
        <v>51.82</v>
      </c>
    </row>
    <row r="4064" spans="1:5" ht="23.25" hidden="1">
      <c r="A4064" s="63" t="s">
        <v>7791</v>
      </c>
      <c r="B4064" s="63">
        <v>89835</v>
      </c>
      <c r="C4064" s="62" t="s">
        <v>11852</v>
      </c>
      <c r="D4064" s="63" t="s">
        <v>7859</v>
      </c>
      <c r="E4064" s="76">
        <v>42.33</v>
      </c>
    </row>
    <row r="4065" spans="1:5" ht="23.25" hidden="1">
      <c r="A4065" s="63" t="s">
        <v>7791</v>
      </c>
      <c r="B4065" s="63">
        <v>89836</v>
      </c>
      <c r="C4065" s="62" t="s">
        <v>11853</v>
      </c>
      <c r="D4065" s="63" t="s">
        <v>7859</v>
      </c>
      <c r="E4065" s="76">
        <v>194.47</v>
      </c>
    </row>
    <row r="4066" spans="1:5" ht="23.25" hidden="1">
      <c r="A4066" s="63" t="s">
        <v>7791</v>
      </c>
      <c r="B4066" s="63">
        <v>89837</v>
      </c>
      <c r="C4066" s="62" t="s">
        <v>11854</v>
      </c>
      <c r="D4066" s="63" t="s">
        <v>7859</v>
      </c>
      <c r="E4066" s="76">
        <v>130.12</v>
      </c>
    </row>
    <row r="4067" spans="1:5" ht="23.25" hidden="1">
      <c r="A4067" s="63" t="s">
        <v>7791</v>
      </c>
      <c r="B4067" s="63">
        <v>89838</v>
      </c>
      <c r="C4067" s="62" t="s">
        <v>11855</v>
      </c>
      <c r="D4067" s="63" t="s">
        <v>7859</v>
      </c>
      <c r="E4067" s="76">
        <v>149.01</v>
      </c>
    </row>
    <row r="4068" spans="1:5" ht="23.25" hidden="1">
      <c r="A4068" s="63" t="s">
        <v>7791</v>
      </c>
      <c r="B4068" s="63">
        <v>89839</v>
      </c>
      <c r="C4068" s="62" t="s">
        <v>11856</v>
      </c>
      <c r="D4068" s="63" t="s">
        <v>7859</v>
      </c>
      <c r="E4068" s="76">
        <v>169.1</v>
      </c>
    </row>
    <row r="4069" spans="1:5" ht="23.25" hidden="1">
      <c r="A4069" s="63" t="s">
        <v>7791</v>
      </c>
      <c r="B4069" s="63">
        <v>89840</v>
      </c>
      <c r="C4069" s="62" t="s">
        <v>11857</v>
      </c>
      <c r="D4069" s="63" t="s">
        <v>7859</v>
      </c>
      <c r="E4069" s="76">
        <v>175.16</v>
      </c>
    </row>
    <row r="4070" spans="1:5" ht="23.25" hidden="1">
      <c r="A4070" s="63" t="s">
        <v>7791</v>
      </c>
      <c r="B4070" s="63">
        <v>89841</v>
      </c>
      <c r="C4070" s="62" t="s">
        <v>11858</v>
      </c>
      <c r="D4070" s="63" t="s">
        <v>7859</v>
      </c>
      <c r="E4070" s="76">
        <v>256.69</v>
      </c>
    </row>
    <row r="4071" spans="1:5" ht="23.25" hidden="1">
      <c r="A4071" s="63" t="s">
        <v>7791</v>
      </c>
      <c r="B4071" s="63">
        <v>89842</v>
      </c>
      <c r="C4071" s="62" t="s">
        <v>11859</v>
      </c>
      <c r="D4071" s="63" t="s">
        <v>7859</v>
      </c>
      <c r="E4071" s="76">
        <v>48.56</v>
      </c>
    </row>
    <row r="4072" spans="1:5" ht="23.25" hidden="1">
      <c r="A4072" s="63" t="s">
        <v>7791</v>
      </c>
      <c r="B4072" s="63">
        <v>89844</v>
      </c>
      <c r="C4072" s="62" t="s">
        <v>11860</v>
      </c>
      <c r="D4072" s="63" t="s">
        <v>7859</v>
      </c>
      <c r="E4072" s="76">
        <v>61.21</v>
      </c>
    </row>
    <row r="4073" spans="1:5" ht="23.25" hidden="1">
      <c r="A4073" s="63" t="s">
        <v>7791</v>
      </c>
      <c r="B4073" s="63">
        <v>89845</v>
      </c>
      <c r="C4073" s="62" t="s">
        <v>11861</v>
      </c>
      <c r="D4073" s="63" t="s">
        <v>7859</v>
      </c>
      <c r="E4073" s="76">
        <v>96.3</v>
      </c>
    </row>
    <row r="4074" spans="1:5" ht="23.25" hidden="1">
      <c r="A4074" s="63" t="s">
        <v>7791</v>
      </c>
      <c r="B4074" s="63">
        <v>89846</v>
      </c>
      <c r="C4074" s="62" t="s">
        <v>11862</v>
      </c>
      <c r="D4074" s="63" t="s">
        <v>7859</v>
      </c>
      <c r="E4074" s="76">
        <v>207.13</v>
      </c>
    </row>
    <row r="4075" spans="1:5" ht="23.25" hidden="1">
      <c r="A4075" s="63" t="s">
        <v>7791</v>
      </c>
      <c r="B4075" s="63">
        <v>89847</v>
      </c>
      <c r="C4075" s="62" t="s">
        <v>11863</v>
      </c>
      <c r="D4075" s="63" t="s">
        <v>7859</v>
      </c>
      <c r="E4075" s="76">
        <v>246.68</v>
      </c>
    </row>
    <row r="4076" spans="1:5" ht="23.25" hidden="1">
      <c r="A4076" s="63" t="s">
        <v>7791</v>
      </c>
      <c r="B4076" s="63">
        <v>89850</v>
      </c>
      <c r="C4076" s="62" t="s">
        <v>11864</v>
      </c>
      <c r="D4076" s="63" t="s">
        <v>7859</v>
      </c>
      <c r="E4076" s="76">
        <v>30.41</v>
      </c>
    </row>
    <row r="4077" spans="1:5" ht="23.25" hidden="1">
      <c r="A4077" s="63" t="s">
        <v>7791</v>
      </c>
      <c r="B4077" s="63">
        <v>89851</v>
      </c>
      <c r="C4077" s="62" t="s">
        <v>11865</v>
      </c>
      <c r="D4077" s="63" t="s">
        <v>7859</v>
      </c>
      <c r="E4077" s="76">
        <v>31.29</v>
      </c>
    </row>
    <row r="4078" spans="1:5" ht="34.5" hidden="1">
      <c r="A4078" s="63" t="s">
        <v>7791</v>
      </c>
      <c r="B4078" s="63">
        <v>89852</v>
      </c>
      <c r="C4078" s="62" t="s">
        <v>11866</v>
      </c>
      <c r="D4078" s="63" t="s">
        <v>7859</v>
      </c>
      <c r="E4078" s="76">
        <v>46.32</v>
      </c>
    </row>
    <row r="4079" spans="1:5" ht="34.5" hidden="1">
      <c r="A4079" s="63" t="s">
        <v>7791</v>
      </c>
      <c r="B4079" s="63">
        <v>89853</v>
      </c>
      <c r="C4079" s="62" t="s">
        <v>11867</v>
      </c>
      <c r="D4079" s="63" t="s">
        <v>7859</v>
      </c>
      <c r="E4079" s="76">
        <v>83.39</v>
      </c>
    </row>
    <row r="4080" spans="1:5" ht="23.25" hidden="1">
      <c r="A4080" s="63" t="s">
        <v>7791</v>
      </c>
      <c r="B4080" s="63">
        <v>89854</v>
      </c>
      <c r="C4080" s="62" t="s">
        <v>11868</v>
      </c>
      <c r="D4080" s="63" t="s">
        <v>7859</v>
      </c>
      <c r="E4080" s="76">
        <v>104.79</v>
      </c>
    </row>
    <row r="4081" spans="1:5" ht="23.25" hidden="1">
      <c r="A4081" s="63" t="s">
        <v>7791</v>
      </c>
      <c r="B4081" s="63">
        <v>89855</v>
      </c>
      <c r="C4081" s="62" t="s">
        <v>11869</v>
      </c>
      <c r="D4081" s="63" t="s">
        <v>7859</v>
      </c>
      <c r="E4081" s="76">
        <v>110.31</v>
      </c>
    </row>
    <row r="4082" spans="1:5" ht="23.25" hidden="1">
      <c r="A4082" s="63" t="s">
        <v>7791</v>
      </c>
      <c r="B4082" s="63">
        <v>89856</v>
      </c>
      <c r="C4082" s="62" t="s">
        <v>11870</v>
      </c>
      <c r="D4082" s="63" t="s">
        <v>7859</v>
      </c>
      <c r="E4082" s="76">
        <v>19.850000000000001</v>
      </c>
    </row>
    <row r="4083" spans="1:5" ht="23.25" hidden="1">
      <c r="A4083" s="63" t="s">
        <v>7791</v>
      </c>
      <c r="B4083" s="63">
        <v>89857</v>
      </c>
      <c r="C4083" s="62" t="s">
        <v>11871</v>
      </c>
      <c r="D4083" s="63" t="s">
        <v>7859</v>
      </c>
      <c r="E4083" s="76">
        <v>36.72</v>
      </c>
    </row>
    <row r="4084" spans="1:5" ht="23.25" hidden="1">
      <c r="A4084" s="63" t="s">
        <v>7791</v>
      </c>
      <c r="B4084" s="63">
        <v>89860</v>
      </c>
      <c r="C4084" s="62" t="s">
        <v>11872</v>
      </c>
      <c r="D4084" s="63" t="s">
        <v>7859</v>
      </c>
      <c r="E4084" s="76">
        <v>47.16</v>
      </c>
    </row>
    <row r="4085" spans="1:5" ht="34.5" hidden="1">
      <c r="A4085" s="63" t="s">
        <v>7791</v>
      </c>
      <c r="B4085" s="63">
        <v>89861</v>
      </c>
      <c r="C4085" s="62" t="s">
        <v>11873</v>
      </c>
      <c r="D4085" s="63" t="s">
        <v>7859</v>
      </c>
      <c r="E4085" s="76">
        <v>55.67</v>
      </c>
    </row>
    <row r="4086" spans="1:5" ht="23.25" hidden="1">
      <c r="A4086" s="63" t="s">
        <v>7791</v>
      </c>
      <c r="B4086" s="63">
        <v>89866</v>
      </c>
      <c r="C4086" s="62" t="s">
        <v>11874</v>
      </c>
      <c r="D4086" s="63" t="s">
        <v>7859</v>
      </c>
      <c r="E4086" s="76">
        <v>7.03</v>
      </c>
    </row>
    <row r="4087" spans="1:5" ht="23.25" hidden="1">
      <c r="A4087" s="63" t="s">
        <v>7791</v>
      </c>
      <c r="B4087" s="63">
        <v>89867</v>
      </c>
      <c r="C4087" s="62" t="s">
        <v>11875</v>
      </c>
      <c r="D4087" s="63" t="s">
        <v>7859</v>
      </c>
      <c r="E4087" s="76">
        <v>7.87</v>
      </c>
    </row>
    <row r="4088" spans="1:5" ht="23.25" hidden="1">
      <c r="A4088" s="63" t="s">
        <v>7791</v>
      </c>
      <c r="B4088" s="63">
        <v>89868</v>
      </c>
      <c r="C4088" s="62" t="s">
        <v>11876</v>
      </c>
      <c r="D4088" s="63" t="s">
        <v>7859</v>
      </c>
      <c r="E4088" s="76">
        <v>5.35</v>
      </c>
    </row>
    <row r="4089" spans="1:5" ht="23.25" hidden="1">
      <c r="A4089" s="63" t="s">
        <v>7791</v>
      </c>
      <c r="B4089" s="63">
        <v>89869</v>
      </c>
      <c r="C4089" s="62" t="s">
        <v>11877</v>
      </c>
      <c r="D4089" s="63" t="s">
        <v>7859</v>
      </c>
      <c r="E4089" s="76">
        <v>9.7799999999999994</v>
      </c>
    </row>
    <row r="4090" spans="1:5" ht="23.25" hidden="1">
      <c r="A4090" s="63" t="s">
        <v>7791</v>
      </c>
      <c r="B4090" s="63">
        <v>89979</v>
      </c>
      <c r="C4090" s="62" t="s">
        <v>11878</v>
      </c>
      <c r="D4090" s="63" t="s">
        <v>7859</v>
      </c>
      <c r="E4090" s="76">
        <v>25.33</v>
      </c>
    </row>
    <row r="4091" spans="1:5" ht="23.25" hidden="1">
      <c r="A4091" s="63" t="s">
        <v>7791</v>
      </c>
      <c r="B4091" s="63">
        <v>89981</v>
      </c>
      <c r="C4091" s="62" t="s">
        <v>11879</v>
      </c>
      <c r="D4091" s="63" t="s">
        <v>7859</v>
      </c>
      <c r="E4091" s="76">
        <v>22.44</v>
      </c>
    </row>
    <row r="4092" spans="1:5" ht="23.25" hidden="1">
      <c r="A4092" s="63" t="s">
        <v>7791</v>
      </c>
      <c r="B4092" s="63">
        <v>90373</v>
      </c>
      <c r="C4092" s="62" t="s">
        <v>11880</v>
      </c>
      <c r="D4092" s="63" t="s">
        <v>7859</v>
      </c>
      <c r="E4092" s="76">
        <v>12.95</v>
      </c>
    </row>
    <row r="4093" spans="1:5" ht="34.5" hidden="1">
      <c r="A4093" s="63" t="s">
        <v>7791</v>
      </c>
      <c r="B4093" s="63">
        <v>90374</v>
      </c>
      <c r="C4093" s="62" t="s">
        <v>11881</v>
      </c>
      <c r="D4093" s="63" t="s">
        <v>7859</v>
      </c>
      <c r="E4093" s="76">
        <v>22.27</v>
      </c>
    </row>
    <row r="4094" spans="1:5" ht="23.25" hidden="1">
      <c r="A4094" s="63" t="s">
        <v>7791</v>
      </c>
      <c r="B4094" s="63">
        <v>92287</v>
      </c>
      <c r="C4094" s="62" t="s">
        <v>11882</v>
      </c>
      <c r="D4094" s="63" t="s">
        <v>7859</v>
      </c>
      <c r="E4094" s="76">
        <v>17.190000000000001</v>
      </c>
    </row>
    <row r="4095" spans="1:5" ht="23.25" hidden="1">
      <c r="A4095" s="63" t="s">
        <v>7791</v>
      </c>
      <c r="B4095" s="63">
        <v>92288</v>
      </c>
      <c r="C4095" s="62" t="s">
        <v>11883</v>
      </c>
      <c r="D4095" s="63" t="s">
        <v>7859</v>
      </c>
      <c r="E4095" s="76">
        <v>27.14</v>
      </c>
    </row>
    <row r="4096" spans="1:5" ht="23.25" hidden="1">
      <c r="A4096" s="63" t="s">
        <v>7791</v>
      </c>
      <c r="B4096" s="63">
        <v>92289</v>
      </c>
      <c r="C4096" s="62" t="s">
        <v>11884</v>
      </c>
      <c r="D4096" s="63" t="s">
        <v>7859</v>
      </c>
      <c r="E4096" s="76">
        <v>48.15</v>
      </c>
    </row>
    <row r="4097" spans="1:5" ht="23.25" hidden="1">
      <c r="A4097" s="63" t="s">
        <v>7791</v>
      </c>
      <c r="B4097" s="63">
        <v>92290</v>
      </c>
      <c r="C4097" s="62" t="s">
        <v>11885</v>
      </c>
      <c r="D4097" s="63" t="s">
        <v>7859</v>
      </c>
      <c r="E4097" s="76">
        <v>72.989999999999995</v>
      </c>
    </row>
    <row r="4098" spans="1:5" ht="23.25" hidden="1">
      <c r="A4098" s="63" t="s">
        <v>7791</v>
      </c>
      <c r="B4098" s="63">
        <v>92291</v>
      </c>
      <c r="C4098" s="62" t="s">
        <v>11886</v>
      </c>
      <c r="D4098" s="63" t="s">
        <v>7859</v>
      </c>
      <c r="E4098" s="76">
        <v>113.15</v>
      </c>
    </row>
    <row r="4099" spans="1:5" ht="23.25" hidden="1">
      <c r="A4099" s="63" t="s">
        <v>7791</v>
      </c>
      <c r="B4099" s="63">
        <v>92292</v>
      </c>
      <c r="C4099" s="62" t="s">
        <v>11887</v>
      </c>
      <c r="D4099" s="63" t="s">
        <v>7859</v>
      </c>
      <c r="E4099" s="76">
        <v>350.9</v>
      </c>
    </row>
    <row r="4100" spans="1:5" ht="23.25" hidden="1">
      <c r="A4100" s="63" t="s">
        <v>7791</v>
      </c>
      <c r="B4100" s="63">
        <v>92293</v>
      </c>
      <c r="C4100" s="62" t="s">
        <v>11888</v>
      </c>
      <c r="D4100" s="63" t="s">
        <v>7859</v>
      </c>
      <c r="E4100" s="76">
        <v>9.76</v>
      </c>
    </row>
    <row r="4101" spans="1:5" ht="23.25" hidden="1">
      <c r="A4101" s="63" t="s">
        <v>7791</v>
      </c>
      <c r="B4101" s="63">
        <v>92294</v>
      </c>
      <c r="C4101" s="62" t="s">
        <v>11889</v>
      </c>
      <c r="D4101" s="63" t="s">
        <v>7859</v>
      </c>
      <c r="E4101" s="76">
        <v>16.54</v>
      </c>
    </row>
    <row r="4102" spans="1:5" ht="23.25" hidden="1">
      <c r="A4102" s="63" t="s">
        <v>7791</v>
      </c>
      <c r="B4102" s="63">
        <v>92295</v>
      </c>
      <c r="C4102" s="62" t="s">
        <v>11890</v>
      </c>
      <c r="D4102" s="63" t="s">
        <v>7859</v>
      </c>
      <c r="E4102" s="76">
        <v>31.23</v>
      </c>
    </row>
    <row r="4103" spans="1:5" ht="23.25" hidden="1">
      <c r="A4103" s="63" t="s">
        <v>7791</v>
      </c>
      <c r="B4103" s="63">
        <v>92296</v>
      </c>
      <c r="C4103" s="62" t="s">
        <v>11891</v>
      </c>
      <c r="D4103" s="63" t="s">
        <v>7859</v>
      </c>
      <c r="E4103" s="76">
        <v>41.38</v>
      </c>
    </row>
    <row r="4104" spans="1:5" ht="23.25" hidden="1">
      <c r="A4104" s="63" t="s">
        <v>7791</v>
      </c>
      <c r="B4104" s="63">
        <v>92297</v>
      </c>
      <c r="C4104" s="62" t="s">
        <v>11892</v>
      </c>
      <c r="D4104" s="63" t="s">
        <v>7859</v>
      </c>
      <c r="E4104" s="76">
        <v>64.260000000000005</v>
      </c>
    </row>
    <row r="4105" spans="1:5" ht="23.25" hidden="1">
      <c r="A4105" s="63" t="s">
        <v>7791</v>
      </c>
      <c r="B4105" s="63">
        <v>92298</v>
      </c>
      <c r="C4105" s="62" t="s">
        <v>11893</v>
      </c>
      <c r="D4105" s="63" t="s">
        <v>7859</v>
      </c>
      <c r="E4105" s="76">
        <v>180.74</v>
      </c>
    </row>
    <row r="4106" spans="1:5" ht="23.25" hidden="1">
      <c r="A4106" s="63" t="s">
        <v>7791</v>
      </c>
      <c r="B4106" s="63">
        <v>92299</v>
      </c>
      <c r="C4106" s="62" t="s">
        <v>11894</v>
      </c>
      <c r="D4106" s="63" t="s">
        <v>7859</v>
      </c>
      <c r="E4106" s="76">
        <v>22.64</v>
      </c>
    </row>
    <row r="4107" spans="1:5" ht="23.25" hidden="1">
      <c r="A4107" s="63" t="s">
        <v>7791</v>
      </c>
      <c r="B4107" s="63">
        <v>92300</v>
      </c>
      <c r="C4107" s="62" t="s">
        <v>11895</v>
      </c>
      <c r="D4107" s="63" t="s">
        <v>7859</v>
      </c>
      <c r="E4107" s="76">
        <v>34.5</v>
      </c>
    </row>
    <row r="4108" spans="1:5" ht="23.25" hidden="1">
      <c r="A4108" s="63" t="s">
        <v>7791</v>
      </c>
      <c r="B4108" s="63">
        <v>92301</v>
      </c>
      <c r="C4108" s="62" t="s">
        <v>11896</v>
      </c>
      <c r="D4108" s="63" t="s">
        <v>7859</v>
      </c>
      <c r="E4108" s="76">
        <v>68.41</v>
      </c>
    </row>
    <row r="4109" spans="1:5" ht="23.25" hidden="1">
      <c r="A4109" s="63" t="s">
        <v>7791</v>
      </c>
      <c r="B4109" s="63">
        <v>92302</v>
      </c>
      <c r="C4109" s="62" t="s">
        <v>11897</v>
      </c>
      <c r="D4109" s="63" t="s">
        <v>7859</v>
      </c>
      <c r="E4109" s="76">
        <v>90.4</v>
      </c>
    </row>
    <row r="4110" spans="1:5" ht="23.25" hidden="1">
      <c r="A4110" s="63" t="s">
        <v>7791</v>
      </c>
      <c r="B4110" s="63">
        <v>92303</v>
      </c>
      <c r="C4110" s="62" t="s">
        <v>11898</v>
      </c>
      <c r="D4110" s="63" t="s">
        <v>7859</v>
      </c>
      <c r="E4110" s="76">
        <v>166.04</v>
      </c>
    </row>
    <row r="4111" spans="1:5" ht="23.25" hidden="1">
      <c r="A4111" s="63" t="s">
        <v>7791</v>
      </c>
      <c r="B4111" s="63">
        <v>92304</v>
      </c>
      <c r="C4111" s="62" t="s">
        <v>11899</v>
      </c>
      <c r="D4111" s="63" t="s">
        <v>7859</v>
      </c>
      <c r="E4111" s="76">
        <v>431.45</v>
      </c>
    </row>
    <row r="4112" spans="1:5" ht="23.25" hidden="1">
      <c r="A4112" s="63" t="s">
        <v>7791</v>
      </c>
      <c r="B4112" s="63">
        <v>92311</v>
      </c>
      <c r="C4112" s="62" t="s">
        <v>11900</v>
      </c>
      <c r="D4112" s="63" t="s">
        <v>7859</v>
      </c>
      <c r="E4112" s="76">
        <v>12.72</v>
      </c>
    </row>
    <row r="4113" spans="1:5" ht="23.25" hidden="1">
      <c r="A4113" s="63" t="s">
        <v>7791</v>
      </c>
      <c r="B4113" s="63">
        <v>92312</v>
      </c>
      <c r="C4113" s="62" t="s">
        <v>11901</v>
      </c>
      <c r="D4113" s="63" t="s">
        <v>7859</v>
      </c>
      <c r="E4113" s="76">
        <v>21.24</v>
      </c>
    </row>
    <row r="4114" spans="1:5" ht="23.25" hidden="1">
      <c r="A4114" s="63" t="s">
        <v>7791</v>
      </c>
      <c r="B4114" s="63">
        <v>92313</v>
      </c>
      <c r="C4114" s="62" t="s">
        <v>11902</v>
      </c>
      <c r="D4114" s="63" t="s">
        <v>7859</v>
      </c>
      <c r="E4114" s="76">
        <v>30.88</v>
      </c>
    </row>
    <row r="4115" spans="1:5" ht="23.25" hidden="1">
      <c r="A4115" s="63" t="s">
        <v>7791</v>
      </c>
      <c r="B4115" s="63">
        <v>92314</v>
      </c>
      <c r="C4115" s="62" t="s">
        <v>11903</v>
      </c>
      <c r="D4115" s="63" t="s">
        <v>7859</v>
      </c>
      <c r="E4115" s="76">
        <v>8.52</v>
      </c>
    </row>
    <row r="4116" spans="1:5" ht="23.25" hidden="1">
      <c r="A4116" s="63" t="s">
        <v>7791</v>
      </c>
      <c r="B4116" s="63">
        <v>92315</v>
      </c>
      <c r="C4116" s="62" t="s">
        <v>11904</v>
      </c>
      <c r="D4116" s="63" t="s">
        <v>7859</v>
      </c>
      <c r="E4116" s="76">
        <v>12.47</v>
      </c>
    </row>
    <row r="4117" spans="1:5" ht="23.25" hidden="1">
      <c r="A4117" s="63" t="s">
        <v>7791</v>
      </c>
      <c r="B4117" s="63">
        <v>92316</v>
      </c>
      <c r="C4117" s="62" t="s">
        <v>11905</v>
      </c>
      <c r="D4117" s="63" t="s">
        <v>7859</v>
      </c>
      <c r="E4117" s="76">
        <v>19.05</v>
      </c>
    </row>
    <row r="4118" spans="1:5" ht="23.25" hidden="1">
      <c r="A4118" s="63" t="s">
        <v>7791</v>
      </c>
      <c r="B4118" s="63">
        <v>92317</v>
      </c>
      <c r="C4118" s="62" t="s">
        <v>11906</v>
      </c>
      <c r="D4118" s="63" t="s">
        <v>7859</v>
      </c>
      <c r="E4118" s="76">
        <v>17.87</v>
      </c>
    </row>
    <row r="4119" spans="1:5" ht="23.25" hidden="1">
      <c r="A4119" s="63" t="s">
        <v>7791</v>
      </c>
      <c r="B4119" s="63">
        <v>92318</v>
      </c>
      <c r="C4119" s="62" t="s">
        <v>11907</v>
      </c>
      <c r="D4119" s="63" t="s">
        <v>7859</v>
      </c>
      <c r="E4119" s="76">
        <v>28.04</v>
      </c>
    </row>
    <row r="4120" spans="1:5" ht="23.25" hidden="1">
      <c r="A4120" s="63" t="s">
        <v>7791</v>
      </c>
      <c r="B4120" s="63">
        <v>92319</v>
      </c>
      <c r="C4120" s="62" t="s">
        <v>11908</v>
      </c>
      <c r="D4120" s="63" t="s">
        <v>7859</v>
      </c>
      <c r="E4120" s="76">
        <v>39.5</v>
      </c>
    </row>
    <row r="4121" spans="1:5" ht="23.25" hidden="1">
      <c r="A4121" s="63" t="s">
        <v>7791</v>
      </c>
      <c r="B4121" s="63">
        <v>92326</v>
      </c>
      <c r="C4121" s="62" t="s">
        <v>11909</v>
      </c>
      <c r="D4121" s="63" t="s">
        <v>7859</v>
      </c>
      <c r="E4121" s="76">
        <v>13.41</v>
      </c>
    </row>
    <row r="4122" spans="1:5" ht="23.25" hidden="1">
      <c r="A4122" s="63" t="s">
        <v>7791</v>
      </c>
      <c r="B4122" s="63">
        <v>92327</v>
      </c>
      <c r="C4122" s="62" t="s">
        <v>11910</v>
      </c>
      <c r="D4122" s="63" t="s">
        <v>7859</v>
      </c>
      <c r="E4122" s="76">
        <v>24.25</v>
      </c>
    </row>
    <row r="4123" spans="1:5" ht="23.25" hidden="1">
      <c r="A4123" s="63" t="s">
        <v>7791</v>
      </c>
      <c r="B4123" s="63">
        <v>92328</v>
      </c>
      <c r="C4123" s="62" t="s">
        <v>11911</v>
      </c>
      <c r="D4123" s="63" t="s">
        <v>7859</v>
      </c>
      <c r="E4123" s="76">
        <v>36.25</v>
      </c>
    </row>
    <row r="4124" spans="1:5" ht="23.25" hidden="1">
      <c r="A4124" s="63" t="s">
        <v>7791</v>
      </c>
      <c r="B4124" s="63">
        <v>92329</v>
      </c>
      <c r="C4124" s="62" t="s">
        <v>11912</v>
      </c>
      <c r="D4124" s="63" t="s">
        <v>7859</v>
      </c>
      <c r="E4124" s="76">
        <v>8.6999999999999993</v>
      </c>
    </row>
    <row r="4125" spans="1:5" ht="23.25" hidden="1">
      <c r="A4125" s="63" t="s">
        <v>7791</v>
      </c>
      <c r="B4125" s="63">
        <v>92330</v>
      </c>
      <c r="C4125" s="62" t="s">
        <v>11913</v>
      </c>
      <c r="D4125" s="63" t="s">
        <v>7859</v>
      </c>
      <c r="E4125" s="76">
        <v>14.49</v>
      </c>
    </row>
    <row r="4126" spans="1:5" ht="23.25" hidden="1">
      <c r="A4126" s="63" t="s">
        <v>7791</v>
      </c>
      <c r="B4126" s="63">
        <v>92331</v>
      </c>
      <c r="C4126" s="62" t="s">
        <v>11914</v>
      </c>
      <c r="D4126" s="63" t="s">
        <v>7859</v>
      </c>
      <c r="E4126" s="76">
        <v>22.65</v>
      </c>
    </row>
    <row r="4127" spans="1:5" ht="23.25" hidden="1">
      <c r="A4127" s="63" t="s">
        <v>7791</v>
      </c>
      <c r="B4127" s="63">
        <v>92332</v>
      </c>
      <c r="C4127" s="62" t="s">
        <v>11915</v>
      </c>
      <c r="D4127" s="63" t="s">
        <v>7859</v>
      </c>
      <c r="E4127" s="76">
        <v>18.2</v>
      </c>
    </row>
    <row r="4128" spans="1:5" ht="23.25" hidden="1">
      <c r="A4128" s="63" t="s">
        <v>7791</v>
      </c>
      <c r="B4128" s="63">
        <v>92333</v>
      </c>
      <c r="C4128" s="62" t="s">
        <v>11916</v>
      </c>
      <c r="D4128" s="63" t="s">
        <v>7859</v>
      </c>
      <c r="E4128" s="76">
        <v>32.06</v>
      </c>
    </row>
    <row r="4129" spans="1:5" ht="23.25" hidden="1">
      <c r="A4129" s="63" t="s">
        <v>7791</v>
      </c>
      <c r="B4129" s="63">
        <v>92334</v>
      </c>
      <c r="C4129" s="62" t="s">
        <v>11917</v>
      </c>
      <c r="D4129" s="63" t="s">
        <v>7859</v>
      </c>
      <c r="E4129" s="76">
        <v>46.66</v>
      </c>
    </row>
    <row r="4130" spans="1:5" ht="23.25" hidden="1">
      <c r="A4130" s="63" t="s">
        <v>7791</v>
      </c>
      <c r="B4130" s="63">
        <v>92344</v>
      </c>
      <c r="C4130" s="62" t="s">
        <v>11918</v>
      </c>
      <c r="D4130" s="63" t="s">
        <v>7859</v>
      </c>
      <c r="E4130" s="76">
        <v>63.61</v>
      </c>
    </row>
    <row r="4131" spans="1:5" ht="23.25" hidden="1">
      <c r="A4131" s="63" t="s">
        <v>7791</v>
      </c>
      <c r="B4131" s="63">
        <v>92345</v>
      </c>
      <c r="C4131" s="62" t="s">
        <v>11919</v>
      </c>
      <c r="D4131" s="63" t="s">
        <v>7859</v>
      </c>
      <c r="E4131" s="76">
        <v>63.58</v>
      </c>
    </row>
    <row r="4132" spans="1:5" ht="23.25" hidden="1">
      <c r="A4132" s="63" t="s">
        <v>7791</v>
      </c>
      <c r="B4132" s="63">
        <v>92346</v>
      </c>
      <c r="C4132" s="62" t="s">
        <v>11920</v>
      </c>
      <c r="D4132" s="63" t="s">
        <v>7859</v>
      </c>
      <c r="E4132" s="76">
        <v>83.48</v>
      </c>
    </row>
    <row r="4133" spans="1:5" ht="23.25" hidden="1">
      <c r="A4133" s="63" t="s">
        <v>7791</v>
      </c>
      <c r="B4133" s="63">
        <v>92347</v>
      </c>
      <c r="C4133" s="62" t="s">
        <v>11921</v>
      </c>
      <c r="D4133" s="63" t="s">
        <v>7859</v>
      </c>
      <c r="E4133" s="76">
        <v>92.84</v>
      </c>
    </row>
    <row r="4134" spans="1:5" ht="23.25" hidden="1">
      <c r="A4134" s="63" t="s">
        <v>7791</v>
      </c>
      <c r="B4134" s="63">
        <v>92348</v>
      </c>
      <c r="C4134" s="62" t="s">
        <v>11922</v>
      </c>
      <c r="D4134" s="63" t="s">
        <v>7859</v>
      </c>
      <c r="E4134" s="76">
        <v>117.01</v>
      </c>
    </row>
    <row r="4135" spans="1:5" ht="23.25" hidden="1">
      <c r="A4135" s="63" t="s">
        <v>7791</v>
      </c>
      <c r="B4135" s="63">
        <v>92349</v>
      </c>
      <c r="C4135" s="62" t="s">
        <v>11923</v>
      </c>
      <c r="D4135" s="63" t="s">
        <v>7859</v>
      </c>
      <c r="E4135" s="76">
        <v>125.34</v>
      </c>
    </row>
    <row r="4136" spans="1:5" ht="23.25" hidden="1">
      <c r="A4136" s="63" t="s">
        <v>7791</v>
      </c>
      <c r="B4136" s="63">
        <v>92350</v>
      </c>
      <c r="C4136" s="62" t="s">
        <v>11924</v>
      </c>
      <c r="D4136" s="63" t="s">
        <v>7859</v>
      </c>
      <c r="E4136" s="76">
        <v>94.59</v>
      </c>
    </row>
    <row r="4137" spans="1:5" ht="23.25" hidden="1">
      <c r="A4137" s="63" t="s">
        <v>7791</v>
      </c>
      <c r="B4137" s="63">
        <v>92351</v>
      </c>
      <c r="C4137" s="62" t="s">
        <v>11925</v>
      </c>
      <c r="D4137" s="63" t="s">
        <v>7859</v>
      </c>
      <c r="E4137" s="76">
        <v>92.51</v>
      </c>
    </row>
    <row r="4138" spans="1:5" ht="23.25" hidden="1">
      <c r="A4138" s="63" t="s">
        <v>7791</v>
      </c>
      <c r="B4138" s="63">
        <v>92352</v>
      </c>
      <c r="C4138" s="62" t="s">
        <v>11926</v>
      </c>
      <c r="D4138" s="63" t="s">
        <v>7859</v>
      </c>
      <c r="E4138" s="76">
        <v>143.16999999999999</v>
      </c>
    </row>
    <row r="4139" spans="1:5" ht="23.25" hidden="1">
      <c r="A4139" s="63" t="s">
        <v>7791</v>
      </c>
      <c r="B4139" s="63">
        <v>92353</v>
      </c>
      <c r="C4139" s="62" t="s">
        <v>11927</v>
      </c>
      <c r="D4139" s="63" t="s">
        <v>7859</v>
      </c>
      <c r="E4139" s="76">
        <v>134.01</v>
      </c>
    </row>
    <row r="4140" spans="1:5" ht="23.25" hidden="1">
      <c r="A4140" s="63" t="s">
        <v>7791</v>
      </c>
      <c r="B4140" s="63">
        <v>92354</v>
      </c>
      <c r="C4140" s="62" t="s">
        <v>11928</v>
      </c>
      <c r="D4140" s="63" t="s">
        <v>7859</v>
      </c>
      <c r="E4140" s="76">
        <v>189.86</v>
      </c>
    </row>
    <row r="4141" spans="1:5" ht="23.25" hidden="1">
      <c r="A4141" s="63" t="s">
        <v>7791</v>
      </c>
      <c r="B4141" s="63">
        <v>92355</v>
      </c>
      <c r="C4141" s="62" t="s">
        <v>11929</v>
      </c>
      <c r="D4141" s="63" t="s">
        <v>7859</v>
      </c>
      <c r="E4141" s="76">
        <v>172.19</v>
      </c>
    </row>
    <row r="4142" spans="1:5" ht="23.25" hidden="1">
      <c r="A4142" s="63" t="s">
        <v>7791</v>
      </c>
      <c r="B4142" s="63">
        <v>92356</v>
      </c>
      <c r="C4142" s="62" t="s">
        <v>11930</v>
      </c>
      <c r="D4142" s="63" t="s">
        <v>7859</v>
      </c>
      <c r="E4142" s="76">
        <v>123.32</v>
      </c>
    </row>
    <row r="4143" spans="1:5" ht="23.25" hidden="1">
      <c r="A4143" s="63" t="s">
        <v>7791</v>
      </c>
      <c r="B4143" s="63">
        <v>92357</v>
      </c>
      <c r="C4143" s="62" t="s">
        <v>11931</v>
      </c>
      <c r="D4143" s="63" t="s">
        <v>7859</v>
      </c>
      <c r="E4143" s="76">
        <v>183.33</v>
      </c>
    </row>
    <row r="4144" spans="1:5" ht="23.25" hidden="1">
      <c r="A4144" s="63" t="s">
        <v>7791</v>
      </c>
      <c r="B4144" s="63">
        <v>92358</v>
      </c>
      <c r="C4144" s="62" t="s">
        <v>11932</v>
      </c>
      <c r="D4144" s="63" t="s">
        <v>7859</v>
      </c>
      <c r="E4144" s="76">
        <v>227.91</v>
      </c>
    </row>
    <row r="4145" spans="1:5" ht="23.25" hidden="1">
      <c r="A4145" s="63" t="s">
        <v>7791</v>
      </c>
      <c r="B4145" s="63">
        <v>92369</v>
      </c>
      <c r="C4145" s="62" t="s">
        <v>11933</v>
      </c>
      <c r="D4145" s="63" t="s">
        <v>7859</v>
      </c>
      <c r="E4145" s="76">
        <v>34.36</v>
      </c>
    </row>
    <row r="4146" spans="1:5" ht="23.25" hidden="1">
      <c r="A4146" s="63" t="s">
        <v>7791</v>
      </c>
      <c r="B4146" s="63">
        <v>92370</v>
      </c>
      <c r="C4146" s="62" t="s">
        <v>11934</v>
      </c>
      <c r="D4146" s="63" t="s">
        <v>7859</v>
      </c>
      <c r="E4146" s="76">
        <v>36.049999999999997</v>
      </c>
    </row>
    <row r="4147" spans="1:5" ht="23.25" hidden="1">
      <c r="A4147" s="63" t="s">
        <v>7791</v>
      </c>
      <c r="B4147" s="63">
        <v>92371</v>
      </c>
      <c r="C4147" s="62" t="s">
        <v>11935</v>
      </c>
      <c r="D4147" s="63" t="s">
        <v>7859</v>
      </c>
      <c r="E4147" s="76">
        <v>41.52</v>
      </c>
    </row>
    <row r="4148" spans="1:5" ht="23.25" hidden="1">
      <c r="A4148" s="63" t="s">
        <v>7791</v>
      </c>
      <c r="B4148" s="63">
        <v>92372</v>
      </c>
      <c r="C4148" s="62" t="s">
        <v>11936</v>
      </c>
      <c r="D4148" s="63" t="s">
        <v>7859</v>
      </c>
      <c r="E4148" s="76">
        <v>43.09</v>
      </c>
    </row>
    <row r="4149" spans="1:5" ht="23.25" hidden="1">
      <c r="A4149" s="63" t="s">
        <v>7791</v>
      </c>
      <c r="B4149" s="63">
        <v>92373</v>
      </c>
      <c r="C4149" s="62" t="s">
        <v>11937</v>
      </c>
      <c r="D4149" s="63" t="s">
        <v>7859</v>
      </c>
      <c r="E4149" s="76">
        <v>49.02</v>
      </c>
    </row>
    <row r="4150" spans="1:5" ht="23.25" hidden="1">
      <c r="A4150" s="63" t="s">
        <v>7791</v>
      </c>
      <c r="B4150" s="63">
        <v>92374</v>
      </c>
      <c r="C4150" s="62" t="s">
        <v>11938</v>
      </c>
      <c r="D4150" s="63" t="s">
        <v>7859</v>
      </c>
      <c r="E4150" s="76">
        <v>49.32</v>
      </c>
    </row>
    <row r="4151" spans="1:5" ht="23.25" hidden="1">
      <c r="A4151" s="63" t="s">
        <v>7791</v>
      </c>
      <c r="B4151" s="63">
        <v>92375</v>
      </c>
      <c r="C4151" s="62" t="s">
        <v>11939</v>
      </c>
      <c r="D4151" s="63" t="s">
        <v>7859</v>
      </c>
      <c r="E4151" s="76">
        <v>63.56</v>
      </c>
    </row>
    <row r="4152" spans="1:5" ht="23.25" hidden="1">
      <c r="A4152" s="63" t="s">
        <v>7791</v>
      </c>
      <c r="B4152" s="63">
        <v>92376</v>
      </c>
      <c r="C4152" s="62" t="s">
        <v>11940</v>
      </c>
      <c r="D4152" s="63" t="s">
        <v>7859</v>
      </c>
      <c r="E4152" s="76">
        <v>63.53</v>
      </c>
    </row>
    <row r="4153" spans="1:5" ht="23.25" hidden="1">
      <c r="A4153" s="63" t="s">
        <v>7791</v>
      </c>
      <c r="B4153" s="63">
        <v>92377</v>
      </c>
      <c r="C4153" s="62" t="s">
        <v>11941</v>
      </c>
      <c r="D4153" s="63" t="s">
        <v>7859</v>
      </c>
      <c r="E4153" s="76">
        <v>85.11</v>
      </c>
    </row>
    <row r="4154" spans="1:5" ht="23.25" hidden="1">
      <c r="A4154" s="63" t="s">
        <v>7791</v>
      </c>
      <c r="B4154" s="63">
        <v>92378</v>
      </c>
      <c r="C4154" s="62" t="s">
        <v>11942</v>
      </c>
      <c r="D4154" s="63" t="s">
        <v>7859</v>
      </c>
      <c r="E4154" s="76">
        <v>94.47</v>
      </c>
    </row>
    <row r="4155" spans="1:5" ht="23.25" hidden="1">
      <c r="A4155" s="63" t="s">
        <v>7791</v>
      </c>
      <c r="B4155" s="63">
        <v>92379</v>
      </c>
      <c r="C4155" s="62" t="s">
        <v>11943</v>
      </c>
      <c r="D4155" s="63" t="s">
        <v>7859</v>
      </c>
      <c r="E4155" s="76">
        <v>120.37</v>
      </c>
    </row>
    <row r="4156" spans="1:5" ht="23.25" hidden="1">
      <c r="A4156" s="63" t="s">
        <v>7791</v>
      </c>
      <c r="B4156" s="63">
        <v>92380</v>
      </c>
      <c r="C4156" s="62" t="s">
        <v>11944</v>
      </c>
      <c r="D4156" s="63" t="s">
        <v>7859</v>
      </c>
      <c r="E4156" s="76">
        <v>128.69999999999999</v>
      </c>
    </row>
    <row r="4157" spans="1:5" ht="34.5" hidden="1">
      <c r="A4157" s="63" t="s">
        <v>7791</v>
      </c>
      <c r="B4157" s="63">
        <v>92381</v>
      </c>
      <c r="C4157" s="62" t="s">
        <v>11945</v>
      </c>
      <c r="D4157" s="63" t="s">
        <v>7859</v>
      </c>
      <c r="E4157" s="76">
        <v>52.03</v>
      </c>
    </row>
    <row r="4158" spans="1:5" ht="34.5" hidden="1">
      <c r="A4158" s="63" t="s">
        <v>7791</v>
      </c>
      <c r="B4158" s="63">
        <v>92382</v>
      </c>
      <c r="C4158" s="62" t="s">
        <v>11946</v>
      </c>
      <c r="D4158" s="63" t="s">
        <v>7859</v>
      </c>
      <c r="E4158" s="76">
        <v>49.8</v>
      </c>
    </row>
    <row r="4159" spans="1:5" ht="34.5" hidden="1">
      <c r="A4159" s="63" t="s">
        <v>7791</v>
      </c>
      <c r="B4159" s="63">
        <v>92383</v>
      </c>
      <c r="C4159" s="62" t="s">
        <v>11947</v>
      </c>
      <c r="D4159" s="63" t="s">
        <v>7859</v>
      </c>
      <c r="E4159" s="76">
        <v>65.489999999999995</v>
      </c>
    </row>
    <row r="4160" spans="1:5" ht="34.5" hidden="1">
      <c r="A4160" s="63" t="s">
        <v>7791</v>
      </c>
      <c r="B4160" s="63">
        <v>92384</v>
      </c>
      <c r="C4160" s="62" t="s">
        <v>11948</v>
      </c>
      <c r="D4160" s="63" t="s">
        <v>7859</v>
      </c>
      <c r="E4160" s="76">
        <v>61.04</v>
      </c>
    </row>
    <row r="4161" spans="1:5" ht="34.5" hidden="1">
      <c r="A4161" s="63" t="s">
        <v>7791</v>
      </c>
      <c r="B4161" s="63">
        <v>92385</v>
      </c>
      <c r="C4161" s="62" t="s">
        <v>11949</v>
      </c>
      <c r="D4161" s="63" t="s">
        <v>7859</v>
      </c>
      <c r="E4161" s="76">
        <v>75.040000000000006</v>
      </c>
    </row>
    <row r="4162" spans="1:5" ht="34.5" hidden="1">
      <c r="A4162" s="63" t="s">
        <v>7791</v>
      </c>
      <c r="B4162" s="63">
        <v>92386</v>
      </c>
      <c r="C4162" s="62" t="s">
        <v>11950</v>
      </c>
      <c r="D4162" s="63" t="s">
        <v>7859</v>
      </c>
      <c r="E4162" s="76">
        <v>71.97</v>
      </c>
    </row>
    <row r="4163" spans="1:5" ht="34.5" hidden="1">
      <c r="A4163" s="63" t="s">
        <v>7791</v>
      </c>
      <c r="B4163" s="63">
        <v>92387</v>
      </c>
      <c r="C4163" s="62" t="s">
        <v>11951</v>
      </c>
      <c r="D4163" s="63" t="s">
        <v>7859</v>
      </c>
      <c r="E4163" s="76">
        <v>94.5</v>
      </c>
    </row>
    <row r="4164" spans="1:5" ht="34.5" hidden="1">
      <c r="A4164" s="63" t="s">
        <v>7791</v>
      </c>
      <c r="B4164" s="63">
        <v>92388</v>
      </c>
      <c r="C4164" s="62" t="s">
        <v>11952</v>
      </c>
      <c r="D4164" s="63" t="s">
        <v>7859</v>
      </c>
      <c r="E4164" s="76">
        <v>92.42</v>
      </c>
    </row>
    <row r="4165" spans="1:5" ht="34.5" hidden="1">
      <c r="A4165" s="63" t="s">
        <v>7791</v>
      </c>
      <c r="B4165" s="63">
        <v>92389</v>
      </c>
      <c r="C4165" s="62" t="s">
        <v>11953</v>
      </c>
      <c r="D4165" s="63" t="s">
        <v>7859</v>
      </c>
      <c r="E4165" s="76">
        <v>145.66999999999999</v>
      </c>
    </row>
    <row r="4166" spans="1:5" ht="34.5" hidden="1">
      <c r="A4166" s="63" t="s">
        <v>7791</v>
      </c>
      <c r="B4166" s="63">
        <v>92390</v>
      </c>
      <c r="C4166" s="62" t="s">
        <v>11954</v>
      </c>
      <c r="D4166" s="63" t="s">
        <v>7859</v>
      </c>
      <c r="E4166" s="76">
        <v>136.51</v>
      </c>
    </row>
    <row r="4167" spans="1:5" ht="34.5" hidden="1">
      <c r="A4167" s="63" t="s">
        <v>7791</v>
      </c>
      <c r="B4167" s="63">
        <v>92635</v>
      </c>
      <c r="C4167" s="62" t="s">
        <v>11955</v>
      </c>
      <c r="D4167" s="63" t="s">
        <v>7859</v>
      </c>
      <c r="E4167" s="76">
        <v>194.91</v>
      </c>
    </row>
    <row r="4168" spans="1:5" ht="34.5" hidden="1">
      <c r="A4168" s="63" t="s">
        <v>7791</v>
      </c>
      <c r="B4168" s="63">
        <v>92636</v>
      </c>
      <c r="C4168" s="62" t="s">
        <v>11956</v>
      </c>
      <c r="D4168" s="63" t="s">
        <v>7859</v>
      </c>
      <c r="E4168" s="76">
        <v>177.24</v>
      </c>
    </row>
    <row r="4169" spans="1:5" ht="23.25" hidden="1">
      <c r="A4169" s="63" t="s">
        <v>7791</v>
      </c>
      <c r="B4169" s="63">
        <v>92637</v>
      </c>
      <c r="C4169" s="62" t="s">
        <v>11957</v>
      </c>
      <c r="D4169" s="63" t="s">
        <v>7859</v>
      </c>
      <c r="E4169" s="76">
        <v>67.260000000000005</v>
      </c>
    </row>
    <row r="4170" spans="1:5" ht="23.25" hidden="1">
      <c r="A4170" s="63" t="s">
        <v>7791</v>
      </c>
      <c r="B4170" s="63">
        <v>92638</v>
      </c>
      <c r="C4170" s="62" t="s">
        <v>11958</v>
      </c>
      <c r="D4170" s="63" t="s">
        <v>7859</v>
      </c>
      <c r="E4170" s="76">
        <v>81.94</v>
      </c>
    </row>
    <row r="4171" spans="1:5" ht="23.25" hidden="1">
      <c r="A4171" s="63" t="s">
        <v>7791</v>
      </c>
      <c r="B4171" s="63">
        <v>92639</v>
      </c>
      <c r="C4171" s="62" t="s">
        <v>11959</v>
      </c>
      <c r="D4171" s="63" t="s">
        <v>7859</v>
      </c>
      <c r="E4171" s="76">
        <v>94.78</v>
      </c>
    </row>
    <row r="4172" spans="1:5" ht="23.25" hidden="1">
      <c r="A4172" s="63" t="s">
        <v>7791</v>
      </c>
      <c r="B4172" s="63">
        <v>92640</v>
      </c>
      <c r="C4172" s="62" t="s">
        <v>11960</v>
      </c>
      <c r="D4172" s="63" t="s">
        <v>7859</v>
      </c>
      <c r="E4172" s="76">
        <v>123.18</v>
      </c>
    </row>
    <row r="4173" spans="1:5" ht="23.25" hidden="1">
      <c r="A4173" s="63" t="s">
        <v>7791</v>
      </c>
      <c r="B4173" s="63">
        <v>92642</v>
      </c>
      <c r="C4173" s="62" t="s">
        <v>11961</v>
      </c>
      <c r="D4173" s="63" t="s">
        <v>7859</v>
      </c>
      <c r="E4173" s="76">
        <v>186.59</v>
      </c>
    </row>
    <row r="4174" spans="1:5" ht="23.25" hidden="1">
      <c r="A4174" s="63" t="s">
        <v>7791</v>
      </c>
      <c r="B4174" s="63">
        <v>92644</v>
      </c>
      <c r="C4174" s="62" t="s">
        <v>11962</v>
      </c>
      <c r="D4174" s="63" t="s">
        <v>7859</v>
      </c>
      <c r="E4174" s="76">
        <v>234.63</v>
      </c>
    </row>
    <row r="4175" spans="1:5" ht="23.25" hidden="1">
      <c r="A4175" s="63" t="s">
        <v>7791</v>
      </c>
      <c r="B4175" s="63">
        <v>92657</v>
      </c>
      <c r="C4175" s="62" t="s">
        <v>11963</v>
      </c>
      <c r="D4175" s="63" t="s">
        <v>7859</v>
      </c>
      <c r="E4175" s="76">
        <v>25.28</v>
      </c>
    </row>
    <row r="4176" spans="1:5" ht="23.25" hidden="1">
      <c r="A4176" s="63" t="s">
        <v>7791</v>
      </c>
      <c r="B4176" s="63">
        <v>92658</v>
      </c>
      <c r="C4176" s="62" t="s">
        <v>11964</v>
      </c>
      <c r="D4176" s="63" t="s">
        <v>7859</v>
      </c>
      <c r="E4176" s="76">
        <v>26.97</v>
      </c>
    </row>
    <row r="4177" spans="1:5" ht="23.25" hidden="1">
      <c r="A4177" s="63" t="s">
        <v>7791</v>
      </c>
      <c r="B4177" s="63">
        <v>92659</v>
      </c>
      <c r="C4177" s="62" t="s">
        <v>11965</v>
      </c>
      <c r="D4177" s="63" t="s">
        <v>7859</v>
      </c>
      <c r="E4177" s="76">
        <v>31.19</v>
      </c>
    </row>
    <row r="4178" spans="1:5" ht="23.25" hidden="1">
      <c r="A4178" s="63" t="s">
        <v>7791</v>
      </c>
      <c r="B4178" s="63">
        <v>92660</v>
      </c>
      <c r="C4178" s="62" t="s">
        <v>11966</v>
      </c>
      <c r="D4178" s="63" t="s">
        <v>7859</v>
      </c>
      <c r="E4178" s="76">
        <v>32.76</v>
      </c>
    </row>
    <row r="4179" spans="1:5" ht="23.25" hidden="1">
      <c r="A4179" s="63" t="s">
        <v>7791</v>
      </c>
      <c r="B4179" s="63">
        <v>92661</v>
      </c>
      <c r="C4179" s="62" t="s">
        <v>11967</v>
      </c>
      <c r="D4179" s="63" t="s">
        <v>7859</v>
      </c>
      <c r="E4179" s="76">
        <v>37.26</v>
      </c>
    </row>
    <row r="4180" spans="1:5" ht="23.25" hidden="1">
      <c r="A4180" s="63" t="s">
        <v>7791</v>
      </c>
      <c r="B4180" s="63">
        <v>92662</v>
      </c>
      <c r="C4180" s="62" t="s">
        <v>11968</v>
      </c>
      <c r="D4180" s="63" t="s">
        <v>7859</v>
      </c>
      <c r="E4180" s="76">
        <v>37.56</v>
      </c>
    </row>
    <row r="4181" spans="1:5" ht="23.25" hidden="1">
      <c r="A4181" s="63" t="s">
        <v>7791</v>
      </c>
      <c r="B4181" s="63">
        <v>92663</v>
      </c>
      <c r="C4181" s="62" t="s">
        <v>11969</v>
      </c>
      <c r="D4181" s="63" t="s">
        <v>7859</v>
      </c>
      <c r="E4181" s="76">
        <v>50.01</v>
      </c>
    </row>
    <row r="4182" spans="1:5" ht="23.25" hidden="1">
      <c r="A4182" s="63" t="s">
        <v>7791</v>
      </c>
      <c r="B4182" s="63">
        <v>92664</v>
      </c>
      <c r="C4182" s="62" t="s">
        <v>11970</v>
      </c>
      <c r="D4182" s="63" t="s">
        <v>7859</v>
      </c>
      <c r="E4182" s="76">
        <v>49.98</v>
      </c>
    </row>
    <row r="4183" spans="1:5" ht="23.25" hidden="1">
      <c r="A4183" s="63" t="s">
        <v>7791</v>
      </c>
      <c r="B4183" s="63">
        <v>92665</v>
      </c>
      <c r="C4183" s="62" t="s">
        <v>11971</v>
      </c>
      <c r="D4183" s="63" t="s">
        <v>7859</v>
      </c>
      <c r="E4183" s="76">
        <v>68.87</v>
      </c>
    </row>
    <row r="4184" spans="1:5" ht="23.25" hidden="1">
      <c r="A4184" s="63" t="s">
        <v>7791</v>
      </c>
      <c r="B4184" s="63">
        <v>92666</v>
      </c>
      <c r="C4184" s="62" t="s">
        <v>11972</v>
      </c>
      <c r="D4184" s="63" t="s">
        <v>7859</v>
      </c>
      <c r="E4184" s="76">
        <v>78.23</v>
      </c>
    </row>
    <row r="4185" spans="1:5" ht="23.25" hidden="1">
      <c r="A4185" s="63" t="s">
        <v>7791</v>
      </c>
      <c r="B4185" s="63">
        <v>92667</v>
      </c>
      <c r="C4185" s="62" t="s">
        <v>11973</v>
      </c>
      <c r="D4185" s="63" t="s">
        <v>7859</v>
      </c>
      <c r="E4185" s="76">
        <v>101.5</v>
      </c>
    </row>
    <row r="4186" spans="1:5" ht="23.25" hidden="1">
      <c r="A4186" s="63" t="s">
        <v>7791</v>
      </c>
      <c r="B4186" s="63">
        <v>92668</v>
      </c>
      <c r="C4186" s="62" t="s">
        <v>11974</v>
      </c>
      <c r="D4186" s="63" t="s">
        <v>7859</v>
      </c>
      <c r="E4186" s="76">
        <v>109.83</v>
      </c>
    </row>
    <row r="4187" spans="1:5" ht="34.5" hidden="1">
      <c r="A4187" s="63" t="s">
        <v>7791</v>
      </c>
      <c r="B4187" s="63">
        <v>92669</v>
      </c>
      <c r="C4187" s="62" t="s">
        <v>11975</v>
      </c>
      <c r="D4187" s="63" t="s">
        <v>7859</v>
      </c>
      <c r="E4187" s="76">
        <v>38.39</v>
      </c>
    </row>
    <row r="4188" spans="1:5" ht="34.5" hidden="1">
      <c r="A4188" s="63" t="s">
        <v>7791</v>
      </c>
      <c r="B4188" s="63">
        <v>92670</v>
      </c>
      <c r="C4188" s="62" t="s">
        <v>11976</v>
      </c>
      <c r="D4188" s="63" t="s">
        <v>7859</v>
      </c>
      <c r="E4188" s="76">
        <v>36.159999999999997</v>
      </c>
    </row>
    <row r="4189" spans="1:5" ht="34.5" hidden="1">
      <c r="A4189" s="63" t="s">
        <v>7791</v>
      </c>
      <c r="B4189" s="63">
        <v>92671</v>
      </c>
      <c r="C4189" s="62" t="s">
        <v>11977</v>
      </c>
      <c r="D4189" s="63" t="s">
        <v>7859</v>
      </c>
      <c r="E4189" s="76">
        <v>50.01</v>
      </c>
    </row>
    <row r="4190" spans="1:5" ht="34.5" hidden="1">
      <c r="A4190" s="63" t="s">
        <v>7791</v>
      </c>
      <c r="B4190" s="63">
        <v>92672</v>
      </c>
      <c r="C4190" s="62" t="s">
        <v>11978</v>
      </c>
      <c r="D4190" s="63" t="s">
        <v>7859</v>
      </c>
      <c r="E4190" s="76">
        <v>45.56</v>
      </c>
    </row>
    <row r="4191" spans="1:5" ht="34.5" hidden="1">
      <c r="A4191" s="63" t="s">
        <v>7791</v>
      </c>
      <c r="B4191" s="63">
        <v>92673</v>
      </c>
      <c r="C4191" s="62" t="s">
        <v>11979</v>
      </c>
      <c r="D4191" s="63" t="s">
        <v>7859</v>
      </c>
      <c r="E4191" s="76">
        <v>57.42</v>
      </c>
    </row>
    <row r="4192" spans="1:5" ht="34.5" hidden="1">
      <c r="A4192" s="63" t="s">
        <v>7791</v>
      </c>
      <c r="B4192" s="63">
        <v>92674</v>
      </c>
      <c r="C4192" s="62" t="s">
        <v>11980</v>
      </c>
      <c r="D4192" s="63" t="s">
        <v>7859</v>
      </c>
      <c r="E4192" s="76">
        <v>54.35</v>
      </c>
    </row>
    <row r="4193" spans="1:5" ht="34.5" hidden="1">
      <c r="A4193" s="63" t="s">
        <v>7791</v>
      </c>
      <c r="B4193" s="63">
        <v>92675</v>
      </c>
      <c r="C4193" s="62" t="s">
        <v>11981</v>
      </c>
      <c r="D4193" s="63" t="s">
        <v>7859</v>
      </c>
      <c r="E4193" s="76">
        <v>74.22</v>
      </c>
    </row>
    <row r="4194" spans="1:5" ht="34.5" hidden="1">
      <c r="A4194" s="63" t="s">
        <v>7791</v>
      </c>
      <c r="B4194" s="63">
        <v>92676</v>
      </c>
      <c r="C4194" s="62" t="s">
        <v>11982</v>
      </c>
      <c r="D4194" s="63" t="s">
        <v>7859</v>
      </c>
      <c r="E4194" s="76">
        <v>72.14</v>
      </c>
    </row>
    <row r="4195" spans="1:5" ht="34.5" hidden="1">
      <c r="A4195" s="63" t="s">
        <v>7791</v>
      </c>
      <c r="B4195" s="63">
        <v>92677</v>
      </c>
      <c r="C4195" s="62" t="s">
        <v>11983</v>
      </c>
      <c r="D4195" s="63" t="s">
        <v>7859</v>
      </c>
      <c r="E4195" s="76">
        <v>121.37</v>
      </c>
    </row>
    <row r="4196" spans="1:5" ht="34.5" hidden="1">
      <c r="A4196" s="63" t="s">
        <v>7791</v>
      </c>
      <c r="B4196" s="63">
        <v>92678</v>
      </c>
      <c r="C4196" s="62" t="s">
        <v>11984</v>
      </c>
      <c r="D4196" s="63" t="s">
        <v>7859</v>
      </c>
      <c r="E4196" s="76">
        <v>112.21</v>
      </c>
    </row>
    <row r="4197" spans="1:5" ht="34.5" hidden="1">
      <c r="A4197" s="63" t="s">
        <v>7791</v>
      </c>
      <c r="B4197" s="63">
        <v>92679</v>
      </c>
      <c r="C4197" s="62" t="s">
        <v>11985</v>
      </c>
      <c r="D4197" s="63" t="s">
        <v>7859</v>
      </c>
      <c r="E4197" s="76">
        <v>166.61</v>
      </c>
    </row>
    <row r="4198" spans="1:5" ht="34.5" hidden="1">
      <c r="A4198" s="63" t="s">
        <v>7791</v>
      </c>
      <c r="B4198" s="63">
        <v>92680</v>
      </c>
      <c r="C4198" s="62" t="s">
        <v>11986</v>
      </c>
      <c r="D4198" s="63" t="s">
        <v>7859</v>
      </c>
      <c r="E4198" s="76">
        <v>148.94</v>
      </c>
    </row>
    <row r="4199" spans="1:5" ht="23.25" hidden="1">
      <c r="A4199" s="63" t="s">
        <v>7791</v>
      </c>
      <c r="B4199" s="63">
        <v>92681</v>
      </c>
      <c r="C4199" s="62" t="s">
        <v>11987</v>
      </c>
      <c r="D4199" s="63" t="s">
        <v>7859</v>
      </c>
      <c r="E4199" s="76">
        <v>49.05</v>
      </c>
    </row>
    <row r="4200" spans="1:5" ht="23.25" hidden="1">
      <c r="A4200" s="63" t="s">
        <v>7791</v>
      </c>
      <c r="B4200" s="63">
        <v>92682</v>
      </c>
      <c r="C4200" s="62" t="s">
        <v>11988</v>
      </c>
      <c r="D4200" s="63" t="s">
        <v>7859</v>
      </c>
      <c r="E4200" s="76">
        <v>61.24</v>
      </c>
    </row>
    <row r="4201" spans="1:5" ht="23.25" hidden="1">
      <c r="A4201" s="63" t="s">
        <v>7791</v>
      </c>
      <c r="B4201" s="63">
        <v>92683</v>
      </c>
      <c r="C4201" s="62" t="s">
        <v>11989</v>
      </c>
      <c r="D4201" s="63" t="s">
        <v>7859</v>
      </c>
      <c r="E4201" s="76">
        <v>71.3</v>
      </c>
    </row>
    <row r="4202" spans="1:5" ht="23.25" hidden="1">
      <c r="A4202" s="63" t="s">
        <v>7791</v>
      </c>
      <c r="B4202" s="63">
        <v>92684</v>
      </c>
      <c r="C4202" s="62" t="s">
        <v>11990</v>
      </c>
      <c r="D4202" s="63" t="s">
        <v>7859</v>
      </c>
      <c r="E4202" s="76">
        <v>96.14</v>
      </c>
    </row>
    <row r="4203" spans="1:5" ht="23.25" hidden="1">
      <c r="A4203" s="63" t="s">
        <v>7791</v>
      </c>
      <c r="B4203" s="63">
        <v>92685</v>
      </c>
      <c r="C4203" s="62" t="s">
        <v>11991</v>
      </c>
      <c r="D4203" s="63" t="s">
        <v>7859</v>
      </c>
      <c r="E4203" s="76">
        <v>154.19999999999999</v>
      </c>
    </row>
    <row r="4204" spans="1:5" ht="23.25" hidden="1">
      <c r="A4204" s="63" t="s">
        <v>7791</v>
      </c>
      <c r="B4204" s="63">
        <v>92686</v>
      </c>
      <c r="C4204" s="62" t="s">
        <v>11992</v>
      </c>
      <c r="D4204" s="63" t="s">
        <v>7859</v>
      </c>
      <c r="E4204" s="76">
        <v>196.87</v>
      </c>
    </row>
    <row r="4205" spans="1:5" ht="23.25" hidden="1">
      <c r="A4205" s="63" t="s">
        <v>7791</v>
      </c>
      <c r="B4205" s="63">
        <v>92692</v>
      </c>
      <c r="C4205" s="62" t="s">
        <v>11993</v>
      </c>
      <c r="D4205" s="63" t="s">
        <v>7859</v>
      </c>
      <c r="E4205" s="76">
        <v>13.64</v>
      </c>
    </row>
    <row r="4206" spans="1:5" ht="23.25" hidden="1">
      <c r="A4206" s="63" t="s">
        <v>7791</v>
      </c>
      <c r="B4206" s="63">
        <v>92693</v>
      </c>
      <c r="C4206" s="62" t="s">
        <v>11994</v>
      </c>
      <c r="D4206" s="63" t="s">
        <v>7859</v>
      </c>
      <c r="E4206" s="76">
        <v>14.01</v>
      </c>
    </row>
    <row r="4207" spans="1:5" ht="23.25" hidden="1">
      <c r="A4207" s="63" t="s">
        <v>7791</v>
      </c>
      <c r="B4207" s="63">
        <v>92694</v>
      </c>
      <c r="C4207" s="62" t="s">
        <v>11995</v>
      </c>
      <c r="D4207" s="63" t="s">
        <v>7859</v>
      </c>
      <c r="E4207" s="76">
        <v>21.67</v>
      </c>
    </row>
    <row r="4208" spans="1:5" ht="23.25" hidden="1">
      <c r="A4208" s="63" t="s">
        <v>7791</v>
      </c>
      <c r="B4208" s="63">
        <v>92695</v>
      </c>
      <c r="C4208" s="62" t="s">
        <v>11996</v>
      </c>
      <c r="D4208" s="63" t="s">
        <v>7859</v>
      </c>
      <c r="E4208" s="76">
        <v>22.04</v>
      </c>
    </row>
    <row r="4209" spans="1:5" ht="23.25" hidden="1">
      <c r="A4209" s="63" t="s">
        <v>7791</v>
      </c>
      <c r="B4209" s="63">
        <v>92696</v>
      </c>
      <c r="C4209" s="62" t="s">
        <v>11997</v>
      </c>
      <c r="D4209" s="63" t="s">
        <v>7859</v>
      </c>
      <c r="E4209" s="76">
        <v>33.97</v>
      </c>
    </row>
    <row r="4210" spans="1:5" ht="23.25" hidden="1">
      <c r="A4210" s="63" t="s">
        <v>7791</v>
      </c>
      <c r="B4210" s="63">
        <v>92697</v>
      </c>
      <c r="C4210" s="62" t="s">
        <v>11998</v>
      </c>
      <c r="D4210" s="63" t="s">
        <v>7859</v>
      </c>
      <c r="E4210" s="76">
        <v>35.659999999999997</v>
      </c>
    </row>
    <row r="4211" spans="1:5" ht="34.5" hidden="1">
      <c r="A4211" s="63" t="s">
        <v>7791</v>
      </c>
      <c r="B4211" s="63">
        <v>92698</v>
      </c>
      <c r="C4211" s="62" t="s">
        <v>11999</v>
      </c>
      <c r="D4211" s="63" t="s">
        <v>7859</v>
      </c>
      <c r="E4211" s="76">
        <v>20.149999999999999</v>
      </c>
    </row>
    <row r="4212" spans="1:5" ht="34.5" hidden="1">
      <c r="A4212" s="63" t="s">
        <v>7791</v>
      </c>
      <c r="B4212" s="63">
        <v>92699</v>
      </c>
      <c r="C4212" s="62" t="s">
        <v>12000</v>
      </c>
      <c r="D4212" s="63" t="s">
        <v>7859</v>
      </c>
      <c r="E4212" s="76">
        <v>18.940000000000001</v>
      </c>
    </row>
    <row r="4213" spans="1:5" ht="34.5" hidden="1">
      <c r="A4213" s="63" t="s">
        <v>7791</v>
      </c>
      <c r="B4213" s="63">
        <v>92700</v>
      </c>
      <c r="C4213" s="62" t="s">
        <v>12001</v>
      </c>
      <c r="D4213" s="63" t="s">
        <v>7859</v>
      </c>
      <c r="E4213" s="76">
        <v>32.92</v>
      </c>
    </row>
    <row r="4214" spans="1:5" ht="34.5" hidden="1">
      <c r="A4214" s="63" t="s">
        <v>7791</v>
      </c>
      <c r="B4214" s="63">
        <v>92701</v>
      </c>
      <c r="C4214" s="62" t="s">
        <v>12002</v>
      </c>
      <c r="D4214" s="63" t="s">
        <v>7859</v>
      </c>
      <c r="E4214" s="76">
        <v>31.1</v>
      </c>
    </row>
    <row r="4215" spans="1:5" ht="34.5" hidden="1">
      <c r="A4215" s="63" t="s">
        <v>7791</v>
      </c>
      <c r="B4215" s="63">
        <v>92702</v>
      </c>
      <c r="C4215" s="62" t="s">
        <v>12003</v>
      </c>
      <c r="D4215" s="63" t="s">
        <v>7859</v>
      </c>
      <c r="E4215" s="76">
        <v>51.51</v>
      </c>
    </row>
    <row r="4216" spans="1:5" ht="34.5" hidden="1">
      <c r="A4216" s="63" t="s">
        <v>7791</v>
      </c>
      <c r="B4216" s="63">
        <v>92703</v>
      </c>
      <c r="C4216" s="62" t="s">
        <v>12004</v>
      </c>
      <c r="D4216" s="63" t="s">
        <v>7859</v>
      </c>
      <c r="E4216" s="76">
        <v>49.28</v>
      </c>
    </row>
    <row r="4217" spans="1:5" ht="23.25" hidden="1">
      <c r="A4217" s="63" t="s">
        <v>7791</v>
      </c>
      <c r="B4217" s="63">
        <v>92704</v>
      </c>
      <c r="C4217" s="62" t="s">
        <v>12005</v>
      </c>
      <c r="D4217" s="63" t="s">
        <v>7859</v>
      </c>
      <c r="E4217" s="76">
        <v>25.5</v>
      </c>
    </row>
    <row r="4218" spans="1:5" ht="23.25" hidden="1">
      <c r="A4218" s="63" t="s">
        <v>7791</v>
      </c>
      <c r="B4218" s="63">
        <v>92705</v>
      </c>
      <c r="C4218" s="62" t="s">
        <v>12006</v>
      </c>
      <c r="D4218" s="63" t="s">
        <v>7859</v>
      </c>
      <c r="E4218" s="76">
        <v>41.1</v>
      </c>
    </row>
    <row r="4219" spans="1:5" ht="23.25" hidden="1">
      <c r="A4219" s="63" t="s">
        <v>7791</v>
      </c>
      <c r="B4219" s="63">
        <v>92706</v>
      </c>
      <c r="C4219" s="62" t="s">
        <v>12007</v>
      </c>
      <c r="D4219" s="63" t="s">
        <v>7859</v>
      </c>
      <c r="E4219" s="76">
        <v>66.540000000000006</v>
      </c>
    </row>
    <row r="4220" spans="1:5" ht="23.25" hidden="1">
      <c r="A4220" s="63" t="s">
        <v>7791</v>
      </c>
      <c r="B4220" s="63">
        <v>92889</v>
      </c>
      <c r="C4220" s="62" t="s">
        <v>12008</v>
      </c>
      <c r="D4220" s="63" t="s">
        <v>7859</v>
      </c>
      <c r="E4220" s="76">
        <v>124.4</v>
      </c>
    </row>
    <row r="4221" spans="1:5" ht="23.25" hidden="1">
      <c r="A4221" s="63" t="s">
        <v>7791</v>
      </c>
      <c r="B4221" s="63">
        <v>92890</v>
      </c>
      <c r="C4221" s="62" t="s">
        <v>12009</v>
      </c>
      <c r="D4221" s="63" t="s">
        <v>7859</v>
      </c>
      <c r="E4221" s="76">
        <v>188.04</v>
      </c>
    </row>
    <row r="4222" spans="1:5" ht="23.25" hidden="1">
      <c r="A4222" s="63" t="s">
        <v>7791</v>
      </c>
      <c r="B4222" s="63">
        <v>92891</v>
      </c>
      <c r="C4222" s="62" t="s">
        <v>12010</v>
      </c>
      <c r="D4222" s="63" t="s">
        <v>7859</v>
      </c>
      <c r="E4222" s="76">
        <v>275.2</v>
      </c>
    </row>
    <row r="4223" spans="1:5" ht="23.25" hidden="1">
      <c r="A4223" s="63" t="s">
        <v>7791</v>
      </c>
      <c r="B4223" s="63">
        <v>92892</v>
      </c>
      <c r="C4223" s="62" t="s">
        <v>12011</v>
      </c>
      <c r="D4223" s="63" t="s">
        <v>7859</v>
      </c>
      <c r="E4223" s="76">
        <v>54.15</v>
      </c>
    </row>
    <row r="4224" spans="1:5" ht="23.25" hidden="1">
      <c r="A4224" s="63" t="s">
        <v>7791</v>
      </c>
      <c r="B4224" s="63">
        <v>92893</v>
      </c>
      <c r="C4224" s="62" t="s">
        <v>12012</v>
      </c>
      <c r="D4224" s="63" t="s">
        <v>7859</v>
      </c>
      <c r="E4224" s="76">
        <v>76.73</v>
      </c>
    </row>
    <row r="4225" spans="1:5" ht="23.25" hidden="1">
      <c r="A4225" s="63" t="s">
        <v>7791</v>
      </c>
      <c r="B4225" s="63">
        <v>92894</v>
      </c>
      <c r="C4225" s="62" t="s">
        <v>12013</v>
      </c>
      <c r="D4225" s="63" t="s">
        <v>7859</v>
      </c>
      <c r="E4225" s="76">
        <v>91.55</v>
      </c>
    </row>
    <row r="4226" spans="1:5" ht="23.25" hidden="1">
      <c r="A4226" s="63" t="s">
        <v>7791</v>
      </c>
      <c r="B4226" s="63">
        <v>92895</v>
      </c>
      <c r="C4226" s="62" t="s">
        <v>12014</v>
      </c>
      <c r="D4226" s="63" t="s">
        <v>7859</v>
      </c>
      <c r="E4226" s="76">
        <v>124.35</v>
      </c>
    </row>
    <row r="4227" spans="1:5" ht="23.25" hidden="1">
      <c r="A4227" s="63" t="s">
        <v>7791</v>
      </c>
      <c r="B4227" s="63">
        <v>92896</v>
      </c>
      <c r="C4227" s="62" t="s">
        <v>12015</v>
      </c>
      <c r="D4227" s="63" t="s">
        <v>7859</v>
      </c>
      <c r="E4227" s="76">
        <v>189.67</v>
      </c>
    </row>
    <row r="4228" spans="1:5" ht="23.25" hidden="1">
      <c r="A4228" s="63" t="s">
        <v>7791</v>
      </c>
      <c r="B4228" s="63">
        <v>92897</v>
      </c>
      <c r="C4228" s="62" t="s">
        <v>12016</v>
      </c>
      <c r="D4228" s="63" t="s">
        <v>7859</v>
      </c>
      <c r="E4228" s="76">
        <v>278.56</v>
      </c>
    </row>
    <row r="4229" spans="1:5" ht="23.25" hidden="1">
      <c r="A4229" s="63" t="s">
        <v>7791</v>
      </c>
      <c r="B4229" s="63">
        <v>92898</v>
      </c>
      <c r="C4229" s="62" t="s">
        <v>12017</v>
      </c>
      <c r="D4229" s="63" t="s">
        <v>7859</v>
      </c>
      <c r="E4229" s="76">
        <v>45.07</v>
      </c>
    </row>
    <row r="4230" spans="1:5" ht="23.25" hidden="1">
      <c r="A4230" s="63" t="s">
        <v>7791</v>
      </c>
      <c r="B4230" s="63">
        <v>92899</v>
      </c>
      <c r="C4230" s="62" t="s">
        <v>12018</v>
      </c>
      <c r="D4230" s="63" t="s">
        <v>7859</v>
      </c>
      <c r="E4230" s="76">
        <v>66.400000000000006</v>
      </c>
    </row>
    <row r="4231" spans="1:5" ht="23.25" hidden="1">
      <c r="A4231" s="63" t="s">
        <v>7791</v>
      </c>
      <c r="B4231" s="63">
        <v>92900</v>
      </c>
      <c r="C4231" s="62" t="s">
        <v>12019</v>
      </c>
      <c r="D4231" s="63" t="s">
        <v>7859</v>
      </c>
      <c r="E4231" s="76">
        <v>79.790000000000006</v>
      </c>
    </row>
    <row r="4232" spans="1:5" ht="23.25" hidden="1">
      <c r="A4232" s="63" t="s">
        <v>7791</v>
      </c>
      <c r="B4232" s="63">
        <v>92901</v>
      </c>
      <c r="C4232" s="62" t="s">
        <v>12020</v>
      </c>
      <c r="D4232" s="63" t="s">
        <v>7859</v>
      </c>
      <c r="E4232" s="76">
        <v>110.8</v>
      </c>
    </row>
    <row r="4233" spans="1:5" ht="23.25" hidden="1">
      <c r="A4233" s="63" t="s">
        <v>7791</v>
      </c>
      <c r="B4233" s="63">
        <v>92902</v>
      </c>
      <c r="C4233" s="62" t="s">
        <v>12021</v>
      </c>
      <c r="D4233" s="63" t="s">
        <v>7859</v>
      </c>
      <c r="E4233" s="76">
        <v>173.43</v>
      </c>
    </row>
    <row r="4234" spans="1:5" ht="23.25" hidden="1">
      <c r="A4234" s="63" t="s">
        <v>7791</v>
      </c>
      <c r="B4234" s="63">
        <v>92903</v>
      </c>
      <c r="C4234" s="62" t="s">
        <v>12022</v>
      </c>
      <c r="D4234" s="63" t="s">
        <v>7859</v>
      </c>
      <c r="E4234" s="76">
        <v>259.69</v>
      </c>
    </row>
    <row r="4235" spans="1:5" ht="23.25" hidden="1">
      <c r="A4235" s="63" t="s">
        <v>7791</v>
      </c>
      <c r="B4235" s="63">
        <v>92904</v>
      </c>
      <c r="C4235" s="62" t="s">
        <v>12023</v>
      </c>
      <c r="D4235" s="63" t="s">
        <v>7859</v>
      </c>
      <c r="E4235" s="76">
        <v>30.62</v>
      </c>
    </row>
    <row r="4236" spans="1:5" ht="23.25" hidden="1">
      <c r="A4236" s="63" t="s">
        <v>7791</v>
      </c>
      <c r="B4236" s="63">
        <v>92905</v>
      </c>
      <c r="C4236" s="62" t="s">
        <v>12024</v>
      </c>
      <c r="D4236" s="63" t="s">
        <v>7859</v>
      </c>
      <c r="E4236" s="76">
        <v>43.84</v>
      </c>
    </row>
    <row r="4237" spans="1:5" ht="23.25" hidden="1">
      <c r="A4237" s="63" t="s">
        <v>7791</v>
      </c>
      <c r="B4237" s="63">
        <v>92906</v>
      </c>
      <c r="C4237" s="62" t="s">
        <v>12025</v>
      </c>
      <c r="D4237" s="63" t="s">
        <v>7859</v>
      </c>
      <c r="E4237" s="76">
        <v>53.76</v>
      </c>
    </row>
    <row r="4238" spans="1:5" ht="23.25" hidden="1">
      <c r="A4238" s="63" t="s">
        <v>7791</v>
      </c>
      <c r="B4238" s="63">
        <v>92907</v>
      </c>
      <c r="C4238" s="62" t="s">
        <v>12026</v>
      </c>
      <c r="D4238" s="63" t="s">
        <v>7859</v>
      </c>
      <c r="E4238" s="76">
        <v>67.12</v>
      </c>
    </row>
    <row r="4239" spans="1:5" ht="23.25" hidden="1">
      <c r="A4239" s="63" t="s">
        <v>7791</v>
      </c>
      <c r="B4239" s="63">
        <v>92908</v>
      </c>
      <c r="C4239" s="62" t="s">
        <v>12027</v>
      </c>
      <c r="D4239" s="63" t="s">
        <v>7859</v>
      </c>
      <c r="E4239" s="76">
        <v>67.12</v>
      </c>
    </row>
    <row r="4240" spans="1:5" ht="23.25" hidden="1">
      <c r="A4240" s="63" t="s">
        <v>7791</v>
      </c>
      <c r="B4240" s="63">
        <v>92909</v>
      </c>
      <c r="C4240" s="62" t="s">
        <v>12028</v>
      </c>
      <c r="D4240" s="63" t="s">
        <v>7859</v>
      </c>
      <c r="E4240" s="76">
        <v>67.12</v>
      </c>
    </row>
    <row r="4241" spans="1:5" ht="23.25" hidden="1">
      <c r="A4241" s="63" t="s">
        <v>7791</v>
      </c>
      <c r="B4241" s="63">
        <v>92910</v>
      </c>
      <c r="C4241" s="62" t="s">
        <v>12029</v>
      </c>
      <c r="D4241" s="63" t="s">
        <v>7859</v>
      </c>
      <c r="E4241" s="76">
        <v>96.8</v>
      </c>
    </row>
    <row r="4242" spans="1:5" ht="23.25" hidden="1">
      <c r="A4242" s="63" t="s">
        <v>7791</v>
      </c>
      <c r="B4242" s="63">
        <v>92911</v>
      </c>
      <c r="C4242" s="62" t="s">
        <v>12030</v>
      </c>
      <c r="D4242" s="63" t="s">
        <v>7859</v>
      </c>
      <c r="E4242" s="76">
        <v>96.8</v>
      </c>
    </row>
    <row r="4243" spans="1:5" ht="23.25" hidden="1">
      <c r="A4243" s="63" t="s">
        <v>7791</v>
      </c>
      <c r="B4243" s="63">
        <v>92912</v>
      </c>
      <c r="C4243" s="62" t="s">
        <v>12031</v>
      </c>
      <c r="D4243" s="63" t="s">
        <v>7859</v>
      </c>
      <c r="E4243" s="76">
        <v>129.44999999999999</v>
      </c>
    </row>
    <row r="4244" spans="1:5" ht="23.25" hidden="1">
      <c r="A4244" s="63" t="s">
        <v>7791</v>
      </c>
      <c r="B4244" s="63">
        <v>92913</v>
      </c>
      <c r="C4244" s="62" t="s">
        <v>12032</v>
      </c>
      <c r="D4244" s="63" t="s">
        <v>7859</v>
      </c>
      <c r="E4244" s="76">
        <v>132.25</v>
      </c>
    </row>
    <row r="4245" spans="1:5" ht="23.25" hidden="1">
      <c r="A4245" s="63" t="s">
        <v>7791</v>
      </c>
      <c r="B4245" s="63">
        <v>92914</v>
      </c>
      <c r="C4245" s="62" t="s">
        <v>12033</v>
      </c>
      <c r="D4245" s="63" t="s">
        <v>7859</v>
      </c>
      <c r="E4245" s="76">
        <v>132.25</v>
      </c>
    </row>
    <row r="4246" spans="1:5" ht="34.5" hidden="1">
      <c r="A4246" s="63" t="s">
        <v>7791</v>
      </c>
      <c r="B4246" s="63">
        <v>92918</v>
      </c>
      <c r="C4246" s="62" t="s">
        <v>12034</v>
      </c>
      <c r="D4246" s="63" t="s">
        <v>7859</v>
      </c>
      <c r="E4246" s="76">
        <v>35.909999999999997</v>
      </c>
    </row>
    <row r="4247" spans="1:5" ht="34.5" hidden="1">
      <c r="A4247" s="63" t="s">
        <v>7791</v>
      </c>
      <c r="B4247" s="63">
        <v>92920</v>
      </c>
      <c r="C4247" s="62" t="s">
        <v>12035</v>
      </c>
      <c r="D4247" s="63" t="s">
        <v>7859</v>
      </c>
      <c r="E4247" s="76">
        <v>36.14</v>
      </c>
    </row>
    <row r="4248" spans="1:5" ht="34.5" hidden="1">
      <c r="A4248" s="63" t="s">
        <v>7791</v>
      </c>
      <c r="B4248" s="63">
        <v>92925</v>
      </c>
      <c r="C4248" s="62" t="s">
        <v>12036</v>
      </c>
      <c r="D4248" s="63" t="s">
        <v>7859</v>
      </c>
      <c r="E4248" s="76">
        <v>44.34</v>
      </c>
    </row>
    <row r="4249" spans="1:5" ht="34.5" hidden="1">
      <c r="A4249" s="63" t="s">
        <v>7791</v>
      </c>
      <c r="B4249" s="63">
        <v>92926</v>
      </c>
      <c r="C4249" s="62" t="s">
        <v>12037</v>
      </c>
      <c r="D4249" s="63" t="s">
        <v>7859</v>
      </c>
      <c r="E4249" s="76">
        <v>44.33</v>
      </c>
    </row>
    <row r="4250" spans="1:5" ht="34.5" hidden="1">
      <c r="A4250" s="63" t="s">
        <v>7791</v>
      </c>
      <c r="B4250" s="63">
        <v>92927</v>
      </c>
      <c r="C4250" s="62" t="s">
        <v>12038</v>
      </c>
      <c r="D4250" s="63" t="s">
        <v>7859</v>
      </c>
      <c r="E4250" s="76">
        <v>44.33</v>
      </c>
    </row>
    <row r="4251" spans="1:5" ht="34.5" hidden="1">
      <c r="A4251" s="63" t="s">
        <v>7791</v>
      </c>
      <c r="B4251" s="63">
        <v>92928</v>
      </c>
      <c r="C4251" s="62" t="s">
        <v>12039</v>
      </c>
      <c r="D4251" s="63" t="s">
        <v>7859</v>
      </c>
      <c r="E4251" s="76">
        <v>50.62</v>
      </c>
    </row>
    <row r="4252" spans="1:5" ht="34.5" hidden="1">
      <c r="A4252" s="63" t="s">
        <v>7791</v>
      </c>
      <c r="B4252" s="63">
        <v>92929</v>
      </c>
      <c r="C4252" s="62" t="s">
        <v>12040</v>
      </c>
      <c r="D4252" s="63" t="s">
        <v>7859</v>
      </c>
      <c r="E4252" s="76">
        <v>50.62</v>
      </c>
    </row>
    <row r="4253" spans="1:5" ht="34.5" hidden="1">
      <c r="A4253" s="63" t="s">
        <v>7791</v>
      </c>
      <c r="B4253" s="63">
        <v>92930</v>
      </c>
      <c r="C4253" s="62" t="s">
        <v>12041</v>
      </c>
      <c r="D4253" s="63" t="s">
        <v>7859</v>
      </c>
      <c r="E4253" s="76">
        <v>50.62</v>
      </c>
    </row>
    <row r="4254" spans="1:5" ht="34.5" hidden="1">
      <c r="A4254" s="63" t="s">
        <v>7791</v>
      </c>
      <c r="B4254" s="63">
        <v>92931</v>
      </c>
      <c r="C4254" s="62" t="s">
        <v>12042</v>
      </c>
      <c r="D4254" s="63" t="s">
        <v>7859</v>
      </c>
      <c r="E4254" s="76">
        <v>67.069999999999993</v>
      </c>
    </row>
    <row r="4255" spans="1:5" ht="34.5" hidden="1">
      <c r="A4255" s="63" t="s">
        <v>7791</v>
      </c>
      <c r="B4255" s="63">
        <v>92932</v>
      </c>
      <c r="C4255" s="62" t="s">
        <v>12043</v>
      </c>
      <c r="D4255" s="63" t="s">
        <v>7859</v>
      </c>
      <c r="E4255" s="76">
        <v>67.069999999999993</v>
      </c>
    </row>
    <row r="4256" spans="1:5" ht="23.25" hidden="1">
      <c r="A4256" s="63" t="s">
        <v>7791</v>
      </c>
      <c r="B4256" s="63">
        <v>92933</v>
      </c>
      <c r="C4256" s="62" t="s">
        <v>12044</v>
      </c>
      <c r="D4256" s="63" t="s">
        <v>7859</v>
      </c>
      <c r="E4256" s="76">
        <v>67.069999999999993</v>
      </c>
    </row>
    <row r="4257" spans="1:5" ht="34.5" hidden="1">
      <c r="A4257" s="63" t="s">
        <v>7791</v>
      </c>
      <c r="B4257" s="63">
        <v>92934</v>
      </c>
      <c r="C4257" s="62" t="s">
        <v>12045</v>
      </c>
      <c r="D4257" s="63" t="s">
        <v>7859</v>
      </c>
      <c r="E4257" s="76">
        <v>98.43</v>
      </c>
    </row>
    <row r="4258" spans="1:5" ht="34.5" hidden="1">
      <c r="A4258" s="63" t="s">
        <v>7791</v>
      </c>
      <c r="B4258" s="63">
        <v>92935</v>
      </c>
      <c r="C4258" s="62" t="s">
        <v>12046</v>
      </c>
      <c r="D4258" s="63" t="s">
        <v>7859</v>
      </c>
      <c r="E4258" s="76">
        <v>98.43</v>
      </c>
    </row>
    <row r="4259" spans="1:5" ht="34.5" hidden="1">
      <c r="A4259" s="63" t="s">
        <v>7791</v>
      </c>
      <c r="B4259" s="63">
        <v>92936</v>
      </c>
      <c r="C4259" s="62" t="s">
        <v>12047</v>
      </c>
      <c r="D4259" s="63" t="s">
        <v>7859</v>
      </c>
      <c r="E4259" s="76">
        <v>135.61000000000001</v>
      </c>
    </row>
    <row r="4260" spans="1:5" ht="23.25" hidden="1">
      <c r="A4260" s="63" t="s">
        <v>7791</v>
      </c>
      <c r="B4260" s="63">
        <v>92937</v>
      </c>
      <c r="C4260" s="62" t="s">
        <v>12048</v>
      </c>
      <c r="D4260" s="63" t="s">
        <v>7859</v>
      </c>
      <c r="E4260" s="76">
        <v>135.61000000000001</v>
      </c>
    </row>
    <row r="4261" spans="1:5" ht="34.5" hidden="1">
      <c r="A4261" s="63" t="s">
        <v>7791</v>
      </c>
      <c r="B4261" s="63">
        <v>92938</v>
      </c>
      <c r="C4261" s="62" t="s">
        <v>12049</v>
      </c>
      <c r="D4261" s="63" t="s">
        <v>7859</v>
      </c>
      <c r="E4261" s="76">
        <v>26.83</v>
      </c>
    </row>
    <row r="4262" spans="1:5" ht="34.5" hidden="1">
      <c r="A4262" s="63" t="s">
        <v>7791</v>
      </c>
      <c r="B4262" s="63">
        <v>92939</v>
      </c>
      <c r="C4262" s="62" t="s">
        <v>12050</v>
      </c>
      <c r="D4262" s="63" t="s">
        <v>7859</v>
      </c>
      <c r="E4262" s="76">
        <v>27.06</v>
      </c>
    </row>
    <row r="4263" spans="1:5" ht="34.5" hidden="1">
      <c r="A4263" s="63" t="s">
        <v>7791</v>
      </c>
      <c r="B4263" s="63">
        <v>92940</v>
      </c>
      <c r="C4263" s="62" t="s">
        <v>12051</v>
      </c>
      <c r="D4263" s="63" t="s">
        <v>7859</v>
      </c>
      <c r="E4263" s="76">
        <v>34.01</v>
      </c>
    </row>
    <row r="4264" spans="1:5" ht="34.5" hidden="1">
      <c r="A4264" s="63" t="s">
        <v>7791</v>
      </c>
      <c r="B4264" s="63">
        <v>92941</v>
      </c>
      <c r="C4264" s="62" t="s">
        <v>12052</v>
      </c>
      <c r="D4264" s="63" t="s">
        <v>7859</v>
      </c>
      <c r="E4264" s="76">
        <v>34</v>
      </c>
    </row>
    <row r="4265" spans="1:5" ht="34.5" hidden="1">
      <c r="A4265" s="63" t="s">
        <v>7791</v>
      </c>
      <c r="B4265" s="63">
        <v>92942</v>
      </c>
      <c r="C4265" s="62" t="s">
        <v>12053</v>
      </c>
      <c r="D4265" s="63" t="s">
        <v>7859</v>
      </c>
      <c r="E4265" s="76">
        <v>34</v>
      </c>
    </row>
    <row r="4266" spans="1:5" ht="34.5" hidden="1">
      <c r="A4266" s="63" t="s">
        <v>7791</v>
      </c>
      <c r="B4266" s="63">
        <v>92943</v>
      </c>
      <c r="C4266" s="62" t="s">
        <v>12054</v>
      </c>
      <c r="D4266" s="63" t="s">
        <v>7859</v>
      </c>
      <c r="E4266" s="76">
        <v>38.86</v>
      </c>
    </row>
    <row r="4267" spans="1:5" ht="34.5" hidden="1">
      <c r="A4267" s="63" t="s">
        <v>7791</v>
      </c>
      <c r="B4267" s="63">
        <v>92944</v>
      </c>
      <c r="C4267" s="62" t="s">
        <v>12055</v>
      </c>
      <c r="D4267" s="63" t="s">
        <v>7859</v>
      </c>
      <c r="E4267" s="76">
        <v>38.86</v>
      </c>
    </row>
    <row r="4268" spans="1:5" ht="34.5" hidden="1">
      <c r="A4268" s="63" t="s">
        <v>7791</v>
      </c>
      <c r="B4268" s="63">
        <v>92945</v>
      </c>
      <c r="C4268" s="62" t="s">
        <v>12056</v>
      </c>
      <c r="D4268" s="63" t="s">
        <v>7859</v>
      </c>
      <c r="E4268" s="76">
        <v>38.86</v>
      </c>
    </row>
    <row r="4269" spans="1:5" ht="34.5" hidden="1">
      <c r="A4269" s="63" t="s">
        <v>7791</v>
      </c>
      <c r="B4269" s="63">
        <v>92946</v>
      </c>
      <c r="C4269" s="62" t="s">
        <v>12057</v>
      </c>
      <c r="D4269" s="63" t="s">
        <v>7859</v>
      </c>
      <c r="E4269" s="76">
        <v>53.52</v>
      </c>
    </row>
    <row r="4270" spans="1:5" ht="34.5" hidden="1">
      <c r="A4270" s="63" t="s">
        <v>7791</v>
      </c>
      <c r="B4270" s="63">
        <v>92947</v>
      </c>
      <c r="C4270" s="62" t="s">
        <v>12058</v>
      </c>
      <c r="D4270" s="63" t="s">
        <v>7859</v>
      </c>
      <c r="E4270" s="76">
        <v>53.52</v>
      </c>
    </row>
    <row r="4271" spans="1:5" ht="23.25" hidden="1">
      <c r="A4271" s="63" t="s">
        <v>7791</v>
      </c>
      <c r="B4271" s="63">
        <v>92948</v>
      </c>
      <c r="C4271" s="62" t="s">
        <v>12059</v>
      </c>
      <c r="D4271" s="63" t="s">
        <v>7859</v>
      </c>
      <c r="E4271" s="76">
        <v>53.52</v>
      </c>
    </row>
    <row r="4272" spans="1:5" ht="34.5" hidden="1">
      <c r="A4272" s="63" t="s">
        <v>7791</v>
      </c>
      <c r="B4272" s="63">
        <v>92949</v>
      </c>
      <c r="C4272" s="62" t="s">
        <v>12060</v>
      </c>
      <c r="D4272" s="63" t="s">
        <v>7859</v>
      </c>
      <c r="E4272" s="76">
        <v>82.19</v>
      </c>
    </row>
    <row r="4273" spans="1:5" ht="34.5" hidden="1">
      <c r="A4273" s="63" t="s">
        <v>7791</v>
      </c>
      <c r="B4273" s="63">
        <v>92950</v>
      </c>
      <c r="C4273" s="62" t="s">
        <v>12061</v>
      </c>
      <c r="D4273" s="63" t="s">
        <v>7859</v>
      </c>
      <c r="E4273" s="76">
        <v>82.19</v>
      </c>
    </row>
    <row r="4274" spans="1:5" ht="34.5" hidden="1">
      <c r="A4274" s="63" t="s">
        <v>7791</v>
      </c>
      <c r="B4274" s="63">
        <v>92951</v>
      </c>
      <c r="C4274" s="62" t="s">
        <v>12062</v>
      </c>
      <c r="D4274" s="63" t="s">
        <v>7859</v>
      </c>
      <c r="E4274" s="76">
        <v>116.74</v>
      </c>
    </row>
    <row r="4275" spans="1:5" ht="23.25" hidden="1">
      <c r="A4275" s="63" t="s">
        <v>7791</v>
      </c>
      <c r="B4275" s="63">
        <v>92952</v>
      </c>
      <c r="C4275" s="62" t="s">
        <v>12063</v>
      </c>
      <c r="D4275" s="63" t="s">
        <v>7859</v>
      </c>
      <c r="E4275" s="76">
        <v>116.74</v>
      </c>
    </row>
    <row r="4276" spans="1:5" ht="34.5" hidden="1">
      <c r="A4276" s="63" t="s">
        <v>7791</v>
      </c>
      <c r="B4276" s="63">
        <v>92953</v>
      </c>
      <c r="C4276" s="62" t="s">
        <v>12064</v>
      </c>
      <c r="D4276" s="63" t="s">
        <v>7859</v>
      </c>
      <c r="E4276" s="76">
        <v>23.26</v>
      </c>
    </row>
    <row r="4277" spans="1:5" ht="23.25" hidden="1">
      <c r="A4277" s="63" t="s">
        <v>7791</v>
      </c>
      <c r="B4277" s="63">
        <v>93050</v>
      </c>
      <c r="C4277" s="62" t="s">
        <v>12065</v>
      </c>
      <c r="D4277" s="63" t="s">
        <v>7859</v>
      </c>
      <c r="E4277" s="76">
        <v>11.06</v>
      </c>
    </row>
    <row r="4278" spans="1:5" ht="23.25" hidden="1">
      <c r="A4278" s="63" t="s">
        <v>7791</v>
      </c>
      <c r="B4278" s="63">
        <v>93052</v>
      </c>
      <c r="C4278" s="62" t="s">
        <v>12066</v>
      </c>
      <c r="D4278" s="63" t="s">
        <v>7859</v>
      </c>
      <c r="E4278" s="76">
        <v>510.52</v>
      </c>
    </row>
    <row r="4279" spans="1:5" ht="34.5" hidden="1">
      <c r="A4279" s="63" t="s">
        <v>7791</v>
      </c>
      <c r="B4279" s="63">
        <v>93054</v>
      </c>
      <c r="C4279" s="62" t="s">
        <v>12067</v>
      </c>
      <c r="D4279" s="63" t="s">
        <v>7859</v>
      </c>
      <c r="E4279" s="76">
        <v>22</v>
      </c>
    </row>
    <row r="4280" spans="1:5" ht="34.5" hidden="1">
      <c r="A4280" s="63" t="s">
        <v>7791</v>
      </c>
      <c r="B4280" s="63">
        <v>93055</v>
      </c>
      <c r="C4280" s="62" t="s">
        <v>12068</v>
      </c>
      <c r="D4280" s="63" t="s">
        <v>7859</v>
      </c>
      <c r="E4280" s="76">
        <v>44.13</v>
      </c>
    </row>
    <row r="4281" spans="1:5" ht="23.25" hidden="1">
      <c r="A4281" s="63" t="s">
        <v>7791</v>
      </c>
      <c r="B4281" s="63">
        <v>93056</v>
      </c>
      <c r="C4281" s="62" t="s">
        <v>12069</v>
      </c>
      <c r="D4281" s="63" t="s">
        <v>7859</v>
      </c>
      <c r="E4281" s="76">
        <v>16.54</v>
      </c>
    </row>
    <row r="4282" spans="1:5" ht="34.5" hidden="1">
      <c r="A4282" s="63" t="s">
        <v>7791</v>
      </c>
      <c r="B4282" s="63">
        <v>93057</v>
      </c>
      <c r="C4282" s="62" t="s">
        <v>12070</v>
      </c>
      <c r="D4282" s="63" t="s">
        <v>7859</v>
      </c>
      <c r="E4282" s="76">
        <v>13.74</v>
      </c>
    </row>
    <row r="4283" spans="1:5" ht="23.25" hidden="1">
      <c r="A4283" s="63" t="s">
        <v>7791</v>
      </c>
      <c r="B4283" s="63">
        <v>93058</v>
      </c>
      <c r="C4283" s="62" t="s">
        <v>12071</v>
      </c>
      <c r="D4283" s="63" t="s">
        <v>7859</v>
      </c>
      <c r="E4283" s="76">
        <v>561.65</v>
      </c>
    </row>
    <row r="4284" spans="1:5" ht="34.5" hidden="1">
      <c r="A4284" s="63" t="s">
        <v>7791</v>
      </c>
      <c r="B4284" s="63">
        <v>93059</v>
      </c>
      <c r="C4284" s="62" t="s">
        <v>12072</v>
      </c>
      <c r="D4284" s="63" t="s">
        <v>7859</v>
      </c>
      <c r="E4284" s="76">
        <v>28.75</v>
      </c>
    </row>
    <row r="4285" spans="1:5" ht="34.5" hidden="1">
      <c r="A4285" s="63" t="s">
        <v>7791</v>
      </c>
      <c r="B4285" s="63">
        <v>93060</v>
      </c>
      <c r="C4285" s="62" t="s">
        <v>12073</v>
      </c>
      <c r="D4285" s="63" t="s">
        <v>7859</v>
      </c>
      <c r="E4285" s="76">
        <v>77.36</v>
      </c>
    </row>
    <row r="4286" spans="1:5" ht="23.25" hidden="1">
      <c r="A4286" s="63" t="s">
        <v>7791</v>
      </c>
      <c r="B4286" s="63">
        <v>93061</v>
      </c>
      <c r="C4286" s="62" t="s">
        <v>12074</v>
      </c>
      <c r="D4286" s="63" t="s">
        <v>7859</v>
      </c>
      <c r="E4286" s="76">
        <v>31.35</v>
      </c>
    </row>
    <row r="4287" spans="1:5" ht="34.5" hidden="1">
      <c r="A4287" s="63" t="s">
        <v>7791</v>
      </c>
      <c r="B4287" s="63">
        <v>93062</v>
      </c>
      <c r="C4287" s="62" t="s">
        <v>12075</v>
      </c>
      <c r="D4287" s="63" t="s">
        <v>7859</v>
      </c>
      <c r="E4287" s="76">
        <v>26.44</v>
      </c>
    </row>
    <row r="4288" spans="1:5" ht="23.25" hidden="1">
      <c r="A4288" s="63" t="s">
        <v>7791</v>
      </c>
      <c r="B4288" s="63">
        <v>93063</v>
      </c>
      <c r="C4288" s="62" t="s">
        <v>12076</v>
      </c>
      <c r="D4288" s="63" t="s">
        <v>7859</v>
      </c>
      <c r="E4288" s="76">
        <v>643.59</v>
      </c>
    </row>
    <row r="4289" spans="1:5" ht="23.25" hidden="1">
      <c r="A4289" s="63" t="s">
        <v>7791</v>
      </c>
      <c r="B4289" s="63">
        <v>93064</v>
      </c>
      <c r="C4289" s="62" t="s">
        <v>12077</v>
      </c>
      <c r="D4289" s="63" t="s">
        <v>7859</v>
      </c>
      <c r="E4289" s="76">
        <v>48.12</v>
      </c>
    </row>
    <row r="4290" spans="1:5" ht="34.5" hidden="1">
      <c r="A4290" s="63" t="s">
        <v>7791</v>
      </c>
      <c r="B4290" s="63">
        <v>93065</v>
      </c>
      <c r="C4290" s="62" t="s">
        <v>12078</v>
      </c>
      <c r="D4290" s="63" t="s">
        <v>7859</v>
      </c>
      <c r="E4290" s="76">
        <v>43.22</v>
      </c>
    </row>
    <row r="4291" spans="1:5" ht="23.25" hidden="1">
      <c r="A4291" s="63" t="s">
        <v>7791</v>
      </c>
      <c r="B4291" s="63">
        <v>93066</v>
      </c>
      <c r="C4291" s="62" t="s">
        <v>12079</v>
      </c>
      <c r="D4291" s="63" t="s">
        <v>7859</v>
      </c>
      <c r="E4291" s="76">
        <v>807.67</v>
      </c>
    </row>
    <row r="4292" spans="1:5" ht="23.25" hidden="1">
      <c r="A4292" s="63" t="s">
        <v>7791</v>
      </c>
      <c r="B4292" s="63">
        <v>93067</v>
      </c>
      <c r="C4292" s="62" t="s">
        <v>12080</v>
      </c>
      <c r="D4292" s="63" t="s">
        <v>7859</v>
      </c>
      <c r="E4292" s="76">
        <v>71.599999999999994</v>
      </c>
    </row>
    <row r="4293" spans="1:5" ht="34.5" hidden="1">
      <c r="A4293" s="63" t="s">
        <v>7791</v>
      </c>
      <c r="B4293" s="63">
        <v>93068</v>
      </c>
      <c r="C4293" s="62" t="s">
        <v>12081</v>
      </c>
      <c r="D4293" s="63" t="s">
        <v>7859</v>
      </c>
      <c r="E4293" s="76">
        <v>60.88</v>
      </c>
    </row>
    <row r="4294" spans="1:5" ht="23.25" hidden="1">
      <c r="A4294" s="63" t="s">
        <v>7791</v>
      </c>
      <c r="B4294" s="63">
        <v>93069</v>
      </c>
      <c r="C4294" s="62" t="s">
        <v>12082</v>
      </c>
      <c r="D4294" s="63" t="s">
        <v>7859</v>
      </c>
      <c r="E4294" s="76">
        <v>1119.58</v>
      </c>
    </row>
    <row r="4295" spans="1:5" ht="23.25" hidden="1">
      <c r="A4295" s="63" t="s">
        <v>7791</v>
      </c>
      <c r="B4295" s="63">
        <v>93070</v>
      </c>
      <c r="C4295" s="62" t="s">
        <v>12083</v>
      </c>
      <c r="D4295" s="63" t="s">
        <v>7859</v>
      </c>
      <c r="E4295" s="76">
        <v>180.74</v>
      </c>
    </row>
    <row r="4296" spans="1:5" ht="34.5" hidden="1">
      <c r="A4296" s="63" t="s">
        <v>7791</v>
      </c>
      <c r="B4296" s="63">
        <v>93071</v>
      </c>
      <c r="C4296" s="62" t="s">
        <v>12084</v>
      </c>
      <c r="D4296" s="63" t="s">
        <v>7859</v>
      </c>
      <c r="E4296" s="76">
        <v>166.17</v>
      </c>
    </row>
    <row r="4297" spans="1:5" ht="23.25" hidden="1">
      <c r="A4297" s="63" t="s">
        <v>7791</v>
      </c>
      <c r="B4297" s="63">
        <v>93072</v>
      </c>
      <c r="C4297" s="62" t="s">
        <v>12085</v>
      </c>
      <c r="D4297" s="63" t="s">
        <v>7859</v>
      </c>
      <c r="E4297" s="76">
        <v>1477.54</v>
      </c>
    </row>
    <row r="4298" spans="1:5" ht="34.5" hidden="1">
      <c r="A4298" s="63" t="s">
        <v>7791</v>
      </c>
      <c r="B4298" s="63">
        <v>93074</v>
      </c>
      <c r="C4298" s="62" t="s">
        <v>12086</v>
      </c>
      <c r="D4298" s="63" t="s">
        <v>7859</v>
      </c>
      <c r="E4298" s="76">
        <v>13.15</v>
      </c>
    </row>
    <row r="4299" spans="1:5" ht="34.5" hidden="1">
      <c r="A4299" s="63" t="s">
        <v>7791</v>
      </c>
      <c r="B4299" s="63">
        <v>93075</v>
      </c>
      <c r="C4299" s="62" t="s">
        <v>12087</v>
      </c>
      <c r="D4299" s="63" t="s">
        <v>7859</v>
      </c>
      <c r="E4299" s="76">
        <v>19.329999999999998</v>
      </c>
    </row>
    <row r="4300" spans="1:5" ht="34.5" hidden="1">
      <c r="A4300" s="63" t="s">
        <v>7791</v>
      </c>
      <c r="B4300" s="63">
        <v>93076</v>
      </c>
      <c r="C4300" s="62" t="s">
        <v>12088</v>
      </c>
      <c r="D4300" s="63" t="s">
        <v>7859</v>
      </c>
      <c r="E4300" s="76">
        <v>20.96</v>
      </c>
    </row>
    <row r="4301" spans="1:5" ht="34.5" hidden="1">
      <c r="A4301" s="63" t="s">
        <v>7791</v>
      </c>
      <c r="B4301" s="63">
        <v>93077</v>
      </c>
      <c r="C4301" s="62" t="s">
        <v>12089</v>
      </c>
      <c r="D4301" s="63" t="s">
        <v>7859</v>
      </c>
      <c r="E4301" s="76">
        <v>27.34</v>
      </c>
    </row>
    <row r="4302" spans="1:5" ht="34.5" hidden="1">
      <c r="A4302" s="63" t="s">
        <v>7791</v>
      </c>
      <c r="B4302" s="63">
        <v>93078</v>
      </c>
      <c r="C4302" s="62" t="s">
        <v>12090</v>
      </c>
      <c r="D4302" s="63" t="s">
        <v>7859</v>
      </c>
      <c r="E4302" s="76">
        <v>30.78</v>
      </c>
    </row>
    <row r="4303" spans="1:5" ht="34.5" hidden="1">
      <c r="A4303" s="63" t="s">
        <v>7791</v>
      </c>
      <c r="B4303" s="63">
        <v>93079</v>
      </c>
      <c r="C4303" s="62" t="s">
        <v>12091</v>
      </c>
      <c r="D4303" s="63" t="s">
        <v>7859</v>
      </c>
      <c r="E4303" s="76">
        <v>29.14</v>
      </c>
    </row>
    <row r="4304" spans="1:5" ht="23.25" hidden="1">
      <c r="A4304" s="63" t="s">
        <v>7791</v>
      </c>
      <c r="B4304" s="63">
        <v>93080</v>
      </c>
      <c r="C4304" s="62" t="s">
        <v>12092</v>
      </c>
      <c r="D4304" s="63" t="s">
        <v>7859</v>
      </c>
      <c r="E4304" s="76">
        <v>8.5500000000000007</v>
      </c>
    </row>
    <row r="4305" spans="1:5" ht="34.5" hidden="1">
      <c r="A4305" s="63" t="s">
        <v>7791</v>
      </c>
      <c r="B4305" s="63">
        <v>93081</v>
      </c>
      <c r="C4305" s="62" t="s">
        <v>12093</v>
      </c>
      <c r="D4305" s="63" t="s">
        <v>7859</v>
      </c>
      <c r="E4305" s="76">
        <v>18.239999999999998</v>
      </c>
    </row>
    <row r="4306" spans="1:5" ht="34.5" hidden="1">
      <c r="A4306" s="63" t="s">
        <v>7791</v>
      </c>
      <c r="B4306" s="63">
        <v>93082</v>
      </c>
      <c r="C4306" s="62" t="s">
        <v>12094</v>
      </c>
      <c r="D4306" s="63" t="s">
        <v>7859</v>
      </c>
      <c r="E4306" s="76">
        <v>23.6</v>
      </c>
    </row>
    <row r="4307" spans="1:5" ht="23.25" hidden="1">
      <c r="A4307" s="63" t="s">
        <v>7791</v>
      </c>
      <c r="B4307" s="63">
        <v>93083</v>
      </c>
      <c r="C4307" s="62" t="s">
        <v>12095</v>
      </c>
      <c r="D4307" s="63" t="s">
        <v>7859</v>
      </c>
      <c r="E4307" s="76">
        <v>442.08</v>
      </c>
    </row>
    <row r="4308" spans="1:5" ht="23.25" hidden="1">
      <c r="A4308" s="63" t="s">
        <v>7791</v>
      </c>
      <c r="B4308" s="63">
        <v>93084</v>
      </c>
      <c r="C4308" s="62" t="s">
        <v>12096</v>
      </c>
      <c r="D4308" s="63" t="s">
        <v>7859</v>
      </c>
      <c r="E4308" s="76">
        <v>13.77</v>
      </c>
    </row>
    <row r="4309" spans="1:5" ht="34.5" hidden="1">
      <c r="A4309" s="63" t="s">
        <v>7791</v>
      </c>
      <c r="B4309" s="63">
        <v>93085</v>
      </c>
      <c r="C4309" s="62" t="s">
        <v>12097</v>
      </c>
      <c r="D4309" s="63" t="s">
        <v>7859</v>
      </c>
      <c r="E4309" s="76">
        <v>14.78</v>
      </c>
    </row>
    <row r="4310" spans="1:5" ht="23.25" hidden="1">
      <c r="A4310" s="63" t="s">
        <v>7791</v>
      </c>
      <c r="B4310" s="63">
        <v>93086</v>
      </c>
      <c r="C4310" s="62" t="s">
        <v>12098</v>
      </c>
      <c r="D4310" s="63" t="s">
        <v>7859</v>
      </c>
      <c r="E4310" s="76">
        <v>513.23</v>
      </c>
    </row>
    <row r="4311" spans="1:5" ht="34.5" hidden="1">
      <c r="A4311" s="63" t="s">
        <v>7791</v>
      </c>
      <c r="B4311" s="63">
        <v>93087</v>
      </c>
      <c r="C4311" s="62" t="s">
        <v>12099</v>
      </c>
      <c r="D4311" s="63" t="s">
        <v>7859</v>
      </c>
      <c r="E4311" s="76">
        <v>19.100000000000001</v>
      </c>
    </row>
    <row r="4312" spans="1:5" ht="34.5" hidden="1">
      <c r="A4312" s="63" t="s">
        <v>7791</v>
      </c>
      <c r="B4312" s="63">
        <v>93088</v>
      </c>
      <c r="C4312" s="62" t="s">
        <v>12100</v>
      </c>
      <c r="D4312" s="63" t="s">
        <v>7859</v>
      </c>
      <c r="E4312" s="76">
        <v>23.66</v>
      </c>
    </row>
    <row r="4313" spans="1:5" ht="34.5" hidden="1">
      <c r="A4313" s="63" t="s">
        <v>7791</v>
      </c>
      <c r="B4313" s="63">
        <v>93089</v>
      </c>
      <c r="C4313" s="62" t="s">
        <v>12101</v>
      </c>
      <c r="D4313" s="63" t="s">
        <v>7859</v>
      </c>
      <c r="E4313" s="76">
        <v>46.84</v>
      </c>
    </row>
    <row r="4314" spans="1:5" ht="23.25" hidden="1">
      <c r="A4314" s="63" t="s">
        <v>7791</v>
      </c>
      <c r="B4314" s="63">
        <v>93090</v>
      </c>
      <c r="C4314" s="62" t="s">
        <v>12102</v>
      </c>
      <c r="D4314" s="63" t="s">
        <v>7859</v>
      </c>
      <c r="E4314" s="76">
        <v>19.05</v>
      </c>
    </row>
    <row r="4315" spans="1:5" ht="34.5" hidden="1">
      <c r="A4315" s="63" t="s">
        <v>7791</v>
      </c>
      <c r="B4315" s="63">
        <v>93091</v>
      </c>
      <c r="C4315" s="62" t="s">
        <v>12103</v>
      </c>
      <c r="D4315" s="63" t="s">
        <v>7859</v>
      </c>
      <c r="E4315" s="76">
        <v>16.36</v>
      </c>
    </row>
    <row r="4316" spans="1:5" ht="23.25" hidden="1">
      <c r="A4316" s="63" t="s">
        <v>7791</v>
      </c>
      <c r="B4316" s="63">
        <v>93092</v>
      </c>
      <c r="C4316" s="62" t="s">
        <v>12104</v>
      </c>
      <c r="D4316" s="63" t="s">
        <v>7859</v>
      </c>
      <c r="E4316" s="76">
        <v>564.16</v>
      </c>
    </row>
    <row r="4317" spans="1:5" ht="34.5" hidden="1">
      <c r="A4317" s="63" t="s">
        <v>7791</v>
      </c>
      <c r="B4317" s="63">
        <v>93093</v>
      </c>
      <c r="C4317" s="62" t="s">
        <v>12105</v>
      </c>
      <c r="D4317" s="63" t="s">
        <v>7859</v>
      </c>
      <c r="E4317" s="76">
        <v>30</v>
      </c>
    </row>
    <row r="4318" spans="1:5" ht="34.5" hidden="1">
      <c r="A4318" s="63" t="s">
        <v>7791</v>
      </c>
      <c r="B4318" s="63">
        <v>93094</v>
      </c>
      <c r="C4318" s="62" t="s">
        <v>12106</v>
      </c>
      <c r="D4318" s="63" t="s">
        <v>7859</v>
      </c>
      <c r="E4318" s="76">
        <v>79.87</v>
      </c>
    </row>
    <row r="4319" spans="1:5" ht="34.5" hidden="1">
      <c r="A4319" s="63" t="s">
        <v>7791</v>
      </c>
      <c r="B4319" s="63">
        <v>93097</v>
      </c>
      <c r="C4319" s="62" t="s">
        <v>12107</v>
      </c>
      <c r="D4319" s="63" t="s">
        <v>7859</v>
      </c>
      <c r="E4319" s="76">
        <v>13.4</v>
      </c>
    </row>
    <row r="4320" spans="1:5" ht="34.5" hidden="1">
      <c r="A4320" s="63" t="s">
        <v>7791</v>
      </c>
      <c r="B4320" s="63">
        <v>93098</v>
      </c>
      <c r="C4320" s="62" t="s">
        <v>12108</v>
      </c>
      <c r="D4320" s="63" t="s">
        <v>7859</v>
      </c>
      <c r="E4320" s="76">
        <v>19.45</v>
      </c>
    </row>
    <row r="4321" spans="1:5" ht="34.5" hidden="1">
      <c r="A4321" s="63" t="s">
        <v>7791</v>
      </c>
      <c r="B4321" s="63">
        <v>93099</v>
      </c>
      <c r="C4321" s="62" t="s">
        <v>12109</v>
      </c>
      <c r="D4321" s="63" t="s">
        <v>7859</v>
      </c>
      <c r="E4321" s="76">
        <v>23.97</v>
      </c>
    </row>
    <row r="4322" spans="1:5" ht="34.5" hidden="1">
      <c r="A4322" s="63" t="s">
        <v>7791</v>
      </c>
      <c r="B4322" s="63">
        <v>93100</v>
      </c>
      <c r="C4322" s="62" t="s">
        <v>12110</v>
      </c>
      <c r="D4322" s="63" t="s">
        <v>7859</v>
      </c>
      <c r="E4322" s="76">
        <v>28.85</v>
      </c>
    </row>
    <row r="4323" spans="1:5" ht="34.5" hidden="1">
      <c r="A4323" s="63" t="s">
        <v>7791</v>
      </c>
      <c r="B4323" s="63">
        <v>93101</v>
      </c>
      <c r="C4323" s="62" t="s">
        <v>12111</v>
      </c>
      <c r="D4323" s="63" t="s">
        <v>7859</v>
      </c>
      <c r="E4323" s="76">
        <v>32.29</v>
      </c>
    </row>
    <row r="4324" spans="1:5" ht="34.5" hidden="1">
      <c r="A4324" s="63" t="s">
        <v>7791</v>
      </c>
      <c r="B4324" s="63">
        <v>93102</v>
      </c>
      <c r="C4324" s="62" t="s">
        <v>12112</v>
      </c>
      <c r="D4324" s="63" t="s">
        <v>7859</v>
      </c>
      <c r="E4324" s="76">
        <v>34.51</v>
      </c>
    </row>
    <row r="4325" spans="1:5" ht="23.25" hidden="1">
      <c r="A4325" s="63" t="s">
        <v>7791</v>
      </c>
      <c r="B4325" s="63">
        <v>93103</v>
      </c>
      <c r="C4325" s="62" t="s">
        <v>12113</v>
      </c>
      <c r="D4325" s="63" t="s">
        <v>7859</v>
      </c>
      <c r="E4325" s="76">
        <v>8.73</v>
      </c>
    </row>
    <row r="4326" spans="1:5" ht="34.5" hidden="1">
      <c r="A4326" s="63" t="s">
        <v>7791</v>
      </c>
      <c r="B4326" s="63">
        <v>93104</v>
      </c>
      <c r="C4326" s="62" t="s">
        <v>12114</v>
      </c>
      <c r="D4326" s="63" t="s">
        <v>7859</v>
      </c>
      <c r="E4326" s="76">
        <v>18.309999999999999</v>
      </c>
    </row>
    <row r="4327" spans="1:5" ht="34.5" hidden="1">
      <c r="A4327" s="63" t="s">
        <v>7791</v>
      </c>
      <c r="B4327" s="63">
        <v>93105</v>
      </c>
      <c r="C4327" s="62" t="s">
        <v>12115</v>
      </c>
      <c r="D4327" s="63" t="s">
        <v>7859</v>
      </c>
      <c r="E4327" s="76">
        <v>23.78</v>
      </c>
    </row>
    <row r="4328" spans="1:5" ht="23.25" hidden="1">
      <c r="A4328" s="63" t="s">
        <v>7791</v>
      </c>
      <c r="B4328" s="63">
        <v>93106</v>
      </c>
      <c r="C4328" s="62" t="s">
        <v>12116</v>
      </c>
      <c r="D4328" s="63" t="s">
        <v>7859</v>
      </c>
      <c r="E4328" s="76">
        <v>442.26</v>
      </c>
    </row>
    <row r="4329" spans="1:5" ht="23.25" hidden="1">
      <c r="A4329" s="63" t="s">
        <v>7791</v>
      </c>
      <c r="B4329" s="63">
        <v>93107</v>
      </c>
      <c r="C4329" s="62" t="s">
        <v>12117</v>
      </c>
      <c r="D4329" s="63" t="s">
        <v>7859</v>
      </c>
      <c r="E4329" s="76">
        <v>15.79</v>
      </c>
    </row>
    <row r="4330" spans="1:5" ht="34.5" hidden="1">
      <c r="A4330" s="63" t="s">
        <v>7791</v>
      </c>
      <c r="B4330" s="63">
        <v>93108</v>
      </c>
      <c r="C4330" s="62" t="s">
        <v>12118</v>
      </c>
      <c r="D4330" s="63" t="s">
        <v>7859</v>
      </c>
      <c r="E4330" s="76">
        <v>13.3</v>
      </c>
    </row>
    <row r="4331" spans="1:5" ht="23.25" hidden="1">
      <c r="A4331" s="63" t="s">
        <v>7791</v>
      </c>
      <c r="B4331" s="63">
        <v>93109</v>
      </c>
      <c r="C4331" s="62" t="s">
        <v>12119</v>
      </c>
      <c r="D4331" s="63" t="s">
        <v>7859</v>
      </c>
      <c r="E4331" s="76">
        <v>515.25</v>
      </c>
    </row>
    <row r="4332" spans="1:5" ht="34.5" hidden="1">
      <c r="A4332" s="63" t="s">
        <v>7791</v>
      </c>
      <c r="B4332" s="63">
        <v>93110</v>
      </c>
      <c r="C4332" s="62" t="s">
        <v>12120</v>
      </c>
      <c r="D4332" s="63" t="s">
        <v>7859</v>
      </c>
      <c r="E4332" s="76">
        <v>20.12</v>
      </c>
    </row>
    <row r="4333" spans="1:5" ht="34.5" hidden="1">
      <c r="A4333" s="63" t="s">
        <v>7791</v>
      </c>
      <c r="B4333" s="63">
        <v>93111</v>
      </c>
      <c r="C4333" s="62" t="s">
        <v>12121</v>
      </c>
      <c r="D4333" s="63" t="s">
        <v>7859</v>
      </c>
      <c r="E4333" s="76">
        <v>24.38</v>
      </c>
    </row>
    <row r="4334" spans="1:5" ht="34.5" hidden="1">
      <c r="A4334" s="63" t="s">
        <v>7791</v>
      </c>
      <c r="B4334" s="63">
        <v>93112</v>
      </c>
      <c r="C4334" s="62" t="s">
        <v>12122</v>
      </c>
      <c r="D4334" s="63" t="s">
        <v>7859</v>
      </c>
      <c r="E4334" s="76">
        <v>48.86</v>
      </c>
    </row>
    <row r="4335" spans="1:5" ht="23.25" hidden="1">
      <c r="A4335" s="63" t="s">
        <v>7791</v>
      </c>
      <c r="B4335" s="63">
        <v>93113</v>
      </c>
      <c r="C4335" s="62" t="s">
        <v>12123</v>
      </c>
      <c r="D4335" s="63" t="s">
        <v>7859</v>
      </c>
      <c r="E4335" s="76">
        <v>22.65</v>
      </c>
    </row>
    <row r="4336" spans="1:5" ht="34.5" hidden="1">
      <c r="A4336" s="63" t="s">
        <v>7791</v>
      </c>
      <c r="B4336" s="63">
        <v>93114</v>
      </c>
      <c r="C4336" s="62" t="s">
        <v>12124</v>
      </c>
      <c r="D4336" s="63" t="s">
        <v>7859</v>
      </c>
      <c r="E4336" s="76">
        <v>31.8</v>
      </c>
    </row>
    <row r="4337" spans="1:5" ht="34.5" hidden="1">
      <c r="A4337" s="63" t="s">
        <v>7791</v>
      </c>
      <c r="B4337" s="63">
        <v>93115</v>
      </c>
      <c r="C4337" s="62" t="s">
        <v>12125</v>
      </c>
      <c r="D4337" s="63" t="s">
        <v>7859</v>
      </c>
      <c r="E4337" s="76">
        <v>83.47</v>
      </c>
    </row>
    <row r="4338" spans="1:5" ht="23.25" hidden="1">
      <c r="A4338" s="63" t="s">
        <v>7791</v>
      </c>
      <c r="B4338" s="63">
        <v>93116</v>
      </c>
      <c r="C4338" s="62" t="s">
        <v>12126</v>
      </c>
      <c r="D4338" s="63" t="s">
        <v>7859</v>
      </c>
      <c r="E4338" s="76">
        <v>567.76</v>
      </c>
    </row>
    <row r="4339" spans="1:5" ht="34.5" hidden="1">
      <c r="A4339" s="63" t="s">
        <v>7791</v>
      </c>
      <c r="B4339" s="63">
        <v>93117</v>
      </c>
      <c r="C4339" s="62" t="s">
        <v>12127</v>
      </c>
      <c r="D4339" s="63" t="s">
        <v>7859</v>
      </c>
      <c r="E4339" s="76">
        <v>57.01</v>
      </c>
    </row>
    <row r="4340" spans="1:5" ht="34.5" hidden="1">
      <c r="A4340" s="63" t="s">
        <v>7791</v>
      </c>
      <c r="B4340" s="63">
        <v>93118</v>
      </c>
      <c r="C4340" s="62" t="s">
        <v>12128</v>
      </c>
      <c r="D4340" s="63" t="s">
        <v>7859</v>
      </c>
      <c r="E4340" s="76">
        <v>84.04</v>
      </c>
    </row>
    <row r="4341" spans="1:5" ht="34.5" hidden="1">
      <c r="A4341" s="63" t="s">
        <v>7791</v>
      </c>
      <c r="B4341" s="63">
        <v>93119</v>
      </c>
      <c r="C4341" s="62" t="s">
        <v>12129</v>
      </c>
      <c r="D4341" s="63" t="s">
        <v>7859</v>
      </c>
      <c r="E4341" s="76">
        <v>16.91</v>
      </c>
    </row>
    <row r="4342" spans="1:5" ht="34.5" hidden="1">
      <c r="A4342" s="63" t="s">
        <v>7791</v>
      </c>
      <c r="B4342" s="63">
        <v>93120</v>
      </c>
      <c r="C4342" s="62" t="s">
        <v>12130</v>
      </c>
      <c r="D4342" s="63" t="s">
        <v>7859</v>
      </c>
      <c r="E4342" s="76">
        <v>25.31</v>
      </c>
    </row>
    <row r="4343" spans="1:5" ht="34.5" hidden="1">
      <c r="A4343" s="63" t="s">
        <v>7791</v>
      </c>
      <c r="B4343" s="63">
        <v>93121</v>
      </c>
      <c r="C4343" s="62" t="s">
        <v>12131</v>
      </c>
      <c r="D4343" s="63" t="s">
        <v>7859</v>
      </c>
      <c r="E4343" s="76">
        <v>28.75</v>
      </c>
    </row>
    <row r="4344" spans="1:5" ht="34.5" hidden="1">
      <c r="A4344" s="63" t="s">
        <v>7791</v>
      </c>
      <c r="B4344" s="63">
        <v>93122</v>
      </c>
      <c r="C4344" s="62" t="s">
        <v>12132</v>
      </c>
      <c r="D4344" s="63" t="s">
        <v>7859</v>
      </c>
      <c r="E4344" s="76">
        <v>25.4</v>
      </c>
    </row>
    <row r="4345" spans="1:5" ht="34.5" hidden="1">
      <c r="A4345" s="63" t="s">
        <v>7791</v>
      </c>
      <c r="B4345" s="63">
        <v>93123</v>
      </c>
      <c r="C4345" s="62" t="s">
        <v>12133</v>
      </c>
      <c r="D4345" s="63" t="s">
        <v>7859</v>
      </c>
      <c r="E4345" s="76">
        <v>56.68</v>
      </c>
    </row>
    <row r="4346" spans="1:5" ht="34.5" hidden="1">
      <c r="A4346" s="63" t="s">
        <v>7791</v>
      </c>
      <c r="B4346" s="63">
        <v>93124</v>
      </c>
      <c r="C4346" s="62" t="s">
        <v>12134</v>
      </c>
      <c r="D4346" s="63" t="s">
        <v>7859</v>
      </c>
      <c r="E4346" s="76">
        <v>89</v>
      </c>
    </row>
    <row r="4347" spans="1:5" ht="34.5" hidden="1">
      <c r="A4347" s="63" t="s">
        <v>7791</v>
      </c>
      <c r="B4347" s="63">
        <v>93125</v>
      </c>
      <c r="C4347" s="62" t="s">
        <v>12135</v>
      </c>
      <c r="D4347" s="63" t="s">
        <v>7859</v>
      </c>
      <c r="E4347" s="76">
        <v>130.88999999999999</v>
      </c>
    </row>
    <row r="4348" spans="1:5" ht="34.5" hidden="1">
      <c r="A4348" s="63" t="s">
        <v>7791</v>
      </c>
      <c r="B4348" s="63">
        <v>93126</v>
      </c>
      <c r="C4348" s="62" t="s">
        <v>12136</v>
      </c>
      <c r="D4348" s="63" t="s">
        <v>7859</v>
      </c>
      <c r="E4348" s="76">
        <v>289.2</v>
      </c>
    </row>
    <row r="4349" spans="1:5" ht="34.5" hidden="1">
      <c r="A4349" s="63" t="s">
        <v>7791</v>
      </c>
      <c r="B4349" s="63">
        <v>93133</v>
      </c>
      <c r="C4349" s="62" t="s">
        <v>12137</v>
      </c>
      <c r="D4349" s="63" t="s">
        <v>7859</v>
      </c>
      <c r="E4349" s="76">
        <v>19.170000000000002</v>
      </c>
    </row>
    <row r="4350" spans="1:5" ht="34.5" hidden="1">
      <c r="A4350" s="63" t="s">
        <v>7791</v>
      </c>
      <c r="B4350" s="63">
        <v>94465</v>
      </c>
      <c r="C4350" s="62" t="s">
        <v>12138</v>
      </c>
      <c r="D4350" s="63" t="s">
        <v>7859</v>
      </c>
      <c r="E4350" s="76">
        <v>49.21</v>
      </c>
    </row>
    <row r="4351" spans="1:5" ht="34.5" hidden="1">
      <c r="A4351" s="63" t="s">
        <v>7791</v>
      </c>
      <c r="B4351" s="63">
        <v>94466</v>
      </c>
      <c r="C4351" s="62" t="s">
        <v>12139</v>
      </c>
      <c r="D4351" s="63" t="s">
        <v>7859</v>
      </c>
      <c r="E4351" s="76">
        <v>49.24</v>
      </c>
    </row>
    <row r="4352" spans="1:5" ht="34.5" hidden="1">
      <c r="A4352" s="63" t="s">
        <v>7791</v>
      </c>
      <c r="B4352" s="63">
        <v>94467</v>
      </c>
      <c r="C4352" s="62" t="s">
        <v>12140</v>
      </c>
      <c r="D4352" s="63" t="s">
        <v>7859</v>
      </c>
      <c r="E4352" s="76">
        <v>75.599999999999994</v>
      </c>
    </row>
    <row r="4353" spans="1:5" ht="34.5" hidden="1">
      <c r="A4353" s="63" t="s">
        <v>7791</v>
      </c>
      <c r="B4353" s="63">
        <v>94468</v>
      </c>
      <c r="C4353" s="62" t="s">
        <v>12141</v>
      </c>
      <c r="D4353" s="63" t="s">
        <v>7859</v>
      </c>
      <c r="E4353" s="76">
        <v>66.239999999999995</v>
      </c>
    </row>
    <row r="4354" spans="1:5" ht="34.5" hidden="1">
      <c r="A4354" s="63" t="s">
        <v>7791</v>
      </c>
      <c r="B4354" s="63">
        <v>94469</v>
      </c>
      <c r="C4354" s="62" t="s">
        <v>12142</v>
      </c>
      <c r="D4354" s="63" t="s">
        <v>7859</v>
      </c>
      <c r="E4354" s="76">
        <v>109.64</v>
      </c>
    </row>
    <row r="4355" spans="1:5" ht="34.5" hidden="1">
      <c r="A4355" s="63" t="s">
        <v>7791</v>
      </c>
      <c r="B4355" s="63">
        <v>94470</v>
      </c>
      <c r="C4355" s="62" t="s">
        <v>12143</v>
      </c>
      <c r="D4355" s="63" t="s">
        <v>7859</v>
      </c>
      <c r="E4355" s="76">
        <v>101.31</v>
      </c>
    </row>
    <row r="4356" spans="1:5" ht="34.5" hidden="1">
      <c r="A4356" s="63" t="s">
        <v>7791</v>
      </c>
      <c r="B4356" s="63">
        <v>94471</v>
      </c>
      <c r="C4356" s="62" t="s">
        <v>12144</v>
      </c>
      <c r="D4356" s="63" t="s">
        <v>7859</v>
      </c>
      <c r="E4356" s="76">
        <v>71.03</v>
      </c>
    </row>
    <row r="4357" spans="1:5" ht="34.5" hidden="1">
      <c r="A4357" s="63" t="s">
        <v>7791</v>
      </c>
      <c r="B4357" s="63">
        <v>94472</v>
      </c>
      <c r="C4357" s="62" t="s">
        <v>12145</v>
      </c>
      <c r="D4357" s="63" t="s">
        <v>7859</v>
      </c>
      <c r="E4357" s="76">
        <v>73.11</v>
      </c>
    </row>
    <row r="4358" spans="1:5" ht="34.5" hidden="1">
      <c r="A4358" s="63" t="s">
        <v>7791</v>
      </c>
      <c r="B4358" s="63">
        <v>94473</v>
      </c>
      <c r="C4358" s="62" t="s">
        <v>12146</v>
      </c>
      <c r="D4358" s="63" t="s">
        <v>7859</v>
      </c>
      <c r="E4358" s="76">
        <v>108.32</v>
      </c>
    </row>
    <row r="4359" spans="1:5" ht="34.5" hidden="1">
      <c r="A4359" s="63" t="s">
        <v>7791</v>
      </c>
      <c r="B4359" s="63">
        <v>94474</v>
      </c>
      <c r="C4359" s="62" t="s">
        <v>12147</v>
      </c>
      <c r="D4359" s="63" t="s">
        <v>7859</v>
      </c>
      <c r="E4359" s="76">
        <v>117.48</v>
      </c>
    </row>
    <row r="4360" spans="1:5" ht="34.5" hidden="1">
      <c r="A4360" s="63" t="s">
        <v>7791</v>
      </c>
      <c r="B4360" s="63">
        <v>94475</v>
      </c>
      <c r="C4360" s="62" t="s">
        <v>12148</v>
      </c>
      <c r="D4360" s="63" t="s">
        <v>7859</v>
      </c>
      <c r="E4360" s="76">
        <v>148.69999999999999</v>
      </c>
    </row>
    <row r="4361" spans="1:5" ht="34.5" hidden="1">
      <c r="A4361" s="63" t="s">
        <v>7791</v>
      </c>
      <c r="B4361" s="63">
        <v>94476</v>
      </c>
      <c r="C4361" s="62" t="s">
        <v>12149</v>
      </c>
      <c r="D4361" s="63" t="s">
        <v>7859</v>
      </c>
      <c r="E4361" s="76">
        <v>166.37</v>
      </c>
    </row>
    <row r="4362" spans="1:5" ht="34.5" hidden="1">
      <c r="A4362" s="63" t="s">
        <v>7791</v>
      </c>
      <c r="B4362" s="63">
        <v>94477</v>
      </c>
      <c r="C4362" s="62" t="s">
        <v>12150</v>
      </c>
      <c r="D4362" s="63" t="s">
        <v>7859</v>
      </c>
      <c r="E4362" s="76">
        <v>94.52</v>
      </c>
    </row>
    <row r="4363" spans="1:5" ht="34.5" hidden="1">
      <c r="A4363" s="63" t="s">
        <v>7791</v>
      </c>
      <c r="B4363" s="63">
        <v>94478</v>
      </c>
      <c r="C4363" s="62" t="s">
        <v>12151</v>
      </c>
      <c r="D4363" s="63" t="s">
        <v>7859</v>
      </c>
      <c r="E4363" s="76">
        <v>148.87</v>
      </c>
    </row>
    <row r="4364" spans="1:5" ht="34.5" hidden="1">
      <c r="A4364" s="63" t="s">
        <v>7791</v>
      </c>
      <c r="B4364" s="63">
        <v>94479</v>
      </c>
      <c r="C4364" s="62" t="s">
        <v>12152</v>
      </c>
      <c r="D4364" s="63" t="s">
        <v>7859</v>
      </c>
      <c r="E4364" s="76">
        <v>196.41</v>
      </c>
    </row>
    <row r="4365" spans="1:5" ht="34.5" hidden="1">
      <c r="A4365" s="63" t="s">
        <v>7791</v>
      </c>
      <c r="B4365" s="63">
        <v>94606</v>
      </c>
      <c r="C4365" s="62" t="s">
        <v>12153</v>
      </c>
      <c r="D4365" s="63" t="s">
        <v>7859</v>
      </c>
      <c r="E4365" s="76">
        <v>78.77</v>
      </c>
    </row>
    <row r="4366" spans="1:5" ht="34.5" hidden="1">
      <c r="A4366" s="63" t="s">
        <v>7791</v>
      </c>
      <c r="B4366" s="63">
        <v>94608</v>
      </c>
      <c r="C4366" s="62" t="s">
        <v>12154</v>
      </c>
      <c r="D4366" s="63" t="s">
        <v>7859</v>
      </c>
      <c r="E4366" s="76">
        <v>191.8</v>
      </c>
    </row>
    <row r="4367" spans="1:5" ht="34.5" hidden="1">
      <c r="A4367" s="63" t="s">
        <v>7791</v>
      </c>
      <c r="B4367" s="63">
        <v>94610</v>
      </c>
      <c r="C4367" s="62" t="s">
        <v>12155</v>
      </c>
      <c r="D4367" s="63" t="s">
        <v>7859</v>
      </c>
      <c r="E4367" s="76">
        <v>284.41000000000003</v>
      </c>
    </row>
    <row r="4368" spans="1:5" ht="34.5" hidden="1">
      <c r="A4368" s="63" t="s">
        <v>7791</v>
      </c>
      <c r="B4368" s="63">
        <v>94612</v>
      </c>
      <c r="C4368" s="62" t="s">
        <v>12156</v>
      </c>
      <c r="D4368" s="63" t="s">
        <v>7859</v>
      </c>
      <c r="E4368" s="76">
        <v>398.51</v>
      </c>
    </row>
    <row r="4369" spans="1:5" ht="34.5" hidden="1">
      <c r="A4369" s="63" t="s">
        <v>7791</v>
      </c>
      <c r="B4369" s="63">
        <v>94614</v>
      </c>
      <c r="C4369" s="62" t="s">
        <v>12157</v>
      </c>
      <c r="D4369" s="63" t="s">
        <v>7859</v>
      </c>
      <c r="E4369" s="76">
        <v>133</v>
      </c>
    </row>
    <row r="4370" spans="1:5" ht="34.5" hidden="1">
      <c r="A4370" s="63" t="s">
        <v>7791</v>
      </c>
      <c r="B4370" s="63">
        <v>94615</v>
      </c>
      <c r="C4370" s="62" t="s">
        <v>12158</v>
      </c>
      <c r="D4370" s="63" t="s">
        <v>7859</v>
      </c>
      <c r="E4370" s="76">
        <v>150.74</v>
      </c>
    </row>
    <row r="4371" spans="1:5" ht="34.5" hidden="1">
      <c r="A4371" s="63" t="s">
        <v>7791</v>
      </c>
      <c r="B4371" s="63">
        <v>94616</v>
      </c>
      <c r="C4371" s="62" t="s">
        <v>12159</v>
      </c>
      <c r="D4371" s="63" t="s">
        <v>7859</v>
      </c>
      <c r="E4371" s="76">
        <v>366.2</v>
      </c>
    </row>
    <row r="4372" spans="1:5" ht="34.5" hidden="1">
      <c r="A4372" s="63" t="s">
        <v>7791</v>
      </c>
      <c r="B4372" s="63">
        <v>94617</v>
      </c>
      <c r="C4372" s="62" t="s">
        <v>12160</v>
      </c>
      <c r="D4372" s="63" t="s">
        <v>7859</v>
      </c>
      <c r="E4372" s="76">
        <v>304.5</v>
      </c>
    </row>
    <row r="4373" spans="1:5" ht="34.5" hidden="1">
      <c r="A4373" s="63" t="s">
        <v>7791</v>
      </c>
      <c r="B4373" s="63">
        <v>94618</v>
      </c>
      <c r="C4373" s="62" t="s">
        <v>12161</v>
      </c>
      <c r="D4373" s="63" t="s">
        <v>7859</v>
      </c>
      <c r="E4373" s="76">
        <v>359.82</v>
      </c>
    </row>
    <row r="4374" spans="1:5" ht="34.5" hidden="1">
      <c r="A4374" s="63" t="s">
        <v>7791</v>
      </c>
      <c r="B4374" s="63">
        <v>94620</v>
      </c>
      <c r="C4374" s="62" t="s">
        <v>12162</v>
      </c>
      <c r="D4374" s="63" t="s">
        <v>7859</v>
      </c>
      <c r="E4374" s="76">
        <v>821.3</v>
      </c>
    </row>
    <row r="4375" spans="1:5" ht="34.5" hidden="1">
      <c r="A4375" s="63" t="s">
        <v>7791</v>
      </c>
      <c r="B4375" s="63">
        <v>94622</v>
      </c>
      <c r="C4375" s="62" t="s">
        <v>12163</v>
      </c>
      <c r="D4375" s="63" t="s">
        <v>7859</v>
      </c>
      <c r="E4375" s="76">
        <v>194.33</v>
      </c>
    </row>
    <row r="4376" spans="1:5" ht="34.5" hidden="1">
      <c r="A4376" s="63" t="s">
        <v>7791</v>
      </c>
      <c r="B4376" s="63">
        <v>94623</v>
      </c>
      <c r="C4376" s="62" t="s">
        <v>12164</v>
      </c>
      <c r="D4376" s="63" t="s">
        <v>7859</v>
      </c>
      <c r="E4376" s="76">
        <v>453.72</v>
      </c>
    </row>
    <row r="4377" spans="1:5" ht="34.5" hidden="1">
      <c r="A4377" s="63" t="s">
        <v>7791</v>
      </c>
      <c r="B4377" s="63">
        <v>94624</v>
      </c>
      <c r="C4377" s="62" t="s">
        <v>12165</v>
      </c>
      <c r="D4377" s="63" t="s">
        <v>7859</v>
      </c>
      <c r="E4377" s="76">
        <v>689.37</v>
      </c>
    </row>
    <row r="4378" spans="1:5" ht="34.5" hidden="1">
      <c r="A4378" s="63" t="s">
        <v>7791</v>
      </c>
      <c r="B4378" s="63">
        <v>94625</v>
      </c>
      <c r="C4378" s="62" t="s">
        <v>12166</v>
      </c>
      <c r="D4378" s="63" t="s">
        <v>7859</v>
      </c>
      <c r="E4378" s="76">
        <v>1431.62</v>
      </c>
    </row>
    <row r="4379" spans="1:5" ht="34.5" hidden="1">
      <c r="A4379" s="63" t="s">
        <v>7791</v>
      </c>
      <c r="B4379" s="63">
        <v>94656</v>
      </c>
      <c r="C4379" s="62" t="s">
        <v>12167</v>
      </c>
      <c r="D4379" s="63" t="s">
        <v>7859</v>
      </c>
      <c r="E4379" s="76">
        <v>6.2</v>
      </c>
    </row>
    <row r="4380" spans="1:5" ht="34.5" hidden="1">
      <c r="A4380" s="63" t="s">
        <v>7791</v>
      </c>
      <c r="B4380" s="63">
        <v>94657</v>
      </c>
      <c r="C4380" s="62" t="s">
        <v>12168</v>
      </c>
      <c r="D4380" s="63" t="s">
        <v>7859</v>
      </c>
      <c r="E4380" s="76">
        <v>6.13</v>
      </c>
    </row>
    <row r="4381" spans="1:5" ht="34.5" hidden="1">
      <c r="A4381" s="63" t="s">
        <v>7791</v>
      </c>
      <c r="B4381" s="63">
        <v>94658</v>
      </c>
      <c r="C4381" s="62" t="s">
        <v>12169</v>
      </c>
      <c r="D4381" s="63" t="s">
        <v>7859</v>
      </c>
      <c r="E4381" s="76">
        <v>7.18</v>
      </c>
    </row>
    <row r="4382" spans="1:5" ht="34.5" hidden="1">
      <c r="A4382" s="63" t="s">
        <v>7791</v>
      </c>
      <c r="B4382" s="63">
        <v>94659</v>
      </c>
      <c r="C4382" s="62" t="s">
        <v>12170</v>
      </c>
      <c r="D4382" s="63" t="s">
        <v>7859</v>
      </c>
      <c r="E4382" s="76">
        <v>7.4</v>
      </c>
    </row>
    <row r="4383" spans="1:5" ht="34.5" hidden="1">
      <c r="A4383" s="63" t="s">
        <v>7791</v>
      </c>
      <c r="B4383" s="63">
        <v>94660</v>
      </c>
      <c r="C4383" s="62" t="s">
        <v>12171</v>
      </c>
      <c r="D4383" s="63" t="s">
        <v>7859</v>
      </c>
      <c r="E4383" s="76">
        <v>12</v>
      </c>
    </row>
    <row r="4384" spans="1:5" ht="34.5" hidden="1">
      <c r="A4384" s="63" t="s">
        <v>7791</v>
      </c>
      <c r="B4384" s="63">
        <v>94661</v>
      </c>
      <c r="C4384" s="62" t="s">
        <v>12172</v>
      </c>
      <c r="D4384" s="63" t="s">
        <v>7859</v>
      </c>
      <c r="E4384" s="76">
        <v>12.6</v>
      </c>
    </row>
    <row r="4385" spans="1:5" ht="34.5" hidden="1">
      <c r="A4385" s="63" t="s">
        <v>7791</v>
      </c>
      <c r="B4385" s="63">
        <v>94662</v>
      </c>
      <c r="C4385" s="62" t="s">
        <v>12173</v>
      </c>
      <c r="D4385" s="63" t="s">
        <v>7859</v>
      </c>
      <c r="E4385" s="76">
        <v>12.82</v>
      </c>
    </row>
    <row r="4386" spans="1:5" ht="34.5" hidden="1">
      <c r="A4386" s="63" t="s">
        <v>7791</v>
      </c>
      <c r="B4386" s="63">
        <v>94663</v>
      </c>
      <c r="C4386" s="62" t="s">
        <v>12174</v>
      </c>
      <c r="D4386" s="63" t="s">
        <v>7859</v>
      </c>
      <c r="E4386" s="76">
        <v>12.72</v>
      </c>
    </row>
    <row r="4387" spans="1:5" ht="34.5" hidden="1">
      <c r="A4387" s="63" t="s">
        <v>7791</v>
      </c>
      <c r="B4387" s="63">
        <v>94664</v>
      </c>
      <c r="C4387" s="62" t="s">
        <v>12175</v>
      </c>
      <c r="D4387" s="63" t="s">
        <v>7859</v>
      </c>
      <c r="E4387" s="76">
        <v>26.54</v>
      </c>
    </row>
    <row r="4388" spans="1:5" ht="34.5" hidden="1">
      <c r="A4388" s="63" t="s">
        <v>7791</v>
      </c>
      <c r="B4388" s="63">
        <v>94665</v>
      </c>
      <c r="C4388" s="62" t="s">
        <v>12176</v>
      </c>
      <c r="D4388" s="63" t="s">
        <v>7859</v>
      </c>
      <c r="E4388" s="76">
        <v>28.91</v>
      </c>
    </row>
    <row r="4389" spans="1:5" ht="34.5" hidden="1">
      <c r="A4389" s="63" t="s">
        <v>7791</v>
      </c>
      <c r="B4389" s="63">
        <v>94666</v>
      </c>
      <c r="C4389" s="62" t="s">
        <v>12177</v>
      </c>
      <c r="D4389" s="63" t="s">
        <v>7859</v>
      </c>
      <c r="E4389" s="76">
        <v>35.5</v>
      </c>
    </row>
    <row r="4390" spans="1:5" ht="34.5" hidden="1">
      <c r="A4390" s="63" t="s">
        <v>7791</v>
      </c>
      <c r="B4390" s="63">
        <v>94667</v>
      </c>
      <c r="C4390" s="62" t="s">
        <v>12178</v>
      </c>
      <c r="D4390" s="63" t="s">
        <v>7859</v>
      </c>
      <c r="E4390" s="76">
        <v>35.6</v>
      </c>
    </row>
    <row r="4391" spans="1:5" ht="34.5" hidden="1">
      <c r="A4391" s="63" t="s">
        <v>7791</v>
      </c>
      <c r="B4391" s="63">
        <v>94668</v>
      </c>
      <c r="C4391" s="62" t="s">
        <v>12179</v>
      </c>
      <c r="D4391" s="63" t="s">
        <v>7859</v>
      </c>
      <c r="E4391" s="76">
        <v>55.02</v>
      </c>
    </row>
    <row r="4392" spans="1:5" ht="34.5" hidden="1">
      <c r="A4392" s="63" t="s">
        <v>7791</v>
      </c>
      <c r="B4392" s="63">
        <v>94669</v>
      </c>
      <c r="C4392" s="62" t="s">
        <v>12180</v>
      </c>
      <c r="D4392" s="63" t="s">
        <v>7859</v>
      </c>
      <c r="E4392" s="76">
        <v>73.5</v>
      </c>
    </row>
    <row r="4393" spans="1:5" ht="34.5" hidden="1">
      <c r="A4393" s="63" t="s">
        <v>7791</v>
      </c>
      <c r="B4393" s="63">
        <v>94670</v>
      </c>
      <c r="C4393" s="62" t="s">
        <v>12181</v>
      </c>
      <c r="D4393" s="63" t="s">
        <v>7859</v>
      </c>
      <c r="E4393" s="76">
        <v>72.849999999999994</v>
      </c>
    </row>
    <row r="4394" spans="1:5" ht="34.5" hidden="1">
      <c r="A4394" s="63" t="s">
        <v>7791</v>
      </c>
      <c r="B4394" s="63">
        <v>94671</v>
      </c>
      <c r="C4394" s="62" t="s">
        <v>12182</v>
      </c>
      <c r="D4394" s="63" t="s">
        <v>7859</v>
      </c>
      <c r="E4394" s="76">
        <v>106.67</v>
      </c>
    </row>
    <row r="4395" spans="1:5" ht="34.5" hidden="1">
      <c r="A4395" s="63" t="s">
        <v>7791</v>
      </c>
      <c r="B4395" s="63">
        <v>94672</v>
      </c>
      <c r="C4395" s="62" t="s">
        <v>12183</v>
      </c>
      <c r="D4395" s="63" t="s">
        <v>7859</v>
      </c>
      <c r="E4395" s="76">
        <v>9.81</v>
      </c>
    </row>
    <row r="4396" spans="1:5" ht="34.5" hidden="1">
      <c r="A4396" s="63" t="s">
        <v>7791</v>
      </c>
      <c r="B4396" s="63">
        <v>94673</v>
      </c>
      <c r="C4396" s="62" t="s">
        <v>12184</v>
      </c>
      <c r="D4396" s="63" t="s">
        <v>7859</v>
      </c>
      <c r="E4396" s="76">
        <v>10.41</v>
      </c>
    </row>
    <row r="4397" spans="1:5" ht="34.5" hidden="1">
      <c r="A4397" s="63" t="s">
        <v>7791</v>
      </c>
      <c r="B4397" s="63">
        <v>94674</v>
      </c>
      <c r="C4397" s="62" t="s">
        <v>12185</v>
      </c>
      <c r="D4397" s="63" t="s">
        <v>7859</v>
      </c>
      <c r="E4397" s="76">
        <v>9.81</v>
      </c>
    </row>
    <row r="4398" spans="1:5" ht="34.5" hidden="1">
      <c r="A4398" s="63" t="s">
        <v>7791</v>
      </c>
      <c r="B4398" s="63">
        <v>94675</v>
      </c>
      <c r="C4398" s="62" t="s">
        <v>12186</v>
      </c>
      <c r="D4398" s="63" t="s">
        <v>7859</v>
      </c>
      <c r="E4398" s="76">
        <v>14.18</v>
      </c>
    </row>
    <row r="4399" spans="1:5" ht="34.5" hidden="1">
      <c r="A4399" s="63" t="s">
        <v>7791</v>
      </c>
      <c r="B4399" s="63">
        <v>94676</v>
      </c>
      <c r="C4399" s="62" t="s">
        <v>12187</v>
      </c>
      <c r="D4399" s="63" t="s">
        <v>7859</v>
      </c>
      <c r="E4399" s="76">
        <v>17.13</v>
      </c>
    </row>
    <row r="4400" spans="1:5" ht="34.5" hidden="1">
      <c r="A4400" s="63" t="s">
        <v>7791</v>
      </c>
      <c r="B4400" s="63">
        <v>94677</v>
      </c>
      <c r="C4400" s="62" t="s">
        <v>12188</v>
      </c>
      <c r="D4400" s="63" t="s">
        <v>7859</v>
      </c>
      <c r="E4400" s="76">
        <v>23.77</v>
      </c>
    </row>
    <row r="4401" spans="1:5" ht="34.5" hidden="1">
      <c r="A4401" s="63" t="s">
        <v>7791</v>
      </c>
      <c r="B4401" s="63">
        <v>94678</v>
      </c>
      <c r="C4401" s="62" t="s">
        <v>12189</v>
      </c>
      <c r="D4401" s="63" t="s">
        <v>7859</v>
      </c>
      <c r="E4401" s="76">
        <v>16.149999999999999</v>
      </c>
    </row>
    <row r="4402" spans="1:5" ht="34.5" hidden="1">
      <c r="A4402" s="63" t="s">
        <v>7791</v>
      </c>
      <c r="B4402" s="63">
        <v>94679</v>
      </c>
      <c r="C4402" s="62" t="s">
        <v>12190</v>
      </c>
      <c r="D4402" s="63" t="s">
        <v>7859</v>
      </c>
      <c r="E4402" s="76">
        <v>24.87</v>
      </c>
    </row>
    <row r="4403" spans="1:5" ht="34.5" hidden="1">
      <c r="A4403" s="63" t="s">
        <v>7791</v>
      </c>
      <c r="B4403" s="63">
        <v>94680</v>
      </c>
      <c r="C4403" s="62" t="s">
        <v>12191</v>
      </c>
      <c r="D4403" s="63" t="s">
        <v>7859</v>
      </c>
      <c r="E4403" s="76">
        <v>50.23</v>
      </c>
    </row>
    <row r="4404" spans="1:5" ht="34.5" hidden="1">
      <c r="A4404" s="63" t="s">
        <v>7791</v>
      </c>
      <c r="B4404" s="63">
        <v>94681</v>
      </c>
      <c r="C4404" s="62" t="s">
        <v>12192</v>
      </c>
      <c r="D4404" s="63" t="s">
        <v>7859</v>
      </c>
      <c r="E4404" s="76">
        <v>55.81</v>
      </c>
    </row>
    <row r="4405" spans="1:5" ht="34.5" hidden="1">
      <c r="A4405" s="63" t="s">
        <v>7791</v>
      </c>
      <c r="B4405" s="63">
        <v>94682</v>
      </c>
      <c r="C4405" s="62" t="s">
        <v>12193</v>
      </c>
      <c r="D4405" s="63" t="s">
        <v>7859</v>
      </c>
      <c r="E4405" s="76">
        <v>111.37</v>
      </c>
    </row>
    <row r="4406" spans="1:5" ht="34.5" hidden="1">
      <c r="A4406" s="63" t="s">
        <v>7791</v>
      </c>
      <c r="B4406" s="63">
        <v>94683</v>
      </c>
      <c r="C4406" s="62" t="s">
        <v>12194</v>
      </c>
      <c r="D4406" s="63" t="s">
        <v>7859</v>
      </c>
      <c r="E4406" s="76">
        <v>75.599999999999994</v>
      </c>
    </row>
    <row r="4407" spans="1:5" ht="34.5" hidden="1">
      <c r="A4407" s="63" t="s">
        <v>7791</v>
      </c>
      <c r="B4407" s="63">
        <v>94684</v>
      </c>
      <c r="C4407" s="62" t="s">
        <v>12195</v>
      </c>
      <c r="D4407" s="63" t="s">
        <v>7859</v>
      </c>
      <c r="E4407" s="76">
        <v>144.38999999999999</v>
      </c>
    </row>
    <row r="4408" spans="1:5" ht="34.5" hidden="1">
      <c r="A4408" s="63" t="s">
        <v>7791</v>
      </c>
      <c r="B4408" s="63">
        <v>94685</v>
      </c>
      <c r="C4408" s="62" t="s">
        <v>12196</v>
      </c>
      <c r="D4408" s="63" t="s">
        <v>7859</v>
      </c>
      <c r="E4408" s="76">
        <v>106.46</v>
      </c>
    </row>
    <row r="4409" spans="1:5" ht="34.5" hidden="1">
      <c r="A4409" s="63" t="s">
        <v>7791</v>
      </c>
      <c r="B4409" s="63">
        <v>94686</v>
      </c>
      <c r="C4409" s="62" t="s">
        <v>12197</v>
      </c>
      <c r="D4409" s="63" t="s">
        <v>7859</v>
      </c>
      <c r="E4409" s="76">
        <v>257.89</v>
      </c>
    </row>
    <row r="4410" spans="1:5" ht="34.5" hidden="1">
      <c r="A4410" s="63" t="s">
        <v>7791</v>
      </c>
      <c r="B4410" s="63">
        <v>94687</v>
      </c>
      <c r="C4410" s="62" t="s">
        <v>12198</v>
      </c>
      <c r="D4410" s="63" t="s">
        <v>7859</v>
      </c>
      <c r="E4410" s="76">
        <v>232.72</v>
      </c>
    </row>
    <row r="4411" spans="1:5" ht="34.5" hidden="1">
      <c r="A4411" s="63" t="s">
        <v>7791</v>
      </c>
      <c r="B4411" s="63">
        <v>94688</v>
      </c>
      <c r="C4411" s="62" t="s">
        <v>12199</v>
      </c>
      <c r="D4411" s="63" t="s">
        <v>7859</v>
      </c>
      <c r="E4411" s="76">
        <v>11.01</v>
      </c>
    </row>
    <row r="4412" spans="1:5" ht="34.5" hidden="1">
      <c r="A4412" s="63" t="s">
        <v>7791</v>
      </c>
      <c r="B4412" s="63">
        <v>94689</v>
      </c>
      <c r="C4412" s="62" t="s">
        <v>12200</v>
      </c>
      <c r="D4412" s="63" t="s">
        <v>7859</v>
      </c>
      <c r="E4412" s="76">
        <v>14.29</v>
      </c>
    </row>
    <row r="4413" spans="1:5" ht="34.5" hidden="1">
      <c r="A4413" s="63" t="s">
        <v>7791</v>
      </c>
      <c r="B4413" s="63">
        <v>94690</v>
      </c>
      <c r="C4413" s="62" t="s">
        <v>12201</v>
      </c>
      <c r="D4413" s="63" t="s">
        <v>7859</v>
      </c>
      <c r="E4413" s="76">
        <v>13.8</v>
      </c>
    </row>
    <row r="4414" spans="1:5" ht="34.5" hidden="1">
      <c r="A4414" s="63" t="s">
        <v>7791</v>
      </c>
      <c r="B4414" s="63">
        <v>94691</v>
      </c>
      <c r="C4414" s="62" t="s">
        <v>12202</v>
      </c>
      <c r="D4414" s="63" t="s">
        <v>7859</v>
      </c>
      <c r="E4414" s="76">
        <v>16.95</v>
      </c>
    </row>
    <row r="4415" spans="1:5" ht="34.5" hidden="1">
      <c r="A4415" s="63" t="s">
        <v>7791</v>
      </c>
      <c r="B4415" s="63">
        <v>94692</v>
      </c>
      <c r="C4415" s="62" t="s">
        <v>12203</v>
      </c>
      <c r="D4415" s="63" t="s">
        <v>7859</v>
      </c>
      <c r="E4415" s="76">
        <v>24.74</v>
      </c>
    </row>
    <row r="4416" spans="1:5" ht="34.5" hidden="1">
      <c r="A4416" s="63" t="s">
        <v>7791</v>
      </c>
      <c r="B4416" s="63">
        <v>94693</v>
      </c>
      <c r="C4416" s="62" t="s">
        <v>12204</v>
      </c>
      <c r="D4416" s="63" t="s">
        <v>7859</v>
      </c>
      <c r="E4416" s="76">
        <v>24.15</v>
      </c>
    </row>
    <row r="4417" spans="1:5" ht="34.5" hidden="1">
      <c r="A4417" s="63" t="s">
        <v>7791</v>
      </c>
      <c r="B4417" s="63">
        <v>94694</v>
      </c>
      <c r="C4417" s="62" t="s">
        <v>12205</v>
      </c>
      <c r="D4417" s="63" t="s">
        <v>7859</v>
      </c>
      <c r="E4417" s="76">
        <v>25.2</v>
      </c>
    </row>
    <row r="4418" spans="1:5" ht="34.5" hidden="1">
      <c r="A4418" s="63" t="s">
        <v>7791</v>
      </c>
      <c r="B4418" s="63">
        <v>94695</v>
      </c>
      <c r="C4418" s="62" t="s">
        <v>12206</v>
      </c>
      <c r="D4418" s="63" t="s">
        <v>7859</v>
      </c>
      <c r="E4418" s="76">
        <v>34.35</v>
      </c>
    </row>
    <row r="4419" spans="1:5" ht="34.5" hidden="1">
      <c r="A4419" s="63" t="s">
        <v>7791</v>
      </c>
      <c r="B4419" s="63">
        <v>94696</v>
      </c>
      <c r="C4419" s="62" t="s">
        <v>12207</v>
      </c>
      <c r="D4419" s="63" t="s">
        <v>7859</v>
      </c>
      <c r="E4419" s="76">
        <v>59.73</v>
      </c>
    </row>
    <row r="4420" spans="1:5" ht="34.5" hidden="1">
      <c r="A4420" s="63" t="s">
        <v>7791</v>
      </c>
      <c r="B4420" s="63">
        <v>94697</v>
      </c>
      <c r="C4420" s="62" t="s">
        <v>12208</v>
      </c>
      <c r="D4420" s="63" t="s">
        <v>7859</v>
      </c>
      <c r="E4420" s="76">
        <v>88.42</v>
      </c>
    </row>
    <row r="4421" spans="1:5" ht="34.5" hidden="1">
      <c r="A4421" s="63" t="s">
        <v>7791</v>
      </c>
      <c r="B4421" s="63">
        <v>94698</v>
      </c>
      <c r="C4421" s="62" t="s">
        <v>12209</v>
      </c>
      <c r="D4421" s="63" t="s">
        <v>7859</v>
      </c>
      <c r="E4421" s="76">
        <v>72.34</v>
      </c>
    </row>
    <row r="4422" spans="1:5" ht="34.5" hidden="1">
      <c r="A4422" s="63" t="s">
        <v>7791</v>
      </c>
      <c r="B4422" s="63">
        <v>94699</v>
      </c>
      <c r="C4422" s="62" t="s">
        <v>12210</v>
      </c>
      <c r="D4422" s="63" t="s">
        <v>7859</v>
      </c>
      <c r="E4422" s="76">
        <v>131.46</v>
      </c>
    </row>
    <row r="4423" spans="1:5" ht="34.5" hidden="1">
      <c r="A4423" s="63" t="s">
        <v>7791</v>
      </c>
      <c r="B4423" s="63">
        <v>94700</v>
      </c>
      <c r="C4423" s="62" t="s">
        <v>12211</v>
      </c>
      <c r="D4423" s="63" t="s">
        <v>7859</v>
      </c>
      <c r="E4423" s="76">
        <v>153.49</v>
      </c>
    </row>
    <row r="4424" spans="1:5" ht="34.5" hidden="1">
      <c r="A4424" s="63" t="s">
        <v>7791</v>
      </c>
      <c r="B4424" s="63">
        <v>94701</v>
      </c>
      <c r="C4424" s="62" t="s">
        <v>12212</v>
      </c>
      <c r="D4424" s="63" t="s">
        <v>7859</v>
      </c>
      <c r="E4424" s="76">
        <v>228.53</v>
      </c>
    </row>
    <row r="4425" spans="1:5" ht="34.5" hidden="1">
      <c r="A4425" s="63" t="s">
        <v>7791</v>
      </c>
      <c r="B4425" s="63">
        <v>94702</v>
      </c>
      <c r="C4425" s="62" t="s">
        <v>12213</v>
      </c>
      <c r="D4425" s="63" t="s">
        <v>7859</v>
      </c>
      <c r="E4425" s="76">
        <v>201.13</v>
      </c>
    </row>
    <row r="4426" spans="1:5" ht="34.5" hidden="1">
      <c r="A4426" s="63" t="s">
        <v>7791</v>
      </c>
      <c r="B4426" s="63">
        <v>94703</v>
      </c>
      <c r="C4426" s="62" t="s">
        <v>12214</v>
      </c>
      <c r="D4426" s="63" t="s">
        <v>7859</v>
      </c>
      <c r="E4426" s="76">
        <v>21.48</v>
      </c>
    </row>
    <row r="4427" spans="1:5" ht="34.5" hidden="1">
      <c r="A4427" s="63" t="s">
        <v>7791</v>
      </c>
      <c r="B4427" s="63">
        <v>94704</v>
      </c>
      <c r="C4427" s="62" t="s">
        <v>12215</v>
      </c>
      <c r="D4427" s="63" t="s">
        <v>7859</v>
      </c>
      <c r="E4427" s="76">
        <v>28.21</v>
      </c>
    </row>
    <row r="4428" spans="1:5" ht="34.5" hidden="1">
      <c r="A4428" s="63" t="s">
        <v>7791</v>
      </c>
      <c r="B4428" s="63">
        <v>94705</v>
      </c>
      <c r="C4428" s="62" t="s">
        <v>12216</v>
      </c>
      <c r="D4428" s="63" t="s">
        <v>7859</v>
      </c>
      <c r="E4428" s="76">
        <v>38.19</v>
      </c>
    </row>
    <row r="4429" spans="1:5" ht="34.5" hidden="1">
      <c r="A4429" s="63" t="s">
        <v>7791</v>
      </c>
      <c r="B4429" s="63">
        <v>94706</v>
      </c>
      <c r="C4429" s="62" t="s">
        <v>12217</v>
      </c>
      <c r="D4429" s="63" t="s">
        <v>7859</v>
      </c>
      <c r="E4429" s="76">
        <v>44.18</v>
      </c>
    </row>
    <row r="4430" spans="1:5" ht="34.5" hidden="1">
      <c r="A4430" s="63" t="s">
        <v>7791</v>
      </c>
      <c r="B4430" s="63">
        <v>94707</v>
      </c>
      <c r="C4430" s="62" t="s">
        <v>12218</v>
      </c>
      <c r="D4430" s="63" t="s">
        <v>7859</v>
      </c>
      <c r="E4430" s="76">
        <v>65.41</v>
      </c>
    </row>
    <row r="4431" spans="1:5" ht="34.5" hidden="1">
      <c r="A4431" s="63" t="s">
        <v>7791</v>
      </c>
      <c r="B4431" s="63">
        <v>94713</v>
      </c>
      <c r="C4431" s="62" t="s">
        <v>12219</v>
      </c>
      <c r="D4431" s="63" t="s">
        <v>7859</v>
      </c>
      <c r="E4431" s="76">
        <v>253.3</v>
      </c>
    </row>
    <row r="4432" spans="1:5" ht="34.5" hidden="1">
      <c r="A4432" s="63" t="s">
        <v>7791</v>
      </c>
      <c r="B4432" s="63">
        <v>94714</v>
      </c>
      <c r="C4432" s="62" t="s">
        <v>12220</v>
      </c>
      <c r="D4432" s="63" t="s">
        <v>7859</v>
      </c>
      <c r="E4432" s="76">
        <v>352.74</v>
      </c>
    </row>
    <row r="4433" spans="1:5" ht="34.5" hidden="1">
      <c r="A4433" s="63" t="s">
        <v>7791</v>
      </c>
      <c r="B4433" s="63">
        <v>94715</v>
      </c>
      <c r="C4433" s="62" t="s">
        <v>12221</v>
      </c>
      <c r="D4433" s="63" t="s">
        <v>7859</v>
      </c>
      <c r="E4433" s="76">
        <v>311.33999999999997</v>
      </c>
    </row>
    <row r="4434" spans="1:5" ht="34.5" hidden="1">
      <c r="A4434" s="63" t="s">
        <v>7791</v>
      </c>
      <c r="B4434" s="63">
        <v>94724</v>
      </c>
      <c r="C4434" s="62" t="s">
        <v>12222</v>
      </c>
      <c r="D4434" s="63" t="s">
        <v>7859</v>
      </c>
      <c r="E4434" s="76">
        <v>25.9</v>
      </c>
    </row>
    <row r="4435" spans="1:5" ht="34.5" hidden="1">
      <c r="A4435" s="63" t="s">
        <v>7791</v>
      </c>
      <c r="B4435" s="63">
        <v>94725</v>
      </c>
      <c r="C4435" s="62" t="s">
        <v>12223</v>
      </c>
      <c r="D4435" s="63" t="s">
        <v>7859</v>
      </c>
      <c r="E4435" s="76">
        <v>6.42</v>
      </c>
    </row>
    <row r="4436" spans="1:5" ht="34.5" hidden="1">
      <c r="A4436" s="63" t="s">
        <v>7791</v>
      </c>
      <c r="B4436" s="63">
        <v>94726</v>
      </c>
      <c r="C4436" s="62" t="s">
        <v>12224</v>
      </c>
      <c r="D4436" s="63" t="s">
        <v>7859</v>
      </c>
      <c r="E4436" s="76">
        <v>32.200000000000003</v>
      </c>
    </row>
    <row r="4437" spans="1:5" ht="34.5" hidden="1">
      <c r="A4437" s="63" t="s">
        <v>7791</v>
      </c>
      <c r="B4437" s="63">
        <v>94727</v>
      </c>
      <c r="C4437" s="62" t="s">
        <v>12225</v>
      </c>
      <c r="D4437" s="63" t="s">
        <v>7859</v>
      </c>
      <c r="E4437" s="76">
        <v>9.31</v>
      </c>
    </row>
    <row r="4438" spans="1:5" ht="34.5" hidden="1">
      <c r="A4438" s="63" t="s">
        <v>7791</v>
      </c>
      <c r="B4438" s="63">
        <v>94728</v>
      </c>
      <c r="C4438" s="62" t="s">
        <v>12226</v>
      </c>
      <c r="D4438" s="63" t="s">
        <v>7859</v>
      </c>
      <c r="E4438" s="76">
        <v>50.53</v>
      </c>
    </row>
    <row r="4439" spans="1:5" ht="34.5" hidden="1">
      <c r="A4439" s="63" t="s">
        <v>7791</v>
      </c>
      <c r="B4439" s="63">
        <v>94729</v>
      </c>
      <c r="C4439" s="62" t="s">
        <v>12227</v>
      </c>
      <c r="D4439" s="63" t="s">
        <v>7859</v>
      </c>
      <c r="E4439" s="76">
        <v>17.190000000000001</v>
      </c>
    </row>
    <row r="4440" spans="1:5" ht="34.5" hidden="1">
      <c r="A4440" s="63" t="s">
        <v>7791</v>
      </c>
      <c r="B4440" s="63">
        <v>94730</v>
      </c>
      <c r="C4440" s="62" t="s">
        <v>12228</v>
      </c>
      <c r="D4440" s="63" t="s">
        <v>7859</v>
      </c>
      <c r="E4440" s="76">
        <v>60.62</v>
      </c>
    </row>
    <row r="4441" spans="1:5" ht="34.5" hidden="1">
      <c r="A4441" s="63" t="s">
        <v>7791</v>
      </c>
      <c r="B4441" s="63">
        <v>94731</v>
      </c>
      <c r="C4441" s="62" t="s">
        <v>12229</v>
      </c>
      <c r="D4441" s="63" t="s">
        <v>7859</v>
      </c>
      <c r="E4441" s="76">
        <v>21.68</v>
      </c>
    </row>
    <row r="4442" spans="1:5" ht="34.5" hidden="1">
      <c r="A4442" s="63" t="s">
        <v>7791</v>
      </c>
      <c r="B4442" s="63">
        <v>94732</v>
      </c>
      <c r="C4442" s="62" t="s">
        <v>12230</v>
      </c>
      <c r="D4442" s="63" t="s">
        <v>7859</v>
      </c>
      <c r="E4442" s="76">
        <v>99.14</v>
      </c>
    </row>
    <row r="4443" spans="1:5" ht="34.5" hidden="1">
      <c r="A4443" s="63" t="s">
        <v>7791</v>
      </c>
      <c r="B4443" s="63">
        <v>94733</v>
      </c>
      <c r="C4443" s="62" t="s">
        <v>12231</v>
      </c>
      <c r="D4443" s="63" t="s">
        <v>7859</v>
      </c>
      <c r="E4443" s="76">
        <v>41.37</v>
      </c>
    </row>
    <row r="4444" spans="1:5" ht="34.5" hidden="1">
      <c r="A4444" s="63" t="s">
        <v>7791</v>
      </c>
      <c r="B4444" s="63">
        <v>94734</v>
      </c>
      <c r="C4444" s="62" t="s">
        <v>12232</v>
      </c>
      <c r="D4444" s="63" t="s">
        <v>7859</v>
      </c>
      <c r="E4444" s="76">
        <v>355.96</v>
      </c>
    </row>
    <row r="4445" spans="1:5" ht="34.5" hidden="1">
      <c r="A4445" s="63" t="s">
        <v>7791</v>
      </c>
      <c r="B4445" s="63">
        <v>94736</v>
      </c>
      <c r="C4445" s="62" t="s">
        <v>12233</v>
      </c>
      <c r="D4445" s="63" t="s">
        <v>7859</v>
      </c>
      <c r="E4445" s="76">
        <v>521.51</v>
      </c>
    </row>
    <row r="4446" spans="1:5" ht="34.5" hidden="1">
      <c r="A4446" s="63" t="s">
        <v>7791</v>
      </c>
      <c r="B4446" s="63">
        <v>94737</v>
      </c>
      <c r="C4446" s="62" t="s">
        <v>12234</v>
      </c>
      <c r="D4446" s="63" t="s">
        <v>7859</v>
      </c>
      <c r="E4446" s="76">
        <v>174.46</v>
      </c>
    </row>
    <row r="4447" spans="1:5" ht="34.5" hidden="1">
      <c r="A4447" s="63" t="s">
        <v>7791</v>
      </c>
      <c r="B4447" s="63">
        <v>94738</v>
      </c>
      <c r="C4447" s="62" t="s">
        <v>12235</v>
      </c>
      <c r="D4447" s="63" t="s">
        <v>7859</v>
      </c>
      <c r="E4447" s="76">
        <v>1561.67</v>
      </c>
    </row>
    <row r="4448" spans="1:5" ht="34.5" hidden="1">
      <c r="A4448" s="63" t="s">
        <v>7791</v>
      </c>
      <c r="B4448" s="63">
        <v>94739</v>
      </c>
      <c r="C4448" s="62" t="s">
        <v>12236</v>
      </c>
      <c r="D4448" s="63" t="s">
        <v>7859</v>
      </c>
      <c r="E4448" s="76">
        <v>199.93</v>
      </c>
    </row>
    <row r="4449" spans="1:5" ht="34.5" hidden="1">
      <c r="A4449" s="63" t="s">
        <v>7791</v>
      </c>
      <c r="B4449" s="63">
        <v>94740</v>
      </c>
      <c r="C4449" s="62" t="s">
        <v>12237</v>
      </c>
      <c r="D4449" s="63" t="s">
        <v>7859</v>
      </c>
      <c r="E4449" s="76">
        <v>10.09</v>
      </c>
    </row>
    <row r="4450" spans="1:5" ht="34.5" hidden="1">
      <c r="A4450" s="63" t="s">
        <v>7791</v>
      </c>
      <c r="B4450" s="63">
        <v>94741</v>
      </c>
      <c r="C4450" s="62" t="s">
        <v>12238</v>
      </c>
      <c r="D4450" s="63" t="s">
        <v>7859</v>
      </c>
      <c r="E4450" s="76">
        <v>12.91</v>
      </c>
    </row>
    <row r="4451" spans="1:5" ht="34.5" hidden="1">
      <c r="A4451" s="63" t="s">
        <v>7791</v>
      </c>
      <c r="B4451" s="63">
        <v>94742</v>
      </c>
      <c r="C4451" s="62" t="s">
        <v>12239</v>
      </c>
      <c r="D4451" s="63" t="s">
        <v>7859</v>
      </c>
      <c r="E4451" s="76">
        <v>14.89</v>
      </c>
    </row>
    <row r="4452" spans="1:5" ht="34.5" hidden="1">
      <c r="A4452" s="63" t="s">
        <v>7791</v>
      </c>
      <c r="B4452" s="63">
        <v>94743</v>
      </c>
      <c r="C4452" s="62" t="s">
        <v>12240</v>
      </c>
      <c r="D4452" s="63" t="s">
        <v>7859</v>
      </c>
      <c r="E4452" s="76">
        <v>19.13</v>
      </c>
    </row>
    <row r="4453" spans="1:5" ht="34.5" hidden="1">
      <c r="A4453" s="63" t="s">
        <v>7791</v>
      </c>
      <c r="B4453" s="63">
        <v>94744</v>
      </c>
      <c r="C4453" s="62" t="s">
        <v>12241</v>
      </c>
      <c r="D4453" s="63" t="s">
        <v>7859</v>
      </c>
      <c r="E4453" s="76">
        <v>24.16</v>
      </c>
    </row>
    <row r="4454" spans="1:5" ht="34.5" hidden="1">
      <c r="A4454" s="63" t="s">
        <v>7791</v>
      </c>
      <c r="B4454" s="63">
        <v>94746</v>
      </c>
      <c r="C4454" s="62" t="s">
        <v>12242</v>
      </c>
      <c r="D4454" s="63" t="s">
        <v>7859</v>
      </c>
      <c r="E4454" s="76">
        <v>32.979999999999997</v>
      </c>
    </row>
    <row r="4455" spans="1:5" ht="34.5" hidden="1">
      <c r="A4455" s="63" t="s">
        <v>7791</v>
      </c>
      <c r="B4455" s="63">
        <v>94748</v>
      </c>
      <c r="C4455" s="62" t="s">
        <v>12243</v>
      </c>
      <c r="D4455" s="63" t="s">
        <v>7859</v>
      </c>
      <c r="E4455" s="76">
        <v>77.72</v>
      </c>
    </row>
    <row r="4456" spans="1:5" ht="34.5" hidden="1">
      <c r="A4456" s="63" t="s">
        <v>7791</v>
      </c>
      <c r="B4456" s="63">
        <v>94750</v>
      </c>
      <c r="C4456" s="62" t="s">
        <v>12244</v>
      </c>
      <c r="D4456" s="63" t="s">
        <v>7859</v>
      </c>
      <c r="E4456" s="76">
        <v>151.65</v>
      </c>
    </row>
    <row r="4457" spans="1:5" ht="34.5" hidden="1">
      <c r="A4457" s="63" t="s">
        <v>7791</v>
      </c>
      <c r="B4457" s="63">
        <v>94752</v>
      </c>
      <c r="C4457" s="62" t="s">
        <v>12245</v>
      </c>
      <c r="D4457" s="63" t="s">
        <v>7859</v>
      </c>
      <c r="E4457" s="76">
        <v>185.79</v>
      </c>
    </row>
    <row r="4458" spans="1:5" ht="34.5" hidden="1">
      <c r="A4458" s="63" t="s">
        <v>7791</v>
      </c>
      <c r="B4458" s="63">
        <v>94754</v>
      </c>
      <c r="C4458" s="62" t="s">
        <v>12246</v>
      </c>
      <c r="D4458" s="63" t="s">
        <v>7859</v>
      </c>
      <c r="E4458" s="76">
        <v>248.59</v>
      </c>
    </row>
    <row r="4459" spans="1:5" ht="34.5" hidden="1">
      <c r="A4459" s="63" t="s">
        <v>7791</v>
      </c>
      <c r="B4459" s="63">
        <v>94756</v>
      </c>
      <c r="C4459" s="62" t="s">
        <v>12247</v>
      </c>
      <c r="D4459" s="63" t="s">
        <v>7859</v>
      </c>
      <c r="E4459" s="76">
        <v>12.63</v>
      </c>
    </row>
    <row r="4460" spans="1:5" ht="34.5" hidden="1">
      <c r="A4460" s="63" t="s">
        <v>7791</v>
      </c>
      <c r="B4460" s="63">
        <v>94757</v>
      </c>
      <c r="C4460" s="62" t="s">
        <v>12248</v>
      </c>
      <c r="D4460" s="63" t="s">
        <v>7859</v>
      </c>
      <c r="E4460" s="76">
        <v>17.45</v>
      </c>
    </row>
    <row r="4461" spans="1:5" ht="34.5" hidden="1">
      <c r="A4461" s="63" t="s">
        <v>7791</v>
      </c>
      <c r="B4461" s="63">
        <v>94758</v>
      </c>
      <c r="C4461" s="62" t="s">
        <v>12249</v>
      </c>
      <c r="D4461" s="63" t="s">
        <v>7859</v>
      </c>
      <c r="E4461" s="76">
        <v>47.17</v>
      </c>
    </row>
    <row r="4462" spans="1:5" ht="34.5" hidden="1">
      <c r="A4462" s="63" t="s">
        <v>7791</v>
      </c>
      <c r="B4462" s="63">
        <v>94759</v>
      </c>
      <c r="C4462" s="62" t="s">
        <v>12250</v>
      </c>
      <c r="D4462" s="63" t="s">
        <v>7859</v>
      </c>
      <c r="E4462" s="76">
        <v>57.61</v>
      </c>
    </row>
    <row r="4463" spans="1:5" ht="34.5" hidden="1">
      <c r="A4463" s="63" t="s">
        <v>7791</v>
      </c>
      <c r="B4463" s="63">
        <v>94760</v>
      </c>
      <c r="C4463" s="62" t="s">
        <v>12251</v>
      </c>
      <c r="D4463" s="63" t="s">
        <v>7859</v>
      </c>
      <c r="E4463" s="76">
        <v>96.71</v>
      </c>
    </row>
    <row r="4464" spans="1:5" ht="34.5" hidden="1">
      <c r="A4464" s="63" t="s">
        <v>7791</v>
      </c>
      <c r="B4464" s="63">
        <v>94761</v>
      </c>
      <c r="C4464" s="62" t="s">
        <v>12252</v>
      </c>
      <c r="D4464" s="63" t="s">
        <v>7859</v>
      </c>
      <c r="E4464" s="76">
        <v>203</v>
      </c>
    </row>
    <row r="4465" spans="1:5" ht="34.5" hidden="1">
      <c r="A4465" s="63" t="s">
        <v>7791</v>
      </c>
      <c r="B4465" s="63">
        <v>94762</v>
      </c>
      <c r="C4465" s="62" t="s">
        <v>12253</v>
      </c>
      <c r="D4465" s="63" t="s">
        <v>7859</v>
      </c>
      <c r="E4465" s="76">
        <v>250.53</v>
      </c>
    </row>
    <row r="4466" spans="1:5" ht="34.5" hidden="1">
      <c r="A4466" s="63" t="s">
        <v>7791</v>
      </c>
      <c r="B4466" s="63">
        <v>94763</v>
      </c>
      <c r="C4466" s="62" t="s">
        <v>12254</v>
      </c>
      <c r="D4466" s="63" t="s">
        <v>7859</v>
      </c>
      <c r="E4466" s="76">
        <v>304.08</v>
      </c>
    </row>
    <row r="4467" spans="1:5" ht="34.5" hidden="1">
      <c r="A4467" s="63" t="s">
        <v>7791</v>
      </c>
      <c r="B4467" s="63">
        <v>94764</v>
      </c>
      <c r="C4467" s="62" t="s">
        <v>12255</v>
      </c>
      <c r="D4467" s="63" t="s">
        <v>7859</v>
      </c>
      <c r="E4467" s="76">
        <v>35.700000000000003</v>
      </c>
    </row>
    <row r="4468" spans="1:5" ht="34.5" hidden="1">
      <c r="A4468" s="63" t="s">
        <v>7791</v>
      </c>
      <c r="B4468" s="63">
        <v>94765</v>
      </c>
      <c r="C4468" s="62" t="s">
        <v>12256</v>
      </c>
      <c r="D4468" s="63" t="s">
        <v>7859</v>
      </c>
      <c r="E4468" s="76">
        <v>38.75</v>
      </c>
    </row>
    <row r="4469" spans="1:5" ht="34.5" hidden="1">
      <c r="A4469" s="63" t="s">
        <v>7791</v>
      </c>
      <c r="B4469" s="63">
        <v>94766</v>
      </c>
      <c r="C4469" s="62" t="s">
        <v>12257</v>
      </c>
      <c r="D4469" s="63" t="s">
        <v>7859</v>
      </c>
      <c r="E4469" s="76">
        <v>42.78</v>
      </c>
    </row>
    <row r="4470" spans="1:5" ht="34.5" hidden="1">
      <c r="A4470" s="63" t="s">
        <v>7791</v>
      </c>
      <c r="B4470" s="63">
        <v>94767</v>
      </c>
      <c r="C4470" s="62" t="s">
        <v>12258</v>
      </c>
      <c r="D4470" s="63" t="s">
        <v>7859</v>
      </c>
      <c r="E4470" s="76">
        <v>63.26</v>
      </c>
    </row>
    <row r="4471" spans="1:5" ht="34.5" hidden="1">
      <c r="A4471" s="63" t="s">
        <v>7791</v>
      </c>
      <c r="B4471" s="63">
        <v>94768</v>
      </c>
      <c r="C4471" s="62" t="s">
        <v>12259</v>
      </c>
      <c r="D4471" s="63" t="s">
        <v>7859</v>
      </c>
      <c r="E4471" s="76">
        <v>71.209999999999994</v>
      </c>
    </row>
    <row r="4472" spans="1:5" ht="34.5" hidden="1">
      <c r="A4472" s="63" t="s">
        <v>7791</v>
      </c>
      <c r="B4472" s="63">
        <v>94769</v>
      </c>
      <c r="C4472" s="62" t="s">
        <v>12260</v>
      </c>
      <c r="D4472" s="63" t="s">
        <v>7859</v>
      </c>
      <c r="E4472" s="76">
        <v>97.73</v>
      </c>
    </row>
    <row r="4473" spans="1:5" ht="34.5" hidden="1">
      <c r="A4473" s="63" t="s">
        <v>7791</v>
      </c>
      <c r="B4473" s="63">
        <v>94770</v>
      </c>
      <c r="C4473" s="62" t="s">
        <v>12261</v>
      </c>
      <c r="D4473" s="63" t="s">
        <v>7859</v>
      </c>
      <c r="E4473" s="76">
        <v>40.840000000000003</v>
      </c>
    </row>
    <row r="4474" spans="1:5" ht="34.5" hidden="1">
      <c r="A4474" s="63" t="s">
        <v>7791</v>
      </c>
      <c r="B4474" s="63">
        <v>94771</v>
      </c>
      <c r="C4474" s="62" t="s">
        <v>12262</v>
      </c>
      <c r="D4474" s="63" t="s">
        <v>7859</v>
      </c>
      <c r="E4474" s="76">
        <v>43.89</v>
      </c>
    </row>
    <row r="4475" spans="1:5" ht="34.5" hidden="1">
      <c r="A4475" s="63" t="s">
        <v>7791</v>
      </c>
      <c r="B4475" s="63">
        <v>94772</v>
      </c>
      <c r="C4475" s="62" t="s">
        <v>12263</v>
      </c>
      <c r="D4475" s="63" t="s">
        <v>7859</v>
      </c>
      <c r="E4475" s="76">
        <v>47.92</v>
      </c>
    </row>
    <row r="4476" spans="1:5" ht="34.5" hidden="1">
      <c r="A4476" s="63" t="s">
        <v>7791</v>
      </c>
      <c r="B4476" s="63">
        <v>94773</v>
      </c>
      <c r="C4476" s="62" t="s">
        <v>12264</v>
      </c>
      <c r="D4476" s="63" t="s">
        <v>7859</v>
      </c>
      <c r="E4476" s="76">
        <v>68.400000000000006</v>
      </c>
    </row>
    <row r="4477" spans="1:5" ht="34.5" hidden="1">
      <c r="A4477" s="63" t="s">
        <v>7791</v>
      </c>
      <c r="B4477" s="63">
        <v>94774</v>
      </c>
      <c r="C4477" s="62" t="s">
        <v>12265</v>
      </c>
      <c r="D4477" s="63" t="s">
        <v>7859</v>
      </c>
      <c r="E4477" s="76">
        <v>76.349999999999994</v>
      </c>
    </row>
    <row r="4478" spans="1:5" ht="34.5" hidden="1">
      <c r="A4478" s="63" t="s">
        <v>7791</v>
      </c>
      <c r="B4478" s="63">
        <v>94775</v>
      </c>
      <c r="C4478" s="62" t="s">
        <v>12266</v>
      </c>
      <c r="D4478" s="63" t="s">
        <v>7859</v>
      </c>
      <c r="E4478" s="76">
        <v>104.55</v>
      </c>
    </row>
    <row r="4479" spans="1:5" ht="34.5" hidden="1">
      <c r="A4479" s="63" t="s">
        <v>7791</v>
      </c>
      <c r="B4479" s="63">
        <v>94783</v>
      </c>
      <c r="C4479" s="62" t="s">
        <v>12267</v>
      </c>
      <c r="D4479" s="63" t="s">
        <v>7859</v>
      </c>
      <c r="E4479" s="76">
        <v>20.399999999999999</v>
      </c>
    </row>
    <row r="4480" spans="1:5" ht="34.5" hidden="1">
      <c r="A4480" s="63" t="s">
        <v>7791</v>
      </c>
      <c r="B4480" s="63">
        <v>94785</v>
      </c>
      <c r="C4480" s="62" t="s">
        <v>12268</v>
      </c>
      <c r="D4480" s="63" t="s">
        <v>7859</v>
      </c>
      <c r="E4480" s="76">
        <v>24.46</v>
      </c>
    </row>
    <row r="4481" spans="1:5" ht="34.5" hidden="1">
      <c r="A4481" s="63" t="s">
        <v>7791</v>
      </c>
      <c r="B4481" s="63">
        <v>94789</v>
      </c>
      <c r="C4481" s="62" t="s">
        <v>12269</v>
      </c>
      <c r="D4481" s="63" t="s">
        <v>7859</v>
      </c>
      <c r="E4481" s="76">
        <v>242.06</v>
      </c>
    </row>
    <row r="4482" spans="1:5" ht="34.5" hidden="1">
      <c r="A4482" s="63" t="s">
        <v>7791</v>
      </c>
      <c r="B4482" s="63">
        <v>94790</v>
      </c>
      <c r="C4482" s="62" t="s">
        <v>12270</v>
      </c>
      <c r="D4482" s="63" t="s">
        <v>7859</v>
      </c>
      <c r="E4482" s="76">
        <v>333.86</v>
      </c>
    </row>
    <row r="4483" spans="1:5" ht="34.5" hidden="1">
      <c r="A4483" s="63" t="s">
        <v>7791</v>
      </c>
      <c r="B4483" s="63">
        <v>94791</v>
      </c>
      <c r="C4483" s="62" t="s">
        <v>12271</v>
      </c>
      <c r="D4483" s="63" t="s">
        <v>7859</v>
      </c>
      <c r="E4483" s="76">
        <v>440.26</v>
      </c>
    </row>
    <row r="4484" spans="1:5" ht="34.5" hidden="1">
      <c r="A4484" s="63" t="s">
        <v>7791</v>
      </c>
      <c r="B4484" s="63">
        <v>94863</v>
      </c>
      <c r="C4484" s="62" t="s">
        <v>12272</v>
      </c>
      <c r="D4484" s="63" t="s">
        <v>7859</v>
      </c>
      <c r="E4484" s="76">
        <v>145.44</v>
      </c>
    </row>
    <row r="4485" spans="1:5" ht="23.25" hidden="1">
      <c r="A4485" s="63" t="s">
        <v>7791</v>
      </c>
      <c r="B4485" s="63">
        <v>95237</v>
      </c>
      <c r="C4485" s="62" t="s">
        <v>12273</v>
      </c>
      <c r="D4485" s="63" t="s">
        <v>7859</v>
      </c>
      <c r="E4485" s="76">
        <v>24.76</v>
      </c>
    </row>
    <row r="4486" spans="1:5" ht="23.25" hidden="1">
      <c r="A4486" s="63" t="s">
        <v>7791</v>
      </c>
      <c r="B4486" s="63">
        <v>95693</v>
      </c>
      <c r="C4486" s="62" t="s">
        <v>12274</v>
      </c>
      <c r="D4486" s="63" t="s">
        <v>7859</v>
      </c>
      <c r="E4486" s="76">
        <v>51.34</v>
      </c>
    </row>
    <row r="4487" spans="1:5" ht="23.25" hidden="1">
      <c r="A4487" s="63" t="s">
        <v>7791</v>
      </c>
      <c r="B4487" s="63">
        <v>95694</v>
      </c>
      <c r="C4487" s="62" t="s">
        <v>12275</v>
      </c>
      <c r="D4487" s="63" t="s">
        <v>7859</v>
      </c>
      <c r="E4487" s="76">
        <v>53.01</v>
      </c>
    </row>
    <row r="4488" spans="1:5" ht="23.25" hidden="1">
      <c r="A4488" s="63" t="s">
        <v>7791</v>
      </c>
      <c r="B4488" s="63">
        <v>95695</v>
      </c>
      <c r="C4488" s="62" t="s">
        <v>12276</v>
      </c>
      <c r="D4488" s="63" t="s">
        <v>7859</v>
      </c>
      <c r="E4488" s="76">
        <v>59.94</v>
      </c>
    </row>
    <row r="4489" spans="1:5" ht="23.25" hidden="1">
      <c r="A4489" s="63" t="s">
        <v>7791</v>
      </c>
      <c r="B4489" s="63">
        <v>95696</v>
      </c>
      <c r="C4489" s="62" t="s">
        <v>12277</v>
      </c>
      <c r="D4489" s="63" t="s">
        <v>7859</v>
      </c>
      <c r="E4489" s="76">
        <v>33.94</v>
      </c>
    </row>
    <row r="4490" spans="1:5" ht="23.25" hidden="1">
      <c r="A4490" s="63" t="s">
        <v>7791</v>
      </c>
      <c r="B4490" s="63">
        <v>96637</v>
      </c>
      <c r="C4490" s="62" t="s">
        <v>12278</v>
      </c>
      <c r="D4490" s="63" t="s">
        <v>7859</v>
      </c>
      <c r="E4490" s="76">
        <v>14.97</v>
      </c>
    </row>
    <row r="4491" spans="1:5" ht="23.25" hidden="1">
      <c r="A4491" s="63" t="s">
        <v>7791</v>
      </c>
      <c r="B4491" s="63">
        <v>96638</v>
      </c>
      <c r="C4491" s="62" t="s">
        <v>12279</v>
      </c>
      <c r="D4491" s="63" t="s">
        <v>7859</v>
      </c>
      <c r="E4491" s="76">
        <v>15.33</v>
      </c>
    </row>
    <row r="4492" spans="1:5" ht="23.25" hidden="1">
      <c r="A4492" s="63" t="s">
        <v>7791</v>
      </c>
      <c r="B4492" s="63">
        <v>96639</v>
      </c>
      <c r="C4492" s="62" t="s">
        <v>12280</v>
      </c>
      <c r="D4492" s="63" t="s">
        <v>7859</v>
      </c>
      <c r="E4492" s="76">
        <v>10.41</v>
      </c>
    </row>
    <row r="4493" spans="1:5" ht="23.25" hidden="1">
      <c r="A4493" s="63" t="s">
        <v>7791</v>
      </c>
      <c r="B4493" s="63">
        <v>96640</v>
      </c>
      <c r="C4493" s="62" t="s">
        <v>12281</v>
      </c>
      <c r="D4493" s="63" t="s">
        <v>7859</v>
      </c>
      <c r="E4493" s="76">
        <v>23.77</v>
      </c>
    </row>
    <row r="4494" spans="1:5" ht="23.25" hidden="1">
      <c r="A4494" s="63" t="s">
        <v>7791</v>
      </c>
      <c r="B4494" s="63">
        <v>96641</v>
      </c>
      <c r="C4494" s="62" t="s">
        <v>12282</v>
      </c>
      <c r="D4494" s="63" t="s">
        <v>7859</v>
      </c>
      <c r="E4494" s="76">
        <v>15.93</v>
      </c>
    </row>
    <row r="4495" spans="1:5" ht="23.25" hidden="1">
      <c r="A4495" s="63" t="s">
        <v>7791</v>
      </c>
      <c r="B4495" s="63">
        <v>96642</v>
      </c>
      <c r="C4495" s="62" t="s">
        <v>12283</v>
      </c>
      <c r="D4495" s="63" t="s">
        <v>7859</v>
      </c>
      <c r="E4495" s="76">
        <v>19.7</v>
      </c>
    </row>
    <row r="4496" spans="1:5" ht="23.25" hidden="1">
      <c r="A4496" s="63" t="s">
        <v>7791</v>
      </c>
      <c r="B4496" s="63">
        <v>96643</v>
      </c>
      <c r="C4496" s="62" t="s">
        <v>12284</v>
      </c>
      <c r="D4496" s="63" t="s">
        <v>7859</v>
      </c>
      <c r="E4496" s="76">
        <v>41.75</v>
      </c>
    </row>
    <row r="4497" spans="1:5" ht="23.25" hidden="1">
      <c r="A4497" s="63" t="s">
        <v>7791</v>
      </c>
      <c r="B4497" s="63">
        <v>96650</v>
      </c>
      <c r="C4497" s="62" t="s">
        <v>12285</v>
      </c>
      <c r="D4497" s="63" t="s">
        <v>7859</v>
      </c>
      <c r="E4497" s="76">
        <v>8.35</v>
      </c>
    </row>
    <row r="4498" spans="1:5" ht="23.25" hidden="1">
      <c r="A4498" s="63" t="s">
        <v>7791</v>
      </c>
      <c r="B4498" s="63">
        <v>96651</v>
      </c>
      <c r="C4498" s="62" t="s">
        <v>12286</v>
      </c>
      <c r="D4498" s="63" t="s">
        <v>7859</v>
      </c>
      <c r="E4498" s="76">
        <v>8.7100000000000009</v>
      </c>
    </row>
    <row r="4499" spans="1:5" ht="23.25" hidden="1">
      <c r="A4499" s="63" t="s">
        <v>7791</v>
      </c>
      <c r="B4499" s="63">
        <v>96652</v>
      </c>
      <c r="C4499" s="62" t="s">
        <v>12287</v>
      </c>
      <c r="D4499" s="63" t="s">
        <v>7859</v>
      </c>
      <c r="E4499" s="76">
        <v>9.8800000000000008</v>
      </c>
    </row>
    <row r="4500" spans="1:5" ht="23.25" hidden="1">
      <c r="A4500" s="63" t="s">
        <v>7791</v>
      </c>
      <c r="B4500" s="63">
        <v>96653</v>
      </c>
      <c r="C4500" s="62" t="s">
        <v>12288</v>
      </c>
      <c r="D4500" s="63" t="s">
        <v>7859</v>
      </c>
      <c r="E4500" s="76">
        <v>12.93</v>
      </c>
    </row>
    <row r="4501" spans="1:5" ht="23.25" hidden="1">
      <c r="A4501" s="63" t="s">
        <v>7791</v>
      </c>
      <c r="B4501" s="63">
        <v>96654</v>
      </c>
      <c r="C4501" s="62" t="s">
        <v>12289</v>
      </c>
      <c r="D4501" s="63" t="s">
        <v>7859</v>
      </c>
      <c r="E4501" s="76">
        <v>14.71</v>
      </c>
    </row>
    <row r="4502" spans="1:5" ht="23.25" hidden="1">
      <c r="A4502" s="63" t="s">
        <v>7791</v>
      </c>
      <c r="B4502" s="63">
        <v>96655</v>
      </c>
      <c r="C4502" s="62" t="s">
        <v>12290</v>
      </c>
      <c r="D4502" s="63" t="s">
        <v>7859</v>
      </c>
      <c r="E4502" s="76">
        <v>19.670000000000002</v>
      </c>
    </row>
    <row r="4503" spans="1:5" ht="23.25" hidden="1">
      <c r="A4503" s="63" t="s">
        <v>7791</v>
      </c>
      <c r="B4503" s="63">
        <v>96656</v>
      </c>
      <c r="C4503" s="62" t="s">
        <v>12291</v>
      </c>
      <c r="D4503" s="63" t="s">
        <v>7859</v>
      </c>
      <c r="E4503" s="76">
        <v>6</v>
      </c>
    </row>
    <row r="4504" spans="1:5" ht="23.25" hidden="1">
      <c r="A4504" s="63" t="s">
        <v>7791</v>
      </c>
      <c r="B4504" s="63">
        <v>96657</v>
      </c>
      <c r="C4504" s="62" t="s">
        <v>12292</v>
      </c>
      <c r="D4504" s="63" t="s">
        <v>7859</v>
      </c>
      <c r="E4504" s="76">
        <v>21.81</v>
      </c>
    </row>
    <row r="4505" spans="1:5" ht="23.25" hidden="1">
      <c r="A4505" s="63" t="s">
        <v>7791</v>
      </c>
      <c r="B4505" s="63">
        <v>96658</v>
      </c>
      <c r="C4505" s="62" t="s">
        <v>12293</v>
      </c>
      <c r="D4505" s="63" t="s">
        <v>7859</v>
      </c>
      <c r="E4505" s="76">
        <v>13.97</v>
      </c>
    </row>
    <row r="4506" spans="1:5" ht="23.25" hidden="1">
      <c r="A4506" s="63" t="s">
        <v>7791</v>
      </c>
      <c r="B4506" s="63">
        <v>96659</v>
      </c>
      <c r="C4506" s="62" t="s">
        <v>12294</v>
      </c>
      <c r="D4506" s="63" t="s">
        <v>7859</v>
      </c>
      <c r="E4506" s="76">
        <v>7.8</v>
      </c>
    </row>
    <row r="4507" spans="1:5" ht="23.25" hidden="1">
      <c r="A4507" s="63" t="s">
        <v>7791</v>
      </c>
      <c r="B4507" s="63">
        <v>96660</v>
      </c>
      <c r="C4507" s="62" t="s">
        <v>12295</v>
      </c>
      <c r="D4507" s="63" t="s">
        <v>7859</v>
      </c>
      <c r="E4507" s="76">
        <v>29.59</v>
      </c>
    </row>
    <row r="4508" spans="1:5" ht="23.25" hidden="1">
      <c r="A4508" s="63" t="s">
        <v>7791</v>
      </c>
      <c r="B4508" s="63">
        <v>96661</v>
      </c>
      <c r="C4508" s="62" t="s">
        <v>12296</v>
      </c>
      <c r="D4508" s="63" t="s">
        <v>7859</v>
      </c>
      <c r="E4508" s="76">
        <v>29.31</v>
      </c>
    </row>
    <row r="4509" spans="1:5" ht="23.25" hidden="1">
      <c r="A4509" s="63" t="s">
        <v>7791</v>
      </c>
      <c r="B4509" s="63">
        <v>96662</v>
      </c>
      <c r="C4509" s="62" t="s">
        <v>12297</v>
      </c>
      <c r="D4509" s="63" t="s">
        <v>7859</v>
      </c>
      <c r="E4509" s="76">
        <v>8.67</v>
      </c>
    </row>
    <row r="4510" spans="1:5" ht="23.25" hidden="1">
      <c r="A4510" s="63" t="s">
        <v>7791</v>
      </c>
      <c r="B4510" s="63">
        <v>96663</v>
      </c>
      <c r="C4510" s="62" t="s">
        <v>12298</v>
      </c>
      <c r="D4510" s="63" t="s">
        <v>7859</v>
      </c>
      <c r="E4510" s="76">
        <v>14.65</v>
      </c>
    </row>
    <row r="4511" spans="1:5" ht="23.25" hidden="1">
      <c r="A4511" s="63" t="s">
        <v>7791</v>
      </c>
      <c r="B4511" s="63">
        <v>96664</v>
      </c>
      <c r="C4511" s="62" t="s">
        <v>12299</v>
      </c>
      <c r="D4511" s="63" t="s">
        <v>7859</v>
      </c>
      <c r="E4511" s="76">
        <v>16.079999999999998</v>
      </c>
    </row>
    <row r="4512" spans="1:5" ht="23.25" hidden="1">
      <c r="A4512" s="63" t="s">
        <v>7791</v>
      </c>
      <c r="B4512" s="63">
        <v>96665</v>
      </c>
      <c r="C4512" s="62" t="s">
        <v>12300</v>
      </c>
      <c r="D4512" s="63" t="s">
        <v>7859</v>
      </c>
      <c r="E4512" s="76">
        <v>10.87</v>
      </c>
    </row>
    <row r="4513" spans="1:5" ht="23.25" hidden="1">
      <c r="A4513" s="63" t="s">
        <v>7791</v>
      </c>
      <c r="B4513" s="63">
        <v>96666</v>
      </c>
      <c r="C4513" s="62" t="s">
        <v>12301</v>
      </c>
      <c r="D4513" s="63" t="s">
        <v>7859</v>
      </c>
      <c r="E4513" s="76">
        <v>15.56</v>
      </c>
    </row>
    <row r="4514" spans="1:5" ht="23.25" hidden="1">
      <c r="A4514" s="63" t="s">
        <v>7791</v>
      </c>
      <c r="B4514" s="63">
        <v>96667</v>
      </c>
      <c r="C4514" s="62" t="s">
        <v>12302</v>
      </c>
      <c r="D4514" s="63" t="s">
        <v>7859</v>
      </c>
      <c r="E4514" s="76">
        <v>21.91</v>
      </c>
    </row>
    <row r="4515" spans="1:5" ht="23.25" hidden="1">
      <c r="A4515" s="63" t="s">
        <v>7791</v>
      </c>
      <c r="B4515" s="63">
        <v>96684</v>
      </c>
      <c r="C4515" s="62" t="s">
        <v>12303</v>
      </c>
      <c r="D4515" s="63" t="s">
        <v>7859</v>
      </c>
      <c r="E4515" s="76">
        <v>10.73</v>
      </c>
    </row>
    <row r="4516" spans="1:5" ht="23.25" hidden="1">
      <c r="A4516" s="63" t="s">
        <v>7791</v>
      </c>
      <c r="B4516" s="63">
        <v>96685</v>
      </c>
      <c r="C4516" s="62" t="s">
        <v>12304</v>
      </c>
      <c r="D4516" s="63" t="s">
        <v>7859</v>
      </c>
      <c r="E4516" s="76">
        <v>11.09</v>
      </c>
    </row>
    <row r="4517" spans="1:5" ht="23.25" hidden="1">
      <c r="A4517" s="63" t="s">
        <v>7791</v>
      </c>
      <c r="B4517" s="63">
        <v>96686</v>
      </c>
      <c r="C4517" s="62" t="s">
        <v>12305</v>
      </c>
      <c r="D4517" s="63" t="s">
        <v>7859</v>
      </c>
      <c r="E4517" s="76">
        <v>13.79</v>
      </c>
    </row>
    <row r="4518" spans="1:5" ht="23.25" hidden="1">
      <c r="A4518" s="63" t="s">
        <v>7791</v>
      </c>
      <c r="B4518" s="63">
        <v>96687</v>
      </c>
      <c r="C4518" s="62" t="s">
        <v>12306</v>
      </c>
      <c r="D4518" s="63" t="s">
        <v>7859</v>
      </c>
      <c r="E4518" s="76">
        <v>16.84</v>
      </c>
    </row>
    <row r="4519" spans="1:5" ht="23.25" hidden="1">
      <c r="A4519" s="63" t="s">
        <v>7791</v>
      </c>
      <c r="B4519" s="63">
        <v>96688</v>
      </c>
      <c r="C4519" s="62" t="s">
        <v>12307</v>
      </c>
      <c r="D4519" s="63" t="s">
        <v>7859</v>
      </c>
      <c r="E4519" s="76">
        <v>20.37</v>
      </c>
    </row>
    <row r="4520" spans="1:5" ht="23.25" hidden="1">
      <c r="A4520" s="63" t="s">
        <v>7791</v>
      </c>
      <c r="B4520" s="63">
        <v>96689</v>
      </c>
      <c r="C4520" s="62" t="s">
        <v>12308</v>
      </c>
      <c r="D4520" s="63" t="s">
        <v>7859</v>
      </c>
      <c r="E4520" s="76">
        <v>25.33</v>
      </c>
    </row>
    <row r="4521" spans="1:5" ht="23.25" hidden="1">
      <c r="A4521" s="63" t="s">
        <v>7791</v>
      </c>
      <c r="B4521" s="63">
        <v>96690</v>
      </c>
      <c r="C4521" s="62" t="s">
        <v>12309</v>
      </c>
      <c r="D4521" s="63" t="s">
        <v>7859</v>
      </c>
      <c r="E4521" s="76">
        <v>28.29</v>
      </c>
    </row>
    <row r="4522" spans="1:5" ht="23.25" hidden="1">
      <c r="A4522" s="63" t="s">
        <v>7791</v>
      </c>
      <c r="B4522" s="63">
        <v>96691</v>
      </c>
      <c r="C4522" s="62" t="s">
        <v>12310</v>
      </c>
      <c r="D4522" s="63" t="s">
        <v>7859</v>
      </c>
      <c r="E4522" s="76">
        <v>36.14</v>
      </c>
    </row>
    <row r="4523" spans="1:5" ht="23.25" hidden="1">
      <c r="A4523" s="63" t="s">
        <v>7791</v>
      </c>
      <c r="B4523" s="63">
        <v>96692</v>
      </c>
      <c r="C4523" s="62" t="s">
        <v>12311</v>
      </c>
      <c r="D4523" s="63" t="s">
        <v>7859</v>
      </c>
      <c r="E4523" s="76">
        <v>39.979999999999997</v>
      </c>
    </row>
    <row r="4524" spans="1:5" ht="23.25" hidden="1">
      <c r="A4524" s="63" t="s">
        <v>7791</v>
      </c>
      <c r="B4524" s="63">
        <v>96693</v>
      </c>
      <c r="C4524" s="62" t="s">
        <v>12312</v>
      </c>
      <c r="D4524" s="63" t="s">
        <v>7859</v>
      </c>
      <c r="E4524" s="76">
        <v>54</v>
      </c>
    </row>
    <row r="4525" spans="1:5" ht="23.25" hidden="1">
      <c r="A4525" s="63" t="s">
        <v>7791</v>
      </c>
      <c r="B4525" s="63">
        <v>96694</v>
      </c>
      <c r="C4525" s="62" t="s">
        <v>12313</v>
      </c>
      <c r="D4525" s="63" t="s">
        <v>7859</v>
      </c>
      <c r="E4525" s="76">
        <v>84.24</v>
      </c>
    </row>
    <row r="4526" spans="1:5" ht="23.25" hidden="1">
      <c r="A4526" s="63" t="s">
        <v>7791</v>
      </c>
      <c r="B4526" s="63">
        <v>96695</v>
      </c>
      <c r="C4526" s="62" t="s">
        <v>12314</v>
      </c>
      <c r="D4526" s="63" t="s">
        <v>7859</v>
      </c>
      <c r="E4526" s="76">
        <v>92.79</v>
      </c>
    </row>
    <row r="4527" spans="1:5" ht="23.25" hidden="1">
      <c r="A4527" s="63" t="s">
        <v>7791</v>
      </c>
      <c r="B4527" s="63">
        <v>96696</v>
      </c>
      <c r="C4527" s="62" t="s">
        <v>12315</v>
      </c>
      <c r="D4527" s="63" t="s">
        <v>7859</v>
      </c>
      <c r="E4527" s="76">
        <v>105.15</v>
      </c>
    </row>
    <row r="4528" spans="1:5" ht="23.25" hidden="1">
      <c r="A4528" s="63" t="s">
        <v>7791</v>
      </c>
      <c r="B4528" s="63">
        <v>96697</v>
      </c>
      <c r="C4528" s="62" t="s">
        <v>12316</v>
      </c>
      <c r="D4528" s="63" t="s">
        <v>7859</v>
      </c>
      <c r="E4528" s="76">
        <v>309.86</v>
      </c>
    </row>
    <row r="4529" spans="1:5" ht="23.25" hidden="1">
      <c r="A4529" s="63" t="s">
        <v>7791</v>
      </c>
      <c r="B4529" s="63">
        <v>96698</v>
      </c>
      <c r="C4529" s="62" t="s">
        <v>12317</v>
      </c>
      <c r="D4529" s="63" t="s">
        <v>7859</v>
      </c>
      <c r="E4529" s="76">
        <v>7.59</v>
      </c>
    </row>
    <row r="4530" spans="1:5" ht="23.25" hidden="1">
      <c r="A4530" s="63" t="s">
        <v>7791</v>
      </c>
      <c r="B4530" s="63">
        <v>96699</v>
      </c>
      <c r="C4530" s="62" t="s">
        <v>12318</v>
      </c>
      <c r="D4530" s="63" t="s">
        <v>7859</v>
      </c>
      <c r="E4530" s="76">
        <v>23.4</v>
      </c>
    </row>
    <row r="4531" spans="1:5" ht="23.25" hidden="1">
      <c r="A4531" s="63" t="s">
        <v>7791</v>
      </c>
      <c r="B4531" s="63">
        <v>96700</v>
      </c>
      <c r="C4531" s="62" t="s">
        <v>12319</v>
      </c>
      <c r="D4531" s="63" t="s">
        <v>7859</v>
      </c>
      <c r="E4531" s="76">
        <v>15.56</v>
      </c>
    </row>
    <row r="4532" spans="1:5" ht="23.25" hidden="1">
      <c r="A4532" s="63" t="s">
        <v>7791</v>
      </c>
      <c r="B4532" s="63">
        <v>96701</v>
      </c>
      <c r="C4532" s="62" t="s">
        <v>12320</v>
      </c>
      <c r="D4532" s="63" t="s">
        <v>7859</v>
      </c>
      <c r="E4532" s="76">
        <v>10.41</v>
      </c>
    </row>
    <row r="4533" spans="1:5" ht="23.25" hidden="1">
      <c r="A4533" s="63" t="s">
        <v>7791</v>
      </c>
      <c r="B4533" s="63">
        <v>96702</v>
      </c>
      <c r="C4533" s="62" t="s">
        <v>12321</v>
      </c>
      <c r="D4533" s="63" t="s">
        <v>7859</v>
      </c>
      <c r="E4533" s="76">
        <v>10.77</v>
      </c>
    </row>
    <row r="4534" spans="1:5" ht="23.25" hidden="1">
      <c r="A4534" s="63" t="s">
        <v>7791</v>
      </c>
      <c r="B4534" s="63">
        <v>96703</v>
      </c>
      <c r="C4534" s="62" t="s">
        <v>12322</v>
      </c>
      <c r="D4534" s="63" t="s">
        <v>7859</v>
      </c>
      <c r="E4534" s="76">
        <v>18.43</v>
      </c>
    </row>
    <row r="4535" spans="1:5" ht="23.25" hidden="1">
      <c r="A4535" s="63" t="s">
        <v>7791</v>
      </c>
      <c r="B4535" s="63">
        <v>96704</v>
      </c>
      <c r="C4535" s="62" t="s">
        <v>12323</v>
      </c>
      <c r="D4535" s="63" t="s">
        <v>7859</v>
      </c>
      <c r="E4535" s="76">
        <v>18.760000000000002</v>
      </c>
    </row>
    <row r="4536" spans="1:5" ht="23.25" hidden="1">
      <c r="A4536" s="63" t="s">
        <v>7791</v>
      </c>
      <c r="B4536" s="63">
        <v>96705</v>
      </c>
      <c r="C4536" s="62" t="s">
        <v>12324</v>
      </c>
      <c r="D4536" s="63" t="s">
        <v>7859</v>
      </c>
      <c r="E4536" s="76">
        <v>22.36</v>
      </c>
    </row>
    <row r="4537" spans="1:5" ht="23.25" hidden="1">
      <c r="A4537" s="63" t="s">
        <v>7791</v>
      </c>
      <c r="B4537" s="63">
        <v>96706</v>
      </c>
      <c r="C4537" s="62" t="s">
        <v>12325</v>
      </c>
      <c r="D4537" s="63" t="s">
        <v>7859</v>
      </c>
      <c r="E4537" s="76">
        <v>33.049999999999997</v>
      </c>
    </row>
    <row r="4538" spans="1:5" ht="23.25" hidden="1">
      <c r="A4538" s="63" t="s">
        <v>7791</v>
      </c>
      <c r="B4538" s="63">
        <v>96707</v>
      </c>
      <c r="C4538" s="62" t="s">
        <v>12326</v>
      </c>
      <c r="D4538" s="63" t="s">
        <v>7859</v>
      </c>
      <c r="E4538" s="76">
        <v>52.99</v>
      </c>
    </row>
    <row r="4539" spans="1:5" ht="23.25" hidden="1">
      <c r="A4539" s="63" t="s">
        <v>7791</v>
      </c>
      <c r="B4539" s="63">
        <v>96708</v>
      </c>
      <c r="C4539" s="62" t="s">
        <v>12327</v>
      </c>
      <c r="D4539" s="63" t="s">
        <v>7859</v>
      </c>
      <c r="E4539" s="76">
        <v>80.180000000000007</v>
      </c>
    </row>
    <row r="4540" spans="1:5" ht="23.25" hidden="1">
      <c r="A4540" s="63" t="s">
        <v>7791</v>
      </c>
      <c r="B4540" s="63">
        <v>96709</v>
      </c>
      <c r="C4540" s="62" t="s">
        <v>12328</v>
      </c>
      <c r="D4540" s="63" t="s">
        <v>7859</v>
      </c>
      <c r="E4540" s="76">
        <v>102.28</v>
      </c>
    </row>
    <row r="4541" spans="1:5" ht="23.25" hidden="1">
      <c r="A4541" s="63" t="s">
        <v>7791</v>
      </c>
      <c r="B4541" s="63">
        <v>96710</v>
      </c>
      <c r="C4541" s="62" t="s">
        <v>12329</v>
      </c>
      <c r="D4541" s="63" t="s">
        <v>7859</v>
      </c>
      <c r="E4541" s="76">
        <v>14.05</v>
      </c>
    </row>
    <row r="4542" spans="1:5" ht="23.25" hidden="1">
      <c r="A4542" s="63" t="s">
        <v>7791</v>
      </c>
      <c r="B4542" s="63">
        <v>96711</v>
      </c>
      <c r="C4542" s="62" t="s">
        <v>12330</v>
      </c>
      <c r="D4542" s="63" t="s">
        <v>7859</v>
      </c>
      <c r="E4542" s="76">
        <v>20.78</v>
      </c>
    </row>
    <row r="4543" spans="1:5" ht="23.25" hidden="1">
      <c r="A4543" s="63" t="s">
        <v>7791</v>
      </c>
      <c r="B4543" s="63">
        <v>96712</v>
      </c>
      <c r="C4543" s="62" t="s">
        <v>12331</v>
      </c>
      <c r="D4543" s="63" t="s">
        <v>7859</v>
      </c>
      <c r="E4543" s="76">
        <v>29.47</v>
      </c>
    </row>
    <row r="4544" spans="1:5" ht="23.25" hidden="1">
      <c r="A4544" s="63" t="s">
        <v>7791</v>
      </c>
      <c r="B4544" s="63">
        <v>96713</v>
      </c>
      <c r="C4544" s="62" t="s">
        <v>12332</v>
      </c>
      <c r="D4544" s="63" t="s">
        <v>7859</v>
      </c>
      <c r="E4544" s="76">
        <v>45.01</v>
      </c>
    </row>
    <row r="4545" spans="1:5" ht="23.25" hidden="1">
      <c r="A4545" s="63" t="s">
        <v>7791</v>
      </c>
      <c r="B4545" s="63">
        <v>96714</v>
      </c>
      <c r="C4545" s="62" t="s">
        <v>12333</v>
      </c>
      <c r="D4545" s="63" t="s">
        <v>7859</v>
      </c>
      <c r="E4545" s="76">
        <v>63.89</v>
      </c>
    </row>
    <row r="4546" spans="1:5" ht="23.25" hidden="1">
      <c r="A4546" s="63" t="s">
        <v>7791</v>
      </c>
      <c r="B4546" s="63">
        <v>96715</v>
      </c>
      <c r="C4546" s="62" t="s">
        <v>12334</v>
      </c>
      <c r="D4546" s="63" t="s">
        <v>7859</v>
      </c>
      <c r="E4546" s="76">
        <v>113.3</v>
      </c>
    </row>
    <row r="4547" spans="1:5" ht="23.25" hidden="1">
      <c r="A4547" s="63" t="s">
        <v>7791</v>
      </c>
      <c r="B4547" s="63">
        <v>96716</v>
      </c>
      <c r="C4547" s="62" t="s">
        <v>12335</v>
      </c>
      <c r="D4547" s="63" t="s">
        <v>7859</v>
      </c>
      <c r="E4547" s="76">
        <v>147.46</v>
      </c>
    </row>
    <row r="4548" spans="1:5" ht="23.25" hidden="1">
      <c r="A4548" s="63" t="s">
        <v>7791</v>
      </c>
      <c r="B4548" s="63">
        <v>96717</v>
      </c>
      <c r="C4548" s="62" t="s">
        <v>12336</v>
      </c>
      <c r="D4548" s="63" t="s">
        <v>7859</v>
      </c>
      <c r="E4548" s="76">
        <v>282.35000000000002</v>
      </c>
    </row>
    <row r="4549" spans="1:5" ht="34.5" hidden="1">
      <c r="A4549" s="63" t="s">
        <v>7791</v>
      </c>
      <c r="B4549" s="63">
        <v>96736</v>
      </c>
      <c r="C4549" s="62" t="s">
        <v>12337</v>
      </c>
      <c r="D4549" s="63" t="s">
        <v>7859</v>
      </c>
      <c r="E4549" s="76">
        <v>6.31</v>
      </c>
    </row>
    <row r="4550" spans="1:5" ht="34.5" hidden="1">
      <c r="A4550" s="63" t="s">
        <v>7791</v>
      </c>
      <c r="B4550" s="63">
        <v>96737</v>
      </c>
      <c r="C4550" s="62" t="s">
        <v>12338</v>
      </c>
      <c r="D4550" s="63" t="s">
        <v>7859</v>
      </c>
      <c r="E4550" s="76">
        <v>6.12</v>
      </c>
    </row>
    <row r="4551" spans="1:5" ht="34.5" hidden="1">
      <c r="A4551" s="63" t="s">
        <v>7791</v>
      </c>
      <c r="B4551" s="63">
        <v>96738</v>
      </c>
      <c r="C4551" s="62" t="s">
        <v>12339</v>
      </c>
      <c r="D4551" s="63" t="s">
        <v>7859</v>
      </c>
      <c r="E4551" s="76">
        <v>21.93</v>
      </c>
    </row>
    <row r="4552" spans="1:5" ht="34.5" hidden="1">
      <c r="A4552" s="63" t="s">
        <v>7791</v>
      </c>
      <c r="B4552" s="63">
        <v>96739</v>
      </c>
      <c r="C4552" s="62" t="s">
        <v>12340</v>
      </c>
      <c r="D4552" s="63" t="s">
        <v>7859</v>
      </c>
      <c r="E4552" s="76">
        <v>8.86</v>
      </c>
    </row>
    <row r="4553" spans="1:5" ht="34.5" hidden="1">
      <c r="A4553" s="63" t="s">
        <v>7791</v>
      </c>
      <c r="B4553" s="63">
        <v>96740</v>
      </c>
      <c r="C4553" s="62" t="s">
        <v>12341</v>
      </c>
      <c r="D4553" s="63" t="s">
        <v>7859</v>
      </c>
      <c r="E4553" s="76">
        <v>30.75</v>
      </c>
    </row>
    <row r="4554" spans="1:5" ht="34.5" hidden="1">
      <c r="A4554" s="63" t="s">
        <v>7791</v>
      </c>
      <c r="B4554" s="63">
        <v>96741</v>
      </c>
      <c r="C4554" s="62" t="s">
        <v>12342</v>
      </c>
      <c r="D4554" s="63" t="s">
        <v>7859</v>
      </c>
      <c r="E4554" s="76">
        <v>15.47</v>
      </c>
    </row>
    <row r="4555" spans="1:5" ht="34.5" hidden="1">
      <c r="A4555" s="63" t="s">
        <v>7791</v>
      </c>
      <c r="B4555" s="63">
        <v>96742</v>
      </c>
      <c r="C4555" s="62" t="s">
        <v>12343</v>
      </c>
      <c r="D4555" s="63" t="s">
        <v>7859</v>
      </c>
      <c r="E4555" s="76">
        <v>20.440000000000001</v>
      </c>
    </row>
    <row r="4556" spans="1:5" ht="34.5" hidden="1">
      <c r="A4556" s="63" t="s">
        <v>7791</v>
      </c>
      <c r="B4556" s="63">
        <v>96743</v>
      </c>
      <c r="C4556" s="62" t="s">
        <v>12344</v>
      </c>
      <c r="D4556" s="63" t="s">
        <v>7859</v>
      </c>
      <c r="E4556" s="76">
        <v>28.85</v>
      </c>
    </row>
    <row r="4557" spans="1:5" ht="34.5" hidden="1">
      <c r="A4557" s="63" t="s">
        <v>7791</v>
      </c>
      <c r="B4557" s="63">
        <v>96744</v>
      </c>
      <c r="C4557" s="62" t="s">
        <v>12345</v>
      </c>
      <c r="D4557" s="63" t="s">
        <v>7859</v>
      </c>
      <c r="E4557" s="76">
        <v>51.84</v>
      </c>
    </row>
    <row r="4558" spans="1:5" ht="34.5" hidden="1">
      <c r="A4558" s="63" t="s">
        <v>7791</v>
      </c>
      <c r="B4558" s="63">
        <v>96745</v>
      </c>
      <c r="C4558" s="62" t="s">
        <v>12346</v>
      </c>
      <c r="D4558" s="63" t="s">
        <v>7859</v>
      </c>
      <c r="E4558" s="76">
        <v>76.38</v>
      </c>
    </row>
    <row r="4559" spans="1:5" ht="34.5" hidden="1">
      <c r="A4559" s="63" t="s">
        <v>7791</v>
      </c>
      <c r="B4559" s="63">
        <v>96746</v>
      </c>
      <c r="C4559" s="62" t="s">
        <v>12347</v>
      </c>
      <c r="D4559" s="63" t="s">
        <v>7859</v>
      </c>
      <c r="E4559" s="76">
        <v>102.49</v>
      </c>
    </row>
    <row r="4560" spans="1:5" ht="34.5" hidden="1">
      <c r="A4560" s="63" t="s">
        <v>7791</v>
      </c>
      <c r="B4560" s="63">
        <v>96747</v>
      </c>
      <c r="C4560" s="62" t="s">
        <v>12348</v>
      </c>
      <c r="D4560" s="63" t="s">
        <v>7859</v>
      </c>
      <c r="E4560" s="76">
        <v>7.93</v>
      </c>
    </row>
    <row r="4561" spans="1:5" ht="34.5" hidden="1">
      <c r="A4561" s="63" t="s">
        <v>7791</v>
      </c>
      <c r="B4561" s="63">
        <v>96748</v>
      </c>
      <c r="C4561" s="62" t="s">
        <v>12349</v>
      </c>
      <c r="D4561" s="63" t="s">
        <v>7859</v>
      </c>
      <c r="E4561" s="76">
        <v>8.5299999999999994</v>
      </c>
    </row>
    <row r="4562" spans="1:5" ht="34.5" hidden="1">
      <c r="A4562" s="63" t="s">
        <v>7791</v>
      </c>
      <c r="B4562" s="63">
        <v>96749</v>
      </c>
      <c r="C4562" s="62" t="s">
        <v>12350</v>
      </c>
      <c r="D4562" s="63" t="s">
        <v>7859</v>
      </c>
      <c r="E4562" s="76">
        <v>11.48</v>
      </c>
    </row>
    <row r="4563" spans="1:5" ht="34.5" hidden="1">
      <c r="A4563" s="63" t="s">
        <v>7791</v>
      </c>
      <c r="B4563" s="63">
        <v>96750</v>
      </c>
      <c r="C4563" s="62" t="s">
        <v>12351</v>
      </c>
      <c r="D4563" s="63" t="s">
        <v>7859</v>
      </c>
      <c r="E4563" s="76">
        <v>15.94</v>
      </c>
    </row>
    <row r="4564" spans="1:5" ht="34.5" hidden="1">
      <c r="A4564" s="63" t="s">
        <v>7791</v>
      </c>
      <c r="B4564" s="63">
        <v>96751</v>
      </c>
      <c r="C4564" s="62" t="s">
        <v>12352</v>
      </c>
      <c r="D4564" s="63" t="s">
        <v>7859</v>
      </c>
      <c r="E4564" s="76">
        <v>25.35</v>
      </c>
    </row>
    <row r="4565" spans="1:5" ht="34.5" hidden="1">
      <c r="A4565" s="63" t="s">
        <v>7791</v>
      </c>
      <c r="B4565" s="63">
        <v>96752</v>
      </c>
      <c r="C4565" s="62" t="s">
        <v>12353</v>
      </c>
      <c r="D4565" s="63" t="s">
        <v>7859</v>
      </c>
      <c r="E4565" s="76">
        <v>33.619999999999997</v>
      </c>
    </row>
    <row r="4566" spans="1:5" ht="34.5" hidden="1">
      <c r="A4566" s="63" t="s">
        <v>7791</v>
      </c>
      <c r="B4566" s="63">
        <v>96753</v>
      </c>
      <c r="C4566" s="62" t="s">
        <v>12354</v>
      </c>
      <c r="D4566" s="63" t="s">
        <v>7859</v>
      </c>
      <c r="E4566" s="76">
        <v>82.5</v>
      </c>
    </row>
    <row r="4567" spans="1:5" ht="34.5" hidden="1">
      <c r="A4567" s="63" t="s">
        <v>7791</v>
      </c>
      <c r="B4567" s="63">
        <v>96754</v>
      </c>
      <c r="C4567" s="62" t="s">
        <v>12355</v>
      </c>
      <c r="D4567" s="63" t="s">
        <v>7859</v>
      </c>
      <c r="E4567" s="76">
        <v>99.43</v>
      </c>
    </row>
    <row r="4568" spans="1:5" ht="34.5" hidden="1">
      <c r="A4568" s="63" t="s">
        <v>7791</v>
      </c>
      <c r="B4568" s="63">
        <v>96755</v>
      </c>
      <c r="C4568" s="62" t="s">
        <v>12356</v>
      </c>
      <c r="D4568" s="63" t="s">
        <v>7859</v>
      </c>
      <c r="E4568" s="76">
        <v>310.17</v>
      </c>
    </row>
    <row r="4569" spans="1:5" ht="34.5" hidden="1">
      <c r="A4569" s="63" t="s">
        <v>7791</v>
      </c>
      <c r="B4569" s="63">
        <v>96756</v>
      </c>
      <c r="C4569" s="62" t="s">
        <v>12357</v>
      </c>
      <c r="D4569" s="63" t="s">
        <v>7859</v>
      </c>
      <c r="E4569" s="76">
        <v>19.43</v>
      </c>
    </row>
    <row r="4570" spans="1:5" ht="34.5" hidden="1">
      <c r="A4570" s="63" t="s">
        <v>7791</v>
      </c>
      <c r="B4570" s="63">
        <v>96757</v>
      </c>
      <c r="C4570" s="62" t="s">
        <v>12358</v>
      </c>
      <c r="D4570" s="63" t="s">
        <v>7859</v>
      </c>
      <c r="E4570" s="76">
        <v>23.21</v>
      </c>
    </row>
    <row r="4571" spans="1:5" ht="34.5" hidden="1">
      <c r="A4571" s="63" t="s">
        <v>7791</v>
      </c>
      <c r="B4571" s="63">
        <v>96758</v>
      </c>
      <c r="C4571" s="62" t="s">
        <v>12359</v>
      </c>
      <c r="D4571" s="63" t="s">
        <v>7859</v>
      </c>
      <c r="E4571" s="76">
        <v>17.690000000000001</v>
      </c>
    </row>
    <row r="4572" spans="1:5" ht="34.5" hidden="1">
      <c r="A4572" s="63" t="s">
        <v>7791</v>
      </c>
      <c r="B4572" s="63">
        <v>96759</v>
      </c>
      <c r="C4572" s="62" t="s">
        <v>12360</v>
      </c>
      <c r="D4572" s="63" t="s">
        <v>7859</v>
      </c>
      <c r="E4572" s="76">
        <v>23.55</v>
      </c>
    </row>
    <row r="4573" spans="1:5" ht="34.5" hidden="1">
      <c r="A4573" s="63" t="s">
        <v>7791</v>
      </c>
      <c r="B4573" s="63">
        <v>96760</v>
      </c>
      <c r="C4573" s="62" t="s">
        <v>12361</v>
      </c>
      <c r="D4573" s="63" t="s">
        <v>7859</v>
      </c>
      <c r="E4573" s="76">
        <v>41.1</v>
      </c>
    </row>
    <row r="4574" spans="1:5" ht="34.5" hidden="1">
      <c r="A4574" s="63" t="s">
        <v>7791</v>
      </c>
      <c r="B4574" s="63">
        <v>96761</v>
      </c>
      <c r="C4574" s="62" t="s">
        <v>12362</v>
      </c>
      <c r="D4574" s="63" t="s">
        <v>7859</v>
      </c>
      <c r="E4574" s="76">
        <v>55.42</v>
      </c>
    </row>
    <row r="4575" spans="1:5" ht="34.5" hidden="1">
      <c r="A4575" s="63" t="s">
        <v>7791</v>
      </c>
      <c r="B4575" s="63">
        <v>96762</v>
      </c>
      <c r="C4575" s="62" t="s">
        <v>12363</v>
      </c>
      <c r="D4575" s="63" t="s">
        <v>7859</v>
      </c>
      <c r="E4575" s="76">
        <v>110.95</v>
      </c>
    </row>
    <row r="4576" spans="1:5" ht="34.5" hidden="1">
      <c r="A4576" s="63" t="s">
        <v>7791</v>
      </c>
      <c r="B4576" s="63">
        <v>96763</v>
      </c>
      <c r="C4576" s="62" t="s">
        <v>12364</v>
      </c>
      <c r="D4576" s="63" t="s">
        <v>7859</v>
      </c>
      <c r="E4576" s="76">
        <v>139.81</v>
      </c>
    </row>
    <row r="4577" spans="1:5" ht="34.5" hidden="1">
      <c r="A4577" s="63" t="s">
        <v>7791</v>
      </c>
      <c r="B4577" s="63">
        <v>96764</v>
      </c>
      <c r="C4577" s="62" t="s">
        <v>12365</v>
      </c>
      <c r="D4577" s="63" t="s">
        <v>7859</v>
      </c>
      <c r="E4577" s="76">
        <v>282.77</v>
      </c>
    </row>
    <row r="4578" spans="1:5" ht="34.5" hidden="1">
      <c r="A4578" s="63" t="s">
        <v>7791</v>
      </c>
      <c r="B4578" s="63">
        <v>96802</v>
      </c>
      <c r="C4578" s="62" t="s">
        <v>12366</v>
      </c>
      <c r="D4578" s="63" t="s">
        <v>7859</v>
      </c>
      <c r="E4578" s="76">
        <v>352.12</v>
      </c>
    </row>
    <row r="4579" spans="1:5" ht="34.5" hidden="1">
      <c r="A4579" s="63" t="s">
        <v>7791</v>
      </c>
      <c r="B4579" s="63">
        <v>96803</v>
      </c>
      <c r="C4579" s="62" t="s">
        <v>12367</v>
      </c>
      <c r="D4579" s="63" t="s">
        <v>7859</v>
      </c>
      <c r="E4579" s="76">
        <v>65.03</v>
      </c>
    </row>
    <row r="4580" spans="1:5" ht="34.5" hidden="1">
      <c r="A4580" s="63" t="s">
        <v>7791</v>
      </c>
      <c r="B4580" s="63">
        <v>96804</v>
      </c>
      <c r="C4580" s="62" t="s">
        <v>12368</v>
      </c>
      <c r="D4580" s="63" t="s">
        <v>7859</v>
      </c>
      <c r="E4580" s="76">
        <v>105.57</v>
      </c>
    </row>
    <row r="4581" spans="1:5" ht="34.5" hidden="1">
      <c r="A4581" s="63" t="s">
        <v>7791</v>
      </c>
      <c r="B4581" s="63">
        <v>96805</v>
      </c>
      <c r="C4581" s="62" t="s">
        <v>12369</v>
      </c>
      <c r="D4581" s="63" t="s">
        <v>7859</v>
      </c>
      <c r="E4581" s="76">
        <v>183.12</v>
      </c>
    </row>
    <row r="4582" spans="1:5" ht="34.5" hidden="1">
      <c r="A4582" s="63" t="s">
        <v>7791</v>
      </c>
      <c r="B4582" s="63">
        <v>96806</v>
      </c>
      <c r="C4582" s="62" t="s">
        <v>12370</v>
      </c>
      <c r="D4582" s="63" t="s">
        <v>7859</v>
      </c>
      <c r="E4582" s="76">
        <v>71.39</v>
      </c>
    </row>
    <row r="4583" spans="1:5" ht="34.5" hidden="1">
      <c r="A4583" s="63" t="s">
        <v>7791</v>
      </c>
      <c r="B4583" s="63">
        <v>96807</v>
      </c>
      <c r="C4583" s="62" t="s">
        <v>12371</v>
      </c>
      <c r="D4583" s="63" t="s">
        <v>7859</v>
      </c>
      <c r="E4583" s="76">
        <v>115.22</v>
      </c>
    </row>
    <row r="4584" spans="1:5" ht="23.25" hidden="1">
      <c r="A4584" s="63" t="s">
        <v>7791</v>
      </c>
      <c r="B4584" s="63">
        <v>96808</v>
      </c>
      <c r="C4584" s="62" t="s">
        <v>12372</v>
      </c>
      <c r="D4584" s="63" t="s">
        <v>7859</v>
      </c>
      <c r="E4584" s="76">
        <v>14.91</v>
      </c>
    </row>
    <row r="4585" spans="1:5" ht="23.25" hidden="1">
      <c r="A4585" s="63" t="s">
        <v>7791</v>
      </c>
      <c r="B4585" s="63">
        <v>96809</v>
      </c>
      <c r="C4585" s="62" t="s">
        <v>12373</v>
      </c>
      <c r="D4585" s="63" t="s">
        <v>7859</v>
      </c>
      <c r="E4585" s="76">
        <v>16.39</v>
      </c>
    </row>
    <row r="4586" spans="1:5" ht="23.25" hidden="1">
      <c r="A4586" s="63" t="s">
        <v>7791</v>
      </c>
      <c r="B4586" s="63">
        <v>96810</v>
      </c>
      <c r="C4586" s="62" t="s">
        <v>12374</v>
      </c>
      <c r="D4586" s="63" t="s">
        <v>7859</v>
      </c>
      <c r="E4586" s="76">
        <v>17.82</v>
      </c>
    </row>
    <row r="4587" spans="1:5" ht="23.25" hidden="1">
      <c r="A4587" s="63" t="s">
        <v>7791</v>
      </c>
      <c r="B4587" s="63">
        <v>96811</v>
      </c>
      <c r="C4587" s="62" t="s">
        <v>12375</v>
      </c>
      <c r="D4587" s="63" t="s">
        <v>7859</v>
      </c>
      <c r="E4587" s="76">
        <v>18.78</v>
      </c>
    </row>
    <row r="4588" spans="1:5" ht="23.25" hidden="1">
      <c r="A4588" s="63" t="s">
        <v>7791</v>
      </c>
      <c r="B4588" s="63">
        <v>96812</v>
      </c>
      <c r="C4588" s="62" t="s">
        <v>12376</v>
      </c>
      <c r="D4588" s="63" t="s">
        <v>7859</v>
      </c>
      <c r="E4588" s="76">
        <v>17.100000000000001</v>
      </c>
    </row>
    <row r="4589" spans="1:5" ht="23.25" hidden="1">
      <c r="A4589" s="63" t="s">
        <v>7791</v>
      </c>
      <c r="B4589" s="63">
        <v>96813</v>
      </c>
      <c r="C4589" s="62" t="s">
        <v>12377</v>
      </c>
      <c r="D4589" s="63" t="s">
        <v>7859</v>
      </c>
      <c r="E4589" s="76">
        <v>19.47</v>
      </c>
    </row>
    <row r="4590" spans="1:5" ht="23.25" hidden="1">
      <c r="A4590" s="63" t="s">
        <v>7791</v>
      </c>
      <c r="B4590" s="63">
        <v>96814</v>
      </c>
      <c r="C4590" s="62" t="s">
        <v>12378</v>
      </c>
      <c r="D4590" s="63" t="s">
        <v>7859</v>
      </c>
      <c r="E4590" s="76">
        <v>13.99</v>
      </c>
    </row>
    <row r="4591" spans="1:5" ht="23.25" hidden="1">
      <c r="A4591" s="63" t="s">
        <v>7791</v>
      </c>
      <c r="B4591" s="63">
        <v>96815</v>
      </c>
      <c r="C4591" s="62" t="s">
        <v>12379</v>
      </c>
      <c r="D4591" s="63" t="s">
        <v>7859</v>
      </c>
      <c r="E4591" s="76">
        <v>28.9</v>
      </c>
    </row>
    <row r="4592" spans="1:5" ht="23.25" hidden="1">
      <c r="A4592" s="63" t="s">
        <v>7791</v>
      </c>
      <c r="B4592" s="63">
        <v>96816</v>
      </c>
      <c r="C4592" s="62" t="s">
        <v>12380</v>
      </c>
      <c r="D4592" s="63" t="s">
        <v>7859</v>
      </c>
      <c r="E4592" s="76">
        <v>21.95</v>
      </c>
    </row>
    <row r="4593" spans="1:5" ht="23.25" hidden="1">
      <c r="A4593" s="63" t="s">
        <v>7791</v>
      </c>
      <c r="B4593" s="63">
        <v>96817</v>
      </c>
      <c r="C4593" s="62" t="s">
        <v>12381</v>
      </c>
      <c r="D4593" s="63" t="s">
        <v>7859</v>
      </c>
      <c r="E4593" s="76">
        <v>29.12</v>
      </c>
    </row>
    <row r="4594" spans="1:5" ht="23.25" hidden="1">
      <c r="A4594" s="63" t="s">
        <v>7791</v>
      </c>
      <c r="B4594" s="63">
        <v>96818</v>
      </c>
      <c r="C4594" s="62" t="s">
        <v>12382</v>
      </c>
      <c r="D4594" s="63" t="s">
        <v>7859</v>
      </c>
      <c r="E4594" s="76">
        <v>18.690000000000001</v>
      </c>
    </row>
    <row r="4595" spans="1:5" ht="23.25" hidden="1">
      <c r="A4595" s="63" t="s">
        <v>7791</v>
      </c>
      <c r="B4595" s="63">
        <v>96819</v>
      </c>
      <c r="C4595" s="62" t="s">
        <v>12383</v>
      </c>
      <c r="D4595" s="63" t="s">
        <v>7859</v>
      </c>
      <c r="E4595" s="76">
        <v>20.03</v>
      </c>
    </row>
    <row r="4596" spans="1:5" ht="23.25" hidden="1">
      <c r="A4596" s="63" t="s">
        <v>7791</v>
      </c>
      <c r="B4596" s="63">
        <v>96820</v>
      </c>
      <c r="C4596" s="62" t="s">
        <v>12384</v>
      </c>
      <c r="D4596" s="63" t="s">
        <v>7859</v>
      </c>
      <c r="E4596" s="76">
        <v>34.78</v>
      </c>
    </row>
    <row r="4597" spans="1:5" ht="23.25" hidden="1">
      <c r="A4597" s="63" t="s">
        <v>7791</v>
      </c>
      <c r="B4597" s="63">
        <v>96821</v>
      </c>
      <c r="C4597" s="62" t="s">
        <v>12385</v>
      </c>
      <c r="D4597" s="63" t="s">
        <v>7859</v>
      </c>
      <c r="E4597" s="76">
        <v>32.39</v>
      </c>
    </row>
    <row r="4598" spans="1:5" ht="23.25" hidden="1">
      <c r="A4598" s="63" t="s">
        <v>7791</v>
      </c>
      <c r="B4598" s="63">
        <v>96822</v>
      </c>
      <c r="C4598" s="62" t="s">
        <v>12386</v>
      </c>
      <c r="D4598" s="63" t="s">
        <v>7859</v>
      </c>
      <c r="E4598" s="76">
        <v>26.24</v>
      </c>
    </row>
    <row r="4599" spans="1:5" ht="23.25" hidden="1">
      <c r="A4599" s="63" t="s">
        <v>7791</v>
      </c>
      <c r="B4599" s="63">
        <v>96823</v>
      </c>
      <c r="C4599" s="62" t="s">
        <v>12387</v>
      </c>
      <c r="D4599" s="63" t="s">
        <v>7859</v>
      </c>
      <c r="E4599" s="76">
        <v>9.8000000000000007</v>
      </c>
    </row>
    <row r="4600" spans="1:5" ht="23.25" hidden="1">
      <c r="A4600" s="63" t="s">
        <v>7791</v>
      </c>
      <c r="B4600" s="63">
        <v>96824</v>
      </c>
      <c r="C4600" s="62" t="s">
        <v>12388</v>
      </c>
      <c r="D4600" s="63" t="s">
        <v>7859</v>
      </c>
      <c r="E4600" s="76">
        <v>15.33</v>
      </c>
    </row>
    <row r="4601" spans="1:5" ht="23.25" hidden="1">
      <c r="A4601" s="63" t="s">
        <v>7791</v>
      </c>
      <c r="B4601" s="63">
        <v>96826</v>
      </c>
      <c r="C4601" s="62" t="s">
        <v>12389</v>
      </c>
      <c r="D4601" s="63" t="s">
        <v>7859</v>
      </c>
      <c r="E4601" s="76">
        <v>11.38</v>
      </c>
    </row>
    <row r="4602" spans="1:5" ht="23.25" hidden="1">
      <c r="A4602" s="63" t="s">
        <v>7791</v>
      </c>
      <c r="B4602" s="63">
        <v>96827</v>
      </c>
      <c r="C4602" s="62" t="s">
        <v>12390</v>
      </c>
      <c r="D4602" s="63" t="s">
        <v>7859</v>
      </c>
      <c r="E4602" s="76">
        <v>16.68</v>
      </c>
    </row>
    <row r="4603" spans="1:5" ht="23.25" hidden="1">
      <c r="A4603" s="63" t="s">
        <v>7791</v>
      </c>
      <c r="B4603" s="63">
        <v>96828</v>
      </c>
      <c r="C4603" s="62" t="s">
        <v>12391</v>
      </c>
      <c r="D4603" s="63" t="s">
        <v>7859</v>
      </c>
      <c r="E4603" s="76">
        <v>20.51</v>
      </c>
    </row>
    <row r="4604" spans="1:5" ht="23.25" hidden="1">
      <c r="A4604" s="63" t="s">
        <v>7791</v>
      </c>
      <c r="B4604" s="63">
        <v>96829</v>
      </c>
      <c r="C4604" s="62" t="s">
        <v>12392</v>
      </c>
      <c r="D4604" s="63" t="s">
        <v>7859</v>
      </c>
      <c r="E4604" s="76">
        <v>15.76</v>
      </c>
    </row>
    <row r="4605" spans="1:5" ht="23.25" hidden="1">
      <c r="A4605" s="63" t="s">
        <v>7791</v>
      </c>
      <c r="B4605" s="63">
        <v>96830</v>
      </c>
      <c r="C4605" s="62" t="s">
        <v>12393</v>
      </c>
      <c r="D4605" s="63" t="s">
        <v>7859</v>
      </c>
      <c r="E4605" s="76">
        <v>17.78</v>
      </c>
    </row>
    <row r="4606" spans="1:5" ht="23.25" hidden="1">
      <c r="A4606" s="63" t="s">
        <v>7791</v>
      </c>
      <c r="B4606" s="63">
        <v>96832</v>
      </c>
      <c r="C4606" s="62" t="s">
        <v>12394</v>
      </c>
      <c r="D4606" s="63" t="s">
        <v>7859</v>
      </c>
      <c r="E4606" s="76">
        <v>25.67</v>
      </c>
    </row>
    <row r="4607" spans="1:5" ht="23.25" hidden="1">
      <c r="A4607" s="63" t="s">
        <v>7791</v>
      </c>
      <c r="B4607" s="63">
        <v>96833</v>
      </c>
      <c r="C4607" s="62" t="s">
        <v>12395</v>
      </c>
      <c r="D4607" s="63" t="s">
        <v>7859</v>
      </c>
      <c r="E4607" s="76">
        <v>20.04</v>
      </c>
    </row>
    <row r="4608" spans="1:5" ht="23.25" hidden="1">
      <c r="A4608" s="63" t="s">
        <v>7791</v>
      </c>
      <c r="B4608" s="63">
        <v>96834</v>
      </c>
      <c r="C4608" s="62" t="s">
        <v>12396</v>
      </c>
      <c r="D4608" s="63" t="s">
        <v>7859</v>
      </c>
      <c r="E4608" s="76">
        <v>24.03</v>
      </c>
    </row>
    <row r="4609" spans="1:5" ht="23.25" hidden="1">
      <c r="A4609" s="63" t="s">
        <v>7791</v>
      </c>
      <c r="B4609" s="63">
        <v>96836</v>
      </c>
      <c r="C4609" s="62" t="s">
        <v>12397</v>
      </c>
      <c r="D4609" s="63" t="s">
        <v>7859</v>
      </c>
      <c r="E4609" s="76">
        <v>28.64</v>
      </c>
    </row>
    <row r="4610" spans="1:5" ht="23.25" hidden="1">
      <c r="A4610" s="63" t="s">
        <v>7791</v>
      </c>
      <c r="B4610" s="63">
        <v>96837</v>
      </c>
      <c r="C4610" s="62" t="s">
        <v>12398</v>
      </c>
      <c r="D4610" s="63" t="s">
        <v>7859</v>
      </c>
      <c r="E4610" s="76">
        <v>18.260000000000002</v>
      </c>
    </row>
    <row r="4611" spans="1:5" ht="34.5" hidden="1">
      <c r="A4611" s="63" t="s">
        <v>7791</v>
      </c>
      <c r="B4611" s="63">
        <v>96838</v>
      </c>
      <c r="C4611" s="62" t="s">
        <v>12399</v>
      </c>
      <c r="D4611" s="63" t="s">
        <v>7859</v>
      </c>
      <c r="E4611" s="76">
        <v>22.08</v>
      </c>
    </row>
    <row r="4612" spans="1:5" ht="34.5" hidden="1">
      <c r="A4612" s="63" t="s">
        <v>7791</v>
      </c>
      <c r="B4612" s="63">
        <v>96839</v>
      </c>
      <c r="C4612" s="62" t="s">
        <v>12400</v>
      </c>
      <c r="D4612" s="63" t="s">
        <v>7859</v>
      </c>
      <c r="E4612" s="76">
        <v>22.79</v>
      </c>
    </row>
    <row r="4613" spans="1:5" ht="23.25" hidden="1">
      <c r="A4613" s="63" t="s">
        <v>7791</v>
      </c>
      <c r="B4613" s="63">
        <v>96840</v>
      </c>
      <c r="C4613" s="62" t="s">
        <v>12401</v>
      </c>
      <c r="D4613" s="63" t="s">
        <v>7859</v>
      </c>
      <c r="E4613" s="76">
        <v>22.02</v>
      </c>
    </row>
    <row r="4614" spans="1:5" ht="34.5" hidden="1">
      <c r="A4614" s="63" t="s">
        <v>7791</v>
      </c>
      <c r="B4614" s="63">
        <v>96841</v>
      </c>
      <c r="C4614" s="62" t="s">
        <v>12402</v>
      </c>
      <c r="D4614" s="63" t="s">
        <v>7859</v>
      </c>
      <c r="E4614" s="76">
        <v>24.47</v>
      </c>
    </row>
    <row r="4615" spans="1:5" ht="34.5" hidden="1">
      <c r="A4615" s="63" t="s">
        <v>7791</v>
      </c>
      <c r="B4615" s="63">
        <v>96842</v>
      </c>
      <c r="C4615" s="62" t="s">
        <v>12403</v>
      </c>
      <c r="D4615" s="63" t="s">
        <v>7859</v>
      </c>
      <c r="E4615" s="76">
        <v>28</v>
      </c>
    </row>
    <row r="4616" spans="1:5" ht="34.5" hidden="1">
      <c r="A4616" s="63" t="s">
        <v>7791</v>
      </c>
      <c r="B4616" s="63">
        <v>96843</v>
      </c>
      <c r="C4616" s="62" t="s">
        <v>12404</v>
      </c>
      <c r="D4616" s="63" t="s">
        <v>7859</v>
      </c>
      <c r="E4616" s="76">
        <v>25.44</v>
      </c>
    </row>
    <row r="4617" spans="1:5" ht="23.25" hidden="1">
      <c r="A4617" s="63" t="s">
        <v>7791</v>
      </c>
      <c r="B4617" s="63">
        <v>96844</v>
      </c>
      <c r="C4617" s="62" t="s">
        <v>12405</v>
      </c>
      <c r="D4617" s="63" t="s">
        <v>7859</v>
      </c>
      <c r="E4617" s="76">
        <v>29.26</v>
      </c>
    </row>
    <row r="4618" spans="1:5" ht="23.25" hidden="1">
      <c r="A4618" s="63" t="s">
        <v>7791</v>
      </c>
      <c r="B4618" s="63">
        <v>96845</v>
      </c>
      <c r="C4618" s="62" t="s">
        <v>12406</v>
      </c>
      <c r="D4618" s="63" t="s">
        <v>7859</v>
      </c>
      <c r="E4618" s="76">
        <v>34.36</v>
      </c>
    </row>
    <row r="4619" spans="1:5" ht="34.5" hidden="1">
      <c r="A4619" s="63" t="s">
        <v>7791</v>
      </c>
      <c r="B4619" s="63">
        <v>96846</v>
      </c>
      <c r="C4619" s="62" t="s">
        <v>12407</v>
      </c>
      <c r="D4619" s="63" t="s">
        <v>7859</v>
      </c>
      <c r="E4619" s="76">
        <v>32.53</v>
      </c>
    </row>
    <row r="4620" spans="1:5" ht="34.5" hidden="1">
      <c r="A4620" s="63" t="s">
        <v>7791</v>
      </c>
      <c r="B4620" s="63">
        <v>96847</v>
      </c>
      <c r="C4620" s="62" t="s">
        <v>12408</v>
      </c>
      <c r="D4620" s="63" t="s">
        <v>7859</v>
      </c>
      <c r="E4620" s="76">
        <v>32.1</v>
      </c>
    </row>
    <row r="4621" spans="1:5" ht="23.25" hidden="1">
      <c r="A4621" s="63" t="s">
        <v>7791</v>
      </c>
      <c r="B4621" s="63">
        <v>96848</v>
      </c>
      <c r="C4621" s="62" t="s">
        <v>12409</v>
      </c>
      <c r="D4621" s="63" t="s">
        <v>7859</v>
      </c>
      <c r="E4621" s="76">
        <v>45.51</v>
      </c>
    </row>
    <row r="4622" spans="1:5" ht="23.25" hidden="1">
      <c r="A4622" s="63" t="s">
        <v>7791</v>
      </c>
      <c r="B4622" s="63">
        <v>96849</v>
      </c>
      <c r="C4622" s="62" t="s">
        <v>12410</v>
      </c>
      <c r="D4622" s="63" t="s">
        <v>7859</v>
      </c>
      <c r="E4622" s="76">
        <v>14.48</v>
      </c>
    </row>
    <row r="4623" spans="1:5" ht="23.25" hidden="1">
      <c r="A4623" s="63" t="s">
        <v>7791</v>
      </c>
      <c r="B4623" s="63">
        <v>96850</v>
      </c>
      <c r="C4623" s="62" t="s">
        <v>12411</v>
      </c>
      <c r="D4623" s="63" t="s">
        <v>7859</v>
      </c>
      <c r="E4623" s="76">
        <v>20.55</v>
      </c>
    </row>
    <row r="4624" spans="1:5" ht="23.25" hidden="1">
      <c r="A4624" s="63" t="s">
        <v>7791</v>
      </c>
      <c r="B4624" s="63">
        <v>96852</v>
      </c>
      <c r="C4624" s="62" t="s">
        <v>12412</v>
      </c>
      <c r="D4624" s="63" t="s">
        <v>7859</v>
      </c>
      <c r="E4624" s="76">
        <v>18.399999999999999</v>
      </c>
    </row>
    <row r="4625" spans="1:5" ht="23.25" hidden="1">
      <c r="A4625" s="63" t="s">
        <v>7791</v>
      </c>
      <c r="B4625" s="63">
        <v>96853</v>
      </c>
      <c r="C4625" s="62" t="s">
        <v>12413</v>
      </c>
      <c r="D4625" s="63" t="s">
        <v>7859</v>
      </c>
      <c r="E4625" s="76">
        <v>22.06</v>
      </c>
    </row>
    <row r="4626" spans="1:5" ht="23.25" hidden="1">
      <c r="A4626" s="63" t="s">
        <v>7791</v>
      </c>
      <c r="B4626" s="63">
        <v>96854</v>
      </c>
      <c r="C4626" s="62" t="s">
        <v>12414</v>
      </c>
      <c r="D4626" s="63" t="s">
        <v>7859</v>
      </c>
      <c r="E4626" s="76">
        <v>27.09</v>
      </c>
    </row>
    <row r="4627" spans="1:5" ht="23.25" hidden="1">
      <c r="A4627" s="63" t="s">
        <v>7791</v>
      </c>
      <c r="B4627" s="63">
        <v>96855</v>
      </c>
      <c r="C4627" s="62" t="s">
        <v>12415</v>
      </c>
      <c r="D4627" s="63" t="s">
        <v>7859</v>
      </c>
      <c r="E4627" s="76">
        <v>28.64</v>
      </c>
    </row>
    <row r="4628" spans="1:5" ht="23.25" hidden="1">
      <c r="A4628" s="63" t="s">
        <v>7791</v>
      </c>
      <c r="B4628" s="63">
        <v>96856</v>
      </c>
      <c r="C4628" s="62" t="s">
        <v>12416</v>
      </c>
      <c r="D4628" s="63" t="s">
        <v>7859</v>
      </c>
      <c r="E4628" s="76">
        <v>30.85</v>
      </c>
    </row>
    <row r="4629" spans="1:5" ht="23.25" hidden="1">
      <c r="A4629" s="63" t="s">
        <v>7791</v>
      </c>
      <c r="B4629" s="63">
        <v>96860</v>
      </c>
      <c r="C4629" s="62" t="s">
        <v>12417</v>
      </c>
      <c r="D4629" s="63" t="s">
        <v>7859</v>
      </c>
      <c r="E4629" s="76">
        <v>26.04</v>
      </c>
    </row>
    <row r="4630" spans="1:5" ht="23.25" hidden="1">
      <c r="A4630" s="63" t="s">
        <v>7791</v>
      </c>
      <c r="B4630" s="63">
        <v>96861</v>
      </c>
      <c r="C4630" s="62" t="s">
        <v>12418</v>
      </c>
      <c r="D4630" s="63" t="s">
        <v>7859</v>
      </c>
      <c r="E4630" s="76">
        <v>32.880000000000003</v>
      </c>
    </row>
    <row r="4631" spans="1:5" ht="23.25" hidden="1">
      <c r="A4631" s="63" t="s">
        <v>7791</v>
      </c>
      <c r="B4631" s="63">
        <v>96862</v>
      </c>
      <c r="C4631" s="62" t="s">
        <v>12419</v>
      </c>
      <c r="D4631" s="63" t="s">
        <v>7859</v>
      </c>
      <c r="E4631" s="76">
        <v>31.98</v>
      </c>
    </row>
    <row r="4632" spans="1:5" ht="23.25" hidden="1">
      <c r="A4632" s="63" t="s">
        <v>7791</v>
      </c>
      <c r="B4632" s="63">
        <v>96863</v>
      </c>
      <c r="C4632" s="62" t="s">
        <v>12420</v>
      </c>
      <c r="D4632" s="63" t="s">
        <v>7859</v>
      </c>
      <c r="E4632" s="76">
        <v>33.79</v>
      </c>
    </row>
    <row r="4633" spans="1:5" ht="23.25" hidden="1">
      <c r="A4633" s="63" t="s">
        <v>7791</v>
      </c>
      <c r="B4633" s="63">
        <v>96864</v>
      </c>
      <c r="C4633" s="62" t="s">
        <v>12421</v>
      </c>
      <c r="D4633" s="63" t="s">
        <v>7859</v>
      </c>
      <c r="E4633" s="76">
        <v>44.94</v>
      </c>
    </row>
    <row r="4634" spans="1:5" ht="23.25" hidden="1">
      <c r="A4634" s="63" t="s">
        <v>7791</v>
      </c>
      <c r="B4634" s="63">
        <v>96865</v>
      </c>
      <c r="C4634" s="62" t="s">
        <v>12422</v>
      </c>
      <c r="D4634" s="63" t="s">
        <v>7859</v>
      </c>
      <c r="E4634" s="76">
        <v>39.89</v>
      </c>
    </row>
    <row r="4635" spans="1:5" ht="23.25" hidden="1">
      <c r="A4635" s="63" t="s">
        <v>7791</v>
      </c>
      <c r="B4635" s="63">
        <v>96866</v>
      </c>
      <c r="C4635" s="62" t="s">
        <v>12423</v>
      </c>
      <c r="D4635" s="63" t="s">
        <v>7859</v>
      </c>
      <c r="E4635" s="76">
        <v>58.37</v>
      </c>
    </row>
    <row r="4636" spans="1:5" ht="23.25" hidden="1">
      <c r="A4636" s="63" t="s">
        <v>7791</v>
      </c>
      <c r="B4636" s="63">
        <v>96868</v>
      </c>
      <c r="C4636" s="62" t="s">
        <v>12424</v>
      </c>
      <c r="D4636" s="63" t="s">
        <v>7859</v>
      </c>
      <c r="E4636" s="76">
        <v>17.059999999999999</v>
      </c>
    </row>
    <row r="4637" spans="1:5" ht="23.25" hidden="1">
      <c r="A4637" s="63" t="s">
        <v>7791</v>
      </c>
      <c r="B4637" s="63">
        <v>96869</v>
      </c>
      <c r="C4637" s="62" t="s">
        <v>12425</v>
      </c>
      <c r="D4637" s="63" t="s">
        <v>7859</v>
      </c>
      <c r="E4637" s="76">
        <v>25.91</v>
      </c>
    </row>
    <row r="4638" spans="1:5" ht="23.25" hidden="1">
      <c r="A4638" s="63" t="s">
        <v>7791</v>
      </c>
      <c r="B4638" s="63">
        <v>96870</v>
      </c>
      <c r="C4638" s="62" t="s">
        <v>12426</v>
      </c>
      <c r="D4638" s="63" t="s">
        <v>7859</v>
      </c>
      <c r="E4638" s="76">
        <v>38.659999999999997</v>
      </c>
    </row>
    <row r="4639" spans="1:5" ht="23.25" hidden="1">
      <c r="A4639" s="63" t="s">
        <v>7791</v>
      </c>
      <c r="B4639" s="63">
        <v>96871</v>
      </c>
      <c r="C4639" s="62" t="s">
        <v>12427</v>
      </c>
      <c r="D4639" s="63" t="s">
        <v>7859</v>
      </c>
      <c r="E4639" s="76">
        <v>44.27</v>
      </c>
    </row>
    <row r="4640" spans="1:5" ht="34.5" hidden="1">
      <c r="A4640" s="63" t="s">
        <v>7791</v>
      </c>
      <c r="B4640" s="63">
        <v>96872</v>
      </c>
      <c r="C4640" s="62" t="s">
        <v>12428</v>
      </c>
      <c r="D4640" s="63" t="s">
        <v>7859</v>
      </c>
      <c r="E4640" s="76">
        <v>41.29</v>
      </c>
    </row>
    <row r="4641" spans="1:5" ht="34.5" hidden="1">
      <c r="A4641" s="63" t="s">
        <v>7791</v>
      </c>
      <c r="B4641" s="63">
        <v>96873</v>
      </c>
      <c r="C4641" s="62" t="s">
        <v>12429</v>
      </c>
      <c r="D4641" s="63" t="s">
        <v>7859</v>
      </c>
      <c r="E4641" s="76">
        <v>54.72</v>
      </c>
    </row>
    <row r="4642" spans="1:5" ht="34.5" hidden="1">
      <c r="A4642" s="63" t="s">
        <v>7791</v>
      </c>
      <c r="B4642" s="63">
        <v>96874</v>
      </c>
      <c r="C4642" s="62" t="s">
        <v>12430</v>
      </c>
      <c r="D4642" s="63" t="s">
        <v>7859</v>
      </c>
      <c r="E4642" s="76">
        <v>50.16</v>
      </c>
    </row>
    <row r="4643" spans="1:5" ht="34.5" hidden="1">
      <c r="A4643" s="63" t="s">
        <v>7791</v>
      </c>
      <c r="B4643" s="63">
        <v>96875</v>
      </c>
      <c r="C4643" s="62" t="s">
        <v>12431</v>
      </c>
      <c r="D4643" s="63" t="s">
        <v>7859</v>
      </c>
      <c r="E4643" s="76">
        <v>65.510000000000005</v>
      </c>
    </row>
    <row r="4644" spans="1:5" ht="34.5" hidden="1">
      <c r="A4644" s="63" t="s">
        <v>7791</v>
      </c>
      <c r="B4644" s="63">
        <v>96876</v>
      </c>
      <c r="C4644" s="62" t="s">
        <v>12432</v>
      </c>
      <c r="D4644" s="63" t="s">
        <v>7859</v>
      </c>
      <c r="E4644" s="76">
        <v>150.41999999999999</v>
      </c>
    </row>
    <row r="4645" spans="1:5" ht="34.5" hidden="1">
      <c r="A4645" s="63" t="s">
        <v>7791</v>
      </c>
      <c r="B4645" s="63">
        <v>96878</v>
      </c>
      <c r="C4645" s="62" t="s">
        <v>12433</v>
      </c>
      <c r="D4645" s="63" t="s">
        <v>7859</v>
      </c>
      <c r="E4645" s="76">
        <v>168.72</v>
      </c>
    </row>
    <row r="4646" spans="1:5" ht="34.5" hidden="1">
      <c r="A4646" s="63" t="s">
        <v>7791</v>
      </c>
      <c r="B4646" s="63">
        <v>96879</v>
      </c>
      <c r="C4646" s="62" t="s">
        <v>12434</v>
      </c>
      <c r="D4646" s="63" t="s">
        <v>7859</v>
      </c>
      <c r="E4646" s="76">
        <v>163.59</v>
      </c>
    </row>
    <row r="4647" spans="1:5" ht="34.5" hidden="1">
      <c r="A4647" s="63" t="s">
        <v>7791</v>
      </c>
      <c r="B4647" s="63">
        <v>96881</v>
      </c>
      <c r="C4647" s="62" t="s">
        <v>12435</v>
      </c>
      <c r="D4647" s="63" t="s">
        <v>7859</v>
      </c>
      <c r="E4647" s="76">
        <v>193.78</v>
      </c>
    </row>
    <row r="4648" spans="1:5" ht="34.5" hidden="1">
      <c r="A4648" s="63" t="s">
        <v>7791</v>
      </c>
      <c r="B4648" s="63">
        <v>97425</v>
      </c>
      <c r="C4648" s="62" t="s">
        <v>12436</v>
      </c>
      <c r="D4648" s="63" t="s">
        <v>7859</v>
      </c>
      <c r="E4648" s="76">
        <v>29.6</v>
      </c>
    </row>
    <row r="4649" spans="1:5" ht="34.5" hidden="1">
      <c r="A4649" s="63" t="s">
        <v>7791</v>
      </c>
      <c r="B4649" s="63">
        <v>97426</v>
      </c>
      <c r="C4649" s="62" t="s">
        <v>12437</v>
      </c>
      <c r="D4649" s="63" t="s">
        <v>7859</v>
      </c>
      <c r="E4649" s="76">
        <v>35.729999999999997</v>
      </c>
    </row>
    <row r="4650" spans="1:5" ht="34.5" hidden="1">
      <c r="A4650" s="63" t="s">
        <v>7791</v>
      </c>
      <c r="B4650" s="63">
        <v>97427</v>
      </c>
      <c r="C4650" s="62" t="s">
        <v>12438</v>
      </c>
      <c r="D4650" s="63" t="s">
        <v>7859</v>
      </c>
      <c r="E4650" s="76">
        <v>40.369999999999997</v>
      </c>
    </row>
    <row r="4651" spans="1:5" ht="34.5" hidden="1">
      <c r="A4651" s="63" t="s">
        <v>7791</v>
      </c>
      <c r="B4651" s="63">
        <v>97428</v>
      </c>
      <c r="C4651" s="62" t="s">
        <v>12439</v>
      </c>
      <c r="D4651" s="63" t="s">
        <v>7859</v>
      </c>
      <c r="E4651" s="76">
        <v>51.13</v>
      </c>
    </row>
    <row r="4652" spans="1:5" ht="34.5" hidden="1">
      <c r="A4652" s="63" t="s">
        <v>7791</v>
      </c>
      <c r="B4652" s="63">
        <v>97429</v>
      </c>
      <c r="C4652" s="62" t="s">
        <v>12440</v>
      </c>
      <c r="D4652" s="63" t="s">
        <v>7859</v>
      </c>
      <c r="E4652" s="76">
        <v>61.03</v>
      </c>
    </row>
    <row r="4653" spans="1:5" ht="23.25" hidden="1">
      <c r="A4653" s="63" t="s">
        <v>7791</v>
      </c>
      <c r="B4653" s="63">
        <v>97430</v>
      </c>
      <c r="C4653" s="62" t="s">
        <v>12441</v>
      </c>
      <c r="D4653" s="63" t="s">
        <v>7859</v>
      </c>
      <c r="E4653" s="76">
        <v>41.05</v>
      </c>
    </row>
    <row r="4654" spans="1:5" ht="23.25" hidden="1">
      <c r="A4654" s="63" t="s">
        <v>7791</v>
      </c>
      <c r="B4654" s="63">
        <v>97431</v>
      </c>
      <c r="C4654" s="62" t="s">
        <v>12442</v>
      </c>
      <c r="D4654" s="63" t="s">
        <v>7859</v>
      </c>
      <c r="E4654" s="76">
        <v>45.77</v>
      </c>
    </row>
    <row r="4655" spans="1:5" ht="23.25" hidden="1">
      <c r="A4655" s="63" t="s">
        <v>7791</v>
      </c>
      <c r="B4655" s="63">
        <v>97432</v>
      </c>
      <c r="C4655" s="62" t="s">
        <v>12443</v>
      </c>
      <c r="D4655" s="63" t="s">
        <v>7859</v>
      </c>
      <c r="E4655" s="76">
        <v>51.62</v>
      </c>
    </row>
    <row r="4656" spans="1:5" ht="23.25" hidden="1">
      <c r="A4656" s="63" t="s">
        <v>7791</v>
      </c>
      <c r="B4656" s="63">
        <v>97433</v>
      </c>
      <c r="C4656" s="62" t="s">
        <v>12444</v>
      </c>
      <c r="D4656" s="63" t="s">
        <v>7859</v>
      </c>
      <c r="E4656" s="76">
        <v>94.28</v>
      </c>
    </row>
    <row r="4657" spans="1:5" ht="23.25" hidden="1">
      <c r="A4657" s="63" t="s">
        <v>7791</v>
      </c>
      <c r="B4657" s="63">
        <v>97434</v>
      </c>
      <c r="C4657" s="62" t="s">
        <v>12445</v>
      </c>
      <c r="D4657" s="63" t="s">
        <v>7859</v>
      </c>
      <c r="E4657" s="76">
        <v>96.07</v>
      </c>
    </row>
    <row r="4658" spans="1:5" ht="23.25" hidden="1">
      <c r="A4658" s="63" t="s">
        <v>7791</v>
      </c>
      <c r="B4658" s="63">
        <v>97435</v>
      </c>
      <c r="C4658" s="62" t="s">
        <v>12446</v>
      </c>
      <c r="D4658" s="63" t="s">
        <v>7859</v>
      </c>
      <c r="E4658" s="76">
        <v>110.29</v>
      </c>
    </row>
    <row r="4659" spans="1:5" ht="23.25" hidden="1">
      <c r="A4659" s="63" t="s">
        <v>7791</v>
      </c>
      <c r="B4659" s="63">
        <v>97436</v>
      </c>
      <c r="C4659" s="62" t="s">
        <v>12447</v>
      </c>
      <c r="D4659" s="63" t="s">
        <v>7859</v>
      </c>
      <c r="E4659" s="76">
        <v>113.73</v>
      </c>
    </row>
    <row r="4660" spans="1:5" ht="23.25" hidden="1">
      <c r="A4660" s="63" t="s">
        <v>7791</v>
      </c>
      <c r="B4660" s="63">
        <v>97437</v>
      </c>
      <c r="C4660" s="62" t="s">
        <v>12448</v>
      </c>
      <c r="D4660" s="63" t="s">
        <v>7859</v>
      </c>
      <c r="E4660" s="76">
        <v>126.23</v>
      </c>
    </row>
    <row r="4661" spans="1:5" ht="23.25" hidden="1">
      <c r="A4661" s="63" t="s">
        <v>7791</v>
      </c>
      <c r="B4661" s="63">
        <v>97438</v>
      </c>
      <c r="C4661" s="62" t="s">
        <v>12449</v>
      </c>
      <c r="D4661" s="63" t="s">
        <v>7859</v>
      </c>
      <c r="E4661" s="76">
        <v>129.91</v>
      </c>
    </row>
    <row r="4662" spans="1:5" ht="23.25" hidden="1">
      <c r="A4662" s="63" t="s">
        <v>7791</v>
      </c>
      <c r="B4662" s="63">
        <v>97439</v>
      </c>
      <c r="C4662" s="62" t="s">
        <v>12450</v>
      </c>
      <c r="D4662" s="63" t="s">
        <v>7859</v>
      </c>
      <c r="E4662" s="76">
        <v>142.86000000000001</v>
      </c>
    </row>
    <row r="4663" spans="1:5" ht="23.25" hidden="1">
      <c r="A4663" s="63" t="s">
        <v>7791</v>
      </c>
      <c r="B4663" s="63">
        <v>97440</v>
      </c>
      <c r="C4663" s="62" t="s">
        <v>12451</v>
      </c>
      <c r="D4663" s="63" t="s">
        <v>7859</v>
      </c>
      <c r="E4663" s="76">
        <v>171.33</v>
      </c>
    </row>
    <row r="4664" spans="1:5" ht="23.25" hidden="1">
      <c r="A4664" s="63" t="s">
        <v>7791</v>
      </c>
      <c r="B4664" s="63">
        <v>97442</v>
      </c>
      <c r="C4664" s="62" t="s">
        <v>12452</v>
      </c>
      <c r="D4664" s="63" t="s">
        <v>7859</v>
      </c>
      <c r="E4664" s="76">
        <v>189.26</v>
      </c>
    </row>
    <row r="4665" spans="1:5" ht="23.25" hidden="1">
      <c r="A4665" s="63" t="s">
        <v>7791</v>
      </c>
      <c r="B4665" s="63">
        <v>97443</v>
      </c>
      <c r="C4665" s="62" t="s">
        <v>12453</v>
      </c>
      <c r="D4665" s="63" t="s">
        <v>7859</v>
      </c>
      <c r="E4665" s="76">
        <v>119.72</v>
      </c>
    </row>
    <row r="4666" spans="1:5" ht="23.25" hidden="1">
      <c r="A4666" s="63" t="s">
        <v>7791</v>
      </c>
      <c r="B4666" s="63">
        <v>97444</v>
      </c>
      <c r="C4666" s="62" t="s">
        <v>12454</v>
      </c>
      <c r="D4666" s="63" t="s">
        <v>7859</v>
      </c>
      <c r="E4666" s="76">
        <v>141.97999999999999</v>
      </c>
    </row>
    <row r="4667" spans="1:5" ht="23.25" hidden="1">
      <c r="A4667" s="63" t="s">
        <v>7791</v>
      </c>
      <c r="B4667" s="63">
        <v>97446</v>
      </c>
      <c r="C4667" s="62" t="s">
        <v>12455</v>
      </c>
      <c r="D4667" s="63" t="s">
        <v>7859</v>
      </c>
      <c r="E4667" s="76">
        <v>249.77</v>
      </c>
    </row>
    <row r="4668" spans="1:5" ht="23.25" hidden="1">
      <c r="A4668" s="63" t="s">
        <v>7791</v>
      </c>
      <c r="B4668" s="63">
        <v>97447</v>
      </c>
      <c r="C4668" s="62" t="s">
        <v>12456</v>
      </c>
      <c r="D4668" s="63" t="s">
        <v>7859</v>
      </c>
      <c r="E4668" s="76">
        <v>249.77</v>
      </c>
    </row>
    <row r="4669" spans="1:5" ht="23.25" hidden="1">
      <c r="A4669" s="63" t="s">
        <v>7791</v>
      </c>
      <c r="B4669" s="63">
        <v>97449</v>
      </c>
      <c r="C4669" s="62" t="s">
        <v>12457</v>
      </c>
      <c r="D4669" s="63" t="s">
        <v>7859</v>
      </c>
      <c r="E4669" s="76">
        <v>266.11</v>
      </c>
    </row>
    <row r="4670" spans="1:5" ht="23.25" hidden="1">
      <c r="A4670" s="63" t="s">
        <v>7791</v>
      </c>
      <c r="B4670" s="63">
        <v>97450</v>
      </c>
      <c r="C4670" s="62" t="s">
        <v>12458</v>
      </c>
      <c r="D4670" s="63" t="s">
        <v>7859</v>
      </c>
      <c r="E4670" s="76">
        <v>326.73</v>
      </c>
    </row>
    <row r="4671" spans="1:5" ht="23.25" hidden="1">
      <c r="A4671" s="63" t="s">
        <v>7791</v>
      </c>
      <c r="B4671" s="63">
        <v>97452</v>
      </c>
      <c r="C4671" s="62" t="s">
        <v>12459</v>
      </c>
      <c r="D4671" s="63" t="s">
        <v>7859</v>
      </c>
      <c r="E4671" s="76">
        <v>197.46</v>
      </c>
    </row>
    <row r="4672" spans="1:5" ht="23.25" hidden="1">
      <c r="A4672" s="63" t="s">
        <v>7791</v>
      </c>
      <c r="B4672" s="63">
        <v>97453</v>
      </c>
      <c r="C4672" s="62" t="s">
        <v>12460</v>
      </c>
      <c r="D4672" s="63" t="s">
        <v>7859</v>
      </c>
      <c r="E4672" s="76">
        <v>210.16</v>
      </c>
    </row>
    <row r="4673" spans="1:5" ht="23.25" hidden="1">
      <c r="A4673" s="63" t="s">
        <v>7791</v>
      </c>
      <c r="B4673" s="63">
        <v>97454</v>
      </c>
      <c r="C4673" s="62" t="s">
        <v>12461</v>
      </c>
      <c r="D4673" s="63" t="s">
        <v>7859</v>
      </c>
      <c r="E4673" s="76">
        <v>341.96</v>
      </c>
    </row>
    <row r="4674" spans="1:5" ht="23.25" hidden="1">
      <c r="A4674" s="63" t="s">
        <v>7791</v>
      </c>
      <c r="B4674" s="63">
        <v>97455</v>
      </c>
      <c r="C4674" s="62" t="s">
        <v>12462</v>
      </c>
      <c r="D4674" s="63" t="s">
        <v>7859</v>
      </c>
      <c r="E4674" s="76">
        <v>362.28</v>
      </c>
    </row>
    <row r="4675" spans="1:5" ht="23.25" hidden="1">
      <c r="A4675" s="63" t="s">
        <v>7791</v>
      </c>
      <c r="B4675" s="63">
        <v>97456</v>
      </c>
      <c r="C4675" s="62" t="s">
        <v>12463</v>
      </c>
      <c r="D4675" s="63" t="s">
        <v>7859</v>
      </c>
      <c r="E4675" s="76">
        <v>786.13</v>
      </c>
    </row>
    <row r="4676" spans="1:5" ht="23.25" hidden="1">
      <c r="A4676" s="63" t="s">
        <v>7791</v>
      </c>
      <c r="B4676" s="63">
        <v>97457</v>
      </c>
      <c r="C4676" s="62" t="s">
        <v>12464</v>
      </c>
      <c r="D4676" s="63" t="s">
        <v>7859</v>
      </c>
      <c r="E4676" s="76">
        <v>694.97</v>
      </c>
    </row>
    <row r="4677" spans="1:5" ht="23.25" hidden="1">
      <c r="A4677" s="63" t="s">
        <v>7791</v>
      </c>
      <c r="B4677" s="63">
        <v>97458</v>
      </c>
      <c r="C4677" s="62" t="s">
        <v>12465</v>
      </c>
      <c r="D4677" s="63" t="s">
        <v>7859</v>
      </c>
      <c r="E4677" s="76">
        <v>314.42</v>
      </c>
    </row>
    <row r="4678" spans="1:5" ht="23.25" hidden="1">
      <c r="A4678" s="63" t="s">
        <v>7791</v>
      </c>
      <c r="B4678" s="63">
        <v>97459</v>
      </c>
      <c r="C4678" s="62" t="s">
        <v>12466</v>
      </c>
      <c r="D4678" s="63" t="s">
        <v>7859</v>
      </c>
      <c r="E4678" s="76">
        <v>547.41</v>
      </c>
    </row>
    <row r="4679" spans="1:5" ht="23.25" hidden="1">
      <c r="A4679" s="63" t="s">
        <v>7791</v>
      </c>
      <c r="B4679" s="63">
        <v>97460</v>
      </c>
      <c r="C4679" s="62" t="s">
        <v>12467</v>
      </c>
      <c r="D4679" s="63" t="s">
        <v>7859</v>
      </c>
      <c r="E4679" s="76">
        <v>847.33</v>
      </c>
    </row>
    <row r="4680" spans="1:5" ht="23.25" hidden="1">
      <c r="A4680" s="63" t="s">
        <v>7791</v>
      </c>
      <c r="B4680" s="63">
        <v>97461</v>
      </c>
      <c r="C4680" s="62" t="s">
        <v>12468</v>
      </c>
      <c r="D4680" s="63" t="s">
        <v>7859</v>
      </c>
      <c r="E4680" s="76">
        <v>38</v>
      </c>
    </row>
    <row r="4681" spans="1:5" ht="23.25" hidden="1">
      <c r="A4681" s="63" t="s">
        <v>7791</v>
      </c>
      <c r="B4681" s="63">
        <v>97462</v>
      </c>
      <c r="C4681" s="62" t="s">
        <v>12469</v>
      </c>
      <c r="D4681" s="63" t="s">
        <v>7859</v>
      </c>
      <c r="E4681" s="76">
        <v>31.48</v>
      </c>
    </row>
    <row r="4682" spans="1:5" ht="23.25" hidden="1">
      <c r="A4682" s="63" t="s">
        <v>7791</v>
      </c>
      <c r="B4682" s="63">
        <v>97464</v>
      </c>
      <c r="C4682" s="62" t="s">
        <v>12470</v>
      </c>
      <c r="D4682" s="63" t="s">
        <v>7859</v>
      </c>
      <c r="E4682" s="76">
        <v>54.96</v>
      </c>
    </row>
    <row r="4683" spans="1:5" ht="34.5" hidden="1">
      <c r="A4683" s="63" t="s">
        <v>7791</v>
      </c>
      <c r="B4683" s="63">
        <v>97465</v>
      </c>
      <c r="C4683" s="62" t="s">
        <v>12471</v>
      </c>
      <c r="D4683" s="63" t="s">
        <v>7859</v>
      </c>
      <c r="E4683" s="76">
        <v>65.95</v>
      </c>
    </row>
    <row r="4684" spans="1:5" ht="23.25" hidden="1">
      <c r="A4684" s="63" t="s">
        <v>7791</v>
      </c>
      <c r="B4684" s="63">
        <v>97467</v>
      </c>
      <c r="C4684" s="62" t="s">
        <v>12472</v>
      </c>
      <c r="D4684" s="63" t="s">
        <v>7859</v>
      </c>
      <c r="E4684" s="76">
        <v>69.77</v>
      </c>
    </row>
    <row r="4685" spans="1:5" ht="34.5" hidden="1">
      <c r="A4685" s="63" t="s">
        <v>7791</v>
      </c>
      <c r="B4685" s="63">
        <v>97468</v>
      </c>
      <c r="C4685" s="62" t="s">
        <v>12473</v>
      </c>
      <c r="D4685" s="63" t="s">
        <v>7859</v>
      </c>
      <c r="E4685" s="76">
        <v>83.85</v>
      </c>
    </row>
    <row r="4686" spans="1:5" ht="23.25" hidden="1">
      <c r="A4686" s="63" t="s">
        <v>7791</v>
      </c>
      <c r="B4686" s="63">
        <v>97470</v>
      </c>
      <c r="C4686" s="62" t="s">
        <v>12474</v>
      </c>
      <c r="D4686" s="63" t="s">
        <v>7859</v>
      </c>
      <c r="E4686" s="76">
        <v>103.67</v>
      </c>
    </row>
    <row r="4687" spans="1:5" ht="34.5" hidden="1">
      <c r="A4687" s="63" t="s">
        <v>7791</v>
      </c>
      <c r="B4687" s="63">
        <v>97471</v>
      </c>
      <c r="C4687" s="62" t="s">
        <v>12475</v>
      </c>
      <c r="D4687" s="63" t="s">
        <v>7859</v>
      </c>
      <c r="E4687" s="76">
        <v>125.93</v>
      </c>
    </row>
    <row r="4688" spans="1:5" ht="23.25" hidden="1">
      <c r="A4688" s="63" t="s">
        <v>7791</v>
      </c>
      <c r="B4688" s="63">
        <v>97474</v>
      </c>
      <c r="C4688" s="62" t="s">
        <v>12476</v>
      </c>
      <c r="D4688" s="63" t="s">
        <v>7859</v>
      </c>
      <c r="E4688" s="76">
        <v>191.46</v>
      </c>
    </row>
    <row r="4689" spans="1:5" ht="34.5" hidden="1">
      <c r="A4689" s="63" t="s">
        <v>7791</v>
      </c>
      <c r="B4689" s="63">
        <v>97475</v>
      </c>
      <c r="C4689" s="62" t="s">
        <v>12477</v>
      </c>
      <c r="D4689" s="63" t="s">
        <v>7859</v>
      </c>
      <c r="E4689" s="76">
        <v>236.46</v>
      </c>
    </row>
    <row r="4690" spans="1:5" ht="23.25" hidden="1">
      <c r="A4690" s="63" t="s">
        <v>7791</v>
      </c>
      <c r="B4690" s="63">
        <v>97477</v>
      </c>
      <c r="C4690" s="62" t="s">
        <v>12478</v>
      </c>
      <c r="D4690" s="63" t="s">
        <v>7859</v>
      </c>
      <c r="E4690" s="76">
        <v>255.53</v>
      </c>
    </row>
    <row r="4691" spans="1:5" ht="34.5" hidden="1">
      <c r="A4691" s="63" t="s">
        <v>7791</v>
      </c>
      <c r="B4691" s="63">
        <v>97478</v>
      </c>
      <c r="C4691" s="62" t="s">
        <v>12479</v>
      </c>
      <c r="D4691" s="63" t="s">
        <v>7859</v>
      </c>
      <c r="E4691" s="76">
        <v>316.14999999999998</v>
      </c>
    </row>
    <row r="4692" spans="1:5" ht="23.25" hidden="1">
      <c r="A4692" s="63" t="s">
        <v>7791</v>
      </c>
      <c r="B4692" s="63">
        <v>97479</v>
      </c>
      <c r="C4692" s="62" t="s">
        <v>12480</v>
      </c>
      <c r="D4692" s="63" t="s">
        <v>7859</v>
      </c>
      <c r="E4692" s="76">
        <v>61.26</v>
      </c>
    </row>
    <row r="4693" spans="1:5" ht="23.25" hidden="1">
      <c r="A4693" s="63" t="s">
        <v>7791</v>
      </c>
      <c r="B4693" s="63">
        <v>97480</v>
      </c>
      <c r="C4693" s="62" t="s">
        <v>12481</v>
      </c>
      <c r="D4693" s="63" t="s">
        <v>7859</v>
      </c>
      <c r="E4693" s="76">
        <v>61.26</v>
      </c>
    </row>
    <row r="4694" spans="1:5" ht="23.25" hidden="1">
      <c r="A4694" s="63" t="s">
        <v>7791</v>
      </c>
      <c r="B4694" s="63">
        <v>97481</v>
      </c>
      <c r="C4694" s="62" t="s">
        <v>12482</v>
      </c>
      <c r="D4694" s="63" t="s">
        <v>7859</v>
      </c>
      <c r="E4694" s="76">
        <v>89.19</v>
      </c>
    </row>
    <row r="4695" spans="1:5" ht="23.25" hidden="1">
      <c r="A4695" s="63" t="s">
        <v>7791</v>
      </c>
      <c r="B4695" s="63">
        <v>97482</v>
      </c>
      <c r="C4695" s="62" t="s">
        <v>12483</v>
      </c>
      <c r="D4695" s="63" t="s">
        <v>7859</v>
      </c>
      <c r="E4695" s="76">
        <v>89.19</v>
      </c>
    </row>
    <row r="4696" spans="1:5" ht="23.25" hidden="1">
      <c r="A4696" s="63" t="s">
        <v>7791</v>
      </c>
      <c r="B4696" s="63">
        <v>97483</v>
      </c>
      <c r="C4696" s="62" t="s">
        <v>12484</v>
      </c>
      <c r="D4696" s="63" t="s">
        <v>7859</v>
      </c>
      <c r="E4696" s="76">
        <v>125.35</v>
      </c>
    </row>
    <row r="4697" spans="1:5" ht="23.25" hidden="1">
      <c r="A4697" s="63" t="s">
        <v>7791</v>
      </c>
      <c r="B4697" s="63">
        <v>97484</v>
      </c>
      <c r="C4697" s="62" t="s">
        <v>12485</v>
      </c>
      <c r="D4697" s="63" t="s">
        <v>7859</v>
      </c>
      <c r="E4697" s="76">
        <v>125.35</v>
      </c>
    </row>
    <row r="4698" spans="1:5" ht="23.25" hidden="1">
      <c r="A4698" s="63" t="s">
        <v>7791</v>
      </c>
      <c r="B4698" s="63">
        <v>97485</v>
      </c>
      <c r="C4698" s="62" t="s">
        <v>12486</v>
      </c>
      <c r="D4698" s="63" t="s">
        <v>7859</v>
      </c>
      <c r="E4698" s="76">
        <v>173.41</v>
      </c>
    </row>
    <row r="4699" spans="1:5" ht="23.25" hidden="1">
      <c r="A4699" s="63" t="s">
        <v>7791</v>
      </c>
      <c r="B4699" s="63">
        <v>97486</v>
      </c>
      <c r="C4699" s="62" t="s">
        <v>12487</v>
      </c>
      <c r="D4699" s="63" t="s">
        <v>7859</v>
      </c>
      <c r="E4699" s="76">
        <v>186.11</v>
      </c>
    </row>
    <row r="4700" spans="1:5" ht="23.25" hidden="1">
      <c r="A4700" s="63" t="s">
        <v>7791</v>
      </c>
      <c r="B4700" s="63">
        <v>97487</v>
      </c>
      <c r="C4700" s="62" t="s">
        <v>12488</v>
      </c>
      <c r="D4700" s="63" t="s">
        <v>7859</v>
      </c>
      <c r="E4700" s="76">
        <v>322.01</v>
      </c>
    </row>
    <row r="4701" spans="1:5" ht="23.25" hidden="1">
      <c r="A4701" s="63" t="s">
        <v>7791</v>
      </c>
      <c r="B4701" s="63">
        <v>97488</v>
      </c>
      <c r="C4701" s="62" t="s">
        <v>12489</v>
      </c>
      <c r="D4701" s="63" t="s">
        <v>7859</v>
      </c>
      <c r="E4701" s="76">
        <v>342.33</v>
      </c>
    </row>
    <row r="4702" spans="1:5" ht="23.25" hidden="1">
      <c r="A4702" s="63" t="s">
        <v>7791</v>
      </c>
      <c r="B4702" s="63">
        <v>97489</v>
      </c>
      <c r="C4702" s="62" t="s">
        <v>12490</v>
      </c>
      <c r="D4702" s="63" t="s">
        <v>7859</v>
      </c>
      <c r="E4702" s="76">
        <v>770.22</v>
      </c>
    </row>
    <row r="4703" spans="1:5" ht="23.25" hidden="1">
      <c r="A4703" s="63" t="s">
        <v>7791</v>
      </c>
      <c r="B4703" s="63">
        <v>97490</v>
      </c>
      <c r="C4703" s="62" t="s">
        <v>12491</v>
      </c>
      <c r="D4703" s="63" t="s">
        <v>7859</v>
      </c>
      <c r="E4703" s="76">
        <v>679.06</v>
      </c>
    </row>
    <row r="4704" spans="1:5" ht="23.25" hidden="1">
      <c r="A4704" s="63" t="s">
        <v>7791</v>
      </c>
      <c r="B4704" s="63">
        <v>97491</v>
      </c>
      <c r="C4704" s="62" t="s">
        <v>12492</v>
      </c>
      <c r="D4704" s="63" t="s">
        <v>7859</v>
      </c>
      <c r="E4704" s="76">
        <v>95.22</v>
      </c>
    </row>
    <row r="4705" spans="1:5" ht="23.25" hidden="1">
      <c r="A4705" s="63" t="s">
        <v>7791</v>
      </c>
      <c r="B4705" s="63">
        <v>97492</v>
      </c>
      <c r="C4705" s="62" t="s">
        <v>12493</v>
      </c>
      <c r="D4705" s="63" t="s">
        <v>7859</v>
      </c>
      <c r="E4705" s="76">
        <v>140.28</v>
      </c>
    </row>
    <row r="4706" spans="1:5" ht="23.25" hidden="1">
      <c r="A4706" s="63" t="s">
        <v>7791</v>
      </c>
      <c r="B4706" s="63">
        <v>97493</v>
      </c>
      <c r="C4706" s="62" t="s">
        <v>12494</v>
      </c>
      <c r="D4706" s="63" t="s">
        <v>7859</v>
      </c>
      <c r="E4706" s="76">
        <v>181.01</v>
      </c>
    </row>
    <row r="4707" spans="1:5" ht="23.25" hidden="1">
      <c r="A4707" s="63" t="s">
        <v>7791</v>
      </c>
      <c r="B4707" s="63">
        <v>97494</v>
      </c>
      <c r="C4707" s="62" t="s">
        <v>12495</v>
      </c>
      <c r="D4707" s="63" t="s">
        <v>7859</v>
      </c>
      <c r="E4707" s="76">
        <v>282.32</v>
      </c>
    </row>
    <row r="4708" spans="1:5" ht="23.25" hidden="1">
      <c r="A4708" s="63" t="s">
        <v>7791</v>
      </c>
      <c r="B4708" s="63">
        <v>97495</v>
      </c>
      <c r="C4708" s="62" t="s">
        <v>12496</v>
      </c>
      <c r="D4708" s="63" t="s">
        <v>7859</v>
      </c>
      <c r="E4708" s="76">
        <v>520.78</v>
      </c>
    </row>
    <row r="4709" spans="1:5" ht="23.25" hidden="1">
      <c r="A4709" s="63" t="s">
        <v>7791</v>
      </c>
      <c r="B4709" s="63">
        <v>97496</v>
      </c>
      <c r="C4709" s="62" t="s">
        <v>12497</v>
      </c>
      <c r="D4709" s="63" t="s">
        <v>7859</v>
      </c>
      <c r="E4709" s="76">
        <v>826.17</v>
      </c>
    </row>
    <row r="4710" spans="1:5" ht="23.25" hidden="1">
      <c r="A4710" s="63" t="s">
        <v>7791</v>
      </c>
      <c r="B4710" s="63">
        <v>97499</v>
      </c>
      <c r="C4710" s="62" t="s">
        <v>12498</v>
      </c>
      <c r="D4710" s="63" t="s">
        <v>7859</v>
      </c>
      <c r="E4710" s="76">
        <v>35.4</v>
      </c>
    </row>
    <row r="4711" spans="1:5" ht="34.5" hidden="1">
      <c r="A4711" s="63" t="s">
        <v>7791</v>
      </c>
      <c r="B4711" s="63">
        <v>97500</v>
      </c>
      <c r="C4711" s="62" t="s">
        <v>12499</v>
      </c>
      <c r="D4711" s="63" t="s">
        <v>7859</v>
      </c>
      <c r="E4711" s="76">
        <v>28.88</v>
      </c>
    </row>
    <row r="4712" spans="1:5" ht="23.25" hidden="1">
      <c r="A4712" s="63" t="s">
        <v>7791</v>
      </c>
      <c r="B4712" s="63">
        <v>97502</v>
      </c>
      <c r="C4712" s="62" t="s">
        <v>12500</v>
      </c>
      <c r="D4712" s="63" t="s">
        <v>7859</v>
      </c>
      <c r="E4712" s="76">
        <v>50.16</v>
      </c>
    </row>
    <row r="4713" spans="1:5" ht="34.5" hidden="1">
      <c r="A4713" s="63" t="s">
        <v>7791</v>
      </c>
      <c r="B4713" s="63">
        <v>97503</v>
      </c>
      <c r="C4713" s="62" t="s">
        <v>12501</v>
      </c>
      <c r="D4713" s="63" t="s">
        <v>7859</v>
      </c>
      <c r="E4713" s="76">
        <v>61.39</v>
      </c>
    </row>
    <row r="4714" spans="1:5" ht="23.25" hidden="1">
      <c r="A4714" s="63" t="s">
        <v>7791</v>
      </c>
      <c r="B4714" s="63">
        <v>97505</v>
      </c>
      <c r="C4714" s="62" t="s">
        <v>12502</v>
      </c>
      <c r="D4714" s="63" t="s">
        <v>7859</v>
      </c>
      <c r="E4714" s="76">
        <v>63</v>
      </c>
    </row>
    <row r="4715" spans="1:5" ht="34.5" hidden="1">
      <c r="A4715" s="63" t="s">
        <v>7791</v>
      </c>
      <c r="B4715" s="63">
        <v>97506</v>
      </c>
      <c r="C4715" s="62" t="s">
        <v>12503</v>
      </c>
      <c r="D4715" s="63" t="s">
        <v>7859</v>
      </c>
      <c r="E4715" s="76">
        <v>77.08</v>
      </c>
    </row>
    <row r="4716" spans="1:5" ht="23.25" hidden="1">
      <c r="A4716" s="63" t="s">
        <v>7791</v>
      </c>
      <c r="B4716" s="63">
        <v>97508</v>
      </c>
      <c r="C4716" s="62" t="s">
        <v>12504</v>
      </c>
      <c r="D4716" s="63" t="s">
        <v>7859</v>
      </c>
      <c r="E4716" s="76">
        <v>94.07</v>
      </c>
    </row>
    <row r="4717" spans="1:5" ht="34.5" hidden="1">
      <c r="A4717" s="63" t="s">
        <v>7791</v>
      </c>
      <c r="B4717" s="63">
        <v>97509</v>
      </c>
      <c r="C4717" s="62" t="s">
        <v>12505</v>
      </c>
      <c r="D4717" s="63" t="s">
        <v>7859</v>
      </c>
      <c r="E4717" s="76">
        <v>116.33</v>
      </c>
    </row>
    <row r="4718" spans="1:5" ht="23.25" hidden="1">
      <c r="A4718" s="63" t="s">
        <v>7791</v>
      </c>
      <c r="B4718" s="63">
        <v>97511</v>
      </c>
      <c r="C4718" s="62" t="s">
        <v>12506</v>
      </c>
      <c r="D4718" s="63" t="s">
        <v>7859</v>
      </c>
      <c r="E4718" s="76">
        <v>177.69</v>
      </c>
    </row>
    <row r="4719" spans="1:5" ht="34.5" hidden="1">
      <c r="A4719" s="63" t="s">
        <v>7791</v>
      </c>
      <c r="B4719" s="63">
        <v>97512</v>
      </c>
      <c r="C4719" s="62" t="s">
        <v>12507</v>
      </c>
      <c r="D4719" s="63" t="s">
        <v>7859</v>
      </c>
      <c r="E4719" s="76">
        <v>222.69</v>
      </c>
    </row>
    <row r="4720" spans="1:5" ht="23.25" hidden="1">
      <c r="A4720" s="63" t="s">
        <v>7791</v>
      </c>
      <c r="B4720" s="63">
        <v>97514</v>
      </c>
      <c r="C4720" s="62" t="s">
        <v>12508</v>
      </c>
      <c r="D4720" s="63" t="s">
        <v>7859</v>
      </c>
      <c r="E4720" s="76">
        <v>237.41</v>
      </c>
    </row>
    <row r="4721" spans="1:5" ht="34.5" hidden="1">
      <c r="A4721" s="63" t="s">
        <v>7791</v>
      </c>
      <c r="B4721" s="63">
        <v>97515</v>
      </c>
      <c r="C4721" s="62" t="s">
        <v>12509</v>
      </c>
      <c r="D4721" s="63" t="s">
        <v>7859</v>
      </c>
      <c r="E4721" s="76">
        <v>298.02999999999997</v>
      </c>
    </row>
    <row r="4722" spans="1:5" ht="23.25" hidden="1">
      <c r="A4722" s="63" t="s">
        <v>7791</v>
      </c>
      <c r="B4722" s="63">
        <v>97517</v>
      </c>
      <c r="C4722" s="62" t="s">
        <v>12510</v>
      </c>
      <c r="D4722" s="63" t="s">
        <v>7859</v>
      </c>
      <c r="E4722" s="76">
        <v>57.38</v>
      </c>
    </row>
    <row r="4723" spans="1:5" ht="23.25" hidden="1">
      <c r="A4723" s="63" t="s">
        <v>7791</v>
      </c>
      <c r="B4723" s="63">
        <v>97518</v>
      </c>
      <c r="C4723" s="62" t="s">
        <v>12511</v>
      </c>
      <c r="D4723" s="63" t="s">
        <v>7859</v>
      </c>
      <c r="E4723" s="76">
        <v>57.38</v>
      </c>
    </row>
    <row r="4724" spans="1:5" ht="23.25" hidden="1">
      <c r="A4724" s="63" t="s">
        <v>7791</v>
      </c>
      <c r="B4724" s="63">
        <v>97519</v>
      </c>
      <c r="C4724" s="62" t="s">
        <v>12512</v>
      </c>
      <c r="D4724" s="63" t="s">
        <v>7859</v>
      </c>
      <c r="E4724" s="76">
        <v>82.34</v>
      </c>
    </row>
    <row r="4725" spans="1:5" ht="23.25" hidden="1">
      <c r="A4725" s="63" t="s">
        <v>7791</v>
      </c>
      <c r="B4725" s="63">
        <v>97520</v>
      </c>
      <c r="C4725" s="62" t="s">
        <v>12513</v>
      </c>
      <c r="D4725" s="63" t="s">
        <v>7859</v>
      </c>
      <c r="E4725" s="76">
        <v>82.34</v>
      </c>
    </row>
    <row r="4726" spans="1:5" ht="23.25" hidden="1">
      <c r="A4726" s="63" t="s">
        <v>7791</v>
      </c>
      <c r="B4726" s="63">
        <v>97521</v>
      </c>
      <c r="C4726" s="62" t="s">
        <v>12514</v>
      </c>
      <c r="D4726" s="63" t="s">
        <v>7859</v>
      </c>
      <c r="E4726" s="76">
        <v>115.15</v>
      </c>
    </row>
    <row r="4727" spans="1:5" ht="23.25" hidden="1">
      <c r="A4727" s="63" t="s">
        <v>7791</v>
      </c>
      <c r="B4727" s="63">
        <v>97522</v>
      </c>
      <c r="C4727" s="62" t="s">
        <v>12515</v>
      </c>
      <c r="D4727" s="63" t="s">
        <v>7859</v>
      </c>
      <c r="E4727" s="76">
        <v>115.15</v>
      </c>
    </row>
    <row r="4728" spans="1:5" ht="23.25" hidden="1">
      <c r="A4728" s="63" t="s">
        <v>7791</v>
      </c>
      <c r="B4728" s="63">
        <v>97523</v>
      </c>
      <c r="C4728" s="62" t="s">
        <v>12516</v>
      </c>
      <c r="D4728" s="63" t="s">
        <v>7859</v>
      </c>
      <c r="E4728" s="76">
        <v>159.01</v>
      </c>
    </row>
    <row r="4729" spans="1:5" ht="23.25" hidden="1">
      <c r="A4729" s="63" t="s">
        <v>7791</v>
      </c>
      <c r="B4729" s="63">
        <v>97524</v>
      </c>
      <c r="C4729" s="62" t="s">
        <v>12517</v>
      </c>
      <c r="D4729" s="63" t="s">
        <v>7859</v>
      </c>
      <c r="E4729" s="76">
        <v>171.71</v>
      </c>
    </row>
    <row r="4730" spans="1:5" ht="23.25" hidden="1">
      <c r="A4730" s="63" t="s">
        <v>7791</v>
      </c>
      <c r="B4730" s="63">
        <v>97525</v>
      </c>
      <c r="C4730" s="62" t="s">
        <v>12518</v>
      </c>
      <c r="D4730" s="63" t="s">
        <v>7859</v>
      </c>
      <c r="E4730" s="76">
        <v>301.23</v>
      </c>
    </row>
    <row r="4731" spans="1:5" ht="23.25" hidden="1">
      <c r="A4731" s="63" t="s">
        <v>7791</v>
      </c>
      <c r="B4731" s="63">
        <v>97526</v>
      </c>
      <c r="C4731" s="62" t="s">
        <v>12519</v>
      </c>
      <c r="D4731" s="63" t="s">
        <v>7859</v>
      </c>
      <c r="E4731" s="76">
        <v>321.55</v>
      </c>
    </row>
    <row r="4732" spans="1:5" ht="23.25" hidden="1">
      <c r="A4732" s="63" t="s">
        <v>7791</v>
      </c>
      <c r="B4732" s="63">
        <v>97527</v>
      </c>
      <c r="C4732" s="62" t="s">
        <v>12520</v>
      </c>
      <c r="D4732" s="63" t="s">
        <v>7859</v>
      </c>
      <c r="E4732" s="76">
        <v>743.12</v>
      </c>
    </row>
    <row r="4733" spans="1:5" ht="23.25" hidden="1">
      <c r="A4733" s="63" t="s">
        <v>7791</v>
      </c>
      <c r="B4733" s="63">
        <v>97528</v>
      </c>
      <c r="C4733" s="62" t="s">
        <v>12521</v>
      </c>
      <c r="D4733" s="63" t="s">
        <v>7859</v>
      </c>
      <c r="E4733" s="76">
        <v>651.96</v>
      </c>
    </row>
    <row r="4734" spans="1:5" ht="23.25" hidden="1">
      <c r="A4734" s="63" t="s">
        <v>7791</v>
      </c>
      <c r="B4734" s="63">
        <v>97529</v>
      </c>
      <c r="C4734" s="62" t="s">
        <v>12522</v>
      </c>
      <c r="D4734" s="63" t="s">
        <v>7859</v>
      </c>
      <c r="E4734" s="76">
        <v>90.12</v>
      </c>
    </row>
    <row r="4735" spans="1:5" ht="23.25" hidden="1">
      <c r="A4735" s="63" t="s">
        <v>7791</v>
      </c>
      <c r="B4735" s="63">
        <v>97530</v>
      </c>
      <c r="C4735" s="62" t="s">
        <v>12523</v>
      </c>
      <c r="D4735" s="63" t="s">
        <v>7859</v>
      </c>
      <c r="E4735" s="76">
        <v>131.15</v>
      </c>
    </row>
    <row r="4736" spans="1:5" ht="23.25" hidden="1">
      <c r="A4736" s="63" t="s">
        <v>7791</v>
      </c>
      <c r="B4736" s="63">
        <v>97531</v>
      </c>
      <c r="C4736" s="62" t="s">
        <v>12524</v>
      </c>
      <c r="D4736" s="63" t="s">
        <v>7859</v>
      </c>
      <c r="E4736" s="76">
        <v>167.38</v>
      </c>
    </row>
    <row r="4737" spans="1:5" ht="23.25" hidden="1">
      <c r="A4737" s="63" t="s">
        <v>7791</v>
      </c>
      <c r="B4737" s="63">
        <v>97532</v>
      </c>
      <c r="C4737" s="62" t="s">
        <v>12525</v>
      </c>
      <c r="D4737" s="63" t="s">
        <v>7859</v>
      </c>
      <c r="E4737" s="76">
        <v>263.13</v>
      </c>
    </row>
    <row r="4738" spans="1:5" ht="23.25" hidden="1">
      <c r="A4738" s="63" t="s">
        <v>7791</v>
      </c>
      <c r="B4738" s="63">
        <v>97533</v>
      </c>
      <c r="C4738" s="62" t="s">
        <v>12526</v>
      </c>
      <c r="D4738" s="63" t="s">
        <v>7859</v>
      </c>
      <c r="E4738" s="76">
        <v>497.19</v>
      </c>
    </row>
    <row r="4739" spans="1:5" ht="23.25" hidden="1">
      <c r="A4739" s="63" t="s">
        <v>7791</v>
      </c>
      <c r="B4739" s="63">
        <v>97534</v>
      </c>
      <c r="C4739" s="62" t="s">
        <v>12527</v>
      </c>
      <c r="D4739" s="63" t="s">
        <v>7859</v>
      </c>
      <c r="E4739" s="76">
        <v>790.03</v>
      </c>
    </row>
    <row r="4740" spans="1:5" ht="23.25" hidden="1">
      <c r="A4740" s="63" t="s">
        <v>7791</v>
      </c>
      <c r="B4740" s="63">
        <v>97537</v>
      </c>
      <c r="C4740" s="62" t="s">
        <v>12528</v>
      </c>
      <c r="D4740" s="63" t="s">
        <v>7859</v>
      </c>
      <c r="E4740" s="76">
        <v>26.15</v>
      </c>
    </row>
    <row r="4741" spans="1:5" ht="23.25" hidden="1">
      <c r="A4741" s="63" t="s">
        <v>7791</v>
      </c>
      <c r="B4741" s="63">
        <v>97540</v>
      </c>
      <c r="C4741" s="62" t="s">
        <v>12529</v>
      </c>
      <c r="D4741" s="63" t="s">
        <v>7859</v>
      </c>
      <c r="E4741" s="76">
        <v>34.65</v>
      </c>
    </row>
    <row r="4742" spans="1:5" ht="34.5" hidden="1">
      <c r="A4742" s="63" t="s">
        <v>7791</v>
      </c>
      <c r="B4742" s="63">
        <v>97541</v>
      </c>
      <c r="C4742" s="62" t="s">
        <v>12530</v>
      </c>
      <c r="D4742" s="63" t="s">
        <v>7859</v>
      </c>
      <c r="E4742" s="76">
        <v>29.23</v>
      </c>
    </row>
    <row r="4743" spans="1:5" ht="23.25" hidden="1">
      <c r="A4743" s="63" t="s">
        <v>7791</v>
      </c>
      <c r="B4743" s="63">
        <v>97543</v>
      </c>
      <c r="C4743" s="62" t="s">
        <v>12531</v>
      </c>
      <c r="D4743" s="63" t="s">
        <v>7859</v>
      </c>
      <c r="E4743" s="76">
        <v>55.58</v>
      </c>
    </row>
    <row r="4744" spans="1:5" ht="34.5" hidden="1">
      <c r="A4744" s="63" t="s">
        <v>7791</v>
      </c>
      <c r="B4744" s="63">
        <v>97544</v>
      </c>
      <c r="C4744" s="62" t="s">
        <v>12532</v>
      </c>
      <c r="D4744" s="63" t="s">
        <v>7859</v>
      </c>
      <c r="E4744" s="76">
        <v>49.06</v>
      </c>
    </row>
    <row r="4745" spans="1:5" ht="23.25" hidden="1">
      <c r="A4745" s="63" t="s">
        <v>7791</v>
      </c>
      <c r="B4745" s="63">
        <v>97546</v>
      </c>
      <c r="C4745" s="62" t="s">
        <v>12533</v>
      </c>
      <c r="D4745" s="63" t="s">
        <v>7859</v>
      </c>
      <c r="E4745" s="76">
        <v>36.380000000000003</v>
      </c>
    </row>
    <row r="4746" spans="1:5" ht="23.25" hidden="1">
      <c r="A4746" s="63" t="s">
        <v>7791</v>
      </c>
      <c r="B4746" s="63">
        <v>97547</v>
      </c>
      <c r="C4746" s="62" t="s">
        <v>12534</v>
      </c>
      <c r="D4746" s="63" t="s">
        <v>7859</v>
      </c>
      <c r="E4746" s="76">
        <v>36.380000000000003</v>
      </c>
    </row>
    <row r="4747" spans="1:5" ht="23.25" hidden="1">
      <c r="A4747" s="63" t="s">
        <v>7791</v>
      </c>
      <c r="B4747" s="63">
        <v>97548</v>
      </c>
      <c r="C4747" s="62" t="s">
        <v>12535</v>
      </c>
      <c r="D4747" s="63" t="s">
        <v>7859</v>
      </c>
      <c r="E4747" s="76">
        <v>53.43</v>
      </c>
    </row>
    <row r="4748" spans="1:5" ht="23.25" hidden="1">
      <c r="A4748" s="63" t="s">
        <v>7791</v>
      </c>
      <c r="B4748" s="63">
        <v>97549</v>
      </c>
      <c r="C4748" s="62" t="s">
        <v>12536</v>
      </c>
      <c r="D4748" s="63" t="s">
        <v>7859</v>
      </c>
      <c r="E4748" s="76">
        <v>53.43</v>
      </c>
    </row>
    <row r="4749" spans="1:5" ht="23.25" hidden="1">
      <c r="A4749" s="63" t="s">
        <v>7791</v>
      </c>
      <c r="B4749" s="63">
        <v>97550</v>
      </c>
      <c r="C4749" s="62" t="s">
        <v>12537</v>
      </c>
      <c r="D4749" s="63" t="s">
        <v>7859</v>
      </c>
      <c r="E4749" s="76">
        <v>87.67</v>
      </c>
    </row>
    <row r="4750" spans="1:5" ht="23.25" hidden="1">
      <c r="A4750" s="63" t="s">
        <v>7791</v>
      </c>
      <c r="B4750" s="63">
        <v>97551</v>
      </c>
      <c r="C4750" s="62" t="s">
        <v>12538</v>
      </c>
      <c r="D4750" s="63" t="s">
        <v>7859</v>
      </c>
      <c r="E4750" s="76">
        <v>87.67</v>
      </c>
    </row>
    <row r="4751" spans="1:5" ht="23.25" hidden="1">
      <c r="A4751" s="63" t="s">
        <v>7791</v>
      </c>
      <c r="B4751" s="63">
        <v>97552</v>
      </c>
      <c r="C4751" s="62" t="s">
        <v>12539</v>
      </c>
      <c r="D4751" s="63" t="s">
        <v>7859</v>
      </c>
      <c r="E4751" s="76">
        <v>53.26</v>
      </c>
    </row>
    <row r="4752" spans="1:5" ht="23.25" hidden="1">
      <c r="A4752" s="63" t="s">
        <v>7791</v>
      </c>
      <c r="B4752" s="63">
        <v>97553</v>
      </c>
      <c r="C4752" s="62" t="s">
        <v>12540</v>
      </c>
      <c r="D4752" s="63" t="s">
        <v>7859</v>
      </c>
      <c r="E4752" s="76">
        <v>75.989999999999995</v>
      </c>
    </row>
    <row r="4753" spans="1:5" ht="23.25" hidden="1">
      <c r="A4753" s="63" t="s">
        <v>7791</v>
      </c>
      <c r="B4753" s="63">
        <v>97554</v>
      </c>
      <c r="C4753" s="62" t="s">
        <v>12541</v>
      </c>
      <c r="D4753" s="63" t="s">
        <v>7859</v>
      </c>
      <c r="E4753" s="76">
        <v>130.53</v>
      </c>
    </row>
    <row r="4754" spans="1:5" ht="34.5" hidden="1">
      <c r="A4754" s="63" t="s">
        <v>7791</v>
      </c>
      <c r="B4754" s="63">
        <v>98602</v>
      </c>
      <c r="C4754" s="62" t="s">
        <v>12542</v>
      </c>
      <c r="D4754" s="63" t="s">
        <v>7859</v>
      </c>
      <c r="E4754" s="76">
        <v>17.739999999999998</v>
      </c>
    </row>
    <row r="4755" spans="1:5" ht="23.25" hidden="1">
      <c r="A4755" s="63" t="s">
        <v>7791</v>
      </c>
      <c r="B4755" s="63">
        <v>103805</v>
      </c>
      <c r="C4755" s="62" t="s">
        <v>12543</v>
      </c>
      <c r="D4755" s="63" t="s">
        <v>7859</v>
      </c>
      <c r="E4755" s="76">
        <v>17.73</v>
      </c>
    </row>
    <row r="4756" spans="1:5" ht="34.5" hidden="1">
      <c r="A4756" s="63" t="s">
        <v>7791</v>
      </c>
      <c r="B4756" s="63">
        <v>103806</v>
      </c>
      <c r="C4756" s="62" t="s">
        <v>12544</v>
      </c>
      <c r="D4756" s="63" t="s">
        <v>7859</v>
      </c>
      <c r="E4756" s="76">
        <v>17.7</v>
      </c>
    </row>
    <row r="4757" spans="1:5" ht="34.5" hidden="1">
      <c r="A4757" s="63" t="s">
        <v>7791</v>
      </c>
      <c r="B4757" s="63">
        <v>103807</v>
      </c>
      <c r="C4757" s="62" t="s">
        <v>12545</v>
      </c>
      <c r="D4757" s="63" t="s">
        <v>7859</v>
      </c>
      <c r="E4757" s="76">
        <v>21.6</v>
      </c>
    </row>
    <row r="4758" spans="1:5" ht="23.25" hidden="1">
      <c r="A4758" s="63" t="s">
        <v>7791</v>
      </c>
      <c r="B4758" s="63">
        <v>103808</v>
      </c>
      <c r="C4758" s="62" t="s">
        <v>12546</v>
      </c>
      <c r="D4758" s="63" t="s">
        <v>7859</v>
      </c>
      <c r="E4758" s="76">
        <v>33.159999999999997</v>
      </c>
    </row>
    <row r="4759" spans="1:5" ht="34.5" hidden="1">
      <c r="A4759" s="63" t="s">
        <v>7791</v>
      </c>
      <c r="B4759" s="63">
        <v>103809</v>
      </c>
      <c r="C4759" s="62" t="s">
        <v>12547</v>
      </c>
      <c r="D4759" s="63" t="s">
        <v>7859</v>
      </c>
      <c r="E4759" s="76">
        <v>32.880000000000003</v>
      </c>
    </row>
    <row r="4760" spans="1:5" ht="34.5" hidden="1">
      <c r="A4760" s="63" t="s">
        <v>7791</v>
      </c>
      <c r="B4760" s="63">
        <v>103810</v>
      </c>
      <c r="C4760" s="62" t="s">
        <v>12548</v>
      </c>
      <c r="D4760" s="63" t="s">
        <v>7859</v>
      </c>
      <c r="E4760" s="76">
        <v>33.29</v>
      </c>
    </row>
    <row r="4761" spans="1:5" ht="34.5" hidden="1">
      <c r="A4761" s="63" t="s">
        <v>7791</v>
      </c>
      <c r="B4761" s="63">
        <v>103811</v>
      </c>
      <c r="C4761" s="62" t="s">
        <v>12549</v>
      </c>
      <c r="D4761" s="63" t="s">
        <v>7859</v>
      </c>
      <c r="E4761" s="76">
        <v>36.74</v>
      </c>
    </row>
    <row r="4762" spans="1:5" ht="23.25" hidden="1">
      <c r="A4762" s="63" t="s">
        <v>7791</v>
      </c>
      <c r="B4762" s="63">
        <v>103812</v>
      </c>
      <c r="C4762" s="62" t="s">
        <v>12550</v>
      </c>
      <c r="D4762" s="63" t="s">
        <v>7859</v>
      </c>
      <c r="E4762" s="76">
        <v>49.1</v>
      </c>
    </row>
    <row r="4763" spans="1:5" ht="34.5" hidden="1">
      <c r="A4763" s="63" t="s">
        <v>7791</v>
      </c>
      <c r="B4763" s="63">
        <v>103813</v>
      </c>
      <c r="C4763" s="62" t="s">
        <v>12551</v>
      </c>
      <c r="D4763" s="63" t="s">
        <v>7859</v>
      </c>
      <c r="E4763" s="76">
        <v>47.36</v>
      </c>
    </row>
    <row r="4764" spans="1:5" ht="23.25" hidden="1">
      <c r="A4764" s="63" t="s">
        <v>7791</v>
      </c>
      <c r="B4764" s="63">
        <v>103814</v>
      </c>
      <c r="C4764" s="62" t="s">
        <v>12552</v>
      </c>
      <c r="D4764" s="63" t="s">
        <v>7859</v>
      </c>
      <c r="E4764" s="76">
        <v>11.59</v>
      </c>
    </row>
    <row r="4765" spans="1:5" ht="23.25" hidden="1">
      <c r="A4765" s="63" t="s">
        <v>7791</v>
      </c>
      <c r="B4765" s="63">
        <v>103815</v>
      </c>
      <c r="C4765" s="62" t="s">
        <v>12553</v>
      </c>
      <c r="D4765" s="63" t="s">
        <v>7859</v>
      </c>
      <c r="E4765" s="76">
        <v>11.62</v>
      </c>
    </row>
    <row r="4766" spans="1:5" ht="34.5" hidden="1">
      <c r="A4766" s="63" t="s">
        <v>7791</v>
      </c>
      <c r="B4766" s="63">
        <v>103816</v>
      </c>
      <c r="C4766" s="62" t="s">
        <v>12554</v>
      </c>
      <c r="D4766" s="63" t="s">
        <v>7859</v>
      </c>
      <c r="E4766" s="76">
        <v>26.67</v>
      </c>
    </row>
    <row r="4767" spans="1:5" ht="23.25" hidden="1">
      <c r="A4767" s="63" t="s">
        <v>7791</v>
      </c>
      <c r="B4767" s="63">
        <v>103817</v>
      </c>
      <c r="C4767" s="62" t="s">
        <v>12555</v>
      </c>
      <c r="D4767" s="63" t="s">
        <v>7859</v>
      </c>
      <c r="E4767" s="76">
        <v>445.15</v>
      </c>
    </row>
    <row r="4768" spans="1:5" ht="34.5" hidden="1">
      <c r="A4768" s="63" t="s">
        <v>7791</v>
      </c>
      <c r="B4768" s="63">
        <v>103818</v>
      </c>
      <c r="C4768" s="62" t="s">
        <v>12556</v>
      </c>
      <c r="D4768" s="63" t="s">
        <v>7859</v>
      </c>
      <c r="E4768" s="76">
        <v>19.760000000000002</v>
      </c>
    </row>
    <row r="4769" spans="1:5" ht="23.25" hidden="1">
      <c r="A4769" s="63" t="s">
        <v>7791</v>
      </c>
      <c r="B4769" s="63">
        <v>103819</v>
      </c>
      <c r="C4769" s="62" t="s">
        <v>12557</v>
      </c>
      <c r="D4769" s="63" t="s">
        <v>7859</v>
      </c>
      <c r="E4769" s="76">
        <v>20.48</v>
      </c>
    </row>
    <row r="4770" spans="1:5" ht="23.25" hidden="1">
      <c r="A4770" s="63" t="s">
        <v>7791</v>
      </c>
      <c r="B4770" s="63">
        <v>103820</v>
      </c>
      <c r="C4770" s="62" t="s">
        <v>12558</v>
      </c>
      <c r="D4770" s="63" t="s">
        <v>7859</v>
      </c>
      <c r="E4770" s="76">
        <v>21.78</v>
      </c>
    </row>
    <row r="4771" spans="1:5" ht="23.25" hidden="1">
      <c r="A4771" s="63" t="s">
        <v>7791</v>
      </c>
      <c r="B4771" s="63">
        <v>103821</v>
      </c>
      <c r="C4771" s="62" t="s">
        <v>12559</v>
      </c>
      <c r="D4771" s="63" t="s">
        <v>7859</v>
      </c>
      <c r="E4771" s="76">
        <v>521.24</v>
      </c>
    </row>
    <row r="4772" spans="1:5" ht="34.5" hidden="1">
      <c r="A4772" s="63" t="s">
        <v>7791</v>
      </c>
      <c r="B4772" s="63">
        <v>103822</v>
      </c>
      <c r="C4772" s="62" t="s">
        <v>12560</v>
      </c>
      <c r="D4772" s="63" t="s">
        <v>7859</v>
      </c>
      <c r="E4772" s="76">
        <v>54.85</v>
      </c>
    </row>
    <row r="4773" spans="1:5" ht="34.5" hidden="1">
      <c r="A4773" s="63" t="s">
        <v>7791</v>
      </c>
      <c r="B4773" s="63">
        <v>103823</v>
      </c>
      <c r="C4773" s="62" t="s">
        <v>12561</v>
      </c>
      <c r="D4773" s="63" t="s">
        <v>7859</v>
      </c>
      <c r="E4773" s="76">
        <v>17.739999999999998</v>
      </c>
    </row>
    <row r="4774" spans="1:5" ht="34.5" hidden="1">
      <c r="A4774" s="63" t="s">
        <v>7791</v>
      </c>
      <c r="B4774" s="63">
        <v>103824</v>
      </c>
      <c r="C4774" s="62" t="s">
        <v>12562</v>
      </c>
      <c r="D4774" s="63" t="s">
        <v>7859</v>
      </c>
      <c r="E4774" s="76">
        <v>23.1</v>
      </c>
    </row>
    <row r="4775" spans="1:5" ht="34.5" hidden="1">
      <c r="A4775" s="63" t="s">
        <v>7791</v>
      </c>
      <c r="B4775" s="63">
        <v>103825</v>
      </c>
      <c r="C4775" s="62" t="s">
        <v>12563</v>
      </c>
      <c r="D4775" s="63" t="s">
        <v>7859</v>
      </c>
      <c r="E4775" s="76">
        <v>27.36</v>
      </c>
    </row>
    <row r="4776" spans="1:5" ht="23.25" hidden="1">
      <c r="A4776" s="63" t="s">
        <v>7791</v>
      </c>
      <c r="B4776" s="63">
        <v>103826</v>
      </c>
      <c r="C4776" s="62" t="s">
        <v>12564</v>
      </c>
      <c r="D4776" s="63" t="s">
        <v>7859</v>
      </c>
      <c r="E4776" s="76">
        <v>30.8</v>
      </c>
    </row>
    <row r="4777" spans="1:5" ht="23.25" hidden="1">
      <c r="A4777" s="63" t="s">
        <v>7791</v>
      </c>
      <c r="B4777" s="63">
        <v>103827</v>
      </c>
      <c r="C4777" s="62" t="s">
        <v>12565</v>
      </c>
      <c r="D4777" s="63" t="s">
        <v>7859</v>
      </c>
      <c r="E4777" s="76">
        <v>30.8</v>
      </c>
    </row>
    <row r="4778" spans="1:5" ht="34.5" hidden="1">
      <c r="A4778" s="63" t="s">
        <v>7791</v>
      </c>
      <c r="B4778" s="63">
        <v>103828</v>
      </c>
      <c r="C4778" s="62" t="s">
        <v>12566</v>
      </c>
      <c r="D4778" s="63" t="s">
        <v>7859</v>
      </c>
      <c r="E4778" s="76">
        <v>91.62</v>
      </c>
    </row>
    <row r="4779" spans="1:5" ht="23.25" hidden="1">
      <c r="A4779" s="63" t="s">
        <v>7791</v>
      </c>
      <c r="B4779" s="63">
        <v>103829</v>
      </c>
      <c r="C4779" s="62" t="s">
        <v>12567</v>
      </c>
      <c r="D4779" s="63" t="s">
        <v>7859</v>
      </c>
      <c r="E4779" s="76">
        <v>575.91</v>
      </c>
    </row>
    <row r="4780" spans="1:5" ht="34.5" hidden="1">
      <c r="A4780" s="63" t="s">
        <v>7791</v>
      </c>
      <c r="B4780" s="63">
        <v>103830</v>
      </c>
      <c r="C4780" s="62" t="s">
        <v>12568</v>
      </c>
      <c r="D4780" s="63" t="s">
        <v>7859</v>
      </c>
      <c r="E4780" s="76">
        <v>35.869999999999997</v>
      </c>
    </row>
    <row r="4781" spans="1:5" ht="23.25" hidden="1">
      <c r="A4781" s="63" t="s">
        <v>7791</v>
      </c>
      <c r="B4781" s="63">
        <v>103831</v>
      </c>
      <c r="C4781" s="62" t="s">
        <v>12569</v>
      </c>
      <c r="D4781" s="63" t="s">
        <v>7859</v>
      </c>
      <c r="E4781" s="76">
        <v>26.48</v>
      </c>
    </row>
    <row r="4782" spans="1:5" ht="23.25" hidden="1">
      <c r="A4782" s="63" t="s">
        <v>7791</v>
      </c>
      <c r="B4782" s="63">
        <v>103832</v>
      </c>
      <c r="C4782" s="62" t="s">
        <v>12570</v>
      </c>
      <c r="D4782" s="63" t="s">
        <v>7859</v>
      </c>
      <c r="E4782" s="76">
        <v>23.95</v>
      </c>
    </row>
    <row r="4783" spans="1:5" ht="23.25" hidden="1">
      <c r="A4783" s="63" t="s">
        <v>7791</v>
      </c>
      <c r="B4783" s="63">
        <v>103833</v>
      </c>
      <c r="C4783" s="62" t="s">
        <v>12571</v>
      </c>
      <c r="D4783" s="63" t="s">
        <v>7859</v>
      </c>
      <c r="E4783" s="76">
        <v>43.96</v>
      </c>
    </row>
    <row r="4784" spans="1:5" ht="23.25" hidden="1">
      <c r="A4784" s="63" t="s">
        <v>7791</v>
      </c>
      <c r="B4784" s="63">
        <v>103834</v>
      </c>
      <c r="C4784" s="62" t="s">
        <v>12572</v>
      </c>
      <c r="D4784" s="63" t="s">
        <v>7859</v>
      </c>
      <c r="E4784" s="76">
        <v>63.84</v>
      </c>
    </row>
    <row r="4785" spans="1:5" ht="23.25" hidden="1">
      <c r="A4785" s="63" t="s">
        <v>7791</v>
      </c>
      <c r="B4785" s="63">
        <v>103838</v>
      </c>
      <c r="C4785" s="62" t="s">
        <v>12573</v>
      </c>
      <c r="D4785" s="63" t="s">
        <v>7859</v>
      </c>
      <c r="E4785" s="76">
        <v>17.03</v>
      </c>
    </row>
    <row r="4786" spans="1:5" ht="34.5" hidden="1">
      <c r="A4786" s="63" t="s">
        <v>7791</v>
      </c>
      <c r="B4786" s="63">
        <v>103839</v>
      </c>
      <c r="C4786" s="62" t="s">
        <v>12574</v>
      </c>
      <c r="D4786" s="63" t="s">
        <v>7859</v>
      </c>
      <c r="E4786" s="76">
        <v>17</v>
      </c>
    </row>
    <row r="4787" spans="1:5" ht="34.5" hidden="1">
      <c r="A4787" s="63" t="s">
        <v>7791</v>
      </c>
      <c r="B4787" s="63">
        <v>103840</v>
      </c>
      <c r="C4787" s="62" t="s">
        <v>12575</v>
      </c>
      <c r="D4787" s="63" t="s">
        <v>7859</v>
      </c>
      <c r="E4787" s="76">
        <v>21.26</v>
      </c>
    </row>
    <row r="4788" spans="1:5" ht="23.25" hidden="1">
      <c r="A4788" s="63" t="s">
        <v>7791</v>
      </c>
      <c r="B4788" s="63">
        <v>103841</v>
      </c>
      <c r="C4788" s="62" t="s">
        <v>12576</v>
      </c>
      <c r="D4788" s="63" t="s">
        <v>7859</v>
      </c>
      <c r="E4788" s="76">
        <v>27.71</v>
      </c>
    </row>
    <row r="4789" spans="1:5" ht="34.5" hidden="1">
      <c r="A4789" s="63" t="s">
        <v>7791</v>
      </c>
      <c r="B4789" s="63">
        <v>103842</v>
      </c>
      <c r="C4789" s="62" t="s">
        <v>12577</v>
      </c>
      <c r="D4789" s="63" t="s">
        <v>7859</v>
      </c>
      <c r="E4789" s="76">
        <v>27.43</v>
      </c>
    </row>
    <row r="4790" spans="1:5" ht="34.5" hidden="1">
      <c r="A4790" s="63" t="s">
        <v>7791</v>
      </c>
      <c r="B4790" s="63">
        <v>103843</v>
      </c>
      <c r="C4790" s="62" t="s">
        <v>12578</v>
      </c>
      <c r="D4790" s="63" t="s">
        <v>7859</v>
      </c>
      <c r="E4790" s="76">
        <v>30.57</v>
      </c>
    </row>
    <row r="4791" spans="1:5" ht="34.5" hidden="1">
      <c r="A4791" s="63" t="s">
        <v>7791</v>
      </c>
      <c r="B4791" s="63">
        <v>103844</v>
      </c>
      <c r="C4791" s="62" t="s">
        <v>12579</v>
      </c>
      <c r="D4791" s="63" t="s">
        <v>7859</v>
      </c>
      <c r="E4791" s="76">
        <v>34.01</v>
      </c>
    </row>
    <row r="4792" spans="1:5" ht="23.25" hidden="1">
      <c r="A4792" s="63" t="s">
        <v>7791</v>
      </c>
      <c r="B4792" s="63">
        <v>103845</v>
      </c>
      <c r="C4792" s="62" t="s">
        <v>12580</v>
      </c>
      <c r="D4792" s="63" t="s">
        <v>7859</v>
      </c>
      <c r="E4792" s="76">
        <v>39.56</v>
      </c>
    </row>
    <row r="4793" spans="1:5" ht="34.5" hidden="1">
      <c r="A4793" s="63" t="s">
        <v>7791</v>
      </c>
      <c r="B4793" s="63">
        <v>103846</v>
      </c>
      <c r="C4793" s="62" t="s">
        <v>12581</v>
      </c>
      <c r="D4793" s="63" t="s">
        <v>7859</v>
      </c>
      <c r="E4793" s="76">
        <v>37.82</v>
      </c>
    </row>
    <row r="4794" spans="1:5" ht="23.25" hidden="1">
      <c r="A4794" s="63" t="s">
        <v>7791</v>
      </c>
      <c r="B4794" s="63">
        <v>103847</v>
      </c>
      <c r="C4794" s="62" t="s">
        <v>12582</v>
      </c>
      <c r="D4794" s="63" t="s">
        <v>7859</v>
      </c>
      <c r="E4794" s="76">
        <v>11.12</v>
      </c>
    </row>
    <row r="4795" spans="1:5" ht="23.25" hidden="1">
      <c r="A4795" s="63" t="s">
        <v>7791</v>
      </c>
      <c r="B4795" s="63">
        <v>103848</v>
      </c>
      <c r="C4795" s="62" t="s">
        <v>12583</v>
      </c>
      <c r="D4795" s="63" t="s">
        <v>7859</v>
      </c>
      <c r="E4795" s="76">
        <v>11.15</v>
      </c>
    </row>
    <row r="4796" spans="1:5" ht="34.5" hidden="1">
      <c r="A4796" s="63" t="s">
        <v>7791</v>
      </c>
      <c r="B4796" s="63">
        <v>103849</v>
      </c>
      <c r="C4796" s="62" t="s">
        <v>12584</v>
      </c>
      <c r="D4796" s="63" t="s">
        <v>7859</v>
      </c>
      <c r="E4796" s="76">
        <v>26.2</v>
      </c>
    </row>
    <row r="4797" spans="1:5" ht="23.25" hidden="1">
      <c r="A4797" s="63" t="s">
        <v>7791</v>
      </c>
      <c r="B4797" s="63">
        <v>103850</v>
      </c>
      <c r="C4797" s="62" t="s">
        <v>12585</v>
      </c>
      <c r="D4797" s="63" t="s">
        <v>7859</v>
      </c>
      <c r="E4797" s="76">
        <v>444.68</v>
      </c>
    </row>
    <row r="4798" spans="1:5" ht="34.5" hidden="1">
      <c r="A4798" s="63" t="s">
        <v>7791</v>
      </c>
      <c r="B4798" s="63">
        <v>103851</v>
      </c>
      <c r="C4798" s="62" t="s">
        <v>12586</v>
      </c>
      <c r="D4798" s="63" t="s">
        <v>7859</v>
      </c>
      <c r="E4798" s="76">
        <v>19.53</v>
      </c>
    </row>
    <row r="4799" spans="1:5" ht="23.25" hidden="1">
      <c r="A4799" s="63" t="s">
        <v>7791</v>
      </c>
      <c r="B4799" s="63">
        <v>103852</v>
      </c>
      <c r="C4799" s="62" t="s">
        <v>12587</v>
      </c>
      <c r="D4799" s="63" t="s">
        <v>7859</v>
      </c>
      <c r="E4799" s="76">
        <v>16.82</v>
      </c>
    </row>
    <row r="4800" spans="1:5" ht="23.25" hidden="1">
      <c r="A4800" s="63" t="s">
        <v>7791</v>
      </c>
      <c r="B4800" s="63">
        <v>103853</v>
      </c>
      <c r="C4800" s="62" t="s">
        <v>12588</v>
      </c>
      <c r="D4800" s="63" t="s">
        <v>7859</v>
      </c>
      <c r="E4800" s="76">
        <v>18.12</v>
      </c>
    </row>
    <row r="4801" spans="1:5" ht="23.25" hidden="1">
      <c r="A4801" s="63" t="s">
        <v>7791</v>
      </c>
      <c r="B4801" s="63">
        <v>103854</v>
      </c>
      <c r="C4801" s="62" t="s">
        <v>12589</v>
      </c>
      <c r="D4801" s="63" t="s">
        <v>7859</v>
      </c>
      <c r="E4801" s="76">
        <v>517.58000000000004</v>
      </c>
    </row>
    <row r="4802" spans="1:5" ht="34.5" hidden="1">
      <c r="A4802" s="63" t="s">
        <v>7791</v>
      </c>
      <c r="B4802" s="63">
        <v>103855</v>
      </c>
      <c r="C4802" s="62" t="s">
        <v>12590</v>
      </c>
      <c r="D4802" s="63" t="s">
        <v>7859</v>
      </c>
      <c r="E4802" s="76">
        <v>51.19</v>
      </c>
    </row>
    <row r="4803" spans="1:5" ht="34.5" hidden="1">
      <c r="A4803" s="63" t="s">
        <v>7791</v>
      </c>
      <c r="B4803" s="63">
        <v>103856</v>
      </c>
      <c r="C4803" s="62" t="s">
        <v>12591</v>
      </c>
      <c r="D4803" s="63" t="s">
        <v>7859</v>
      </c>
      <c r="E4803" s="76">
        <v>15.79</v>
      </c>
    </row>
    <row r="4804" spans="1:5" ht="34.5" hidden="1">
      <c r="A4804" s="63" t="s">
        <v>7791</v>
      </c>
      <c r="B4804" s="63">
        <v>103857</v>
      </c>
      <c r="C4804" s="62" t="s">
        <v>12592</v>
      </c>
      <c r="D4804" s="63" t="s">
        <v>7859</v>
      </c>
      <c r="E4804" s="76">
        <v>21.28</v>
      </c>
    </row>
    <row r="4805" spans="1:5" ht="34.5" hidden="1">
      <c r="A4805" s="63" t="s">
        <v>7791</v>
      </c>
      <c r="B4805" s="63">
        <v>103858</v>
      </c>
      <c r="C4805" s="62" t="s">
        <v>12593</v>
      </c>
      <c r="D4805" s="63" t="s">
        <v>7859</v>
      </c>
      <c r="E4805" s="76">
        <v>25.54</v>
      </c>
    </row>
    <row r="4806" spans="1:5" ht="23.25" hidden="1">
      <c r="A4806" s="63" t="s">
        <v>7791</v>
      </c>
      <c r="B4806" s="63">
        <v>103859</v>
      </c>
      <c r="C4806" s="62" t="s">
        <v>12594</v>
      </c>
      <c r="D4806" s="63" t="s">
        <v>7859</v>
      </c>
      <c r="E4806" s="76">
        <v>24.88</v>
      </c>
    </row>
    <row r="4807" spans="1:5" ht="23.25" hidden="1">
      <c r="A4807" s="63" t="s">
        <v>7791</v>
      </c>
      <c r="B4807" s="63">
        <v>103860</v>
      </c>
      <c r="C4807" s="62" t="s">
        <v>12595</v>
      </c>
      <c r="D4807" s="63" t="s">
        <v>7859</v>
      </c>
      <c r="E4807" s="76">
        <v>24.88</v>
      </c>
    </row>
    <row r="4808" spans="1:5" ht="34.5" hidden="1">
      <c r="A4808" s="63" t="s">
        <v>7791</v>
      </c>
      <c r="B4808" s="63">
        <v>103861</v>
      </c>
      <c r="C4808" s="62" t="s">
        <v>12596</v>
      </c>
      <c r="D4808" s="63" t="s">
        <v>7859</v>
      </c>
      <c r="E4808" s="76">
        <v>85.7</v>
      </c>
    </row>
    <row r="4809" spans="1:5" ht="23.25" hidden="1">
      <c r="A4809" s="63" t="s">
        <v>7791</v>
      </c>
      <c r="B4809" s="63">
        <v>103862</v>
      </c>
      <c r="C4809" s="62" t="s">
        <v>12597</v>
      </c>
      <c r="D4809" s="63" t="s">
        <v>7859</v>
      </c>
      <c r="E4809" s="76">
        <v>569.99</v>
      </c>
    </row>
    <row r="4810" spans="1:5" ht="34.5" hidden="1">
      <c r="A4810" s="63" t="s">
        <v>7791</v>
      </c>
      <c r="B4810" s="63">
        <v>103863</v>
      </c>
      <c r="C4810" s="62" t="s">
        <v>12598</v>
      </c>
      <c r="D4810" s="63" t="s">
        <v>7859</v>
      </c>
      <c r="E4810" s="76">
        <v>32.909999999999997</v>
      </c>
    </row>
    <row r="4811" spans="1:5" ht="23.25" hidden="1">
      <c r="A4811" s="63" t="s">
        <v>7791</v>
      </c>
      <c r="B4811" s="63">
        <v>103864</v>
      </c>
      <c r="C4811" s="62" t="s">
        <v>12599</v>
      </c>
      <c r="D4811" s="63" t="s">
        <v>7859</v>
      </c>
      <c r="E4811" s="76">
        <v>21.58</v>
      </c>
    </row>
    <row r="4812" spans="1:5" ht="23.25" hidden="1">
      <c r="A4812" s="63" t="s">
        <v>7791</v>
      </c>
      <c r="B4812" s="63">
        <v>103865</v>
      </c>
      <c r="C4812" s="62" t="s">
        <v>12600</v>
      </c>
      <c r="D4812" s="63" t="s">
        <v>7859</v>
      </c>
      <c r="E4812" s="76">
        <v>23.02</v>
      </c>
    </row>
    <row r="4813" spans="1:5" ht="23.25" hidden="1">
      <c r="A4813" s="63" t="s">
        <v>7791</v>
      </c>
      <c r="B4813" s="63">
        <v>103866</v>
      </c>
      <c r="C4813" s="62" t="s">
        <v>12601</v>
      </c>
      <c r="D4813" s="63" t="s">
        <v>7859</v>
      </c>
      <c r="E4813" s="76">
        <v>36.67</v>
      </c>
    </row>
    <row r="4814" spans="1:5" ht="23.25" hidden="1">
      <c r="A4814" s="63" t="s">
        <v>7791</v>
      </c>
      <c r="B4814" s="63">
        <v>103867</v>
      </c>
      <c r="C4814" s="62" t="s">
        <v>12602</v>
      </c>
      <c r="D4814" s="63" t="s">
        <v>7859</v>
      </c>
      <c r="E4814" s="76">
        <v>51.1</v>
      </c>
    </row>
    <row r="4815" spans="1:5" ht="23.25" hidden="1">
      <c r="A4815" s="63" t="s">
        <v>7791</v>
      </c>
      <c r="B4815" s="63">
        <v>103874</v>
      </c>
      <c r="C4815" s="62" t="s">
        <v>12603</v>
      </c>
      <c r="D4815" s="63" t="s">
        <v>7859</v>
      </c>
      <c r="E4815" s="76">
        <v>17.78</v>
      </c>
    </row>
    <row r="4816" spans="1:5" ht="34.5" hidden="1">
      <c r="A4816" s="63" t="s">
        <v>7791</v>
      </c>
      <c r="B4816" s="63">
        <v>103875</v>
      </c>
      <c r="C4816" s="62" t="s">
        <v>12604</v>
      </c>
      <c r="D4816" s="63" t="s">
        <v>7859</v>
      </c>
      <c r="E4816" s="76">
        <v>17.75</v>
      </c>
    </row>
    <row r="4817" spans="1:5" ht="34.5" hidden="1">
      <c r="A4817" s="63" t="s">
        <v>7791</v>
      </c>
      <c r="B4817" s="63">
        <v>103876</v>
      </c>
      <c r="C4817" s="62" t="s">
        <v>12605</v>
      </c>
      <c r="D4817" s="63" t="s">
        <v>7859</v>
      </c>
      <c r="E4817" s="76">
        <v>21.63</v>
      </c>
    </row>
    <row r="4818" spans="1:5" ht="23.25" hidden="1">
      <c r="A4818" s="63" t="s">
        <v>7791</v>
      </c>
      <c r="B4818" s="63">
        <v>103877</v>
      </c>
      <c r="C4818" s="62" t="s">
        <v>12606</v>
      </c>
      <c r="D4818" s="63" t="s">
        <v>7859</v>
      </c>
      <c r="E4818" s="76">
        <v>26.9</v>
      </c>
    </row>
    <row r="4819" spans="1:5" ht="34.5" hidden="1">
      <c r="A4819" s="63" t="s">
        <v>7791</v>
      </c>
      <c r="B4819" s="63">
        <v>103878</v>
      </c>
      <c r="C4819" s="62" t="s">
        <v>12607</v>
      </c>
      <c r="D4819" s="63" t="s">
        <v>7859</v>
      </c>
      <c r="E4819" s="76">
        <v>26.62</v>
      </c>
    </row>
    <row r="4820" spans="1:5" ht="34.5" hidden="1">
      <c r="A4820" s="63" t="s">
        <v>7791</v>
      </c>
      <c r="B4820" s="63">
        <v>103879</v>
      </c>
      <c r="C4820" s="62" t="s">
        <v>12608</v>
      </c>
      <c r="D4820" s="63" t="s">
        <v>7859</v>
      </c>
      <c r="E4820" s="76">
        <v>30.16</v>
      </c>
    </row>
    <row r="4821" spans="1:5" ht="34.5" hidden="1">
      <c r="A4821" s="63" t="s">
        <v>7791</v>
      </c>
      <c r="B4821" s="63">
        <v>103880</v>
      </c>
      <c r="C4821" s="62" t="s">
        <v>12609</v>
      </c>
      <c r="D4821" s="63" t="s">
        <v>7859</v>
      </c>
      <c r="E4821" s="76">
        <v>33.6</v>
      </c>
    </row>
    <row r="4822" spans="1:5" ht="23.25" hidden="1">
      <c r="A4822" s="63" t="s">
        <v>7791</v>
      </c>
      <c r="B4822" s="63">
        <v>103881</v>
      </c>
      <c r="C4822" s="62" t="s">
        <v>12610</v>
      </c>
      <c r="D4822" s="63" t="s">
        <v>7859</v>
      </c>
      <c r="E4822" s="76">
        <v>37.42</v>
      </c>
    </row>
    <row r="4823" spans="1:5" ht="34.5" hidden="1">
      <c r="A4823" s="63" t="s">
        <v>7791</v>
      </c>
      <c r="B4823" s="63">
        <v>103882</v>
      </c>
      <c r="C4823" s="62" t="s">
        <v>12611</v>
      </c>
      <c r="D4823" s="63" t="s">
        <v>7859</v>
      </c>
      <c r="E4823" s="76">
        <v>35.68</v>
      </c>
    </row>
    <row r="4824" spans="1:5" ht="23.25" hidden="1">
      <c r="A4824" s="63" t="s">
        <v>7791</v>
      </c>
      <c r="B4824" s="63">
        <v>103883</v>
      </c>
      <c r="C4824" s="62" t="s">
        <v>12612</v>
      </c>
      <c r="D4824" s="63" t="s">
        <v>7859</v>
      </c>
      <c r="E4824" s="76">
        <v>11.6</v>
      </c>
    </row>
    <row r="4825" spans="1:5" ht="23.25" hidden="1">
      <c r="A4825" s="63" t="s">
        <v>7791</v>
      </c>
      <c r="B4825" s="63">
        <v>103884</v>
      </c>
      <c r="C4825" s="62" t="s">
        <v>12613</v>
      </c>
      <c r="D4825" s="63" t="s">
        <v>7859</v>
      </c>
      <c r="E4825" s="76">
        <v>11.63</v>
      </c>
    </row>
    <row r="4826" spans="1:5" ht="34.5" hidden="1">
      <c r="A4826" s="63" t="s">
        <v>7791</v>
      </c>
      <c r="B4826" s="63">
        <v>103885</v>
      </c>
      <c r="C4826" s="62" t="s">
        <v>12614</v>
      </c>
      <c r="D4826" s="63" t="s">
        <v>7859</v>
      </c>
      <c r="E4826" s="76">
        <v>26.68</v>
      </c>
    </row>
    <row r="4827" spans="1:5" ht="23.25" hidden="1">
      <c r="A4827" s="63" t="s">
        <v>7791</v>
      </c>
      <c r="B4827" s="63">
        <v>103886</v>
      </c>
      <c r="C4827" s="62" t="s">
        <v>12615</v>
      </c>
      <c r="D4827" s="63" t="s">
        <v>7859</v>
      </c>
      <c r="E4827" s="76">
        <v>445.16</v>
      </c>
    </row>
    <row r="4828" spans="1:5" ht="34.5" hidden="1">
      <c r="A4828" s="63" t="s">
        <v>7791</v>
      </c>
      <c r="B4828" s="63">
        <v>103887</v>
      </c>
      <c r="C4828" s="62" t="s">
        <v>12616</v>
      </c>
      <c r="D4828" s="63" t="s">
        <v>7859</v>
      </c>
      <c r="E4828" s="76">
        <v>19.77</v>
      </c>
    </row>
    <row r="4829" spans="1:5" ht="23.25" hidden="1">
      <c r="A4829" s="63" t="s">
        <v>7791</v>
      </c>
      <c r="B4829" s="63">
        <v>103888</v>
      </c>
      <c r="C4829" s="62" t="s">
        <v>12617</v>
      </c>
      <c r="D4829" s="63" t="s">
        <v>7859</v>
      </c>
      <c r="E4829" s="76">
        <v>16.25</v>
      </c>
    </row>
    <row r="4830" spans="1:5" ht="23.25" hidden="1">
      <c r="A4830" s="63" t="s">
        <v>7791</v>
      </c>
      <c r="B4830" s="63">
        <v>103889</v>
      </c>
      <c r="C4830" s="62" t="s">
        <v>12618</v>
      </c>
      <c r="D4830" s="63" t="s">
        <v>7859</v>
      </c>
      <c r="E4830" s="76">
        <v>17.55</v>
      </c>
    </row>
    <row r="4831" spans="1:5" ht="23.25" hidden="1">
      <c r="A4831" s="63" t="s">
        <v>7791</v>
      </c>
      <c r="B4831" s="63">
        <v>103890</v>
      </c>
      <c r="C4831" s="62" t="s">
        <v>12619</v>
      </c>
      <c r="D4831" s="63" t="s">
        <v>7859</v>
      </c>
      <c r="E4831" s="76">
        <v>517.01</v>
      </c>
    </row>
    <row r="4832" spans="1:5" ht="34.5" hidden="1">
      <c r="A4832" s="63" t="s">
        <v>7791</v>
      </c>
      <c r="B4832" s="63">
        <v>103891</v>
      </c>
      <c r="C4832" s="62" t="s">
        <v>12620</v>
      </c>
      <c r="D4832" s="63" t="s">
        <v>7859</v>
      </c>
      <c r="E4832" s="76">
        <v>50.62</v>
      </c>
    </row>
    <row r="4833" spans="1:5" ht="34.5" hidden="1">
      <c r="A4833" s="63" t="s">
        <v>7791</v>
      </c>
      <c r="B4833" s="63">
        <v>103892</v>
      </c>
      <c r="C4833" s="62" t="s">
        <v>12621</v>
      </c>
      <c r="D4833" s="63" t="s">
        <v>7859</v>
      </c>
      <c r="E4833" s="76">
        <v>15.79</v>
      </c>
    </row>
    <row r="4834" spans="1:5" ht="34.5" hidden="1">
      <c r="A4834" s="63" t="s">
        <v>7791</v>
      </c>
      <c r="B4834" s="63">
        <v>103893</v>
      </c>
      <c r="C4834" s="62" t="s">
        <v>12622</v>
      </c>
      <c r="D4834" s="63" t="s">
        <v>7859</v>
      </c>
      <c r="E4834" s="76">
        <v>20.98</v>
      </c>
    </row>
    <row r="4835" spans="1:5" ht="34.5" hidden="1">
      <c r="A4835" s="63" t="s">
        <v>7791</v>
      </c>
      <c r="B4835" s="63">
        <v>103894</v>
      </c>
      <c r="C4835" s="62" t="s">
        <v>12623</v>
      </c>
      <c r="D4835" s="63" t="s">
        <v>7859</v>
      </c>
      <c r="E4835" s="76">
        <v>25.25</v>
      </c>
    </row>
    <row r="4836" spans="1:5" ht="23.25" hidden="1">
      <c r="A4836" s="63" t="s">
        <v>7791</v>
      </c>
      <c r="B4836" s="63">
        <v>103895</v>
      </c>
      <c r="C4836" s="62" t="s">
        <v>12624</v>
      </c>
      <c r="D4836" s="63" t="s">
        <v>7859</v>
      </c>
      <c r="E4836" s="76">
        <v>23.41</v>
      </c>
    </row>
    <row r="4837" spans="1:5" ht="23.25" hidden="1">
      <c r="A4837" s="63" t="s">
        <v>7791</v>
      </c>
      <c r="B4837" s="63">
        <v>103896</v>
      </c>
      <c r="C4837" s="62" t="s">
        <v>12625</v>
      </c>
      <c r="D4837" s="63" t="s">
        <v>7859</v>
      </c>
      <c r="E4837" s="76">
        <v>23.41</v>
      </c>
    </row>
    <row r="4838" spans="1:5" ht="34.5" hidden="1">
      <c r="A4838" s="63" t="s">
        <v>7791</v>
      </c>
      <c r="B4838" s="63">
        <v>103897</v>
      </c>
      <c r="C4838" s="62" t="s">
        <v>12626</v>
      </c>
      <c r="D4838" s="63" t="s">
        <v>7859</v>
      </c>
      <c r="E4838" s="76">
        <v>84.23</v>
      </c>
    </row>
    <row r="4839" spans="1:5" ht="23.25" hidden="1">
      <c r="A4839" s="63" t="s">
        <v>7791</v>
      </c>
      <c r="B4839" s="63">
        <v>103898</v>
      </c>
      <c r="C4839" s="62" t="s">
        <v>12627</v>
      </c>
      <c r="D4839" s="63" t="s">
        <v>7859</v>
      </c>
      <c r="E4839" s="76">
        <v>568.52</v>
      </c>
    </row>
    <row r="4840" spans="1:5" ht="34.5" hidden="1">
      <c r="A4840" s="63" t="s">
        <v>7791</v>
      </c>
      <c r="B4840" s="63">
        <v>103899</v>
      </c>
      <c r="C4840" s="62" t="s">
        <v>12628</v>
      </c>
      <c r="D4840" s="63" t="s">
        <v>7859</v>
      </c>
      <c r="E4840" s="76">
        <v>32.17</v>
      </c>
    </row>
    <row r="4841" spans="1:5" ht="34.5" hidden="1">
      <c r="A4841" s="63" t="s">
        <v>7791</v>
      </c>
      <c r="B4841" s="63">
        <v>103900</v>
      </c>
      <c r="C4841" s="62" t="s">
        <v>12629</v>
      </c>
      <c r="D4841" s="63" t="s">
        <v>7859</v>
      </c>
      <c r="E4841" s="76">
        <v>20.43</v>
      </c>
    </row>
    <row r="4842" spans="1:5" ht="23.25" hidden="1">
      <c r="A4842" s="63" t="s">
        <v>7791</v>
      </c>
      <c r="B4842" s="63">
        <v>103901</v>
      </c>
      <c r="C4842" s="62" t="s">
        <v>12630</v>
      </c>
      <c r="D4842" s="63" t="s">
        <v>7859</v>
      </c>
      <c r="E4842" s="76">
        <v>24</v>
      </c>
    </row>
    <row r="4843" spans="1:5" ht="23.25" hidden="1">
      <c r="A4843" s="63" t="s">
        <v>7791</v>
      </c>
      <c r="B4843" s="63">
        <v>103902</v>
      </c>
      <c r="C4843" s="62" t="s">
        <v>12631</v>
      </c>
      <c r="D4843" s="63" t="s">
        <v>7859</v>
      </c>
      <c r="E4843" s="76">
        <v>35.57</v>
      </c>
    </row>
    <row r="4844" spans="1:5" ht="23.25" hidden="1">
      <c r="A4844" s="63" t="s">
        <v>7791</v>
      </c>
      <c r="B4844" s="63">
        <v>103903</v>
      </c>
      <c r="C4844" s="62" t="s">
        <v>12632</v>
      </c>
      <c r="D4844" s="63" t="s">
        <v>7859</v>
      </c>
      <c r="E4844" s="76">
        <v>48.22</v>
      </c>
    </row>
    <row r="4845" spans="1:5" ht="23.25" hidden="1">
      <c r="A4845" s="63" t="s">
        <v>7791</v>
      </c>
      <c r="B4845" s="63">
        <v>103947</v>
      </c>
      <c r="C4845" s="62" t="s">
        <v>12633</v>
      </c>
      <c r="D4845" s="63" t="s">
        <v>7859</v>
      </c>
      <c r="E4845" s="76">
        <v>6.03</v>
      </c>
    </row>
    <row r="4846" spans="1:5" ht="23.25" hidden="1">
      <c r="A4846" s="63" t="s">
        <v>7791</v>
      </c>
      <c r="B4846" s="63">
        <v>103948</v>
      </c>
      <c r="C4846" s="62" t="s">
        <v>12634</v>
      </c>
      <c r="D4846" s="63" t="s">
        <v>7859</v>
      </c>
      <c r="E4846" s="76">
        <v>7.53</v>
      </c>
    </row>
    <row r="4847" spans="1:5" ht="23.25" hidden="1">
      <c r="A4847" s="63" t="s">
        <v>7791</v>
      </c>
      <c r="B4847" s="63">
        <v>103949</v>
      </c>
      <c r="C4847" s="62" t="s">
        <v>12635</v>
      </c>
      <c r="D4847" s="63" t="s">
        <v>7859</v>
      </c>
      <c r="E4847" s="76">
        <v>9.07</v>
      </c>
    </row>
    <row r="4848" spans="1:5" ht="23.25" hidden="1">
      <c r="A4848" s="63" t="s">
        <v>7791</v>
      </c>
      <c r="B4848" s="63">
        <v>103950</v>
      </c>
      <c r="C4848" s="62" t="s">
        <v>12636</v>
      </c>
      <c r="D4848" s="63" t="s">
        <v>7859</v>
      </c>
      <c r="E4848" s="76">
        <v>10.62</v>
      </c>
    </row>
    <row r="4849" spans="1:5" ht="23.25" hidden="1">
      <c r="A4849" s="63" t="s">
        <v>7791</v>
      </c>
      <c r="B4849" s="63">
        <v>103951</v>
      </c>
      <c r="C4849" s="62" t="s">
        <v>12637</v>
      </c>
      <c r="D4849" s="63" t="s">
        <v>7859</v>
      </c>
      <c r="E4849" s="76">
        <v>14.77</v>
      </c>
    </row>
    <row r="4850" spans="1:5" ht="23.25" hidden="1">
      <c r="A4850" s="63" t="s">
        <v>7791</v>
      </c>
      <c r="B4850" s="63">
        <v>103952</v>
      </c>
      <c r="C4850" s="62" t="s">
        <v>12638</v>
      </c>
      <c r="D4850" s="63" t="s">
        <v>7859</v>
      </c>
      <c r="E4850" s="76">
        <v>5.54</v>
      </c>
    </row>
    <row r="4851" spans="1:5" ht="23.25" hidden="1">
      <c r="A4851" s="63" t="s">
        <v>7791</v>
      </c>
      <c r="B4851" s="63">
        <v>103953</v>
      </c>
      <c r="C4851" s="62" t="s">
        <v>12639</v>
      </c>
      <c r="D4851" s="63" t="s">
        <v>7859</v>
      </c>
      <c r="E4851" s="76">
        <v>6.96</v>
      </c>
    </row>
    <row r="4852" spans="1:5" ht="23.25" hidden="1">
      <c r="A4852" s="63" t="s">
        <v>7791</v>
      </c>
      <c r="B4852" s="63">
        <v>103954</v>
      </c>
      <c r="C4852" s="62" t="s">
        <v>12640</v>
      </c>
      <c r="D4852" s="63" t="s">
        <v>7859</v>
      </c>
      <c r="E4852" s="76">
        <v>8.52</v>
      </c>
    </row>
    <row r="4853" spans="1:5" ht="23.25" hidden="1">
      <c r="A4853" s="63" t="s">
        <v>7791</v>
      </c>
      <c r="B4853" s="63">
        <v>103955</v>
      </c>
      <c r="C4853" s="62" t="s">
        <v>12641</v>
      </c>
      <c r="D4853" s="63" t="s">
        <v>7859</v>
      </c>
      <c r="E4853" s="76">
        <v>9.89</v>
      </c>
    </row>
    <row r="4854" spans="1:5" ht="23.25" hidden="1">
      <c r="A4854" s="63" t="s">
        <v>7791</v>
      </c>
      <c r="B4854" s="63">
        <v>103956</v>
      </c>
      <c r="C4854" s="62" t="s">
        <v>12642</v>
      </c>
      <c r="D4854" s="63" t="s">
        <v>7859</v>
      </c>
      <c r="E4854" s="76">
        <v>13.91</v>
      </c>
    </row>
    <row r="4855" spans="1:5" ht="23.25" hidden="1">
      <c r="A4855" s="63" t="s">
        <v>7791</v>
      </c>
      <c r="B4855" s="63">
        <v>103957</v>
      </c>
      <c r="C4855" s="62" t="s">
        <v>12643</v>
      </c>
      <c r="D4855" s="63" t="s">
        <v>7859</v>
      </c>
      <c r="E4855" s="76">
        <v>4.6399999999999997</v>
      </c>
    </row>
    <row r="4856" spans="1:5" ht="23.25" hidden="1">
      <c r="A4856" s="63" t="s">
        <v>7791</v>
      </c>
      <c r="B4856" s="63">
        <v>103958</v>
      </c>
      <c r="C4856" s="62" t="s">
        <v>12644</v>
      </c>
      <c r="D4856" s="63" t="s">
        <v>7859</v>
      </c>
      <c r="E4856" s="76">
        <v>9.67</v>
      </c>
    </row>
    <row r="4857" spans="1:5" ht="23.25" hidden="1">
      <c r="A4857" s="63" t="s">
        <v>7791</v>
      </c>
      <c r="B4857" s="63">
        <v>103959</v>
      </c>
      <c r="C4857" s="62" t="s">
        <v>12645</v>
      </c>
      <c r="D4857" s="63" t="s">
        <v>7859</v>
      </c>
      <c r="E4857" s="76">
        <v>14.63</v>
      </c>
    </row>
    <row r="4858" spans="1:5" ht="23.25" hidden="1">
      <c r="A4858" s="63" t="s">
        <v>7791</v>
      </c>
      <c r="B4858" s="63">
        <v>103962</v>
      </c>
      <c r="C4858" s="62" t="s">
        <v>12646</v>
      </c>
      <c r="D4858" s="63" t="s">
        <v>7859</v>
      </c>
      <c r="E4858" s="76">
        <v>6.3</v>
      </c>
    </row>
    <row r="4859" spans="1:5" ht="23.25" hidden="1">
      <c r="A4859" s="63" t="s">
        <v>7791</v>
      </c>
      <c r="B4859" s="63">
        <v>103964</v>
      </c>
      <c r="C4859" s="62" t="s">
        <v>12647</v>
      </c>
      <c r="D4859" s="63" t="s">
        <v>7859</v>
      </c>
      <c r="E4859" s="76">
        <v>8.02</v>
      </c>
    </row>
    <row r="4860" spans="1:5" ht="23.25" hidden="1">
      <c r="A4860" s="63" t="s">
        <v>7791</v>
      </c>
      <c r="B4860" s="63">
        <v>103966</v>
      </c>
      <c r="C4860" s="62" t="s">
        <v>12648</v>
      </c>
      <c r="D4860" s="63" t="s">
        <v>7859</v>
      </c>
      <c r="E4860" s="76">
        <v>9.43</v>
      </c>
    </row>
    <row r="4861" spans="1:5" ht="23.25" hidden="1">
      <c r="A4861" s="63" t="s">
        <v>7791</v>
      </c>
      <c r="B4861" s="63">
        <v>103967</v>
      </c>
      <c r="C4861" s="62" t="s">
        <v>12649</v>
      </c>
      <c r="D4861" s="63" t="s">
        <v>7859</v>
      </c>
      <c r="E4861" s="76">
        <v>11.44</v>
      </c>
    </row>
    <row r="4862" spans="1:5" ht="23.25" hidden="1">
      <c r="A4862" s="63" t="s">
        <v>7791</v>
      </c>
      <c r="B4862" s="63">
        <v>103968</v>
      </c>
      <c r="C4862" s="62" t="s">
        <v>12650</v>
      </c>
      <c r="D4862" s="63" t="s">
        <v>7859</v>
      </c>
      <c r="E4862" s="76">
        <v>16.63</v>
      </c>
    </row>
    <row r="4863" spans="1:5" ht="23.25" hidden="1">
      <c r="A4863" s="63" t="s">
        <v>7791</v>
      </c>
      <c r="B4863" s="63">
        <v>103969</v>
      </c>
      <c r="C4863" s="62" t="s">
        <v>12651</v>
      </c>
      <c r="D4863" s="63" t="s">
        <v>7859</v>
      </c>
      <c r="E4863" s="76">
        <v>19.73</v>
      </c>
    </row>
    <row r="4864" spans="1:5" ht="23.25" hidden="1">
      <c r="A4864" s="63" t="s">
        <v>7791</v>
      </c>
      <c r="B4864" s="63">
        <v>103971</v>
      </c>
      <c r="C4864" s="62" t="s">
        <v>12652</v>
      </c>
      <c r="D4864" s="63" t="s">
        <v>7859</v>
      </c>
      <c r="E4864" s="76">
        <v>25.12</v>
      </c>
    </row>
    <row r="4865" spans="1:5" ht="23.25" hidden="1">
      <c r="A4865" s="63" t="s">
        <v>7791</v>
      </c>
      <c r="B4865" s="63">
        <v>103972</v>
      </c>
      <c r="C4865" s="62" t="s">
        <v>12653</v>
      </c>
      <c r="D4865" s="63" t="s">
        <v>7859</v>
      </c>
      <c r="E4865" s="76">
        <v>29.03</v>
      </c>
    </row>
    <row r="4866" spans="1:5" ht="23.25" hidden="1">
      <c r="A4866" s="63" t="s">
        <v>7791</v>
      </c>
      <c r="B4866" s="63">
        <v>103974</v>
      </c>
      <c r="C4866" s="62" t="s">
        <v>12654</v>
      </c>
      <c r="D4866" s="63" t="s">
        <v>7859</v>
      </c>
      <c r="E4866" s="76">
        <v>10.46</v>
      </c>
    </row>
    <row r="4867" spans="1:5" ht="23.25" hidden="1">
      <c r="A4867" s="63" t="s">
        <v>7791</v>
      </c>
      <c r="B4867" s="63">
        <v>103975</v>
      </c>
      <c r="C4867" s="62" t="s">
        <v>12655</v>
      </c>
      <c r="D4867" s="63" t="s">
        <v>7859</v>
      </c>
      <c r="E4867" s="76">
        <v>17.55</v>
      </c>
    </row>
    <row r="4868" spans="1:5" ht="23.25" hidden="1">
      <c r="A4868" s="63" t="s">
        <v>7791</v>
      </c>
      <c r="B4868" s="63">
        <v>103976</v>
      </c>
      <c r="C4868" s="62" t="s">
        <v>12656</v>
      </c>
      <c r="D4868" s="63" t="s">
        <v>7859</v>
      </c>
      <c r="E4868" s="76">
        <v>25.65</v>
      </c>
    </row>
    <row r="4869" spans="1:5" ht="23.25" hidden="1">
      <c r="A4869" s="63" t="s">
        <v>7791</v>
      </c>
      <c r="B4869" s="63">
        <v>103977</v>
      </c>
      <c r="C4869" s="62" t="s">
        <v>12657</v>
      </c>
      <c r="D4869" s="63" t="s">
        <v>7859</v>
      </c>
      <c r="E4869" s="76">
        <v>6.77</v>
      </c>
    </row>
    <row r="4870" spans="1:5" ht="23.25" hidden="1">
      <c r="A4870" s="63" t="s">
        <v>7791</v>
      </c>
      <c r="B4870" s="63">
        <v>103980</v>
      </c>
      <c r="C4870" s="62" t="s">
        <v>12658</v>
      </c>
      <c r="D4870" s="63" t="s">
        <v>7859</v>
      </c>
      <c r="E4870" s="76">
        <v>17.29</v>
      </c>
    </row>
    <row r="4871" spans="1:5" ht="23.25" hidden="1">
      <c r="A4871" s="63" t="s">
        <v>7791</v>
      </c>
      <c r="B4871" s="63">
        <v>103981</v>
      </c>
      <c r="C4871" s="62" t="s">
        <v>12659</v>
      </c>
      <c r="D4871" s="63" t="s">
        <v>7859</v>
      </c>
      <c r="E4871" s="76">
        <v>17.36</v>
      </c>
    </row>
    <row r="4872" spans="1:5" ht="23.25" hidden="1">
      <c r="A4872" s="63" t="s">
        <v>7791</v>
      </c>
      <c r="B4872" s="63">
        <v>103982</v>
      </c>
      <c r="C4872" s="62" t="s">
        <v>12660</v>
      </c>
      <c r="D4872" s="63" t="s">
        <v>7859</v>
      </c>
      <c r="E4872" s="76">
        <v>23.93</v>
      </c>
    </row>
    <row r="4873" spans="1:5" ht="23.25" hidden="1">
      <c r="A4873" s="63" t="s">
        <v>7791</v>
      </c>
      <c r="B4873" s="63">
        <v>103983</v>
      </c>
      <c r="C4873" s="62" t="s">
        <v>12661</v>
      </c>
      <c r="D4873" s="63" t="s">
        <v>7859</v>
      </c>
      <c r="E4873" s="76">
        <v>16.77</v>
      </c>
    </row>
    <row r="4874" spans="1:5" ht="23.25" hidden="1">
      <c r="A4874" s="63" t="s">
        <v>7791</v>
      </c>
      <c r="B4874" s="63">
        <v>103984</v>
      </c>
      <c r="C4874" s="62" t="s">
        <v>12662</v>
      </c>
      <c r="D4874" s="63" t="s">
        <v>7859</v>
      </c>
      <c r="E4874" s="76">
        <v>18.920000000000002</v>
      </c>
    </row>
    <row r="4875" spans="1:5" ht="23.25" hidden="1">
      <c r="A4875" s="63" t="s">
        <v>7791</v>
      </c>
      <c r="B4875" s="63">
        <v>103985</v>
      </c>
      <c r="C4875" s="62" t="s">
        <v>12663</v>
      </c>
      <c r="D4875" s="63" t="s">
        <v>7859</v>
      </c>
      <c r="E4875" s="76">
        <v>21.62</v>
      </c>
    </row>
    <row r="4876" spans="1:5" ht="23.25" hidden="1">
      <c r="A4876" s="63" t="s">
        <v>7791</v>
      </c>
      <c r="B4876" s="63">
        <v>103986</v>
      </c>
      <c r="C4876" s="62" t="s">
        <v>12664</v>
      </c>
      <c r="D4876" s="63" t="s">
        <v>7859</v>
      </c>
      <c r="E4876" s="76">
        <v>27.64</v>
      </c>
    </row>
    <row r="4877" spans="1:5" ht="23.25" hidden="1">
      <c r="A4877" s="63" t="s">
        <v>7791</v>
      </c>
      <c r="B4877" s="63">
        <v>103987</v>
      </c>
      <c r="C4877" s="62" t="s">
        <v>12665</v>
      </c>
      <c r="D4877" s="63" t="s">
        <v>7859</v>
      </c>
      <c r="E4877" s="76">
        <v>23.56</v>
      </c>
    </row>
    <row r="4878" spans="1:5" ht="23.25" hidden="1">
      <c r="A4878" s="63" t="s">
        <v>7791</v>
      </c>
      <c r="B4878" s="63">
        <v>103988</v>
      </c>
      <c r="C4878" s="62" t="s">
        <v>12666</v>
      </c>
      <c r="D4878" s="63" t="s">
        <v>7859</v>
      </c>
      <c r="E4878" s="76">
        <v>12.44</v>
      </c>
    </row>
    <row r="4879" spans="1:5" ht="23.25" hidden="1">
      <c r="A4879" s="63" t="s">
        <v>7791</v>
      </c>
      <c r="B4879" s="63">
        <v>103990</v>
      </c>
      <c r="C4879" s="62" t="s">
        <v>12667</v>
      </c>
      <c r="D4879" s="63" t="s">
        <v>7859</v>
      </c>
      <c r="E4879" s="76">
        <v>35.869999999999997</v>
      </c>
    </row>
    <row r="4880" spans="1:5" ht="23.25" hidden="1">
      <c r="A4880" s="63" t="s">
        <v>7791</v>
      </c>
      <c r="B4880" s="63">
        <v>103991</v>
      </c>
      <c r="C4880" s="62" t="s">
        <v>12668</v>
      </c>
      <c r="D4880" s="63" t="s">
        <v>7859</v>
      </c>
      <c r="E4880" s="76">
        <v>18.37</v>
      </c>
    </row>
    <row r="4881" spans="1:5" ht="34.5" hidden="1">
      <c r="A4881" s="63" t="s">
        <v>7791</v>
      </c>
      <c r="B4881" s="63">
        <v>103992</v>
      </c>
      <c r="C4881" s="62" t="s">
        <v>12669</v>
      </c>
      <c r="D4881" s="63" t="s">
        <v>7859</v>
      </c>
      <c r="E4881" s="76">
        <v>11.19</v>
      </c>
    </row>
    <row r="4882" spans="1:5" ht="23.25" hidden="1">
      <c r="A4882" s="63" t="s">
        <v>7791</v>
      </c>
      <c r="B4882" s="63">
        <v>103993</v>
      </c>
      <c r="C4882" s="62" t="s">
        <v>12670</v>
      </c>
      <c r="D4882" s="63" t="s">
        <v>7859</v>
      </c>
      <c r="E4882" s="76">
        <v>9.4600000000000009</v>
      </c>
    </row>
    <row r="4883" spans="1:5" ht="34.5" hidden="1">
      <c r="A4883" s="63" t="s">
        <v>7791</v>
      </c>
      <c r="B4883" s="63">
        <v>103994</v>
      </c>
      <c r="C4883" s="62" t="s">
        <v>12671</v>
      </c>
      <c r="D4883" s="63" t="s">
        <v>7859</v>
      </c>
      <c r="E4883" s="76">
        <v>13.97</v>
      </c>
    </row>
    <row r="4884" spans="1:5" ht="23.25" hidden="1">
      <c r="A4884" s="63" t="s">
        <v>7791</v>
      </c>
      <c r="B4884" s="63">
        <v>103995</v>
      </c>
      <c r="C4884" s="62" t="s">
        <v>12672</v>
      </c>
      <c r="D4884" s="63" t="s">
        <v>7859</v>
      </c>
      <c r="E4884" s="76">
        <v>14.57</v>
      </c>
    </row>
    <row r="4885" spans="1:5" ht="23.25" hidden="1">
      <c r="A4885" s="63" t="s">
        <v>7791</v>
      </c>
      <c r="B4885" s="63">
        <v>103996</v>
      </c>
      <c r="C4885" s="62" t="s">
        <v>12673</v>
      </c>
      <c r="D4885" s="63" t="s">
        <v>7859</v>
      </c>
      <c r="E4885" s="76">
        <v>40.79</v>
      </c>
    </row>
    <row r="4886" spans="1:5" ht="23.25" hidden="1">
      <c r="A4886" s="63" t="s">
        <v>7791</v>
      </c>
      <c r="B4886" s="63">
        <v>103997</v>
      </c>
      <c r="C4886" s="62" t="s">
        <v>12674</v>
      </c>
      <c r="D4886" s="63" t="s">
        <v>7859</v>
      </c>
      <c r="E4886" s="76">
        <v>39.78</v>
      </c>
    </row>
    <row r="4887" spans="1:5" ht="23.25" hidden="1">
      <c r="A4887" s="63" t="s">
        <v>7791</v>
      </c>
      <c r="B4887" s="63">
        <v>103998</v>
      </c>
      <c r="C4887" s="62" t="s">
        <v>12675</v>
      </c>
      <c r="D4887" s="63" t="s">
        <v>7859</v>
      </c>
      <c r="E4887" s="76">
        <v>14.33</v>
      </c>
    </row>
    <row r="4888" spans="1:5" ht="23.25" hidden="1">
      <c r="A4888" s="63" t="s">
        <v>7791</v>
      </c>
      <c r="B4888" s="63">
        <v>103999</v>
      </c>
      <c r="C4888" s="62" t="s">
        <v>12676</v>
      </c>
      <c r="D4888" s="63" t="s">
        <v>7859</v>
      </c>
      <c r="E4888" s="76">
        <v>12.18</v>
      </c>
    </row>
    <row r="4889" spans="1:5" ht="23.25" hidden="1">
      <c r="A4889" s="63" t="s">
        <v>7791</v>
      </c>
      <c r="B4889" s="63">
        <v>104000</v>
      </c>
      <c r="C4889" s="62" t="s">
        <v>12677</v>
      </c>
      <c r="D4889" s="63" t="s">
        <v>7859</v>
      </c>
      <c r="E4889" s="76">
        <v>28.33</v>
      </c>
    </row>
    <row r="4890" spans="1:5" ht="34.5" hidden="1">
      <c r="A4890" s="63" t="s">
        <v>7791</v>
      </c>
      <c r="B4890" s="63">
        <v>104001</v>
      </c>
      <c r="C4890" s="62" t="s">
        <v>12678</v>
      </c>
      <c r="D4890" s="63" t="s">
        <v>7859</v>
      </c>
      <c r="E4890" s="76">
        <v>13.36</v>
      </c>
    </row>
    <row r="4891" spans="1:5" ht="34.5" hidden="1">
      <c r="A4891" s="63" t="s">
        <v>7791</v>
      </c>
      <c r="B4891" s="63">
        <v>104002</v>
      </c>
      <c r="C4891" s="62" t="s">
        <v>12679</v>
      </c>
      <c r="D4891" s="63" t="s">
        <v>7859</v>
      </c>
      <c r="E4891" s="76">
        <v>17.29</v>
      </c>
    </row>
    <row r="4892" spans="1:5" ht="23.25" hidden="1">
      <c r="A4892" s="63" t="s">
        <v>7791</v>
      </c>
      <c r="B4892" s="63">
        <v>104003</v>
      </c>
      <c r="C4892" s="62" t="s">
        <v>12680</v>
      </c>
      <c r="D4892" s="63" t="s">
        <v>7859</v>
      </c>
      <c r="E4892" s="76">
        <v>14.36</v>
      </c>
    </row>
    <row r="4893" spans="1:5" ht="23.25" hidden="1">
      <c r="A4893" s="63" t="s">
        <v>7791</v>
      </c>
      <c r="B4893" s="63">
        <v>104004</v>
      </c>
      <c r="C4893" s="62" t="s">
        <v>12681</v>
      </c>
      <c r="D4893" s="63" t="s">
        <v>7859</v>
      </c>
      <c r="E4893" s="76">
        <v>28.88</v>
      </c>
    </row>
    <row r="4894" spans="1:5" ht="23.25" hidden="1">
      <c r="A4894" s="63" t="s">
        <v>7791</v>
      </c>
      <c r="B4894" s="63">
        <v>104005</v>
      </c>
      <c r="C4894" s="62" t="s">
        <v>12682</v>
      </c>
      <c r="D4894" s="63" t="s">
        <v>7859</v>
      </c>
      <c r="E4894" s="76">
        <v>36.24</v>
      </c>
    </row>
    <row r="4895" spans="1:5" ht="23.25" hidden="1">
      <c r="A4895" s="63" t="s">
        <v>7791</v>
      </c>
      <c r="B4895" s="63">
        <v>104006</v>
      </c>
      <c r="C4895" s="62" t="s">
        <v>12683</v>
      </c>
      <c r="D4895" s="63" t="s">
        <v>7859</v>
      </c>
      <c r="E4895" s="76">
        <v>24.76</v>
      </c>
    </row>
    <row r="4896" spans="1:5" ht="23.25" hidden="1">
      <c r="A4896" s="63" t="s">
        <v>7791</v>
      </c>
      <c r="B4896" s="63">
        <v>104007</v>
      </c>
      <c r="C4896" s="62" t="s">
        <v>12684</v>
      </c>
      <c r="D4896" s="63" t="s">
        <v>7859</v>
      </c>
      <c r="E4896" s="76">
        <v>21.62</v>
      </c>
    </row>
    <row r="4897" spans="1:5" ht="23.25" hidden="1">
      <c r="A4897" s="63" t="s">
        <v>7791</v>
      </c>
      <c r="B4897" s="63">
        <v>104008</v>
      </c>
      <c r="C4897" s="62" t="s">
        <v>12685</v>
      </c>
      <c r="D4897" s="63" t="s">
        <v>7859</v>
      </c>
      <c r="E4897" s="76">
        <v>31.44</v>
      </c>
    </row>
    <row r="4898" spans="1:5" ht="23.25" hidden="1">
      <c r="A4898" s="63" t="s">
        <v>7791</v>
      </c>
      <c r="B4898" s="63">
        <v>104009</v>
      </c>
      <c r="C4898" s="62" t="s">
        <v>12686</v>
      </c>
      <c r="D4898" s="63" t="s">
        <v>7859</v>
      </c>
      <c r="E4898" s="76">
        <v>12.79</v>
      </c>
    </row>
    <row r="4899" spans="1:5" ht="23.25" hidden="1">
      <c r="A4899" s="63" t="s">
        <v>7791</v>
      </c>
      <c r="B4899" s="63">
        <v>104011</v>
      </c>
      <c r="C4899" s="62" t="s">
        <v>12687</v>
      </c>
      <c r="D4899" s="63" t="s">
        <v>7859</v>
      </c>
      <c r="E4899" s="76">
        <v>24.81</v>
      </c>
    </row>
    <row r="4900" spans="1:5" ht="23.25" hidden="1">
      <c r="A4900" s="63" t="s">
        <v>7791</v>
      </c>
      <c r="B4900" s="63">
        <v>104012</v>
      </c>
      <c r="C4900" s="62" t="s">
        <v>12688</v>
      </c>
      <c r="D4900" s="63" t="s">
        <v>7859</v>
      </c>
      <c r="E4900" s="76">
        <v>23</v>
      </c>
    </row>
    <row r="4901" spans="1:5" ht="23.25" hidden="1">
      <c r="A4901" s="63" t="s">
        <v>7791</v>
      </c>
      <c r="B4901" s="63">
        <v>104014</v>
      </c>
      <c r="C4901" s="62" t="s">
        <v>12689</v>
      </c>
      <c r="D4901" s="63" t="s">
        <v>7859</v>
      </c>
      <c r="E4901" s="76">
        <v>10.52</v>
      </c>
    </row>
    <row r="4902" spans="1:5" ht="23.25" hidden="1">
      <c r="A4902" s="63" t="s">
        <v>7791</v>
      </c>
      <c r="B4902" s="63">
        <v>104015</v>
      </c>
      <c r="C4902" s="62" t="s">
        <v>12690</v>
      </c>
      <c r="D4902" s="63" t="s">
        <v>7859</v>
      </c>
      <c r="E4902" s="76">
        <v>15.95</v>
      </c>
    </row>
    <row r="4903" spans="1:5" ht="23.25" hidden="1">
      <c r="A4903" s="63" t="s">
        <v>7791</v>
      </c>
      <c r="B4903" s="63">
        <v>104016</v>
      </c>
      <c r="C4903" s="62" t="s">
        <v>12691</v>
      </c>
      <c r="D4903" s="63" t="s">
        <v>7859</v>
      </c>
      <c r="E4903" s="76">
        <v>21.43</v>
      </c>
    </row>
    <row r="4904" spans="1:5" ht="23.25" hidden="1">
      <c r="A4904" s="63" t="s">
        <v>7791</v>
      </c>
      <c r="B4904" s="63">
        <v>104017</v>
      </c>
      <c r="C4904" s="62" t="s">
        <v>12692</v>
      </c>
      <c r="D4904" s="63" t="s">
        <v>7859</v>
      </c>
      <c r="E4904" s="76">
        <v>43.9</v>
      </c>
    </row>
    <row r="4905" spans="1:5" ht="23.25" hidden="1">
      <c r="A4905" s="63" t="s">
        <v>7791</v>
      </c>
      <c r="B4905" s="63">
        <v>104018</v>
      </c>
      <c r="C4905" s="62" t="s">
        <v>12692</v>
      </c>
      <c r="D4905" s="63" t="s">
        <v>7859</v>
      </c>
      <c r="E4905" s="76">
        <v>20.39</v>
      </c>
    </row>
    <row r="4906" spans="1:5" ht="23.25" hidden="1">
      <c r="A4906" s="63" t="s">
        <v>7791</v>
      </c>
      <c r="B4906" s="63">
        <v>104019</v>
      </c>
      <c r="C4906" s="62" t="s">
        <v>12693</v>
      </c>
      <c r="D4906" s="63" t="s">
        <v>7859</v>
      </c>
      <c r="E4906" s="76">
        <v>42.7</v>
      </c>
    </row>
    <row r="4907" spans="1:5" ht="23.25" hidden="1">
      <c r="A4907" s="63" t="s">
        <v>7791</v>
      </c>
      <c r="B4907" s="63">
        <v>104020</v>
      </c>
      <c r="C4907" s="62" t="s">
        <v>12694</v>
      </c>
      <c r="D4907" s="63" t="s">
        <v>7859</v>
      </c>
      <c r="E4907" s="76">
        <v>53.9</v>
      </c>
    </row>
    <row r="4908" spans="1:5" ht="23.25" hidden="1">
      <c r="A4908" s="63" t="s">
        <v>7791</v>
      </c>
      <c r="B4908" s="63">
        <v>104022</v>
      </c>
      <c r="C4908" s="62" t="s">
        <v>12695</v>
      </c>
      <c r="D4908" s="63" t="s">
        <v>7859</v>
      </c>
      <c r="E4908" s="76">
        <v>66.98</v>
      </c>
    </row>
    <row r="4909" spans="1:5" ht="23.25" hidden="1">
      <c r="A4909" s="63" t="s">
        <v>7791</v>
      </c>
      <c r="B4909" s="63">
        <v>104023</v>
      </c>
      <c r="C4909" s="62" t="s">
        <v>12696</v>
      </c>
      <c r="D4909" s="63" t="s">
        <v>7859</v>
      </c>
      <c r="E4909" s="76">
        <v>39.479999999999997</v>
      </c>
    </row>
    <row r="4910" spans="1:5" ht="23.25" hidden="1">
      <c r="A4910" s="63" t="s">
        <v>7791</v>
      </c>
      <c r="B4910" s="63">
        <v>104024</v>
      </c>
      <c r="C4910" s="62" t="s">
        <v>12697</v>
      </c>
      <c r="D4910" s="63" t="s">
        <v>7859</v>
      </c>
      <c r="E4910" s="76">
        <v>39.08</v>
      </c>
    </row>
    <row r="4911" spans="1:5" ht="23.25" hidden="1">
      <c r="A4911" s="63" t="s">
        <v>7791</v>
      </c>
      <c r="B4911" s="63">
        <v>104025</v>
      </c>
      <c r="C4911" s="62" t="s">
        <v>12698</v>
      </c>
      <c r="D4911" s="63" t="s">
        <v>7859</v>
      </c>
      <c r="E4911" s="76">
        <v>27.29</v>
      </c>
    </row>
    <row r="4912" spans="1:5" ht="23.25" hidden="1">
      <c r="A4912" s="63" t="s">
        <v>7791</v>
      </c>
      <c r="B4912" s="63">
        <v>104026</v>
      </c>
      <c r="C4912" s="62" t="s">
        <v>12699</v>
      </c>
      <c r="D4912" s="63" t="s">
        <v>7859</v>
      </c>
      <c r="E4912" s="76">
        <v>40.28</v>
      </c>
    </row>
    <row r="4913" spans="1:5" ht="23.25" hidden="1">
      <c r="A4913" s="63" t="s">
        <v>7791</v>
      </c>
      <c r="B4913" s="63">
        <v>104027</v>
      </c>
      <c r="C4913" s="62" t="s">
        <v>12700</v>
      </c>
      <c r="D4913" s="63" t="s">
        <v>7859</v>
      </c>
      <c r="E4913" s="76">
        <v>61.45</v>
      </c>
    </row>
    <row r="4914" spans="1:5" ht="23.25" hidden="1">
      <c r="A4914" s="63" t="s">
        <v>7791</v>
      </c>
      <c r="B4914" s="63">
        <v>104028</v>
      </c>
      <c r="C4914" s="62" t="s">
        <v>12701</v>
      </c>
      <c r="D4914" s="63" t="s">
        <v>7859</v>
      </c>
      <c r="E4914" s="76">
        <v>126.31</v>
      </c>
    </row>
    <row r="4915" spans="1:5" ht="23.25" hidden="1">
      <c r="A4915" s="63" t="s">
        <v>7791</v>
      </c>
      <c r="B4915" s="63">
        <v>104029</v>
      </c>
      <c r="C4915" s="62" t="s">
        <v>12702</v>
      </c>
      <c r="D4915" s="63" t="s">
        <v>7859</v>
      </c>
      <c r="E4915" s="76">
        <v>65.42</v>
      </c>
    </row>
    <row r="4916" spans="1:5" ht="23.25" hidden="1">
      <c r="A4916" s="63" t="s">
        <v>7791</v>
      </c>
      <c r="B4916" s="63">
        <v>104030</v>
      </c>
      <c r="C4916" s="62" t="s">
        <v>12703</v>
      </c>
      <c r="D4916" s="63" t="s">
        <v>7859</v>
      </c>
      <c r="E4916" s="76">
        <v>59.34</v>
      </c>
    </row>
    <row r="4917" spans="1:5" ht="23.25" hidden="1">
      <c r="A4917" s="63" t="s">
        <v>7791</v>
      </c>
      <c r="B4917" s="63">
        <v>104159</v>
      </c>
      <c r="C4917" s="62" t="s">
        <v>12704</v>
      </c>
      <c r="D4917" s="63" t="s">
        <v>7859</v>
      </c>
      <c r="E4917" s="76">
        <v>38.520000000000003</v>
      </c>
    </row>
    <row r="4918" spans="1:5" ht="23.25" hidden="1">
      <c r="A4918" s="63" t="s">
        <v>7791</v>
      </c>
      <c r="B4918" s="63">
        <v>104167</v>
      </c>
      <c r="C4918" s="62" t="s">
        <v>12705</v>
      </c>
      <c r="D4918" s="63" t="s">
        <v>7859</v>
      </c>
      <c r="E4918" s="76">
        <v>120.92</v>
      </c>
    </row>
    <row r="4919" spans="1:5" ht="23.25" hidden="1">
      <c r="A4919" s="63" t="s">
        <v>7791</v>
      </c>
      <c r="B4919" s="63">
        <v>104168</v>
      </c>
      <c r="C4919" s="62" t="s">
        <v>12706</v>
      </c>
      <c r="D4919" s="63" t="s">
        <v>7859</v>
      </c>
      <c r="E4919" s="76">
        <v>117.59</v>
      </c>
    </row>
    <row r="4920" spans="1:5" ht="23.25" hidden="1">
      <c r="A4920" s="63" t="s">
        <v>7791</v>
      </c>
      <c r="B4920" s="63">
        <v>104169</v>
      </c>
      <c r="C4920" s="62" t="s">
        <v>12707</v>
      </c>
      <c r="D4920" s="63" t="s">
        <v>7859</v>
      </c>
      <c r="E4920" s="76">
        <v>146.81</v>
      </c>
    </row>
    <row r="4921" spans="1:5" ht="23.25" hidden="1">
      <c r="A4921" s="63" t="s">
        <v>7791</v>
      </c>
      <c r="B4921" s="63">
        <v>104170</v>
      </c>
      <c r="C4921" s="62" t="s">
        <v>12708</v>
      </c>
      <c r="D4921" s="63" t="s">
        <v>7859</v>
      </c>
      <c r="E4921" s="76">
        <v>68.19</v>
      </c>
    </row>
    <row r="4922" spans="1:5" ht="23.25" hidden="1">
      <c r="A4922" s="63" t="s">
        <v>7791</v>
      </c>
      <c r="B4922" s="63">
        <v>104171</v>
      </c>
      <c r="C4922" s="62" t="s">
        <v>12709</v>
      </c>
      <c r="D4922" s="63" t="s">
        <v>7859</v>
      </c>
      <c r="E4922" s="76">
        <v>96.91</v>
      </c>
    </row>
    <row r="4923" spans="1:5" ht="23.25" hidden="1">
      <c r="A4923" s="63" t="s">
        <v>7791</v>
      </c>
      <c r="B4923" s="63">
        <v>104172</v>
      </c>
      <c r="C4923" s="62" t="s">
        <v>12710</v>
      </c>
      <c r="D4923" s="63" t="s">
        <v>7859</v>
      </c>
      <c r="E4923" s="76">
        <v>278.27</v>
      </c>
    </row>
    <row r="4924" spans="1:5" ht="23.25" hidden="1">
      <c r="A4924" s="63" t="s">
        <v>7791</v>
      </c>
      <c r="B4924" s="63">
        <v>104173</v>
      </c>
      <c r="C4924" s="62" t="s">
        <v>12711</v>
      </c>
      <c r="D4924" s="63" t="s">
        <v>7859</v>
      </c>
      <c r="E4924" s="76">
        <v>83.84</v>
      </c>
    </row>
    <row r="4925" spans="1:5" ht="23.25" hidden="1">
      <c r="A4925" s="63" t="s">
        <v>7791</v>
      </c>
      <c r="B4925" s="63">
        <v>104174</v>
      </c>
      <c r="C4925" s="62" t="s">
        <v>12712</v>
      </c>
      <c r="D4925" s="63" t="s">
        <v>7859</v>
      </c>
      <c r="E4925" s="76">
        <v>188.35</v>
      </c>
    </row>
    <row r="4926" spans="1:5" ht="23.25" hidden="1">
      <c r="A4926" s="63" t="s">
        <v>7791</v>
      </c>
      <c r="B4926" s="63">
        <v>104175</v>
      </c>
      <c r="C4926" s="62" t="s">
        <v>12713</v>
      </c>
      <c r="D4926" s="63" t="s">
        <v>7859</v>
      </c>
      <c r="E4926" s="76">
        <v>138.41</v>
      </c>
    </row>
    <row r="4927" spans="1:5" ht="23.25" hidden="1">
      <c r="A4927" s="63" t="s">
        <v>7791</v>
      </c>
      <c r="B4927" s="63">
        <v>104176</v>
      </c>
      <c r="C4927" s="62" t="s">
        <v>12714</v>
      </c>
      <c r="D4927" s="63" t="s">
        <v>7859</v>
      </c>
      <c r="E4927" s="76">
        <v>250.5</v>
      </c>
    </row>
    <row r="4928" spans="1:5" ht="23.25" hidden="1">
      <c r="A4928" s="63" t="s">
        <v>7791</v>
      </c>
      <c r="B4928" s="63">
        <v>104177</v>
      </c>
      <c r="C4928" s="62" t="s">
        <v>12715</v>
      </c>
      <c r="D4928" s="63" t="s">
        <v>7859</v>
      </c>
      <c r="E4928" s="76">
        <v>179.65</v>
      </c>
    </row>
    <row r="4929" spans="1:5" ht="23.25" hidden="1">
      <c r="A4929" s="63" t="s">
        <v>7791</v>
      </c>
      <c r="B4929" s="63">
        <v>104178</v>
      </c>
      <c r="C4929" s="62" t="s">
        <v>12716</v>
      </c>
      <c r="D4929" s="63" t="s">
        <v>7859</v>
      </c>
      <c r="E4929" s="76">
        <v>21.35</v>
      </c>
    </row>
    <row r="4930" spans="1:5" ht="23.25" hidden="1">
      <c r="A4930" s="63" t="s">
        <v>7791</v>
      </c>
      <c r="B4930" s="63">
        <v>104179</v>
      </c>
      <c r="C4930" s="62" t="s">
        <v>12717</v>
      </c>
      <c r="D4930" s="63" t="s">
        <v>7859</v>
      </c>
      <c r="E4930" s="76">
        <v>83.57</v>
      </c>
    </row>
    <row r="4931" spans="1:5" ht="23.25" hidden="1">
      <c r="A4931" s="63" t="s">
        <v>7791</v>
      </c>
      <c r="B4931" s="63">
        <v>104191</v>
      </c>
      <c r="C4931" s="62" t="s">
        <v>12718</v>
      </c>
      <c r="D4931" s="63" t="s">
        <v>7859</v>
      </c>
      <c r="E4931" s="76">
        <v>9.7100000000000009</v>
      </c>
    </row>
    <row r="4932" spans="1:5" ht="23.25" hidden="1">
      <c r="A4932" s="63" t="s">
        <v>7791</v>
      </c>
      <c r="B4932" s="63">
        <v>104192</v>
      </c>
      <c r="C4932" s="62" t="s">
        <v>12719</v>
      </c>
      <c r="D4932" s="63" t="s">
        <v>7859</v>
      </c>
      <c r="E4932" s="76">
        <v>26.91</v>
      </c>
    </row>
    <row r="4933" spans="1:5" ht="23.25" hidden="1">
      <c r="A4933" s="63" t="s">
        <v>7791</v>
      </c>
      <c r="B4933" s="63">
        <v>104193</v>
      </c>
      <c r="C4933" s="62" t="s">
        <v>12720</v>
      </c>
      <c r="D4933" s="63" t="s">
        <v>7859</v>
      </c>
      <c r="E4933" s="76">
        <v>153.62</v>
      </c>
    </row>
    <row r="4934" spans="1:5" ht="23.25" hidden="1">
      <c r="A4934" s="63" t="s">
        <v>7791</v>
      </c>
      <c r="B4934" s="63">
        <v>104196</v>
      </c>
      <c r="C4934" s="62" t="s">
        <v>12721</v>
      </c>
      <c r="D4934" s="63" t="s">
        <v>7859</v>
      </c>
      <c r="E4934" s="76">
        <v>14.75</v>
      </c>
    </row>
    <row r="4935" spans="1:5" ht="23.25" hidden="1">
      <c r="A4935" s="63" t="s">
        <v>7791</v>
      </c>
      <c r="B4935" s="63">
        <v>104197</v>
      </c>
      <c r="C4935" s="62" t="s">
        <v>12722</v>
      </c>
      <c r="D4935" s="63" t="s">
        <v>7859</v>
      </c>
      <c r="E4935" s="76">
        <v>27.85</v>
      </c>
    </row>
    <row r="4936" spans="1:5" ht="23.25" hidden="1">
      <c r="A4936" s="63" t="s">
        <v>7791</v>
      </c>
      <c r="B4936" s="63">
        <v>104198</v>
      </c>
      <c r="C4936" s="62" t="s">
        <v>12723</v>
      </c>
      <c r="D4936" s="63" t="s">
        <v>7859</v>
      </c>
      <c r="E4936" s="76">
        <v>7.25</v>
      </c>
    </row>
    <row r="4937" spans="1:5" ht="23.25" hidden="1">
      <c r="A4937" s="63" t="s">
        <v>7791</v>
      </c>
      <c r="B4937" s="63">
        <v>104199</v>
      </c>
      <c r="C4937" s="62" t="s">
        <v>12724</v>
      </c>
      <c r="D4937" s="63" t="s">
        <v>7859</v>
      </c>
      <c r="E4937" s="76">
        <v>7.03</v>
      </c>
    </row>
    <row r="4938" spans="1:5" ht="23.25" hidden="1">
      <c r="A4938" s="63" t="s">
        <v>7791</v>
      </c>
      <c r="B4938" s="63">
        <v>104200</v>
      </c>
      <c r="C4938" s="62" t="s">
        <v>12725</v>
      </c>
      <c r="D4938" s="63" t="s">
        <v>7859</v>
      </c>
      <c r="E4938" s="76">
        <v>5.71</v>
      </c>
    </row>
    <row r="4939" spans="1:5" ht="23.25" hidden="1">
      <c r="A4939" s="63" t="s">
        <v>7791</v>
      </c>
      <c r="B4939" s="63">
        <v>104201</v>
      </c>
      <c r="C4939" s="62" t="s">
        <v>12726</v>
      </c>
      <c r="D4939" s="63" t="s">
        <v>7859</v>
      </c>
      <c r="E4939" s="76">
        <v>18.239999999999998</v>
      </c>
    </row>
    <row r="4940" spans="1:5" ht="23.25" hidden="1">
      <c r="A4940" s="63" t="s">
        <v>7791</v>
      </c>
      <c r="B4940" s="63">
        <v>104202</v>
      </c>
      <c r="C4940" s="62" t="s">
        <v>12727</v>
      </c>
      <c r="D4940" s="63" t="s">
        <v>7859</v>
      </c>
      <c r="E4940" s="76">
        <v>10.4</v>
      </c>
    </row>
    <row r="4941" spans="1:5" ht="23.25" hidden="1">
      <c r="A4941" s="63" t="s">
        <v>7791</v>
      </c>
      <c r="B4941" s="63">
        <v>104317</v>
      </c>
      <c r="C4941" s="62" t="s">
        <v>12728</v>
      </c>
      <c r="D4941" s="63" t="s">
        <v>7859</v>
      </c>
      <c r="E4941" s="76">
        <v>6.42</v>
      </c>
    </row>
    <row r="4942" spans="1:5" ht="23.25" hidden="1">
      <c r="A4942" s="63" t="s">
        <v>7791</v>
      </c>
      <c r="B4942" s="63">
        <v>104318</v>
      </c>
      <c r="C4942" s="62" t="s">
        <v>12729</v>
      </c>
      <c r="D4942" s="63" t="s">
        <v>7859</v>
      </c>
      <c r="E4942" s="76">
        <v>7.01</v>
      </c>
    </row>
    <row r="4943" spans="1:5" ht="23.25" hidden="1">
      <c r="A4943" s="63" t="s">
        <v>7791</v>
      </c>
      <c r="B4943" s="63">
        <v>104319</v>
      </c>
      <c r="C4943" s="62" t="s">
        <v>12730</v>
      </c>
      <c r="D4943" s="63" t="s">
        <v>7859</v>
      </c>
      <c r="E4943" s="76">
        <v>9.56</v>
      </c>
    </row>
    <row r="4944" spans="1:5" ht="23.25" hidden="1">
      <c r="A4944" s="63" t="s">
        <v>7791</v>
      </c>
      <c r="B4944" s="63">
        <v>104320</v>
      </c>
      <c r="C4944" s="62" t="s">
        <v>12731</v>
      </c>
      <c r="D4944" s="63" t="s">
        <v>7859</v>
      </c>
      <c r="E4944" s="76">
        <v>11.42</v>
      </c>
    </row>
    <row r="4945" spans="1:5" ht="23.25" hidden="1">
      <c r="A4945" s="63" t="s">
        <v>7791</v>
      </c>
      <c r="B4945" s="63">
        <v>104321</v>
      </c>
      <c r="C4945" s="62" t="s">
        <v>12732</v>
      </c>
      <c r="D4945" s="63" t="s">
        <v>7859</v>
      </c>
      <c r="E4945" s="76">
        <v>4.93</v>
      </c>
    </row>
    <row r="4946" spans="1:5" ht="23.25" hidden="1">
      <c r="A4946" s="63" t="s">
        <v>7791</v>
      </c>
      <c r="B4946" s="63">
        <v>104322</v>
      </c>
      <c r="C4946" s="62" t="s">
        <v>12733</v>
      </c>
      <c r="D4946" s="63" t="s">
        <v>7859</v>
      </c>
      <c r="E4946" s="76">
        <v>7.2</v>
      </c>
    </row>
    <row r="4947" spans="1:5" ht="23.25" hidden="1">
      <c r="A4947" s="63" t="s">
        <v>7791</v>
      </c>
      <c r="B4947" s="63">
        <v>104323</v>
      </c>
      <c r="C4947" s="62" t="s">
        <v>12734</v>
      </c>
      <c r="D4947" s="63" t="s">
        <v>7859</v>
      </c>
      <c r="E4947" s="76">
        <v>8.9700000000000006</v>
      </c>
    </row>
    <row r="4948" spans="1:5" ht="23.25" hidden="1">
      <c r="A4948" s="63" t="s">
        <v>7791</v>
      </c>
      <c r="B4948" s="63">
        <v>104324</v>
      </c>
      <c r="C4948" s="62" t="s">
        <v>12735</v>
      </c>
      <c r="D4948" s="63" t="s">
        <v>7859</v>
      </c>
      <c r="E4948" s="76">
        <v>13.55</v>
      </c>
    </row>
    <row r="4949" spans="1:5" ht="34.5" hidden="1">
      <c r="A4949" s="63" t="s">
        <v>7791</v>
      </c>
      <c r="B4949" s="63">
        <v>104341</v>
      </c>
      <c r="C4949" s="62" t="s">
        <v>12736</v>
      </c>
      <c r="D4949" s="63" t="s">
        <v>7859</v>
      </c>
      <c r="E4949" s="76">
        <v>10.44</v>
      </c>
    </row>
    <row r="4950" spans="1:5" ht="34.5" hidden="1">
      <c r="A4950" s="63" t="s">
        <v>7791</v>
      </c>
      <c r="B4950" s="63">
        <v>104343</v>
      </c>
      <c r="C4950" s="62" t="s">
        <v>12737</v>
      </c>
      <c r="D4950" s="63" t="s">
        <v>7859</v>
      </c>
      <c r="E4950" s="76">
        <v>33.01</v>
      </c>
    </row>
    <row r="4951" spans="1:5" ht="23.25" hidden="1">
      <c r="A4951" s="63" t="s">
        <v>7791</v>
      </c>
      <c r="B4951" s="63">
        <v>104344</v>
      </c>
      <c r="C4951" s="62" t="s">
        <v>12738</v>
      </c>
      <c r="D4951" s="63" t="s">
        <v>7859</v>
      </c>
      <c r="E4951" s="76">
        <v>39.65</v>
      </c>
    </row>
    <row r="4952" spans="1:5" ht="34.5" hidden="1">
      <c r="A4952" s="63" t="s">
        <v>7791</v>
      </c>
      <c r="B4952" s="63">
        <v>104345</v>
      </c>
      <c r="C4952" s="62" t="s">
        <v>12739</v>
      </c>
      <c r="D4952" s="63" t="s">
        <v>7859</v>
      </c>
      <c r="E4952" s="76">
        <v>41.84</v>
      </c>
    </row>
    <row r="4953" spans="1:5" ht="23.25" hidden="1">
      <c r="A4953" s="63" t="s">
        <v>7791</v>
      </c>
      <c r="B4953" s="63">
        <v>104346</v>
      </c>
      <c r="C4953" s="62" t="s">
        <v>12740</v>
      </c>
      <c r="D4953" s="63" t="s">
        <v>7859</v>
      </c>
      <c r="E4953" s="76">
        <v>43.94</v>
      </c>
    </row>
    <row r="4954" spans="1:5" ht="34.5" hidden="1">
      <c r="A4954" s="63" t="s">
        <v>7791</v>
      </c>
      <c r="B4954" s="63">
        <v>104347</v>
      </c>
      <c r="C4954" s="62" t="s">
        <v>12741</v>
      </c>
      <c r="D4954" s="63" t="s">
        <v>7859</v>
      </c>
      <c r="E4954" s="76">
        <v>46.77</v>
      </c>
    </row>
    <row r="4955" spans="1:5" ht="34.5" hidden="1">
      <c r="A4955" s="63" t="s">
        <v>7791</v>
      </c>
      <c r="B4955" s="63">
        <v>104348</v>
      </c>
      <c r="C4955" s="62" t="s">
        <v>12742</v>
      </c>
      <c r="D4955" s="63" t="s">
        <v>7859</v>
      </c>
      <c r="E4955" s="76">
        <v>11.35</v>
      </c>
    </row>
    <row r="4956" spans="1:5" ht="34.5" hidden="1">
      <c r="A4956" s="63" t="s">
        <v>7791</v>
      </c>
      <c r="B4956" s="63">
        <v>104350</v>
      </c>
      <c r="C4956" s="62" t="s">
        <v>12743</v>
      </c>
      <c r="D4956" s="63" t="s">
        <v>7859</v>
      </c>
      <c r="E4956" s="76">
        <v>29.12</v>
      </c>
    </row>
    <row r="4957" spans="1:5" ht="34.5" hidden="1">
      <c r="A4957" s="63" t="s">
        <v>7791</v>
      </c>
      <c r="B4957" s="63">
        <v>104351</v>
      </c>
      <c r="C4957" s="62" t="s">
        <v>12744</v>
      </c>
      <c r="D4957" s="63" t="s">
        <v>7859</v>
      </c>
      <c r="E4957" s="76">
        <v>23.32</v>
      </c>
    </row>
    <row r="4958" spans="1:5" ht="23.25" hidden="1">
      <c r="A4958" s="63" t="s">
        <v>7791</v>
      </c>
      <c r="B4958" s="63">
        <v>104352</v>
      </c>
      <c r="C4958" s="62" t="s">
        <v>12745</v>
      </c>
      <c r="D4958" s="63" t="s">
        <v>7859</v>
      </c>
      <c r="E4958" s="76">
        <v>38.49</v>
      </c>
    </row>
    <row r="4959" spans="1:5" ht="34.5" hidden="1">
      <c r="A4959" s="63" t="s">
        <v>7791</v>
      </c>
      <c r="B4959" s="63">
        <v>104353</v>
      </c>
      <c r="C4959" s="62" t="s">
        <v>12746</v>
      </c>
      <c r="D4959" s="63" t="s">
        <v>7859</v>
      </c>
      <c r="E4959" s="76">
        <v>40.68</v>
      </c>
    </row>
    <row r="4960" spans="1:5" ht="23.25" hidden="1">
      <c r="A4960" s="63" t="s">
        <v>7791</v>
      </c>
      <c r="B4960" s="63">
        <v>104354</v>
      </c>
      <c r="C4960" s="62" t="s">
        <v>12747</v>
      </c>
      <c r="D4960" s="63" t="s">
        <v>7859</v>
      </c>
      <c r="E4960" s="76">
        <v>44.15</v>
      </c>
    </row>
    <row r="4961" spans="1:5" ht="34.5" hidden="1">
      <c r="A4961" s="63" t="s">
        <v>7791</v>
      </c>
      <c r="B4961" s="63">
        <v>104355</v>
      </c>
      <c r="C4961" s="62" t="s">
        <v>12748</v>
      </c>
      <c r="D4961" s="63" t="s">
        <v>7859</v>
      </c>
      <c r="E4961" s="76">
        <v>46.98</v>
      </c>
    </row>
    <row r="4962" spans="1:5" ht="34.5" hidden="1">
      <c r="A4962" s="63" t="s">
        <v>7791</v>
      </c>
      <c r="B4962" s="63">
        <v>104356</v>
      </c>
      <c r="C4962" s="62" t="s">
        <v>12749</v>
      </c>
      <c r="D4962" s="63" t="s">
        <v>7859</v>
      </c>
      <c r="E4962" s="76">
        <v>30.75</v>
      </c>
    </row>
    <row r="4963" spans="1:5" ht="23.25" hidden="1">
      <c r="A4963" s="63" t="s">
        <v>7791</v>
      </c>
      <c r="B4963" s="63">
        <v>104357</v>
      </c>
      <c r="C4963" s="62" t="s">
        <v>12750</v>
      </c>
      <c r="D4963" s="63" t="s">
        <v>7859</v>
      </c>
      <c r="E4963" s="76">
        <v>18.809999999999999</v>
      </c>
    </row>
    <row r="4964" spans="1:5" ht="23.25" hidden="1">
      <c r="A4964" s="63" t="s">
        <v>7791</v>
      </c>
      <c r="B4964" s="63">
        <v>97895</v>
      </c>
      <c r="C4964" s="62" t="s">
        <v>12751</v>
      </c>
      <c r="D4964" s="63" t="s">
        <v>7859</v>
      </c>
      <c r="E4964" s="76">
        <v>208.06</v>
      </c>
    </row>
    <row r="4965" spans="1:5" ht="23.25" hidden="1">
      <c r="A4965" s="63" t="s">
        <v>7791</v>
      </c>
      <c r="B4965" s="63">
        <v>97896</v>
      </c>
      <c r="C4965" s="62" t="s">
        <v>12752</v>
      </c>
      <c r="D4965" s="63" t="s">
        <v>7859</v>
      </c>
      <c r="E4965" s="76">
        <v>385.24</v>
      </c>
    </row>
    <row r="4966" spans="1:5" ht="23.25" hidden="1">
      <c r="A4966" s="63" t="s">
        <v>7791</v>
      </c>
      <c r="B4966" s="63">
        <v>97897</v>
      </c>
      <c r="C4966" s="62" t="s">
        <v>12753</v>
      </c>
      <c r="D4966" s="63" t="s">
        <v>7859</v>
      </c>
      <c r="E4966" s="76">
        <v>498.05</v>
      </c>
    </row>
    <row r="4967" spans="1:5" ht="23.25" hidden="1">
      <c r="A4967" s="63" t="s">
        <v>7791</v>
      </c>
      <c r="B4967" s="63">
        <v>97898</v>
      </c>
      <c r="C4967" s="62" t="s">
        <v>12754</v>
      </c>
      <c r="D4967" s="63" t="s">
        <v>7859</v>
      </c>
      <c r="E4967" s="76">
        <v>939.55</v>
      </c>
    </row>
    <row r="4968" spans="1:5" ht="23.25" hidden="1">
      <c r="A4968" s="63" t="s">
        <v>7791</v>
      </c>
      <c r="B4968" s="63">
        <v>97900</v>
      </c>
      <c r="C4968" s="62" t="s">
        <v>12755</v>
      </c>
      <c r="D4968" s="63" t="s">
        <v>7859</v>
      </c>
      <c r="E4968" s="76">
        <v>183.46</v>
      </c>
    </row>
    <row r="4969" spans="1:5" ht="23.25" hidden="1">
      <c r="A4969" s="63" t="s">
        <v>7791</v>
      </c>
      <c r="B4969" s="63">
        <v>97901</v>
      </c>
      <c r="C4969" s="62" t="s">
        <v>12756</v>
      </c>
      <c r="D4969" s="63" t="s">
        <v>7859</v>
      </c>
      <c r="E4969" s="76">
        <v>286.66000000000003</v>
      </c>
    </row>
    <row r="4970" spans="1:5" ht="23.25" hidden="1">
      <c r="A4970" s="63" t="s">
        <v>7791</v>
      </c>
      <c r="B4970" s="63">
        <v>97902</v>
      </c>
      <c r="C4970" s="62" t="s">
        <v>12757</v>
      </c>
      <c r="D4970" s="63" t="s">
        <v>7859</v>
      </c>
      <c r="E4970" s="76">
        <v>554.29</v>
      </c>
    </row>
    <row r="4971" spans="1:5" ht="23.25" hidden="1">
      <c r="A4971" s="63" t="s">
        <v>7791</v>
      </c>
      <c r="B4971" s="63">
        <v>97903</v>
      </c>
      <c r="C4971" s="62" t="s">
        <v>12758</v>
      </c>
      <c r="D4971" s="63" t="s">
        <v>7859</v>
      </c>
      <c r="E4971" s="76">
        <v>770.55</v>
      </c>
    </row>
    <row r="4972" spans="1:5" ht="23.25" hidden="1">
      <c r="A4972" s="63" t="s">
        <v>7791</v>
      </c>
      <c r="B4972" s="63">
        <v>97904</v>
      </c>
      <c r="C4972" s="62" t="s">
        <v>12759</v>
      </c>
      <c r="D4972" s="63" t="s">
        <v>7859</v>
      </c>
      <c r="E4972" s="76">
        <v>907.27</v>
      </c>
    </row>
    <row r="4973" spans="1:5" ht="23.25" hidden="1">
      <c r="A4973" s="63" t="s">
        <v>7791</v>
      </c>
      <c r="B4973" s="63">
        <v>97905</v>
      </c>
      <c r="C4973" s="62" t="s">
        <v>12760</v>
      </c>
      <c r="D4973" s="63" t="s">
        <v>7859</v>
      </c>
      <c r="E4973" s="76">
        <v>232.56</v>
      </c>
    </row>
    <row r="4974" spans="1:5" ht="23.25" hidden="1">
      <c r="A4974" s="63" t="s">
        <v>7791</v>
      </c>
      <c r="B4974" s="63">
        <v>97906</v>
      </c>
      <c r="C4974" s="62" t="s">
        <v>12761</v>
      </c>
      <c r="D4974" s="63" t="s">
        <v>7859</v>
      </c>
      <c r="E4974" s="76">
        <v>429.27</v>
      </c>
    </row>
    <row r="4975" spans="1:5" ht="23.25" hidden="1">
      <c r="A4975" s="63" t="s">
        <v>7791</v>
      </c>
      <c r="B4975" s="63">
        <v>97907</v>
      </c>
      <c r="C4975" s="62" t="s">
        <v>12762</v>
      </c>
      <c r="D4975" s="63" t="s">
        <v>7859</v>
      </c>
      <c r="E4975" s="76">
        <v>611.02</v>
      </c>
    </row>
    <row r="4976" spans="1:5" ht="23.25" hidden="1">
      <c r="A4976" s="63" t="s">
        <v>7791</v>
      </c>
      <c r="B4976" s="63">
        <v>97908</v>
      </c>
      <c r="C4976" s="62" t="s">
        <v>12763</v>
      </c>
      <c r="D4976" s="63" t="s">
        <v>7859</v>
      </c>
      <c r="E4976" s="76">
        <v>718.5</v>
      </c>
    </row>
    <row r="4977" spans="1:5" ht="23.25" hidden="1">
      <c r="A4977" s="63" t="s">
        <v>7791</v>
      </c>
      <c r="B4977" s="63">
        <v>98102</v>
      </c>
      <c r="C4977" s="62" t="s">
        <v>12764</v>
      </c>
      <c r="D4977" s="63" t="s">
        <v>7859</v>
      </c>
      <c r="E4977" s="76">
        <v>196.6</v>
      </c>
    </row>
    <row r="4978" spans="1:5" ht="34.5" hidden="1">
      <c r="A4978" s="63" t="s">
        <v>7791</v>
      </c>
      <c r="B4978" s="63">
        <v>98104</v>
      </c>
      <c r="C4978" s="62" t="s">
        <v>12765</v>
      </c>
      <c r="D4978" s="63" t="s">
        <v>7859</v>
      </c>
      <c r="E4978" s="76">
        <v>357.51</v>
      </c>
    </row>
    <row r="4979" spans="1:5" ht="34.5" hidden="1">
      <c r="A4979" s="63" t="s">
        <v>7791</v>
      </c>
      <c r="B4979" s="63">
        <v>98105</v>
      </c>
      <c r="C4979" s="62" t="s">
        <v>12766</v>
      </c>
      <c r="D4979" s="63" t="s">
        <v>7859</v>
      </c>
      <c r="E4979" s="76">
        <v>622.1</v>
      </c>
    </row>
    <row r="4980" spans="1:5" ht="34.5" hidden="1">
      <c r="A4980" s="63" t="s">
        <v>7791</v>
      </c>
      <c r="B4980" s="63">
        <v>98106</v>
      </c>
      <c r="C4980" s="62" t="s">
        <v>12767</v>
      </c>
      <c r="D4980" s="63" t="s">
        <v>7859</v>
      </c>
      <c r="E4980" s="76">
        <v>1025.01</v>
      </c>
    </row>
    <row r="4981" spans="1:5" ht="34.5" hidden="1">
      <c r="A4981" s="63" t="s">
        <v>7791</v>
      </c>
      <c r="B4981" s="63">
        <v>98107</v>
      </c>
      <c r="C4981" s="62" t="s">
        <v>12768</v>
      </c>
      <c r="D4981" s="63" t="s">
        <v>7859</v>
      </c>
      <c r="E4981" s="76">
        <v>260.77</v>
      </c>
    </row>
    <row r="4982" spans="1:5" ht="34.5" hidden="1">
      <c r="A4982" s="63" t="s">
        <v>7791</v>
      </c>
      <c r="B4982" s="63">
        <v>98108</v>
      </c>
      <c r="C4982" s="62" t="s">
        <v>12769</v>
      </c>
      <c r="D4982" s="63" t="s">
        <v>7859</v>
      </c>
      <c r="E4982" s="76">
        <v>465.89</v>
      </c>
    </row>
    <row r="4983" spans="1:5" ht="23.25" hidden="1">
      <c r="A4983" s="63" t="s">
        <v>7791</v>
      </c>
      <c r="B4983" s="63">
        <v>99250</v>
      </c>
      <c r="C4983" s="62" t="s">
        <v>12770</v>
      </c>
      <c r="D4983" s="63" t="s">
        <v>7859</v>
      </c>
      <c r="E4983" s="76">
        <v>179.55</v>
      </c>
    </row>
    <row r="4984" spans="1:5" ht="23.25" hidden="1">
      <c r="A4984" s="63" t="s">
        <v>7791</v>
      </c>
      <c r="B4984" s="63">
        <v>99251</v>
      </c>
      <c r="C4984" s="62" t="s">
        <v>12771</v>
      </c>
      <c r="D4984" s="63" t="s">
        <v>7859</v>
      </c>
      <c r="E4984" s="76">
        <v>279.95</v>
      </c>
    </row>
    <row r="4985" spans="1:5" ht="23.25" hidden="1">
      <c r="A4985" s="63" t="s">
        <v>7791</v>
      </c>
      <c r="B4985" s="63">
        <v>99253</v>
      </c>
      <c r="C4985" s="62" t="s">
        <v>12772</v>
      </c>
      <c r="D4985" s="63" t="s">
        <v>7859</v>
      </c>
      <c r="E4985" s="76">
        <v>539.22</v>
      </c>
    </row>
    <row r="4986" spans="1:5" ht="23.25" hidden="1">
      <c r="A4986" s="63" t="s">
        <v>7791</v>
      </c>
      <c r="B4986" s="63">
        <v>99255</v>
      </c>
      <c r="C4986" s="62" t="s">
        <v>12773</v>
      </c>
      <c r="D4986" s="63" t="s">
        <v>7859</v>
      </c>
      <c r="E4986" s="76">
        <v>749.89</v>
      </c>
    </row>
    <row r="4987" spans="1:5" ht="23.25" hidden="1">
      <c r="A4987" s="63" t="s">
        <v>7791</v>
      </c>
      <c r="B4987" s="63">
        <v>99257</v>
      </c>
      <c r="C4987" s="62" t="s">
        <v>12774</v>
      </c>
      <c r="D4987" s="63" t="s">
        <v>7859</v>
      </c>
      <c r="E4987" s="76">
        <v>880.54</v>
      </c>
    </row>
    <row r="4988" spans="1:5" ht="23.25" hidden="1">
      <c r="A4988" s="63" t="s">
        <v>7791</v>
      </c>
      <c r="B4988" s="63">
        <v>99258</v>
      </c>
      <c r="C4988" s="62" t="s">
        <v>12775</v>
      </c>
      <c r="D4988" s="63" t="s">
        <v>7859</v>
      </c>
      <c r="E4988" s="76">
        <v>228.3</v>
      </c>
    </row>
    <row r="4989" spans="1:5" ht="23.25" hidden="1">
      <c r="A4989" s="63" t="s">
        <v>7791</v>
      </c>
      <c r="B4989" s="63">
        <v>99260</v>
      </c>
      <c r="C4989" s="62" t="s">
        <v>12776</v>
      </c>
      <c r="D4989" s="63" t="s">
        <v>7859</v>
      </c>
      <c r="E4989" s="76">
        <v>419.78</v>
      </c>
    </row>
    <row r="4990" spans="1:5" ht="23.25" hidden="1">
      <c r="A4990" s="63" t="s">
        <v>7791</v>
      </c>
      <c r="B4990" s="63">
        <v>99262</v>
      </c>
      <c r="C4990" s="62" t="s">
        <v>12777</v>
      </c>
      <c r="D4990" s="63" t="s">
        <v>7859</v>
      </c>
      <c r="E4990" s="76">
        <v>597.47</v>
      </c>
    </row>
    <row r="4991" spans="1:5" ht="23.25" hidden="1">
      <c r="A4991" s="63" t="s">
        <v>7791</v>
      </c>
      <c r="B4991" s="63">
        <v>99264</v>
      </c>
      <c r="C4991" s="62" t="s">
        <v>12778</v>
      </c>
      <c r="D4991" s="63" t="s">
        <v>7859</v>
      </c>
      <c r="E4991" s="76">
        <v>700.2</v>
      </c>
    </row>
    <row r="4992" spans="1:5" ht="23.25" hidden="1">
      <c r="A4992" s="63" t="s">
        <v>7791</v>
      </c>
      <c r="B4992" s="63">
        <v>102587</v>
      </c>
      <c r="C4992" s="62" t="s">
        <v>12779</v>
      </c>
      <c r="D4992" s="63" t="s">
        <v>7859</v>
      </c>
      <c r="E4992" s="76">
        <v>3.35</v>
      </c>
    </row>
    <row r="4993" spans="1:5" ht="23.25" hidden="1">
      <c r="A4993" s="63" t="s">
        <v>7791</v>
      </c>
      <c r="B4993" s="63">
        <v>102588</v>
      </c>
      <c r="C4993" s="62" t="s">
        <v>12780</v>
      </c>
      <c r="D4993" s="63" t="s">
        <v>7859</v>
      </c>
      <c r="E4993" s="76">
        <v>4.8499999999999996</v>
      </c>
    </row>
    <row r="4994" spans="1:5" ht="23.25" hidden="1">
      <c r="A4994" s="63" t="s">
        <v>7791</v>
      </c>
      <c r="B4994" s="63">
        <v>102589</v>
      </c>
      <c r="C4994" s="62" t="s">
        <v>12781</v>
      </c>
      <c r="D4994" s="63" t="s">
        <v>7859</v>
      </c>
      <c r="E4994" s="76">
        <v>3.73</v>
      </c>
    </row>
    <row r="4995" spans="1:5" ht="23.25" hidden="1">
      <c r="A4995" s="63" t="s">
        <v>7791</v>
      </c>
      <c r="B4995" s="63">
        <v>102590</v>
      </c>
      <c r="C4995" s="62" t="s">
        <v>12782</v>
      </c>
      <c r="D4995" s="63" t="s">
        <v>7859</v>
      </c>
      <c r="E4995" s="76">
        <v>5.23</v>
      </c>
    </row>
    <row r="4996" spans="1:5" ht="23.25" hidden="1">
      <c r="A4996" s="63" t="s">
        <v>7791</v>
      </c>
      <c r="B4996" s="63">
        <v>102591</v>
      </c>
      <c r="C4996" s="62" t="s">
        <v>12783</v>
      </c>
      <c r="D4996" s="63" t="s">
        <v>7859</v>
      </c>
      <c r="E4996" s="76">
        <v>4.0999999999999996</v>
      </c>
    </row>
    <row r="4997" spans="1:5" ht="23.25" hidden="1">
      <c r="A4997" s="63" t="s">
        <v>7791</v>
      </c>
      <c r="B4997" s="63">
        <v>102592</v>
      </c>
      <c r="C4997" s="62" t="s">
        <v>12784</v>
      </c>
      <c r="D4997" s="63" t="s">
        <v>7859</v>
      </c>
      <c r="E4997" s="76">
        <v>5.61</v>
      </c>
    </row>
    <row r="4998" spans="1:5" ht="23.25" hidden="1">
      <c r="A4998" s="63" t="s">
        <v>7791</v>
      </c>
      <c r="B4998" s="63">
        <v>102593</v>
      </c>
      <c r="C4998" s="62" t="s">
        <v>12785</v>
      </c>
      <c r="D4998" s="63" t="s">
        <v>7859</v>
      </c>
      <c r="E4998" s="76">
        <v>4.6399999999999997</v>
      </c>
    </row>
    <row r="4999" spans="1:5" ht="23.25" hidden="1">
      <c r="A4999" s="63" t="s">
        <v>7791</v>
      </c>
      <c r="B4999" s="63">
        <v>102594</v>
      </c>
      <c r="C4999" s="62" t="s">
        <v>12786</v>
      </c>
      <c r="D4999" s="63" t="s">
        <v>7859</v>
      </c>
      <c r="E4999" s="76">
        <v>6.14</v>
      </c>
    </row>
    <row r="5000" spans="1:5" ht="23.25" hidden="1">
      <c r="A5000" s="63" t="s">
        <v>7791</v>
      </c>
      <c r="B5000" s="63">
        <v>102595</v>
      </c>
      <c r="C5000" s="62" t="s">
        <v>12787</v>
      </c>
      <c r="D5000" s="63" t="s">
        <v>7859</v>
      </c>
      <c r="E5000" s="76">
        <v>5.24</v>
      </c>
    </row>
    <row r="5001" spans="1:5" ht="23.25" hidden="1">
      <c r="A5001" s="63" t="s">
        <v>7791</v>
      </c>
      <c r="B5001" s="63">
        <v>102596</v>
      </c>
      <c r="C5001" s="62" t="s">
        <v>12788</v>
      </c>
      <c r="D5001" s="63" t="s">
        <v>7859</v>
      </c>
      <c r="E5001" s="76">
        <v>6.75</v>
      </c>
    </row>
    <row r="5002" spans="1:5" ht="23.25" hidden="1">
      <c r="A5002" s="63" t="s">
        <v>7791</v>
      </c>
      <c r="B5002" s="63">
        <v>102597</v>
      </c>
      <c r="C5002" s="62" t="s">
        <v>12789</v>
      </c>
      <c r="D5002" s="63" t="s">
        <v>7859</v>
      </c>
      <c r="E5002" s="76">
        <v>6</v>
      </c>
    </row>
    <row r="5003" spans="1:5" ht="23.25" hidden="1">
      <c r="A5003" s="63" t="s">
        <v>7791</v>
      </c>
      <c r="B5003" s="63">
        <v>102598</v>
      </c>
      <c r="C5003" s="62" t="s">
        <v>12790</v>
      </c>
      <c r="D5003" s="63" t="s">
        <v>7859</v>
      </c>
      <c r="E5003" s="76">
        <v>7.5</v>
      </c>
    </row>
    <row r="5004" spans="1:5" ht="23.25" hidden="1">
      <c r="A5004" s="63" t="s">
        <v>7791</v>
      </c>
      <c r="B5004" s="63">
        <v>102599</v>
      </c>
      <c r="C5004" s="62" t="s">
        <v>12791</v>
      </c>
      <c r="D5004" s="63" t="s">
        <v>7859</v>
      </c>
      <c r="E5004" s="76">
        <v>6.75</v>
      </c>
    </row>
    <row r="5005" spans="1:5" ht="23.25" hidden="1">
      <c r="A5005" s="63" t="s">
        <v>7791</v>
      </c>
      <c r="B5005" s="63">
        <v>102600</v>
      </c>
      <c r="C5005" s="62" t="s">
        <v>12792</v>
      </c>
      <c r="D5005" s="63" t="s">
        <v>7859</v>
      </c>
      <c r="E5005" s="76">
        <v>8.26</v>
      </c>
    </row>
    <row r="5006" spans="1:5" ht="23.25" hidden="1">
      <c r="A5006" s="63" t="s">
        <v>7791</v>
      </c>
      <c r="B5006" s="63">
        <v>102601</v>
      </c>
      <c r="C5006" s="62" t="s">
        <v>12793</v>
      </c>
      <c r="D5006" s="63" t="s">
        <v>7859</v>
      </c>
      <c r="E5006" s="76">
        <v>7.9</v>
      </c>
    </row>
    <row r="5007" spans="1:5" ht="23.25" hidden="1">
      <c r="A5007" s="63" t="s">
        <v>7791</v>
      </c>
      <c r="B5007" s="63">
        <v>102602</v>
      </c>
      <c r="C5007" s="62" t="s">
        <v>12794</v>
      </c>
      <c r="D5007" s="63" t="s">
        <v>7859</v>
      </c>
      <c r="E5007" s="76">
        <v>9.39</v>
      </c>
    </row>
    <row r="5008" spans="1:5" ht="23.25" hidden="1">
      <c r="A5008" s="63" t="s">
        <v>7791</v>
      </c>
      <c r="B5008" s="63">
        <v>102603</v>
      </c>
      <c r="C5008" s="62" t="s">
        <v>12795</v>
      </c>
      <c r="D5008" s="63" t="s">
        <v>7859</v>
      </c>
      <c r="E5008" s="76">
        <v>9.7899999999999991</v>
      </c>
    </row>
    <row r="5009" spans="1:5" ht="23.25" hidden="1">
      <c r="A5009" s="63" t="s">
        <v>7791</v>
      </c>
      <c r="B5009" s="63">
        <v>102604</v>
      </c>
      <c r="C5009" s="62" t="s">
        <v>12796</v>
      </c>
      <c r="D5009" s="63" t="s">
        <v>7859</v>
      </c>
      <c r="E5009" s="76">
        <v>11.28</v>
      </c>
    </row>
    <row r="5010" spans="1:5" hidden="1">
      <c r="A5010" s="63" t="s">
        <v>7791</v>
      </c>
      <c r="B5010" s="63">
        <v>102605</v>
      </c>
      <c r="C5010" s="62" t="s">
        <v>12797</v>
      </c>
      <c r="D5010" s="63" t="s">
        <v>7859</v>
      </c>
      <c r="E5010" s="76">
        <v>295.29000000000002</v>
      </c>
    </row>
    <row r="5011" spans="1:5" hidden="1">
      <c r="A5011" s="63" t="s">
        <v>7791</v>
      </c>
      <c r="B5011" s="63">
        <v>102606</v>
      </c>
      <c r="C5011" s="62" t="s">
        <v>12798</v>
      </c>
      <c r="D5011" s="63" t="s">
        <v>7859</v>
      </c>
      <c r="E5011" s="76">
        <v>455.18</v>
      </c>
    </row>
    <row r="5012" spans="1:5" ht="23.25" hidden="1">
      <c r="A5012" s="63" t="s">
        <v>7791</v>
      </c>
      <c r="B5012" s="63">
        <v>102607</v>
      </c>
      <c r="C5012" s="62" t="s">
        <v>12799</v>
      </c>
      <c r="D5012" s="63" t="s">
        <v>7859</v>
      </c>
      <c r="E5012" s="76">
        <v>487.2</v>
      </c>
    </row>
    <row r="5013" spans="1:5" ht="23.25" hidden="1">
      <c r="A5013" s="63" t="s">
        <v>7791</v>
      </c>
      <c r="B5013" s="63">
        <v>102608</v>
      </c>
      <c r="C5013" s="62" t="s">
        <v>12800</v>
      </c>
      <c r="D5013" s="63" t="s">
        <v>7859</v>
      </c>
      <c r="E5013" s="76">
        <v>1117.45</v>
      </c>
    </row>
    <row r="5014" spans="1:5" ht="23.25" hidden="1">
      <c r="A5014" s="63" t="s">
        <v>7791</v>
      </c>
      <c r="B5014" s="63">
        <v>102609</v>
      </c>
      <c r="C5014" s="62" t="s">
        <v>12801</v>
      </c>
      <c r="D5014" s="63" t="s">
        <v>7859</v>
      </c>
      <c r="E5014" s="76">
        <v>1269.54</v>
      </c>
    </row>
    <row r="5015" spans="1:5" ht="23.25" hidden="1">
      <c r="A5015" s="63" t="s">
        <v>7791</v>
      </c>
      <c r="B5015" s="63">
        <v>102610</v>
      </c>
      <c r="C5015" s="62" t="s">
        <v>12802</v>
      </c>
      <c r="D5015" s="63" t="s">
        <v>7859</v>
      </c>
      <c r="E5015" s="76">
        <v>2182.54</v>
      </c>
    </row>
    <row r="5016" spans="1:5" ht="23.25" hidden="1">
      <c r="A5016" s="63" t="s">
        <v>7791</v>
      </c>
      <c r="B5016" s="63">
        <v>102611</v>
      </c>
      <c r="C5016" s="62" t="s">
        <v>12803</v>
      </c>
      <c r="D5016" s="63" t="s">
        <v>7859</v>
      </c>
      <c r="E5016" s="76">
        <v>490.91</v>
      </c>
    </row>
    <row r="5017" spans="1:5" ht="23.25" hidden="1">
      <c r="A5017" s="63" t="s">
        <v>7791</v>
      </c>
      <c r="B5017" s="63">
        <v>102612</v>
      </c>
      <c r="C5017" s="62" t="s">
        <v>12804</v>
      </c>
      <c r="D5017" s="63" t="s">
        <v>7859</v>
      </c>
      <c r="E5017" s="76">
        <v>704.98</v>
      </c>
    </row>
    <row r="5018" spans="1:5" ht="23.25" hidden="1">
      <c r="A5018" s="63" t="s">
        <v>7791</v>
      </c>
      <c r="B5018" s="63">
        <v>102613</v>
      </c>
      <c r="C5018" s="62" t="s">
        <v>12805</v>
      </c>
      <c r="D5018" s="63" t="s">
        <v>7859</v>
      </c>
      <c r="E5018" s="76">
        <v>683.23</v>
      </c>
    </row>
    <row r="5019" spans="1:5" ht="23.25" hidden="1">
      <c r="A5019" s="63" t="s">
        <v>7791</v>
      </c>
      <c r="B5019" s="63">
        <v>102614</v>
      </c>
      <c r="C5019" s="62" t="s">
        <v>12806</v>
      </c>
      <c r="D5019" s="63" t="s">
        <v>7859</v>
      </c>
      <c r="E5019" s="76">
        <v>1050.75</v>
      </c>
    </row>
    <row r="5020" spans="1:5" ht="23.25" hidden="1">
      <c r="A5020" s="63" t="s">
        <v>7791</v>
      </c>
      <c r="B5020" s="63">
        <v>102615</v>
      </c>
      <c r="C5020" s="62" t="s">
        <v>12807</v>
      </c>
      <c r="D5020" s="63" t="s">
        <v>7859</v>
      </c>
      <c r="E5020" s="76">
        <v>1318.69</v>
      </c>
    </row>
    <row r="5021" spans="1:5" ht="23.25" hidden="1">
      <c r="A5021" s="63" t="s">
        <v>7791</v>
      </c>
      <c r="B5021" s="63">
        <v>102616</v>
      </c>
      <c r="C5021" s="62" t="s">
        <v>12808</v>
      </c>
      <c r="D5021" s="63" t="s">
        <v>7859</v>
      </c>
      <c r="E5021" s="76">
        <v>1952.28</v>
      </c>
    </row>
    <row r="5022" spans="1:5" ht="23.25" hidden="1">
      <c r="A5022" s="63" t="s">
        <v>7791</v>
      </c>
      <c r="B5022" s="63">
        <v>102617</v>
      </c>
      <c r="C5022" s="62" t="s">
        <v>12809</v>
      </c>
      <c r="D5022" s="63" t="s">
        <v>7859</v>
      </c>
      <c r="E5022" s="76">
        <v>3500.94</v>
      </c>
    </row>
    <row r="5023" spans="1:5" ht="23.25" hidden="1">
      <c r="A5023" s="63" t="s">
        <v>7791</v>
      </c>
      <c r="B5023" s="63">
        <v>102618</v>
      </c>
      <c r="C5023" s="62" t="s">
        <v>12810</v>
      </c>
      <c r="D5023" s="63" t="s">
        <v>7859</v>
      </c>
      <c r="E5023" s="76">
        <v>4233.83</v>
      </c>
    </row>
    <row r="5024" spans="1:5" ht="23.25" hidden="1">
      <c r="A5024" s="63" t="s">
        <v>7791</v>
      </c>
      <c r="B5024" s="63">
        <v>102619</v>
      </c>
      <c r="C5024" s="62" t="s">
        <v>12811</v>
      </c>
      <c r="D5024" s="63" t="s">
        <v>7859</v>
      </c>
      <c r="E5024" s="76">
        <v>5720.74</v>
      </c>
    </row>
    <row r="5025" spans="1:5" ht="23.25" hidden="1">
      <c r="A5025" s="63" t="s">
        <v>7791</v>
      </c>
      <c r="B5025" s="63">
        <v>102620</v>
      </c>
      <c r="C5025" s="62" t="s">
        <v>12812</v>
      </c>
      <c r="D5025" s="63" t="s">
        <v>7859</v>
      </c>
      <c r="E5025" s="76">
        <v>8360.32</v>
      </c>
    </row>
    <row r="5026" spans="1:5" ht="23.25" hidden="1">
      <c r="A5026" s="63" t="s">
        <v>7791</v>
      </c>
      <c r="B5026" s="63">
        <v>102621</v>
      </c>
      <c r="C5026" s="62" t="s">
        <v>12813</v>
      </c>
      <c r="D5026" s="63" t="s">
        <v>7859</v>
      </c>
      <c r="E5026" s="76">
        <v>12909.02</v>
      </c>
    </row>
    <row r="5027" spans="1:5" ht="23.25" hidden="1">
      <c r="A5027" s="63" t="s">
        <v>7791</v>
      </c>
      <c r="B5027" s="63">
        <v>102622</v>
      </c>
      <c r="C5027" s="62" t="s">
        <v>12814</v>
      </c>
      <c r="D5027" s="63" t="s">
        <v>7859</v>
      </c>
      <c r="E5027" s="76">
        <v>600.71</v>
      </c>
    </row>
    <row r="5028" spans="1:5" ht="23.25" hidden="1">
      <c r="A5028" s="63" t="s">
        <v>7791</v>
      </c>
      <c r="B5028" s="63">
        <v>102623</v>
      </c>
      <c r="C5028" s="62" t="s">
        <v>12815</v>
      </c>
      <c r="D5028" s="63" t="s">
        <v>7859</v>
      </c>
      <c r="E5028" s="76">
        <v>847.72</v>
      </c>
    </row>
    <row r="5029" spans="1:5" ht="23.25" hidden="1">
      <c r="A5029" s="63" t="s">
        <v>7791</v>
      </c>
      <c r="B5029" s="63">
        <v>89482</v>
      </c>
      <c r="C5029" s="62" t="s">
        <v>12816</v>
      </c>
      <c r="D5029" s="63" t="s">
        <v>7859</v>
      </c>
      <c r="E5029" s="76">
        <v>34.99</v>
      </c>
    </row>
    <row r="5030" spans="1:5" ht="23.25" hidden="1">
      <c r="A5030" s="63" t="s">
        <v>7791</v>
      </c>
      <c r="B5030" s="63">
        <v>89491</v>
      </c>
      <c r="C5030" s="62" t="s">
        <v>12817</v>
      </c>
      <c r="D5030" s="63" t="s">
        <v>7859</v>
      </c>
      <c r="E5030" s="76">
        <v>87.32</v>
      </c>
    </row>
    <row r="5031" spans="1:5" ht="23.25" hidden="1">
      <c r="A5031" s="63" t="s">
        <v>7791</v>
      </c>
      <c r="B5031" s="63">
        <v>89495</v>
      </c>
      <c r="C5031" s="62" t="s">
        <v>12818</v>
      </c>
      <c r="D5031" s="63" t="s">
        <v>7859</v>
      </c>
      <c r="E5031" s="76">
        <v>16.18</v>
      </c>
    </row>
    <row r="5032" spans="1:5" ht="23.25" hidden="1">
      <c r="A5032" s="63" t="s">
        <v>7791</v>
      </c>
      <c r="B5032" s="63">
        <v>89707</v>
      </c>
      <c r="C5032" s="62" t="s">
        <v>12819</v>
      </c>
      <c r="D5032" s="63" t="s">
        <v>7859</v>
      </c>
      <c r="E5032" s="76">
        <v>43.71</v>
      </c>
    </row>
    <row r="5033" spans="1:5" ht="23.25" hidden="1">
      <c r="A5033" s="63" t="s">
        <v>7791</v>
      </c>
      <c r="B5033" s="63">
        <v>89708</v>
      </c>
      <c r="C5033" s="62" t="s">
        <v>12820</v>
      </c>
      <c r="D5033" s="63" t="s">
        <v>7859</v>
      </c>
      <c r="E5033" s="76">
        <v>90.89</v>
      </c>
    </row>
    <row r="5034" spans="1:5" ht="23.25" hidden="1">
      <c r="A5034" s="63" t="s">
        <v>7791</v>
      </c>
      <c r="B5034" s="63">
        <v>89709</v>
      </c>
      <c r="C5034" s="62" t="s">
        <v>12821</v>
      </c>
      <c r="D5034" s="63" t="s">
        <v>7859</v>
      </c>
      <c r="E5034" s="76">
        <v>18.8</v>
      </c>
    </row>
    <row r="5035" spans="1:5" ht="23.25" hidden="1">
      <c r="A5035" s="63" t="s">
        <v>7791</v>
      </c>
      <c r="B5035" s="63">
        <v>89710</v>
      </c>
      <c r="C5035" s="62" t="s">
        <v>12822</v>
      </c>
      <c r="D5035" s="63" t="s">
        <v>7859</v>
      </c>
      <c r="E5035" s="76">
        <v>16.649999999999999</v>
      </c>
    </row>
    <row r="5036" spans="1:5" ht="23.25" hidden="1">
      <c r="A5036" s="63" t="s">
        <v>7791</v>
      </c>
      <c r="B5036" s="63">
        <v>104326</v>
      </c>
      <c r="C5036" s="62" t="s">
        <v>12823</v>
      </c>
      <c r="D5036" s="63" t="s">
        <v>7859</v>
      </c>
      <c r="E5036" s="76">
        <v>17.98</v>
      </c>
    </row>
    <row r="5037" spans="1:5" ht="23.25" hidden="1">
      <c r="A5037" s="63" t="s">
        <v>7791</v>
      </c>
      <c r="B5037" s="63">
        <v>104327</v>
      </c>
      <c r="C5037" s="62" t="s">
        <v>12824</v>
      </c>
      <c r="D5037" s="63" t="s">
        <v>7859</v>
      </c>
      <c r="E5037" s="76">
        <v>17.2</v>
      </c>
    </row>
    <row r="5038" spans="1:5" ht="34.5" hidden="1">
      <c r="A5038" s="63" t="s">
        <v>7791</v>
      </c>
      <c r="B5038" s="63">
        <v>104328</v>
      </c>
      <c r="C5038" s="62" t="s">
        <v>12825</v>
      </c>
      <c r="D5038" s="63" t="s">
        <v>7859</v>
      </c>
      <c r="E5038" s="76">
        <v>62.29</v>
      </c>
    </row>
    <row r="5039" spans="1:5" ht="34.5" hidden="1">
      <c r="A5039" s="63" t="s">
        <v>7791</v>
      </c>
      <c r="B5039" s="63">
        <v>104329</v>
      </c>
      <c r="C5039" s="62" t="s">
        <v>12826</v>
      </c>
      <c r="D5039" s="63" t="s">
        <v>7859</v>
      </c>
      <c r="E5039" s="76">
        <v>69.97</v>
      </c>
    </row>
    <row r="5040" spans="1:5" ht="23.25" hidden="1">
      <c r="A5040" s="63" t="s">
        <v>7791</v>
      </c>
      <c r="B5040" s="63">
        <v>86872</v>
      </c>
      <c r="C5040" s="62" t="s">
        <v>12827</v>
      </c>
      <c r="D5040" s="63" t="s">
        <v>7859</v>
      </c>
      <c r="E5040" s="76">
        <v>728.89</v>
      </c>
    </row>
    <row r="5041" spans="1:5" ht="23.25" hidden="1">
      <c r="A5041" s="63" t="s">
        <v>7791</v>
      </c>
      <c r="B5041" s="63">
        <v>86874</v>
      </c>
      <c r="C5041" s="62" t="s">
        <v>12828</v>
      </c>
      <c r="D5041" s="63" t="s">
        <v>7859</v>
      </c>
      <c r="E5041" s="76">
        <v>509.11</v>
      </c>
    </row>
    <row r="5042" spans="1:5" ht="23.25" hidden="1">
      <c r="A5042" s="63" t="s">
        <v>7791</v>
      </c>
      <c r="B5042" s="63">
        <v>86875</v>
      </c>
      <c r="C5042" s="62" t="s">
        <v>12829</v>
      </c>
      <c r="D5042" s="63" t="s">
        <v>7859</v>
      </c>
      <c r="E5042" s="76">
        <v>521.48</v>
      </c>
    </row>
    <row r="5043" spans="1:5" ht="23.25" hidden="1">
      <c r="A5043" s="63" t="s">
        <v>7791</v>
      </c>
      <c r="B5043" s="63">
        <v>86876</v>
      </c>
      <c r="C5043" s="62" t="s">
        <v>12830</v>
      </c>
      <c r="D5043" s="63" t="s">
        <v>7859</v>
      </c>
      <c r="E5043" s="76">
        <v>301.86</v>
      </c>
    </row>
    <row r="5044" spans="1:5" ht="23.25" hidden="1">
      <c r="A5044" s="63" t="s">
        <v>7791</v>
      </c>
      <c r="B5044" s="63">
        <v>86877</v>
      </c>
      <c r="C5044" s="62" t="s">
        <v>12831</v>
      </c>
      <c r="D5044" s="63" t="s">
        <v>7859</v>
      </c>
      <c r="E5044" s="76">
        <v>82.6</v>
      </c>
    </row>
    <row r="5045" spans="1:5" ht="23.25" hidden="1">
      <c r="A5045" s="63" t="s">
        <v>7791</v>
      </c>
      <c r="B5045" s="63">
        <v>86878</v>
      </c>
      <c r="C5045" s="62" t="s">
        <v>12832</v>
      </c>
      <c r="D5045" s="63" t="s">
        <v>7859</v>
      </c>
      <c r="E5045" s="76">
        <v>89.17</v>
      </c>
    </row>
    <row r="5046" spans="1:5" ht="23.25" hidden="1">
      <c r="A5046" s="63" t="s">
        <v>7791</v>
      </c>
      <c r="B5046" s="63">
        <v>86879</v>
      </c>
      <c r="C5046" s="62" t="s">
        <v>12833</v>
      </c>
      <c r="D5046" s="63" t="s">
        <v>7859</v>
      </c>
      <c r="E5046" s="76">
        <v>9.57</v>
      </c>
    </row>
    <row r="5047" spans="1:5" ht="23.25" hidden="1">
      <c r="A5047" s="63" t="s">
        <v>7791</v>
      </c>
      <c r="B5047" s="63">
        <v>86880</v>
      </c>
      <c r="C5047" s="62" t="s">
        <v>12834</v>
      </c>
      <c r="D5047" s="63" t="s">
        <v>7859</v>
      </c>
      <c r="E5047" s="76">
        <v>26.34</v>
      </c>
    </row>
    <row r="5048" spans="1:5" ht="23.25" hidden="1">
      <c r="A5048" s="63" t="s">
        <v>7791</v>
      </c>
      <c r="B5048" s="63">
        <v>86881</v>
      </c>
      <c r="C5048" s="62" t="s">
        <v>12835</v>
      </c>
      <c r="D5048" s="63" t="s">
        <v>7859</v>
      </c>
      <c r="E5048" s="76">
        <v>252.97</v>
      </c>
    </row>
    <row r="5049" spans="1:5" ht="23.25" hidden="1">
      <c r="A5049" s="63" t="s">
        <v>7791</v>
      </c>
      <c r="B5049" s="63">
        <v>86882</v>
      </c>
      <c r="C5049" s="62" t="s">
        <v>12836</v>
      </c>
      <c r="D5049" s="63" t="s">
        <v>7859</v>
      </c>
      <c r="E5049" s="76">
        <v>22.29</v>
      </c>
    </row>
    <row r="5050" spans="1:5" hidden="1">
      <c r="A5050" s="63" t="s">
        <v>7791</v>
      </c>
      <c r="B5050" s="63">
        <v>86883</v>
      </c>
      <c r="C5050" s="62" t="s">
        <v>12837</v>
      </c>
      <c r="D5050" s="63" t="s">
        <v>7859</v>
      </c>
      <c r="E5050" s="76">
        <v>12.09</v>
      </c>
    </row>
    <row r="5051" spans="1:5" ht="23.25" hidden="1">
      <c r="A5051" s="63" t="s">
        <v>7791</v>
      </c>
      <c r="B5051" s="63">
        <v>86884</v>
      </c>
      <c r="C5051" s="62" t="s">
        <v>12838</v>
      </c>
      <c r="D5051" s="63" t="s">
        <v>7859</v>
      </c>
      <c r="E5051" s="76">
        <v>10.65</v>
      </c>
    </row>
    <row r="5052" spans="1:5" ht="23.25" hidden="1">
      <c r="A5052" s="63" t="s">
        <v>7791</v>
      </c>
      <c r="B5052" s="63">
        <v>86885</v>
      </c>
      <c r="C5052" s="62" t="s">
        <v>12839</v>
      </c>
      <c r="D5052" s="63" t="s">
        <v>7859</v>
      </c>
      <c r="E5052" s="76">
        <v>12.11</v>
      </c>
    </row>
    <row r="5053" spans="1:5" hidden="1">
      <c r="A5053" s="63" t="s">
        <v>7791</v>
      </c>
      <c r="B5053" s="63">
        <v>86886</v>
      </c>
      <c r="C5053" s="62" t="s">
        <v>12840</v>
      </c>
      <c r="D5053" s="63" t="s">
        <v>7859</v>
      </c>
      <c r="E5053" s="76">
        <v>61.01</v>
      </c>
    </row>
    <row r="5054" spans="1:5" hidden="1">
      <c r="A5054" s="63" t="s">
        <v>7791</v>
      </c>
      <c r="B5054" s="63">
        <v>86887</v>
      </c>
      <c r="C5054" s="62" t="s">
        <v>12841</v>
      </c>
      <c r="D5054" s="63" t="s">
        <v>7859</v>
      </c>
      <c r="E5054" s="76">
        <v>66.3</v>
      </c>
    </row>
    <row r="5055" spans="1:5" ht="23.25" hidden="1">
      <c r="A5055" s="63" t="s">
        <v>7791</v>
      </c>
      <c r="B5055" s="63">
        <v>86888</v>
      </c>
      <c r="C5055" s="62" t="s">
        <v>12842</v>
      </c>
      <c r="D5055" s="63" t="s">
        <v>7859</v>
      </c>
      <c r="E5055" s="76">
        <v>486.18</v>
      </c>
    </row>
    <row r="5056" spans="1:5" ht="23.25" hidden="1">
      <c r="A5056" s="63" t="s">
        <v>7791</v>
      </c>
      <c r="B5056" s="63">
        <v>86889</v>
      </c>
      <c r="C5056" s="62" t="s">
        <v>12843</v>
      </c>
      <c r="D5056" s="63" t="s">
        <v>7859</v>
      </c>
      <c r="E5056" s="76">
        <v>580.44000000000005</v>
      </c>
    </row>
    <row r="5057" spans="1:5" ht="23.25" hidden="1">
      <c r="A5057" s="63" t="s">
        <v>7791</v>
      </c>
      <c r="B5057" s="63">
        <v>86893</v>
      </c>
      <c r="C5057" s="62" t="s">
        <v>12844</v>
      </c>
      <c r="D5057" s="63" t="s">
        <v>7859</v>
      </c>
      <c r="E5057" s="76">
        <v>504.64</v>
      </c>
    </row>
    <row r="5058" spans="1:5" ht="23.25" hidden="1">
      <c r="A5058" s="63" t="s">
        <v>7791</v>
      </c>
      <c r="B5058" s="63">
        <v>86894</v>
      </c>
      <c r="C5058" s="62" t="s">
        <v>12845</v>
      </c>
      <c r="D5058" s="63" t="s">
        <v>7859</v>
      </c>
      <c r="E5058" s="76">
        <v>280.52</v>
      </c>
    </row>
    <row r="5059" spans="1:5" ht="23.25" hidden="1">
      <c r="A5059" s="63" t="s">
        <v>7791</v>
      </c>
      <c r="B5059" s="63">
        <v>86895</v>
      </c>
      <c r="C5059" s="62" t="s">
        <v>12846</v>
      </c>
      <c r="D5059" s="63" t="s">
        <v>7859</v>
      </c>
      <c r="E5059" s="76">
        <v>299.48</v>
      </c>
    </row>
    <row r="5060" spans="1:5" ht="23.25" hidden="1">
      <c r="A5060" s="63" t="s">
        <v>7791</v>
      </c>
      <c r="B5060" s="63">
        <v>86899</v>
      </c>
      <c r="C5060" s="62" t="s">
        <v>12847</v>
      </c>
      <c r="D5060" s="63" t="s">
        <v>7859</v>
      </c>
      <c r="E5060" s="76">
        <v>271.04000000000002</v>
      </c>
    </row>
    <row r="5061" spans="1:5" ht="23.25" hidden="1">
      <c r="A5061" s="63" t="s">
        <v>7791</v>
      </c>
      <c r="B5061" s="63">
        <v>86900</v>
      </c>
      <c r="C5061" s="62" t="s">
        <v>12848</v>
      </c>
      <c r="D5061" s="63" t="s">
        <v>7859</v>
      </c>
      <c r="E5061" s="76">
        <v>203.58</v>
      </c>
    </row>
    <row r="5062" spans="1:5" ht="23.25" hidden="1">
      <c r="A5062" s="63" t="s">
        <v>7791</v>
      </c>
      <c r="B5062" s="63">
        <v>86901</v>
      </c>
      <c r="C5062" s="62" t="s">
        <v>12849</v>
      </c>
      <c r="D5062" s="63" t="s">
        <v>7859</v>
      </c>
      <c r="E5062" s="76">
        <v>148.29</v>
      </c>
    </row>
    <row r="5063" spans="1:5" ht="23.25" hidden="1">
      <c r="A5063" s="63" t="s">
        <v>7791</v>
      </c>
      <c r="B5063" s="63">
        <v>86902</v>
      </c>
      <c r="C5063" s="62" t="s">
        <v>12850</v>
      </c>
      <c r="D5063" s="63" t="s">
        <v>7859</v>
      </c>
      <c r="E5063" s="76">
        <v>330.84</v>
      </c>
    </row>
    <row r="5064" spans="1:5" ht="23.25" hidden="1">
      <c r="A5064" s="63" t="s">
        <v>7791</v>
      </c>
      <c r="B5064" s="63">
        <v>86903</v>
      </c>
      <c r="C5064" s="62" t="s">
        <v>12851</v>
      </c>
      <c r="D5064" s="63" t="s">
        <v>7859</v>
      </c>
      <c r="E5064" s="76">
        <v>370.98</v>
      </c>
    </row>
    <row r="5065" spans="1:5" ht="23.25" hidden="1">
      <c r="A5065" s="63" t="s">
        <v>7791</v>
      </c>
      <c r="B5065" s="63">
        <v>86904</v>
      </c>
      <c r="C5065" s="62" t="s">
        <v>12852</v>
      </c>
      <c r="D5065" s="63" t="s">
        <v>7859</v>
      </c>
      <c r="E5065" s="76">
        <v>152.16999999999999</v>
      </c>
    </row>
    <row r="5066" spans="1:5" ht="23.25" hidden="1">
      <c r="A5066" s="63" t="s">
        <v>7791</v>
      </c>
      <c r="B5066" s="63">
        <v>86905</v>
      </c>
      <c r="C5066" s="62" t="s">
        <v>12853</v>
      </c>
      <c r="D5066" s="63" t="s">
        <v>7859</v>
      </c>
      <c r="E5066" s="76">
        <v>338.71</v>
      </c>
    </row>
    <row r="5067" spans="1:5" ht="23.25" hidden="1">
      <c r="A5067" s="63" t="s">
        <v>7791</v>
      </c>
      <c r="B5067" s="63">
        <v>86906</v>
      </c>
      <c r="C5067" s="62" t="s">
        <v>12854</v>
      </c>
      <c r="D5067" s="63" t="s">
        <v>7859</v>
      </c>
      <c r="E5067" s="76">
        <v>62.72</v>
      </c>
    </row>
    <row r="5068" spans="1:5" ht="23.25" hidden="1">
      <c r="A5068" s="63" t="s">
        <v>7791</v>
      </c>
      <c r="B5068" s="63">
        <v>86908</v>
      </c>
      <c r="C5068" s="62" t="s">
        <v>12855</v>
      </c>
      <c r="D5068" s="63" t="s">
        <v>7859</v>
      </c>
      <c r="E5068" s="76">
        <v>403.62</v>
      </c>
    </row>
    <row r="5069" spans="1:5" ht="23.25" hidden="1">
      <c r="A5069" s="63" t="s">
        <v>7791</v>
      </c>
      <c r="B5069" s="63">
        <v>86909</v>
      </c>
      <c r="C5069" s="62" t="s">
        <v>12856</v>
      </c>
      <c r="D5069" s="63" t="s">
        <v>7859</v>
      </c>
      <c r="E5069" s="76">
        <v>108.92</v>
      </c>
    </row>
    <row r="5070" spans="1:5" ht="23.25" hidden="1">
      <c r="A5070" s="63" t="s">
        <v>7791</v>
      </c>
      <c r="B5070" s="63">
        <v>86910</v>
      </c>
      <c r="C5070" s="62" t="s">
        <v>12857</v>
      </c>
      <c r="D5070" s="63" t="s">
        <v>7859</v>
      </c>
      <c r="E5070" s="76">
        <v>106.93</v>
      </c>
    </row>
    <row r="5071" spans="1:5" ht="23.25" hidden="1">
      <c r="A5071" s="63" t="s">
        <v>7791</v>
      </c>
      <c r="B5071" s="63">
        <v>86911</v>
      </c>
      <c r="C5071" s="62" t="s">
        <v>12858</v>
      </c>
      <c r="D5071" s="63" t="s">
        <v>7859</v>
      </c>
      <c r="E5071" s="76">
        <v>73.42</v>
      </c>
    </row>
    <row r="5072" spans="1:5" ht="23.25" hidden="1">
      <c r="A5072" s="63" t="s">
        <v>7791</v>
      </c>
      <c r="B5072" s="63">
        <v>86913</v>
      </c>
      <c r="C5072" s="62" t="s">
        <v>12859</v>
      </c>
      <c r="D5072" s="63" t="s">
        <v>7859</v>
      </c>
      <c r="E5072" s="76">
        <v>46.47</v>
      </c>
    </row>
    <row r="5073" spans="1:5" ht="23.25" hidden="1">
      <c r="A5073" s="63" t="s">
        <v>7791</v>
      </c>
      <c r="B5073" s="63">
        <v>86914</v>
      </c>
      <c r="C5073" s="62" t="s">
        <v>12860</v>
      </c>
      <c r="D5073" s="63" t="s">
        <v>7859</v>
      </c>
      <c r="E5073" s="76">
        <v>82.58</v>
      </c>
    </row>
    <row r="5074" spans="1:5" ht="23.25" hidden="1">
      <c r="A5074" s="63" t="s">
        <v>7791</v>
      </c>
      <c r="B5074" s="63">
        <v>86915</v>
      </c>
      <c r="C5074" s="62" t="s">
        <v>12861</v>
      </c>
      <c r="D5074" s="63" t="s">
        <v>7859</v>
      </c>
      <c r="E5074" s="76">
        <v>119.52</v>
      </c>
    </row>
    <row r="5075" spans="1:5" hidden="1">
      <c r="A5075" s="63" t="s">
        <v>7791</v>
      </c>
      <c r="B5075" s="63">
        <v>86916</v>
      </c>
      <c r="C5075" s="62" t="s">
        <v>12862</v>
      </c>
      <c r="D5075" s="63" t="s">
        <v>7859</v>
      </c>
      <c r="E5075" s="76">
        <v>22.75</v>
      </c>
    </row>
    <row r="5076" spans="1:5" ht="34.5" hidden="1">
      <c r="A5076" s="63" t="s">
        <v>7791</v>
      </c>
      <c r="B5076" s="63">
        <v>86919</v>
      </c>
      <c r="C5076" s="62" t="s">
        <v>12863</v>
      </c>
      <c r="D5076" s="63" t="s">
        <v>7859</v>
      </c>
      <c r="E5076" s="76">
        <v>906.16</v>
      </c>
    </row>
    <row r="5077" spans="1:5" ht="34.5" hidden="1">
      <c r="A5077" s="63" t="s">
        <v>7791</v>
      </c>
      <c r="B5077" s="63">
        <v>86920</v>
      </c>
      <c r="C5077" s="62" t="s">
        <v>12864</v>
      </c>
      <c r="D5077" s="63" t="s">
        <v>7859</v>
      </c>
      <c r="E5077" s="76">
        <v>797.02</v>
      </c>
    </row>
    <row r="5078" spans="1:5" ht="34.5" hidden="1">
      <c r="A5078" s="63" t="s">
        <v>7791</v>
      </c>
      <c r="B5078" s="63">
        <v>86921</v>
      </c>
      <c r="C5078" s="62" t="s">
        <v>12865</v>
      </c>
      <c r="D5078" s="63" t="s">
        <v>7859</v>
      </c>
      <c r="E5078" s="76">
        <v>773.3</v>
      </c>
    </row>
    <row r="5079" spans="1:5" ht="34.5" hidden="1">
      <c r="A5079" s="63" t="s">
        <v>7791</v>
      </c>
      <c r="B5079" s="63">
        <v>86922</v>
      </c>
      <c r="C5079" s="62" t="s">
        <v>12866</v>
      </c>
      <c r="D5079" s="63" t="s">
        <v>7859</v>
      </c>
      <c r="E5079" s="76">
        <v>927.26</v>
      </c>
    </row>
    <row r="5080" spans="1:5" ht="34.5" hidden="1">
      <c r="A5080" s="63" t="s">
        <v>7791</v>
      </c>
      <c r="B5080" s="63">
        <v>86923</v>
      </c>
      <c r="C5080" s="62" t="s">
        <v>12867</v>
      </c>
      <c r="D5080" s="63" t="s">
        <v>7859</v>
      </c>
      <c r="E5080" s="76">
        <v>587.44000000000005</v>
      </c>
    </row>
    <row r="5081" spans="1:5" ht="34.5" hidden="1">
      <c r="A5081" s="63" t="s">
        <v>7791</v>
      </c>
      <c r="B5081" s="63">
        <v>86924</v>
      </c>
      <c r="C5081" s="62" t="s">
        <v>12868</v>
      </c>
      <c r="D5081" s="63" t="s">
        <v>7859</v>
      </c>
      <c r="E5081" s="76">
        <v>563.72</v>
      </c>
    </row>
    <row r="5082" spans="1:5" ht="34.5" hidden="1">
      <c r="A5082" s="63" t="s">
        <v>7791</v>
      </c>
      <c r="B5082" s="63">
        <v>86925</v>
      </c>
      <c r="C5082" s="62" t="s">
        <v>12869</v>
      </c>
      <c r="D5082" s="63" t="s">
        <v>7859</v>
      </c>
      <c r="E5082" s="76">
        <v>589.61</v>
      </c>
    </row>
    <row r="5083" spans="1:5" ht="34.5" hidden="1">
      <c r="A5083" s="63" t="s">
        <v>7791</v>
      </c>
      <c r="B5083" s="63">
        <v>86926</v>
      </c>
      <c r="C5083" s="62" t="s">
        <v>12870</v>
      </c>
      <c r="D5083" s="63" t="s">
        <v>7859</v>
      </c>
      <c r="E5083" s="76">
        <v>565.89</v>
      </c>
    </row>
    <row r="5084" spans="1:5" ht="34.5" hidden="1">
      <c r="A5084" s="63" t="s">
        <v>7791</v>
      </c>
      <c r="B5084" s="63">
        <v>86927</v>
      </c>
      <c r="C5084" s="62" t="s">
        <v>12871</v>
      </c>
      <c r="D5084" s="63" t="s">
        <v>7859</v>
      </c>
      <c r="E5084" s="76">
        <v>380.19</v>
      </c>
    </row>
    <row r="5085" spans="1:5" ht="34.5" hidden="1">
      <c r="A5085" s="63" t="s">
        <v>7791</v>
      </c>
      <c r="B5085" s="63">
        <v>86928</v>
      </c>
      <c r="C5085" s="62" t="s">
        <v>12872</v>
      </c>
      <c r="D5085" s="63" t="s">
        <v>7859</v>
      </c>
      <c r="E5085" s="76">
        <v>356.47</v>
      </c>
    </row>
    <row r="5086" spans="1:5" ht="34.5" hidden="1">
      <c r="A5086" s="63" t="s">
        <v>7791</v>
      </c>
      <c r="B5086" s="63">
        <v>86929</v>
      </c>
      <c r="C5086" s="62" t="s">
        <v>12873</v>
      </c>
      <c r="D5086" s="63" t="s">
        <v>7859</v>
      </c>
      <c r="E5086" s="76">
        <v>369.99</v>
      </c>
    </row>
    <row r="5087" spans="1:5" ht="34.5" hidden="1">
      <c r="A5087" s="63" t="s">
        <v>7791</v>
      </c>
      <c r="B5087" s="63">
        <v>86930</v>
      </c>
      <c r="C5087" s="62" t="s">
        <v>12874</v>
      </c>
      <c r="D5087" s="63" t="s">
        <v>7859</v>
      </c>
      <c r="E5087" s="76">
        <v>346.27</v>
      </c>
    </row>
    <row r="5088" spans="1:5" ht="34.5" hidden="1">
      <c r="A5088" s="63" t="s">
        <v>7791</v>
      </c>
      <c r="B5088" s="63">
        <v>86931</v>
      </c>
      <c r="C5088" s="62" t="s">
        <v>12875</v>
      </c>
      <c r="D5088" s="63" t="s">
        <v>7859</v>
      </c>
      <c r="E5088" s="76">
        <v>498.29</v>
      </c>
    </row>
    <row r="5089" spans="1:5" ht="34.5" hidden="1">
      <c r="A5089" s="63" t="s">
        <v>7791</v>
      </c>
      <c r="B5089" s="63">
        <v>86932</v>
      </c>
      <c r="C5089" s="62" t="s">
        <v>12876</v>
      </c>
      <c r="D5089" s="63" t="s">
        <v>7859</v>
      </c>
      <c r="E5089" s="76">
        <v>552.48</v>
      </c>
    </row>
    <row r="5090" spans="1:5" ht="45.75" hidden="1">
      <c r="A5090" s="63" t="s">
        <v>7791</v>
      </c>
      <c r="B5090" s="63">
        <v>86933</v>
      </c>
      <c r="C5090" s="62" t="s">
        <v>12877</v>
      </c>
      <c r="D5090" s="63" t="s">
        <v>7859</v>
      </c>
      <c r="E5090" s="76">
        <v>402.57</v>
      </c>
    </row>
    <row r="5091" spans="1:5" ht="45.75" hidden="1">
      <c r="A5091" s="63" t="s">
        <v>7791</v>
      </c>
      <c r="B5091" s="63">
        <v>86934</v>
      </c>
      <c r="C5091" s="62" t="s">
        <v>12878</v>
      </c>
      <c r="D5091" s="63" t="s">
        <v>7859</v>
      </c>
      <c r="E5091" s="76">
        <v>392.37</v>
      </c>
    </row>
    <row r="5092" spans="1:5" ht="23.25" hidden="1">
      <c r="A5092" s="63" t="s">
        <v>7791</v>
      </c>
      <c r="B5092" s="63">
        <v>86935</v>
      </c>
      <c r="C5092" s="62" t="s">
        <v>12879</v>
      </c>
      <c r="D5092" s="63" t="s">
        <v>7859</v>
      </c>
      <c r="E5092" s="76">
        <v>304.83999999999997</v>
      </c>
    </row>
    <row r="5093" spans="1:5" ht="23.25" hidden="1">
      <c r="A5093" s="63" t="s">
        <v>7791</v>
      </c>
      <c r="B5093" s="63">
        <v>86936</v>
      </c>
      <c r="C5093" s="62" t="s">
        <v>12880</v>
      </c>
      <c r="D5093" s="63" t="s">
        <v>7859</v>
      </c>
      <c r="E5093" s="76">
        <v>545.72</v>
      </c>
    </row>
    <row r="5094" spans="1:5" ht="34.5" hidden="1">
      <c r="A5094" s="63" t="s">
        <v>7791</v>
      </c>
      <c r="B5094" s="63">
        <v>86937</v>
      </c>
      <c r="C5094" s="62" t="s">
        <v>12881</v>
      </c>
      <c r="D5094" s="63" t="s">
        <v>7859</v>
      </c>
      <c r="E5094" s="76">
        <v>242.98</v>
      </c>
    </row>
    <row r="5095" spans="1:5" ht="34.5" hidden="1">
      <c r="A5095" s="63" t="s">
        <v>7791</v>
      </c>
      <c r="B5095" s="63">
        <v>86938</v>
      </c>
      <c r="C5095" s="62" t="s">
        <v>12882</v>
      </c>
      <c r="D5095" s="63" t="s">
        <v>7859</v>
      </c>
      <c r="E5095" s="76">
        <v>483.86</v>
      </c>
    </row>
    <row r="5096" spans="1:5" ht="34.5" hidden="1">
      <c r="A5096" s="63" t="s">
        <v>7791</v>
      </c>
      <c r="B5096" s="63">
        <v>86939</v>
      </c>
      <c r="C5096" s="62" t="s">
        <v>12883</v>
      </c>
      <c r="D5096" s="63" t="s">
        <v>7859</v>
      </c>
      <c r="E5096" s="76">
        <v>425.87</v>
      </c>
    </row>
    <row r="5097" spans="1:5" ht="45.75" hidden="1">
      <c r="A5097" s="63" t="s">
        <v>7791</v>
      </c>
      <c r="B5097" s="63">
        <v>86940</v>
      </c>
      <c r="C5097" s="62" t="s">
        <v>12884</v>
      </c>
      <c r="D5097" s="63" t="s">
        <v>7859</v>
      </c>
      <c r="E5097" s="76">
        <v>1177.8599999999999</v>
      </c>
    </row>
    <row r="5098" spans="1:5" ht="45.75" hidden="1">
      <c r="A5098" s="63" t="s">
        <v>7791</v>
      </c>
      <c r="B5098" s="63">
        <v>86941</v>
      </c>
      <c r="C5098" s="62" t="s">
        <v>12885</v>
      </c>
      <c r="D5098" s="63" t="s">
        <v>7859</v>
      </c>
      <c r="E5098" s="76">
        <v>892.37</v>
      </c>
    </row>
    <row r="5099" spans="1:5" ht="45.75" hidden="1">
      <c r="A5099" s="63" t="s">
        <v>7791</v>
      </c>
      <c r="B5099" s="63">
        <v>86942</v>
      </c>
      <c r="C5099" s="62" t="s">
        <v>12886</v>
      </c>
      <c r="D5099" s="63" t="s">
        <v>7859</v>
      </c>
      <c r="E5099" s="76">
        <v>257.39999999999998</v>
      </c>
    </row>
    <row r="5100" spans="1:5" ht="45.75" hidden="1">
      <c r="A5100" s="63" t="s">
        <v>7791</v>
      </c>
      <c r="B5100" s="63">
        <v>86943</v>
      </c>
      <c r="C5100" s="62" t="s">
        <v>12887</v>
      </c>
      <c r="D5100" s="63" t="s">
        <v>7859</v>
      </c>
      <c r="E5100" s="76">
        <v>247.2</v>
      </c>
    </row>
    <row r="5101" spans="1:5" ht="45.75" hidden="1">
      <c r="A5101" s="63" t="s">
        <v>7791</v>
      </c>
      <c r="B5101" s="63">
        <v>86947</v>
      </c>
      <c r="C5101" s="62" t="s">
        <v>12888</v>
      </c>
      <c r="D5101" s="63" t="s">
        <v>7859</v>
      </c>
      <c r="E5101" s="76">
        <v>1226.21</v>
      </c>
    </row>
    <row r="5102" spans="1:5" ht="45.75" hidden="1">
      <c r="A5102" s="63" t="s">
        <v>7791</v>
      </c>
      <c r="B5102" s="63">
        <v>93396</v>
      </c>
      <c r="C5102" s="62" t="s">
        <v>12889</v>
      </c>
      <c r="D5102" s="63" t="s">
        <v>7859</v>
      </c>
      <c r="E5102" s="76">
        <v>615.83000000000004</v>
      </c>
    </row>
    <row r="5103" spans="1:5" ht="45.75" hidden="1">
      <c r="A5103" s="63" t="s">
        <v>7791</v>
      </c>
      <c r="B5103" s="63">
        <v>93441</v>
      </c>
      <c r="C5103" s="62" t="s">
        <v>12890</v>
      </c>
      <c r="D5103" s="63" t="s">
        <v>7859</v>
      </c>
      <c r="E5103" s="76">
        <v>969.35</v>
      </c>
    </row>
    <row r="5104" spans="1:5" ht="45.75" hidden="1">
      <c r="A5104" s="63" t="s">
        <v>7791</v>
      </c>
      <c r="B5104" s="63">
        <v>93442</v>
      </c>
      <c r="C5104" s="62" t="s">
        <v>12891</v>
      </c>
      <c r="D5104" s="63" t="s">
        <v>7859</v>
      </c>
      <c r="E5104" s="76">
        <v>1169.93</v>
      </c>
    </row>
    <row r="5105" spans="1:5" ht="23.25" hidden="1">
      <c r="A5105" s="63" t="s">
        <v>7791</v>
      </c>
      <c r="B5105" s="63">
        <v>95469</v>
      </c>
      <c r="C5105" s="62" t="s">
        <v>12892</v>
      </c>
      <c r="D5105" s="63" t="s">
        <v>7859</v>
      </c>
      <c r="E5105" s="76">
        <v>299.57</v>
      </c>
    </row>
    <row r="5106" spans="1:5" ht="23.25" hidden="1">
      <c r="A5106" s="63" t="s">
        <v>7791</v>
      </c>
      <c r="B5106" s="63">
        <v>95470</v>
      </c>
      <c r="C5106" s="62" t="s">
        <v>12893</v>
      </c>
      <c r="D5106" s="63" t="s">
        <v>7859</v>
      </c>
      <c r="E5106" s="76">
        <v>308.95</v>
      </c>
    </row>
    <row r="5107" spans="1:5" ht="23.25" hidden="1">
      <c r="A5107" s="63" t="s">
        <v>7791</v>
      </c>
      <c r="B5107" s="63">
        <v>95471</v>
      </c>
      <c r="C5107" s="62" t="s">
        <v>12894</v>
      </c>
      <c r="D5107" s="63" t="s">
        <v>7859</v>
      </c>
      <c r="E5107" s="76">
        <v>758.98</v>
      </c>
    </row>
    <row r="5108" spans="1:5" ht="34.5" hidden="1">
      <c r="A5108" s="63" t="s">
        <v>7791</v>
      </c>
      <c r="B5108" s="63">
        <v>95472</v>
      </c>
      <c r="C5108" s="62" t="s">
        <v>12895</v>
      </c>
      <c r="D5108" s="63" t="s">
        <v>7859</v>
      </c>
      <c r="E5108" s="76">
        <v>768.36</v>
      </c>
    </row>
    <row r="5109" spans="1:5" ht="23.25" hidden="1">
      <c r="A5109" s="63" t="s">
        <v>7791</v>
      </c>
      <c r="B5109" s="63">
        <v>95542</v>
      </c>
      <c r="C5109" s="62" t="s">
        <v>12896</v>
      </c>
      <c r="D5109" s="63" t="s">
        <v>7859</v>
      </c>
      <c r="E5109" s="76">
        <v>32.159999999999997</v>
      </c>
    </row>
    <row r="5110" spans="1:5" ht="23.25" hidden="1">
      <c r="A5110" s="63" t="s">
        <v>7791</v>
      </c>
      <c r="B5110" s="63">
        <v>95543</v>
      </c>
      <c r="C5110" s="62" t="s">
        <v>12897</v>
      </c>
      <c r="D5110" s="63" t="s">
        <v>7859</v>
      </c>
      <c r="E5110" s="76">
        <v>54.7</v>
      </c>
    </row>
    <row r="5111" spans="1:5" hidden="1">
      <c r="A5111" s="63" t="s">
        <v>7791</v>
      </c>
      <c r="B5111" s="63">
        <v>95544</v>
      </c>
      <c r="C5111" s="62" t="s">
        <v>12898</v>
      </c>
      <c r="D5111" s="63" t="s">
        <v>7859</v>
      </c>
      <c r="E5111" s="76">
        <v>38.880000000000003</v>
      </c>
    </row>
    <row r="5112" spans="1:5" hidden="1">
      <c r="A5112" s="63" t="s">
        <v>7791</v>
      </c>
      <c r="B5112" s="63">
        <v>95545</v>
      </c>
      <c r="C5112" s="62" t="s">
        <v>12899</v>
      </c>
      <c r="D5112" s="63" t="s">
        <v>7859</v>
      </c>
      <c r="E5112" s="76">
        <v>38.17</v>
      </c>
    </row>
    <row r="5113" spans="1:5" ht="23.25" hidden="1">
      <c r="A5113" s="63" t="s">
        <v>7791</v>
      </c>
      <c r="B5113" s="63">
        <v>95546</v>
      </c>
      <c r="C5113" s="62" t="s">
        <v>12900</v>
      </c>
      <c r="D5113" s="63" t="s">
        <v>7859</v>
      </c>
      <c r="E5113" s="76">
        <v>135.66</v>
      </c>
    </row>
    <row r="5114" spans="1:5" ht="23.25" hidden="1">
      <c r="A5114" s="63" t="s">
        <v>7791</v>
      </c>
      <c r="B5114" s="63">
        <v>95547</v>
      </c>
      <c r="C5114" s="62" t="s">
        <v>12901</v>
      </c>
      <c r="D5114" s="63" t="s">
        <v>7859</v>
      </c>
      <c r="E5114" s="76">
        <v>45.29</v>
      </c>
    </row>
    <row r="5115" spans="1:5" hidden="1">
      <c r="A5115" s="63" t="s">
        <v>7791</v>
      </c>
      <c r="B5115" s="63">
        <v>100848</v>
      </c>
      <c r="C5115" s="62" t="s">
        <v>12902</v>
      </c>
      <c r="D5115" s="63" t="s">
        <v>7859</v>
      </c>
      <c r="E5115" s="76">
        <v>547.57000000000005</v>
      </c>
    </row>
    <row r="5116" spans="1:5" hidden="1">
      <c r="A5116" s="63" t="s">
        <v>7791</v>
      </c>
      <c r="B5116" s="63">
        <v>100849</v>
      </c>
      <c r="C5116" s="62" t="s">
        <v>12903</v>
      </c>
      <c r="D5116" s="63" t="s">
        <v>7859</v>
      </c>
      <c r="E5116" s="76">
        <v>46.48</v>
      </c>
    </row>
    <row r="5117" spans="1:5" hidden="1">
      <c r="A5117" s="63" t="s">
        <v>7791</v>
      </c>
      <c r="B5117" s="63">
        <v>100851</v>
      </c>
      <c r="C5117" s="62" t="s">
        <v>12904</v>
      </c>
      <c r="D5117" s="63" t="s">
        <v>7859</v>
      </c>
      <c r="E5117" s="76">
        <v>93.21</v>
      </c>
    </row>
    <row r="5118" spans="1:5" ht="23.25" hidden="1">
      <c r="A5118" s="63" t="s">
        <v>7791</v>
      </c>
      <c r="B5118" s="63">
        <v>100852</v>
      </c>
      <c r="C5118" s="62" t="s">
        <v>12905</v>
      </c>
      <c r="D5118" s="63" t="s">
        <v>7859</v>
      </c>
      <c r="E5118" s="76">
        <v>222.99</v>
      </c>
    </row>
    <row r="5119" spans="1:5" hidden="1">
      <c r="A5119" s="63" t="s">
        <v>7791</v>
      </c>
      <c r="B5119" s="63">
        <v>100853</v>
      </c>
      <c r="C5119" s="62" t="s">
        <v>12906</v>
      </c>
      <c r="D5119" s="63" t="s">
        <v>7859</v>
      </c>
      <c r="E5119" s="76">
        <v>288.27</v>
      </c>
    </row>
    <row r="5120" spans="1:5" hidden="1">
      <c r="A5120" s="63" t="s">
        <v>7791</v>
      </c>
      <c r="B5120" s="63">
        <v>100854</v>
      </c>
      <c r="C5120" s="62" t="s">
        <v>12907</v>
      </c>
      <c r="D5120" s="63" t="s">
        <v>7859</v>
      </c>
      <c r="E5120" s="76">
        <v>1491.83</v>
      </c>
    </row>
    <row r="5121" spans="1:5" hidden="1">
      <c r="A5121" s="63" t="s">
        <v>7791</v>
      </c>
      <c r="B5121" s="63">
        <v>100856</v>
      </c>
      <c r="C5121" s="62" t="s">
        <v>12908</v>
      </c>
      <c r="D5121" s="63" t="s">
        <v>7859</v>
      </c>
      <c r="E5121" s="76">
        <v>32.1</v>
      </c>
    </row>
    <row r="5122" spans="1:5" ht="23.25" hidden="1">
      <c r="A5122" s="63" t="s">
        <v>7791</v>
      </c>
      <c r="B5122" s="63">
        <v>100857</v>
      </c>
      <c r="C5122" s="62" t="s">
        <v>12909</v>
      </c>
      <c r="D5122" s="63" t="s">
        <v>7859</v>
      </c>
      <c r="E5122" s="76">
        <v>438.15</v>
      </c>
    </row>
    <row r="5123" spans="1:5" ht="23.25" hidden="1">
      <c r="A5123" s="63" t="s">
        <v>7791</v>
      </c>
      <c r="B5123" s="63">
        <v>100858</v>
      </c>
      <c r="C5123" s="62" t="s">
        <v>12910</v>
      </c>
      <c r="D5123" s="63" t="s">
        <v>7859</v>
      </c>
      <c r="E5123" s="76">
        <v>694.54</v>
      </c>
    </row>
    <row r="5124" spans="1:5" ht="23.25" hidden="1">
      <c r="A5124" s="63" t="s">
        <v>7791</v>
      </c>
      <c r="B5124" s="63">
        <v>100859</v>
      </c>
      <c r="C5124" s="62" t="s">
        <v>12911</v>
      </c>
      <c r="D5124" s="63" t="s">
        <v>7859</v>
      </c>
      <c r="E5124" s="76">
        <v>998.37</v>
      </c>
    </row>
    <row r="5125" spans="1:5" ht="23.25" hidden="1">
      <c r="A5125" s="63" t="s">
        <v>7791</v>
      </c>
      <c r="B5125" s="63">
        <v>100860</v>
      </c>
      <c r="C5125" s="62" t="s">
        <v>12912</v>
      </c>
      <c r="D5125" s="63" t="s">
        <v>7859</v>
      </c>
      <c r="E5125" s="76">
        <v>87.97</v>
      </c>
    </row>
    <row r="5126" spans="1:5" ht="23.25" hidden="1">
      <c r="A5126" s="63" t="s">
        <v>7791</v>
      </c>
      <c r="B5126" s="63">
        <v>100861</v>
      </c>
      <c r="C5126" s="62" t="s">
        <v>12913</v>
      </c>
      <c r="D5126" s="63" t="s">
        <v>7859</v>
      </c>
      <c r="E5126" s="76">
        <v>35.26</v>
      </c>
    </row>
    <row r="5127" spans="1:5" ht="23.25" hidden="1">
      <c r="A5127" s="63" t="s">
        <v>7791</v>
      </c>
      <c r="B5127" s="63">
        <v>100862</v>
      </c>
      <c r="C5127" s="62" t="s">
        <v>12914</v>
      </c>
      <c r="D5127" s="63" t="s">
        <v>7859</v>
      </c>
      <c r="E5127" s="76">
        <v>38.75</v>
      </c>
    </row>
    <row r="5128" spans="1:5" ht="23.25" hidden="1">
      <c r="A5128" s="63" t="s">
        <v>7791</v>
      </c>
      <c r="B5128" s="63">
        <v>100863</v>
      </c>
      <c r="C5128" s="62" t="s">
        <v>12915</v>
      </c>
      <c r="D5128" s="63" t="s">
        <v>7859</v>
      </c>
      <c r="E5128" s="76">
        <v>668.25</v>
      </c>
    </row>
    <row r="5129" spans="1:5" ht="23.25" hidden="1">
      <c r="A5129" s="63" t="s">
        <v>7791</v>
      </c>
      <c r="B5129" s="63">
        <v>100864</v>
      </c>
      <c r="C5129" s="62" t="s">
        <v>12916</v>
      </c>
      <c r="D5129" s="63" t="s">
        <v>7859</v>
      </c>
      <c r="E5129" s="76">
        <v>731.34</v>
      </c>
    </row>
    <row r="5130" spans="1:5" ht="23.25" hidden="1">
      <c r="A5130" s="63" t="s">
        <v>7791</v>
      </c>
      <c r="B5130" s="63">
        <v>100865</v>
      </c>
      <c r="C5130" s="62" t="s">
        <v>12917</v>
      </c>
      <c r="D5130" s="63" t="s">
        <v>7859</v>
      </c>
      <c r="E5130" s="76">
        <v>637.66999999999996</v>
      </c>
    </row>
    <row r="5131" spans="1:5" ht="23.25" hidden="1">
      <c r="A5131" s="63" t="s">
        <v>7791</v>
      </c>
      <c r="B5131" s="63">
        <v>100866</v>
      </c>
      <c r="C5131" s="62" t="s">
        <v>12918</v>
      </c>
      <c r="D5131" s="63" t="s">
        <v>7859</v>
      </c>
      <c r="E5131" s="76">
        <v>348.76</v>
      </c>
    </row>
    <row r="5132" spans="1:5" ht="23.25" hidden="1">
      <c r="A5132" s="63" t="s">
        <v>7791</v>
      </c>
      <c r="B5132" s="63">
        <v>100867</v>
      </c>
      <c r="C5132" s="62" t="s">
        <v>12919</v>
      </c>
      <c r="D5132" s="63" t="s">
        <v>7859</v>
      </c>
      <c r="E5132" s="76">
        <v>369.57</v>
      </c>
    </row>
    <row r="5133" spans="1:5" ht="23.25" hidden="1">
      <c r="A5133" s="63" t="s">
        <v>7791</v>
      </c>
      <c r="B5133" s="63">
        <v>100868</v>
      </c>
      <c r="C5133" s="62" t="s">
        <v>12920</v>
      </c>
      <c r="D5133" s="63" t="s">
        <v>7859</v>
      </c>
      <c r="E5133" s="76">
        <v>383.41</v>
      </c>
    </row>
    <row r="5134" spans="1:5" ht="23.25" hidden="1">
      <c r="A5134" s="63" t="s">
        <v>7791</v>
      </c>
      <c r="B5134" s="63">
        <v>100869</v>
      </c>
      <c r="C5134" s="62" t="s">
        <v>12921</v>
      </c>
      <c r="D5134" s="63" t="s">
        <v>7859</v>
      </c>
      <c r="E5134" s="76">
        <v>394.03</v>
      </c>
    </row>
    <row r="5135" spans="1:5" ht="23.25" hidden="1">
      <c r="A5135" s="63" t="s">
        <v>7791</v>
      </c>
      <c r="B5135" s="63">
        <v>100870</v>
      </c>
      <c r="C5135" s="62" t="s">
        <v>12922</v>
      </c>
      <c r="D5135" s="63" t="s">
        <v>7859</v>
      </c>
      <c r="E5135" s="76">
        <v>313.82</v>
      </c>
    </row>
    <row r="5136" spans="1:5" ht="23.25" hidden="1">
      <c r="A5136" s="63" t="s">
        <v>7791</v>
      </c>
      <c r="B5136" s="63">
        <v>100871</v>
      </c>
      <c r="C5136" s="62" t="s">
        <v>12923</v>
      </c>
      <c r="D5136" s="63" t="s">
        <v>7859</v>
      </c>
      <c r="E5136" s="76">
        <v>336.29</v>
      </c>
    </row>
    <row r="5137" spans="1:5" ht="23.25" hidden="1">
      <c r="A5137" s="63" t="s">
        <v>7791</v>
      </c>
      <c r="B5137" s="63">
        <v>100872</v>
      </c>
      <c r="C5137" s="62" t="s">
        <v>12924</v>
      </c>
      <c r="D5137" s="63" t="s">
        <v>7859</v>
      </c>
      <c r="E5137" s="76">
        <v>350.63</v>
      </c>
    </row>
    <row r="5138" spans="1:5" ht="23.25" hidden="1">
      <c r="A5138" s="63" t="s">
        <v>7791</v>
      </c>
      <c r="B5138" s="63">
        <v>100873</v>
      </c>
      <c r="C5138" s="62" t="s">
        <v>12925</v>
      </c>
      <c r="D5138" s="63" t="s">
        <v>7859</v>
      </c>
      <c r="E5138" s="76">
        <v>359.59</v>
      </c>
    </row>
    <row r="5139" spans="1:5" hidden="1">
      <c r="A5139" s="63" t="s">
        <v>7791</v>
      </c>
      <c r="B5139" s="63">
        <v>100874</v>
      </c>
      <c r="C5139" s="62" t="s">
        <v>12926</v>
      </c>
      <c r="D5139" s="63" t="s">
        <v>7859</v>
      </c>
      <c r="E5139" s="76">
        <v>348.76</v>
      </c>
    </row>
    <row r="5140" spans="1:5" ht="23.25" hidden="1">
      <c r="A5140" s="63" t="s">
        <v>7791</v>
      </c>
      <c r="B5140" s="63">
        <v>100875</v>
      </c>
      <c r="C5140" s="62" t="s">
        <v>12927</v>
      </c>
      <c r="D5140" s="63" t="s">
        <v>7859</v>
      </c>
      <c r="E5140" s="76">
        <v>1178.8800000000001</v>
      </c>
    </row>
    <row r="5141" spans="1:5" ht="23.25" hidden="1">
      <c r="A5141" s="63" t="s">
        <v>7791</v>
      </c>
      <c r="B5141" s="63">
        <v>100878</v>
      </c>
      <c r="C5141" s="62" t="s">
        <v>12928</v>
      </c>
      <c r="D5141" s="63" t="s">
        <v>7859</v>
      </c>
      <c r="E5141" s="76">
        <v>650.24</v>
      </c>
    </row>
    <row r="5142" spans="1:5" ht="34.5" hidden="1">
      <c r="A5142" s="63" t="s">
        <v>7791</v>
      </c>
      <c r="B5142" s="63">
        <v>98052</v>
      </c>
      <c r="C5142" s="62" t="s">
        <v>12929</v>
      </c>
      <c r="D5142" s="63" t="s">
        <v>7859</v>
      </c>
      <c r="E5142" s="76">
        <v>2224.63</v>
      </c>
    </row>
    <row r="5143" spans="1:5" ht="34.5" hidden="1">
      <c r="A5143" s="63" t="s">
        <v>7791</v>
      </c>
      <c r="B5143" s="63">
        <v>98053</v>
      </c>
      <c r="C5143" s="62" t="s">
        <v>12930</v>
      </c>
      <c r="D5143" s="63" t="s">
        <v>7859</v>
      </c>
      <c r="E5143" s="76">
        <v>3059.57</v>
      </c>
    </row>
    <row r="5144" spans="1:5" ht="34.5" hidden="1">
      <c r="A5144" s="63" t="s">
        <v>7791</v>
      </c>
      <c r="B5144" s="63">
        <v>98054</v>
      </c>
      <c r="C5144" s="62" t="s">
        <v>12931</v>
      </c>
      <c r="D5144" s="63" t="s">
        <v>7859</v>
      </c>
      <c r="E5144" s="76">
        <v>4997.9399999999996</v>
      </c>
    </row>
    <row r="5145" spans="1:5" ht="34.5" hidden="1">
      <c r="A5145" s="63" t="s">
        <v>7791</v>
      </c>
      <c r="B5145" s="63">
        <v>98055</v>
      </c>
      <c r="C5145" s="62" t="s">
        <v>12932</v>
      </c>
      <c r="D5145" s="63" t="s">
        <v>7859</v>
      </c>
      <c r="E5145" s="76">
        <v>6780.32</v>
      </c>
    </row>
    <row r="5146" spans="1:5" ht="34.5" hidden="1">
      <c r="A5146" s="63" t="s">
        <v>7791</v>
      </c>
      <c r="B5146" s="63">
        <v>98056</v>
      </c>
      <c r="C5146" s="62" t="s">
        <v>12933</v>
      </c>
      <c r="D5146" s="63" t="s">
        <v>7859</v>
      </c>
      <c r="E5146" s="76">
        <v>7944.15</v>
      </c>
    </row>
    <row r="5147" spans="1:5" ht="34.5" hidden="1">
      <c r="A5147" s="63" t="s">
        <v>7791</v>
      </c>
      <c r="B5147" s="63">
        <v>98057</v>
      </c>
      <c r="C5147" s="62" t="s">
        <v>12934</v>
      </c>
      <c r="D5147" s="63" t="s">
        <v>7859</v>
      </c>
      <c r="E5147" s="76">
        <v>9428.2199999999993</v>
      </c>
    </row>
    <row r="5148" spans="1:5" ht="34.5" hidden="1">
      <c r="A5148" s="63" t="s">
        <v>7791</v>
      </c>
      <c r="B5148" s="63">
        <v>98058</v>
      </c>
      <c r="C5148" s="62" t="s">
        <v>12935</v>
      </c>
      <c r="D5148" s="63" t="s">
        <v>7859</v>
      </c>
      <c r="E5148" s="76">
        <v>1874.63</v>
      </c>
    </row>
    <row r="5149" spans="1:5" ht="34.5" hidden="1">
      <c r="A5149" s="63" t="s">
        <v>7791</v>
      </c>
      <c r="B5149" s="63">
        <v>98059</v>
      </c>
      <c r="C5149" s="62" t="s">
        <v>12936</v>
      </c>
      <c r="D5149" s="63" t="s">
        <v>7859</v>
      </c>
      <c r="E5149" s="76">
        <v>4035.86</v>
      </c>
    </row>
    <row r="5150" spans="1:5" ht="34.5" hidden="1">
      <c r="A5150" s="63" t="s">
        <v>7791</v>
      </c>
      <c r="B5150" s="63">
        <v>98060</v>
      </c>
      <c r="C5150" s="62" t="s">
        <v>12937</v>
      </c>
      <c r="D5150" s="63" t="s">
        <v>7859</v>
      </c>
      <c r="E5150" s="76">
        <v>5608.87</v>
      </c>
    </row>
    <row r="5151" spans="1:5" ht="34.5" hidden="1">
      <c r="A5151" s="63" t="s">
        <v>7791</v>
      </c>
      <c r="B5151" s="63">
        <v>98061</v>
      </c>
      <c r="C5151" s="62" t="s">
        <v>12938</v>
      </c>
      <c r="D5151" s="63" t="s">
        <v>7859</v>
      </c>
      <c r="E5151" s="76">
        <v>7816.94</v>
      </c>
    </row>
    <row r="5152" spans="1:5" ht="34.5" hidden="1">
      <c r="A5152" s="63" t="s">
        <v>7791</v>
      </c>
      <c r="B5152" s="63">
        <v>98062</v>
      </c>
      <c r="C5152" s="62" t="s">
        <v>12939</v>
      </c>
      <c r="D5152" s="63" t="s">
        <v>7859</v>
      </c>
      <c r="E5152" s="76">
        <v>3283.99</v>
      </c>
    </row>
    <row r="5153" spans="1:5" ht="34.5" hidden="1">
      <c r="A5153" s="63" t="s">
        <v>7791</v>
      </c>
      <c r="B5153" s="63">
        <v>98063</v>
      </c>
      <c r="C5153" s="62" t="s">
        <v>12940</v>
      </c>
      <c r="D5153" s="63" t="s">
        <v>7859</v>
      </c>
      <c r="E5153" s="76">
        <v>5012.96</v>
      </c>
    </row>
    <row r="5154" spans="1:5" ht="34.5" hidden="1">
      <c r="A5154" s="63" t="s">
        <v>7791</v>
      </c>
      <c r="B5154" s="63">
        <v>98064</v>
      </c>
      <c r="C5154" s="62" t="s">
        <v>12941</v>
      </c>
      <c r="D5154" s="63" t="s">
        <v>7859</v>
      </c>
      <c r="E5154" s="76">
        <v>5824.28</v>
      </c>
    </row>
    <row r="5155" spans="1:5" ht="34.5" hidden="1">
      <c r="A5155" s="63" t="s">
        <v>7791</v>
      </c>
      <c r="B5155" s="63">
        <v>98065</v>
      </c>
      <c r="C5155" s="62" t="s">
        <v>12942</v>
      </c>
      <c r="D5155" s="63" t="s">
        <v>7859</v>
      </c>
      <c r="E5155" s="76">
        <v>8097.61</v>
      </c>
    </row>
    <row r="5156" spans="1:5" ht="34.5" hidden="1">
      <c r="A5156" s="63" t="s">
        <v>7791</v>
      </c>
      <c r="B5156" s="63">
        <v>98066</v>
      </c>
      <c r="C5156" s="62" t="s">
        <v>12943</v>
      </c>
      <c r="D5156" s="63" t="s">
        <v>7859</v>
      </c>
      <c r="E5156" s="76">
        <v>4562.5</v>
      </c>
    </row>
    <row r="5157" spans="1:5" ht="34.5" hidden="1">
      <c r="A5157" s="63" t="s">
        <v>7791</v>
      </c>
      <c r="B5157" s="63">
        <v>98067</v>
      </c>
      <c r="C5157" s="62" t="s">
        <v>12944</v>
      </c>
      <c r="D5157" s="63" t="s">
        <v>7859</v>
      </c>
      <c r="E5157" s="76">
        <v>6070.76</v>
      </c>
    </row>
    <row r="5158" spans="1:5" ht="34.5" hidden="1">
      <c r="A5158" s="63" t="s">
        <v>7791</v>
      </c>
      <c r="B5158" s="63">
        <v>98068</v>
      </c>
      <c r="C5158" s="62" t="s">
        <v>12945</v>
      </c>
      <c r="D5158" s="63" t="s">
        <v>7859</v>
      </c>
      <c r="E5158" s="76">
        <v>8563.2199999999993</v>
      </c>
    </row>
    <row r="5159" spans="1:5" ht="34.5" hidden="1">
      <c r="A5159" s="63" t="s">
        <v>7791</v>
      </c>
      <c r="B5159" s="63">
        <v>98069</v>
      </c>
      <c r="C5159" s="62" t="s">
        <v>12946</v>
      </c>
      <c r="D5159" s="63" t="s">
        <v>7859</v>
      </c>
      <c r="E5159" s="76">
        <v>11514.96</v>
      </c>
    </row>
    <row r="5160" spans="1:5" ht="34.5" hidden="1">
      <c r="A5160" s="63" t="s">
        <v>7791</v>
      </c>
      <c r="B5160" s="63">
        <v>98070</v>
      </c>
      <c r="C5160" s="62" t="s">
        <v>12947</v>
      </c>
      <c r="D5160" s="63" t="s">
        <v>7859</v>
      </c>
      <c r="E5160" s="76">
        <v>13141.26</v>
      </c>
    </row>
    <row r="5161" spans="1:5" ht="34.5" hidden="1">
      <c r="A5161" s="63" t="s">
        <v>7791</v>
      </c>
      <c r="B5161" s="63">
        <v>98071</v>
      </c>
      <c r="C5161" s="62" t="s">
        <v>12948</v>
      </c>
      <c r="D5161" s="63" t="s">
        <v>7859</v>
      </c>
      <c r="E5161" s="76">
        <v>14310.22</v>
      </c>
    </row>
    <row r="5162" spans="1:5" ht="34.5" hidden="1">
      <c r="A5162" s="63" t="s">
        <v>7791</v>
      </c>
      <c r="B5162" s="63">
        <v>98072</v>
      </c>
      <c r="C5162" s="62" t="s">
        <v>12949</v>
      </c>
      <c r="D5162" s="63" t="s">
        <v>7859</v>
      </c>
      <c r="E5162" s="76">
        <v>3864.03</v>
      </c>
    </row>
    <row r="5163" spans="1:5" ht="34.5" hidden="1">
      <c r="A5163" s="63" t="s">
        <v>7791</v>
      </c>
      <c r="B5163" s="63">
        <v>98073</v>
      </c>
      <c r="C5163" s="62" t="s">
        <v>12950</v>
      </c>
      <c r="D5163" s="63" t="s">
        <v>7859</v>
      </c>
      <c r="E5163" s="76">
        <v>6064</v>
      </c>
    </row>
    <row r="5164" spans="1:5" ht="34.5" hidden="1">
      <c r="A5164" s="63" t="s">
        <v>7791</v>
      </c>
      <c r="B5164" s="63">
        <v>98074</v>
      </c>
      <c r="C5164" s="62" t="s">
        <v>12951</v>
      </c>
      <c r="D5164" s="63" t="s">
        <v>7859</v>
      </c>
      <c r="E5164" s="76">
        <v>9443.33</v>
      </c>
    </row>
    <row r="5165" spans="1:5" ht="34.5" hidden="1">
      <c r="A5165" s="63" t="s">
        <v>7791</v>
      </c>
      <c r="B5165" s="63">
        <v>98075</v>
      </c>
      <c r="C5165" s="62" t="s">
        <v>12952</v>
      </c>
      <c r="D5165" s="63" t="s">
        <v>7859</v>
      </c>
      <c r="E5165" s="76">
        <v>12294.23</v>
      </c>
    </row>
    <row r="5166" spans="1:5" ht="34.5" hidden="1">
      <c r="A5166" s="63" t="s">
        <v>7791</v>
      </c>
      <c r="B5166" s="63">
        <v>98076</v>
      </c>
      <c r="C5166" s="62" t="s">
        <v>12953</v>
      </c>
      <c r="D5166" s="63" t="s">
        <v>7859</v>
      </c>
      <c r="E5166" s="76">
        <v>14185</v>
      </c>
    </row>
    <row r="5167" spans="1:5" ht="34.5" hidden="1">
      <c r="A5167" s="63" t="s">
        <v>7791</v>
      </c>
      <c r="B5167" s="63">
        <v>98077</v>
      </c>
      <c r="C5167" s="62" t="s">
        <v>12954</v>
      </c>
      <c r="D5167" s="63" t="s">
        <v>7859</v>
      </c>
      <c r="E5167" s="76">
        <v>16710.2</v>
      </c>
    </row>
    <row r="5168" spans="1:5" ht="34.5" hidden="1">
      <c r="A5168" s="63" t="s">
        <v>7791</v>
      </c>
      <c r="B5168" s="63">
        <v>98078</v>
      </c>
      <c r="C5168" s="62" t="s">
        <v>12955</v>
      </c>
      <c r="D5168" s="63" t="s">
        <v>7859</v>
      </c>
      <c r="E5168" s="76">
        <v>4167.53</v>
      </c>
    </row>
    <row r="5169" spans="1:5" ht="34.5" hidden="1">
      <c r="A5169" s="63" t="s">
        <v>7791</v>
      </c>
      <c r="B5169" s="63">
        <v>98079</v>
      </c>
      <c r="C5169" s="62" t="s">
        <v>12956</v>
      </c>
      <c r="D5169" s="63" t="s">
        <v>7859</v>
      </c>
      <c r="E5169" s="76">
        <v>7307.42</v>
      </c>
    </row>
    <row r="5170" spans="1:5" ht="34.5" hidden="1">
      <c r="A5170" s="63" t="s">
        <v>7791</v>
      </c>
      <c r="B5170" s="63">
        <v>98080</v>
      </c>
      <c r="C5170" s="62" t="s">
        <v>12957</v>
      </c>
      <c r="D5170" s="63" t="s">
        <v>7859</v>
      </c>
      <c r="E5170" s="76">
        <v>9404.7999999999993</v>
      </c>
    </row>
    <row r="5171" spans="1:5" ht="34.5" hidden="1">
      <c r="A5171" s="63" t="s">
        <v>7791</v>
      </c>
      <c r="B5171" s="63">
        <v>98081</v>
      </c>
      <c r="C5171" s="62" t="s">
        <v>12958</v>
      </c>
      <c r="D5171" s="63" t="s">
        <v>7859</v>
      </c>
      <c r="E5171" s="76">
        <v>13939.38</v>
      </c>
    </row>
    <row r="5172" spans="1:5" ht="34.5" hidden="1">
      <c r="A5172" s="63" t="s">
        <v>7791</v>
      </c>
      <c r="B5172" s="63">
        <v>98082</v>
      </c>
      <c r="C5172" s="62" t="s">
        <v>12959</v>
      </c>
      <c r="D5172" s="63" t="s">
        <v>7859</v>
      </c>
      <c r="E5172" s="76">
        <v>3501.45</v>
      </c>
    </row>
    <row r="5173" spans="1:5" ht="34.5" hidden="1">
      <c r="A5173" s="63" t="s">
        <v>7791</v>
      </c>
      <c r="B5173" s="63">
        <v>98083</v>
      </c>
      <c r="C5173" s="62" t="s">
        <v>12960</v>
      </c>
      <c r="D5173" s="63" t="s">
        <v>7859</v>
      </c>
      <c r="E5173" s="76">
        <v>4610.21</v>
      </c>
    </row>
    <row r="5174" spans="1:5" ht="34.5" hidden="1">
      <c r="A5174" s="63" t="s">
        <v>7791</v>
      </c>
      <c r="B5174" s="63">
        <v>98084</v>
      </c>
      <c r="C5174" s="62" t="s">
        <v>12961</v>
      </c>
      <c r="D5174" s="63" t="s">
        <v>7859</v>
      </c>
      <c r="E5174" s="76">
        <v>6457.44</v>
      </c>
    </row>
    <row r="5175" spans="1:5" ht="34.5" hidden="1">
      <c r="A5175" s="63" t="s">
        <v>7791</v>
      </c>
      <c r="B5175" s="63">
        <v>98085</v>
      </c>
      <c r="C5175" s="62" t="s">
        <v>12962</v>
      </c>
      <c r="D5175" s="63" t="s">
        <v>7859</v>
      </c>
      <c r="E5175" s="76">
        <v>8767.5499999999993</v>
      </c>
    </row>
    <row r="5176" spans="1:5" ht="34.5" hidden="1">
      <c r="A5176" s="63" t="s">
        <v>7791</v>
      </c>
      <c r="B5176" s="63">
        <v>98086</v>
      </c>
      <c r="C5176" s="62" t="s">
        <v>12963</v>
      </c>
      <c r="D5176" s="63" t="s">
        <v>7859</v>
      </c>
      <c r="E5176" s="76">
        <v>9878.77</v>
      </c>
    </row>
    <row r="5177" spans="1:5" ht="34.5" hidden="1">
      <c r="A5177" s="63" t="s">
        <v>7791</v>
      </c>
      <c r="B5177" s="63">
        <v>98087</v>
      </c>
      <c r="C5177" s="62" t="s">
        <v>12964</v>
      </c>
      <c r="D5177" s="63" t="s">
        <v>7859</v>
      </c>
      <c r="E5177" s="76">
        <v>10506.86</v>
      </c>
    </row>
    <row r="5178" spans="1:5" ht="34.5" hidden="1">
      <c r="A5178" s="63" t="s">
        <v>7791</v>
      </c>
      <c r="B5178" s="63">
        <v>98088</v>
      </c>
      <c r="C5178" s="62" t="s">
        <v>12965</v>
      </c>
      <c r="D5178" s="63" t="s">
        <v>7859</v>
      </c>
      <c r="E5178" s="76">
        <v>3035.89</v>
      </c>
    </row>
    <row r="5179" spans="1:5" ht="34.5" hidden="1">
      <c r="A5179" s="63" t="s">
        <v>7791</v>
      </c>
      <c r="B5179" s="63">
        <v>98089</v>
      </c>
      <c r="C5179" s="62" t="s">
        <v>12966</v>
      </c>
      <c r="D5179" s="63" t="s">
        <v>7859</v>
      </c>
      <c r="E5179" s="76">
        <v>4819.01</v>
      </c>
    </row>
    <row r="5180" spans="1:5" ht="34.5" hidden="1">
      <c r="A5180" s="63" t="s">
        <v>7791</v>
      </c>
      <c r="B5180" s="63">
        <v>98090</v>
      </c>
      <c r="C5180" s="62" t="s">
        <v>12967</v>
      </c>
      <c r="D5180" s="63" t="s">
        <v>7859</v>
      </c>
      <c r="E5180" s="76">
        <v>7599.06</v>
      </c>
    </row>
    <row r="5181" spans="1:5" ht="34.5" hidden="1">
      <c r="A5181" s="63" t="s">
        <v>7791</v>
      </c>
      <c r="B5181" s="63">
        <v>98091</v>
      </c>
      <c r="C5181" s="62" t="s">
        <v>12968</v>
      </c>
      <c r="D5181" s="63" t="s">
        <v>7859</v>
      </c>
      <c r="E5181" s="76">
        <v>9941.7099999999991</v>
      </c>
    </row>
    <row r="5182" spans="1:5" ht="34.5" hidden="1">
      <c r="A5182" s="63" t="s">
        <v>7791</v>
      </c>
      <c r="B5182" s="63">
        <v>98092</v>
      </c>
      <c r="C5182" s="62" t="s">
        <v>12969</v>
      </c>
      <c r="D5182" s="63" t="s">
        <v>7859</v>
      </c>
      <c r="E5182" s="76">
        <v>11565.98</v>
      </c>
    </row>
    <row r="5183" spans="1:5" ht="34.5" hidden="1">
      <c r="A5183" s="63" t="s">
        <v>7791</v>
      </c>
      <c r="B5183" s="63">
        <v>98093</v>
      </c>
      <c r="C5183" s="62" t="s">
        <v>12970</v>
      </c>
      <c r="D5183" s="63" t="s">
        <v>7859</v>
      </c>
      <c r="E5183" s="76">
        <v>13663.48</v>
      </c>
    </row>
    <row r="5184" spans="1:5" ht="34.5" hidden="1">
      <c r="A5184" s="63" t="s">
        <v>7791</v>
      </c>
      <c r="B5184" s="63">
        <v>98094</v>
      </c>
      <c r="C5184" s="62" t="s">
        <v>12971</v>
      </c>
      <c r="D5184" s="63" t="s">
        <v>7859</v>
      </c>
      <c r="E5184" s="76">
        <v>2464.44</v>
      </c>
    </row>
    <row r="5185" spans="1:5" ht="34.5" hidden="1">
      <c r="A5185" s="63" t="s">
        <v>7791</v>
      </c>
      <c r="B5185" s="63">
        <v>98099</v>
      </c>
      <c r="C5185" s="62" t="s">
        <v>12972</v>
      </c>
      <c r="D5185" s="63" t="s">
        <v>7859</v>
      </c>
      <c r="E5185" s="76">
        <v>4212.59</v>
      </c>
    </row>
    <row r="5186" spans="1:5" ht="34.5" hidden="1">
      <c r="A5186" s="63" t="s">
        <v>7791</v>
      </c>
      <c r="B5186" s="63">
        <v>98100</v>
      </c>
      <c r="C5186" s="62" t="s">
        <v>12973</v>
      </c>
      <c r="D5186" s="63" t="s">
        <v>7859</v>
      </c>
      <c r="E5186" s="76">
        <v>5536.72</v>
      </c>
    </row>
    <row r="5187" spans="1:5" ht="34.5" hidden="1">
      <c r="A5187" s="63" t="s">
        <v>7791</v>
      </c>
      <c r="B5187" s="63">
        <v>98101</v>
      </c>
      <c r="C5187" s="62" t="s">
        <v>12974</v>
      </c>
      <c r="D5187" s="63" t="s">
        <v>7859</v>
      </c>
      <c r="E5187" s="76">
        <v>8193.41</v>
      </c>
    </row>
    <row r="5188" spans="1:5" ht="34.5" hidden="1">
      <c r="A5188" s="63" t="s">
        <v>7791</v>
      </c>
      <c r="B5188" s="63">
        <v>98109</v>
      </c>
      <c r="C5188" s="62" t="s">
        <v>12975</v>
      </c>
      <c r="D5188" s="63" t="s">
        <v>7859</v>
      </c>
      <c r="E5188" s="76">
        <v>754.34</v>
      </c>
    </row>
    <row r="5189" spans="1:5" ht="23.25" hidden="1">
      <c r="A5189" s="63" t="s">
        <v>7791</v>
      </c>
      <c r="B5189" s="63">
        <v>98110</v>
      </c>
      <c r="C5189" s="62" t="s">
        <v>12976</v>
      </c>
      <c r="D5189" s="63" t="s">
        <v>7859</v>
      </c>
      <c r="E5189" s="76">
        <v>331.12</v>
      </c>
    </row>
    <row r="5190" spans="1:5" ht="23.25" hidden="1">
      <c r="A5190" s="63" t="s">
        <v>7791</v>
      </c>
      <c r="B5190" s="63">
        <v>98111</v>
      </c>
      <c r="C5190" s="62" t="s">
        <v>12977</v>
      </c>
      <c r="D5190" s="63" t="s">
        <v>7859</v>
      </c>
      <c r="E5190" s="76">
        <v>45.48</v>
      </c>
    </row>
    <row r="5191" spans="1:5" ht="23.25" hidden="1">
      <c r="A5191" s="63" t="s">
        <v>7791</v>
      </c>
      <c r="B5191" s="63">
        <v>98112</v>
      </c>
      <c r="C5191" s="62" t="s">
        <v>12978</v>
      </c>
      <c r="D5191" s="63" t="s">
        <v>7859</v>
      </c>
      <c r="E5191" s="76">
        <v>98.26</v>
      </c>
    </row>
    <row r="5192" spans="1:5" ht="23.25" hidden="1">
      <c r="A5192" s="63" t="s">
        <v>7791</v>
      </c>
      <c r="B5192" s="63">
        <v>98114</v>
      </c>
      <c r="C5192" s="62" t="s">
        <v>12979</v>
      </c>
      <c r="D5192" s="63" t="s">
        <v>7859</v>
      </c>
      <c r="E5192" s="76">
        <v>504.06</v>
      </c>
    </row>
    <row r="5193" spans="1:5" ht="23.25" hidden="1">
      <c r="A5193" s="63" t="s">
        <v>7791</v>
      </c>
      <c r="B5193" s="63">
        <v>98115</v>
      </c>
      <c r="C5193" s="62" t="s">
        <v>12980</v>
      </c>
      <c r="D5193" s="63" t="s">
        <v>7859</v>
      </c>
      <c r="E5193" s="76">
        <v>95.84</v>
      </c>
    </row>
    <row r="5194" spans="1:5" ht="34.5" hidden="1">
      <c r="A5194" s="63" t="s">
        <v>7791</v>
      </c>
      <c r="B5194" s="63">
        <v>89957</v>
      </c>
      <c r="C5194" s="62" t="s">
        <v>12981</v>
      </c>
      <c r="D5194" s="63" t="s">
        <v>7859</v>
      </c>
      <c r="E5194" s="76">
        <v>145.65</v>
      </c>
    </row>
    <row r="5195" spans="1:5" ht="34.5" hidden="1">
      <c r="A5195" s="63" t="s">
        <v>7791</v>
      </c>
      <c r="B5195" s="63">
        <v>89959</v>
      </c>
      <c r="C5195" s="62" t="s">
        <v>12982</v>
      </c>
      <c r="D5195" s="63" t="s">
        <v>7859</v>
      </c>
      <c r="E5195" s="76">
        <v>239.79</v>
      </c>
    </row>
    <row r="5196" spans="1:5" ht="23.25" hidden="1">
      <c r="A5196" s="63" t="s">
        <v>7791</v>
      </c>
      <c r="B5196" s="63">
        <v>89349</v>
      </c>
      <c r="C5196" s="62" t="s">
        <v>12983</v>
      </c>
      <c r="D5196" s="63" t="s">
        <v>7859</v>
      </c>
      <c r="E5196" s="76">
        <v>35.58</v>
      </c>
    </row>
    <row r="5197" spans="1:5" ht="23.25" hidden="1">
      <c r="A5197" s="63" t="s">
        <v>7791</v>
      </c>
      <c r="B5197" s="63">
        <v>89351</v>
      </c>
      <c r="C5197" s="62" t="s">
        <v>12984</v>
      </c>
      <c r="D5197" s="63" t="s">
        <v>7859</v>
      </c>
      <c r="E5197" s="76">
        <v>43.67</v>
      </c>
    </row>
    <row r="5198" spans="1:5" ht="23.25" hidden="1">
      <c r="A5198" s="63" t="s">
        <v>7791</v>
      </c>
      <c r="B5198" s="63">
        <v>89352</v>
      </c>
      <c r="C5198" s="62" t="s">
        <v>12985</v>
      </c>
      <c r="D5198" s="63" t="s">
        <v>7859</v>
      </c>
      <c r="E5198" s="76">
        <v>48.74</v>
      </c>
    </row>
    <row r="5199" spans="1:5" ht="23.25" hidden="1">
      <c r="A5199" s="63" t="s">
        <v>7791</v>
      </c>
      <c r="B5199" s="63">
        <v>89353</v>
      </c>
      <c r="C5199" s="62" t="s">
        <v>12986</v>
      </c>
      <c r="D5199" s="63" t="s">
        <v>7859</v>
      </c>
      <c r="E5199" s="76">
        <v>53.1</v>
      </c>
    </row>
    <row r="5200" spans="1:5" ht="23.25" hidden="1">
      <c r="A5200" s="63" t="s">
        <v>7791</v>
      </c>
      <c r="B5200" s="63">
        <v>89354</v>
      </c>
      <c r="C5200" s="62" t="s">
        <v>12987</v>
      </c>
      <c r="D5200" s="63" t="s">
        <v>7859</v>
      </c>
      <c r="E5200" s="76">
        <v>456.8</v>
      </c>
    </row>
    <row r="5201" spans="1:5" ht="23.25" hidden="1">
      <c r="A5201" s="63" t="s">
        <v>7791</v>
      </c>
      <c r="B5201" s="63">
        <v>89969</v>
      </c>
      <c r="C5201" s="62" t="s">
        <v>12988</v>
      </c>
      <c r="D5201" s="63" t="s">
        <v>7859</v>
      </c>
      <c r="E5201" s="76">
        <v>51.21</v>
      </c>
    </row>
    <row r="5202" spans="1:5" ht="23.25" hidden="1">
      <c r="A5202" s="63" t="s">
        <v>7791</v>
      </c>
      <c r="B5202" s="63">
        <v>89970</v>
      </c>
      <c r="C5202" s="62" t="s">
        <v>12989</v>
      </c>
      <c r="D5202" s="63" t="s">
        <v>7859</v>
      </c>
      <c r="E5202" s="76">
        <v>57.05</v>
      </c>
    </row>
    <row r="5203" spans="1:5" ht="23.25" hidden="1">
      <c r="A5203" s="63" t="s">
        <v>7791</v>
      </c>
      <c r="B5203" s="63">
        <v>89971</v>
      </c>
      <c r="C5203" s="62" t="s">
        <v>12990</v>
      </c>
      <c r="D5203" s="63" t="s">
        <v>7859</v>
      </c>
      <c r="E5203" s="76">
        <v>59.66</v>
      </c>
    </row>
    <row r="5204" spans="1:5" ht="23.25" hidden="1">
      <c r="A5204" s="63" t="s">
        <v>7791</v>
      </c>
      <c r="B5204" s="63">
        <v>89972</v>
      </c>
      <c r="C5204" s="62" t="s">
        <v>12991</v>
      </c>
      <c r="D5204" s="63" t="s">
        <v>7859</v>
      </c>
      <c r="E5204" s="76">
        <v>65.8</v>
      </c>
    </row>
    <row r="5205" spans="1:5" ht="34.5" hidden="1">
      <c r="A5205" s="63" t="s">
        <v>7791</v>
      </c>
      <c r="B5205" s="63">
        <v>89973</v>
      </c>
      <c r="C5205" s="62" t="s">
        <v>12992</v>
      </c>
      <c r="D5205" s="63" t="s">
        <v>7859</v>
      </c>
      <c r="E5205" s="76">
        <v>669.23</v>
      </c>
    </row>
    <row r="5206" spans="1:5" ht="23.25" hidden="1">
      <c r="A5206" s="63" t="s">
        <v>7791</v>
      </c>
      <c r="B5206" s="63">
        <v>89974</v>
      </c>
      <c r="C5206" s="62" t="s">
        <v>12993</v>
      </c>
      <c r="D5206" s="63" t="s">
        <v>7859</v>
      </c>
      <c r="E5206" s="76">
        <v>317.95</v>
      </c>
    </row>
    <row r="5207" spans="1:5" ht="23.25" hidden="1">
      <c r="A5207" s="63" t="s">
        <v>7791</v>
      </c>
      <c r="B5207" s="63">
        <v>89984</v>
      </c>
      <c r="C5207" s="62" t="s">
        <v>12994</v>
      </c>
      <c r="D5207" s="63" t="s">
        <v>7859</v>
      </c>
      <c r="E5207" s="76">
        <v>115.01</v>
      </c>
    </row>
    <row r="5208" spans="1:5" ht="23.25" hidden="1">
      <c r="A5208" s="63" t="s">
        <v>7791</v>
      </c>
      <c r="B5208" s="63">
        <v>89985</v>
      </c>
      <c r="C5208" s="62" t="s">
        <v>12995</v>
      </c>
      <c r="D5208" s="63" t="s">
        <v>7859</v>
      </c>
      <c r="E5208" s="76">
        <v>120.45</v>
      </c>
    </row>
    <row r="5209" spans="1:5" ht="23.25" hidden="1">
      <c r="A5209" s="63" t="s">
        <v>7791</v>
      </c>
      <c r="B5209" s="63">
        <v>89986</v>
      </c>
      <c r="C5209" s="62" t="s">
        <v>12996</v>
      </c>
      <c r="D5209" s="63" t="s">
        <v>7859</v>
      </c>
      <c r="E5209" s="76">
        <v>111.99</v>
      </c>
    </row>
    <row r="5210" spans="1:5" ht="23.25" hidden="1">
      <c r="A5210" s="63" t="s">
        <v>7791</v>
      </c>
      <c r="B5210" s="63">
        <v>89987</v>
      </c>
      <c r="C5210" s="62" t="s">
        <v>12997</v>
      </c>
      <c r="D5210" s="63" t="s">
        <v>7859</v>
      </c>
      <c r="E5210" s="76">
        <v>127.06</v>
      </c>
    </row>
    <row r="5211" spans="1:5" ht="23.25" hidden="1">
      <c r="A5211" s="63" t="s">
        <v>7791</v>
      </c>
      <c r="B5211" s="63">
        <v>90371</v>
      </c>
      <c r="C5211" s="62" t="s">
        <v>12998</v>
      </c>
      <c r="D5211" s="63" t="s">
        <v>7859</v>
      </c>
      <c r="E5211" s="76">
        <v>23.03</v>
      </c>
    </row>
    <row r="5212" spans="1:5" ht="23.25" hidden="1">
      <c r="A5212" s="63" t="s">
        <v>7791</v>
      </c>
      <c r="B5212" s="63">
        <v>94489</v>
      </c>
      <c r="C5212" s="62" t="s">
        <v>12999</v>
      </c>
      <c r="D5212" s="63" t="s">
        <v>7859</v>
      </c>
      <c r="E5212" s="76">
        <v>23.04</v>
      </c>
    </row>
    <row r="5213" spans="1:5" ht="23.25" hidden="1">
      <c r="A5213" s="63" t="s">
        <v>7791</v>
      </c>
      <c r="B5213" s="63">
        <v>94490</v>
      </c>
      <c r="C5213" s="62" t="s">
        <v>13000</v>
      </c>
      <c r="D5213" s="63" t="s">
        <v>7859</v>
      </c>
      <c r="E5213" s="76">
        <v>33.53</v>
      </c>
    </row>
    <row r="5214" spans="1:5" ht="23.25" hidden="1">
      <c r="A5214" s="63" t="s">
        <v>7791</v>
      </c>
      <c r="B5214" s="63">
        <v>94491</v>
      </c>
      <c r="C5214" s="62" t="s">
        <v>13001</v>
      </c>
      <c r="D5214" s="63" t="s">
        <v>7859</v>
      </c>
      <c r="E5214" s="76">
        <v>45.87</v>
      </c>
    </row>
    <row r="5215" spans="1:5" ht="23.25" hidden="1">
      <c r="A5215" s="63" t="s">
        <v>7791</v>
      </c>
      <c r="B5215" s="63">
        <v>94492</v>
      </c>
      <c r="C5215" s="62" t="s">
        <v>13002</v>
      </c>
      <c r="D5215" s="63" t="s">
        <v>7859</v>
      </c>
      <c r="E5215" s="76">
        <v>47.11</v>
      </c>
    </row>
    <row r="5216" spans="1:5" ht="23.25" hidden="1">
      <c r="A5216" s="63" t="s">
        <v>7791</v>
      </c>
      <c r="B5216" s="63">
        <v>94493</v>
      </c>
      <c r="C5216" s="62" t="s">
        <v>13003</v>
      </c>
      <c r="D5216" s="63" t="s">
        <v>7859</v>
      </c>
      <c r="E5216" s="76">
        <v>86.14</v>
      </c>
    </row>
    <row r="5217" spans="1:5" ht="23.25" hidden="1">
      <c r="A5217" s="63" t="s">
        <v>7791</v>
      </c>
      <c r="B5217" s="63">
        <v>94495</v>
      </c>
      <c r="C5217" s="62" t="s">
        <v>13004</v>
      </c>
      <c r="D5217" s="63" t="s">
        <v>7859</v>
      </c>
      <c r="E5217" s="76">
        <v>82.55</v>
      </c>
    </row>
    <row r="5218" spans="1:5" ht="23.25" hidden="1">
      <c r="A5218" s="63" t="s">
        <v>7791</v>
      </c>
      <c r="B5218" s="63">
        <v>94496</v>
      </c>
      <c r="C5218" s="62" t="s">
        <v>13005</v>
      </c>
      <c r="D5218" s="63" t="s">
        <v>7859</v>
      </c>
      <c r="E5218" s="76">
        <v>112.47</v>
      </c>
    </row>
    <row r="5219" spans="1:5" ht="23.25" hidden="1">
      <c r="A5219" s="63" t="s">
        <v>7791</v>
      </c>
      <c r="B5219" s="63">
        <v>94497</v>
      </c>
      <c r="C5219" s="62" t="s">
        <v>13006</v>
      </c>
      <c r="D5219" s="63" t="s">
        <v>7859</v>
      </c>
      <c r="E5219" s="76">
        <v>142.37</v>
      </c>
    </row>
    <row r="5220" spans="1:5" ht="23.25" hidden="1">
      <c r="A5220" s="63" t="s">
        <v>7791</v>
      </c>
      <c r="B5220" s="63">
        <v>94498</v>
      </c>
      <c r="C5220" s="62" t="s">
        <v>13007</v>
      </c>
      <c r="D5220" s="63" t="s">
        <v>7859</v>
      </c>
      <c r="E5220" s="76">
        <v>196.98</v>
      </c>
    </row>
    <row r="5221" spans="1:5" ht="23.25" hidden="1">
      <c r="A5221" s="63" t="s">
        <v>7791</v>
      </c>
      <c r="B5221" s="63">
        <v>94499</v>
      </c>
      <c r="C5221" s="62" t="s">
        <v>13008</v>
      </c>
      <c r="D5221" s="63" t="s">
        <v>7859</v>
      </c>
      <c r="E5221" s="76">
        <v>396.25</v>
      </c>
    </row>
    <row r="5222" spans="1:5" ht="23.25" hidden="1">
      <c r="A5222" s="63" t="s">
        <v>7791</v>
      </c>
      <c r="B5222" s="63">
        <v>94500</v>
      </c>
      <c r="C5222" s="62" t="s">
        <v>13009</v>
      </c>
      <c r="D5222" s="63" t="s">
        <v>7859</v>
      </c>
      <c r="E5222" s="76">
        <v>480.63</v>
      </c>
    </row>
    <row r="5223" spans="1:5" ht="23.25" hidden="1">
      <c r="A5223" s="63" t="s">
        <v>7791</v>
      </c>
      <c r="B5223" s="63">
        <v>94501</v>
      </c>
      <c r="C5223" s="62" t="s">
        <v>13010</v>
      </c>
      <c r="D5223" s="63" t="s">
        <v>7859</v>
      </c>
      <c r="E5223" s="76">
        <v>978.78</v>
      </c>
    </row>
    <row r="5224" spans="1:5" ht="23.25" hidden="1">
      <c r="A5224" s="63" t="s">
        <v>7791</v>
      </c>
      <c r="B5224" s="63">
        <v>94792</v>
      </c>
      <c r="C5224" s="62" t="s">
        <v>13011</v>
      </c>
      <c r="D5224" s="63" t="s">
        <v>7859</v>
      </c>
      <c r="E5224" s="76">
        <v>155</v>
      </c>
    </row>
    <row r="5225" spans="1:5" ht="23.25" hidden="1">
      <c r="A5225" s="63" t="s">
        <v>7791</v>
      </c>
      <c r="B5225" s="63">
        <v>94793</v>
      </c>
      <c r="C5225" s="62" t="s">
        <v>13012</v>
      </c>
      <c r="D5225" s="63" t="s">
        <v>7859</v>
      </c>
      <c r="E5225" s="76">
        <v>213.19</v>
      </c>
    </row>
    <row r="5226" spans="1:5" ht="23.25" hidden="1">
      <c r="A5226" s="63" t="s">
        <v>7791</v>
      </c>
      <c r="B5226" s="63">
        <v>94794</v>
      </c>
      <c r="C5226" s="62" t="s">
        <v>13013</v>
      </c>
      <c r="D5226" s="63" t="s">
        <v>7859</v>
      </c>
      <c r="E5226" s="76">
        <v>225.26</v>
      </c>
    </row>
    <row r="5227" spans="1:5" ht="23.25" hidden="1">
      <c r="A5227" s="63" t="s">
        <v>7791</v>
      </c>
      <c r="B5227" s="63">
        <v>94795</v>
      </c>
      <c r="C5227" s="62" t="s">
        <v>13014</v>
      </c>
      <c r="D5227" s="63" t="s">
        <v>7859</v>
      </c>
      <c r="E5227" s="76">
        <v>27.55</v>
      </c>
    </row>
    <row r="5228" spans="1:5" ht="23.25" hidden="1">
      <c r="A5228" s="63" t="s">
        <v>7791</v>
      </c>
      <c r="B5228" s="63">
        <v>94796</v>
      </c>
      <c r="C5228" s="62" t="s">
        <v>13015</v>
      </c>
      <c r="D5228" s="63" t="s">
        <v>7859</v>
      </c>
      <c r="E5228" s="76">
        <v>32.47</v>
      </c>
    </row>
    <row r="5229" spans="1:5" ht="23.25" hidden="1">
      <c r="A5229" s="63" t="s">
        <v>7791</v>
      </c>
      <c r="B5229" s="63">
        <v>94797</v>
      </c>
      <c r="C5229" s="62" t="s">
        <v>13016</v>
      </c>
      <c r="D5229" s="63" t="s">
        <v>7859</v>
      </c>
      <c r="E5229" s="76">
        <v>64.73</v>
      </c>
    </row>
    <row r="5230" spans="1:5" ht="23.25" hidden="1">
      <c r="A5230" s="63" t="s">
        <v>7791</v>
      </c>
      <c r="B5230" s="63">
        <v>94798</v>
      </c>
      <c r="C5230" s="62" t="s">
        <v>13017</v>
      </c>
      <c r="D5230" s="63" t="s">
        <v>7859</v>
      </c>
      <c r="E5230" s="76">
        <v>105.99</v>
      </c>
    </row>
    <row r="5231" spans="1:5" ht="23.25" hidden="1">
      <c r="A5231" s="63" t="s">
        <v>7791</v>
      </c>
      <c r="B5231" s="63">
        <v>94799</v>
      </c>
      <c r="C5231" s="62" t="s">
        <v>13018</v>
      </c>
      <c r="D5231" s="63" t="s">
        <v>7859</v>
      </c>
      <c r="E5231" s="76">
        <v>130.61000000000001</v>
      </c>
    </row>
    <row r="5232" spans="1:5" ht="23.25" hidden="1">
      <c r="A5232" s="63" t="s">
        <v>7791</v>
      </c>
      <c r="B5232" s="63">
        <v>94800</v>
      </c>
      <c r="C5232" s="62" t="s">
        <v>13019</v>
      </c>
      <c r="D5232" s="63" t="s">
        <v>7859</v>
      </c>
      <c r="E5232" s="76">
        <v>167.74</v>
      </c>
    </row>
    <row r="5233" spans="1:5" ht="23.25" hidden="1">
      <c r="A5233" s="63" t="s">
        <v>7791</v>
      </c>
      <c r="B5233" s="63">
        <v>95248</v>
      </c>
      <c r="C5233" s="62" t="s">
        <v>13020</v>
      </c>
      <c r="D5233" s="63" t="s">
        <v>7859</v>
      </c>
      <c r="E5233" s="76">
        <v>71.3</v>
      </c>
    </row>
    <row r="5234" spans="1:5" ht="23.25" hidden="1">
      <c r="A5234" s="63" t="s">
        <v>7791</v>
      </c>
      <c r="B5234" s="63">
        <v>95249</v>
      </c>
      <c r="C5234" s="62" t="s">
        <v>13021</v>
      </c>
      <c r="D5234" s="63" t="s">
        <v>7859</v>
      </c>
      <c r="E5234" s="76">
        <v>83.63</v>
      </c>
    </row>
    <row r="5235" spans="1:5" ht="23.25" hidden="1">
      <c r="A5235" s="63" t="s">
        <v>7791</v>
      </c>
      <c r="B5235" s="63">
        <v>95250</v>
      </c>
      <c r="C5235" s="62" t="s">
        <v>13022</v>
      </c>
      <c r="D5235" s="63" t="s">
        <v>7859</v>
      </c>
      <c r="E5235" s="76">
        <v>112.87</v>
      </c>
    </row>
    <row r="5236" spans="1:5" ht="23.25" hidden="1">
      <c r="A5236" s="63" t="s">
        <v>7791</v>
      </c>
      <c r="B5236" s="63">
        <v>95251</v>
      </c>
      <c r="C5236" s="62" t="s">
        <v>13023</v>
      </c>
      <c r="D5236" s="63" t="s">
        <v>7859</v>
      </c>
      <c r="E5236" s="76">
        <v>167.27</v>
      </c>
    </row>
    <row r="5237" spans="1:5" ht="23.25" hidden="1">
      <c r="A5237" s="63" t="s">
        <v>7791</v>
      </c>
      <c r="B5237" s="63">
        <v>95252</v>
      </c>
      <c r="C5237" s="62" t="s">
        <v>13024</v>
      </c>
      <c r="D5237" s="63" t="s">
        <v>7859</v>
      </c>
      <c r="E5237" s="76">
        <v>202.51</v>
      </c>
    </row>
    <row r="5238" spans="1:5" ht="23.25" hidden="1">
      <c r="A5238" s="63" t="s">
        <v>7791</v>
      </c>
      <c r="B5238" s="63">
        <v>95253</v>
      </c>
      <c r="C5238" s="62" t="s">
        <v>13025</v>
      </c>
      <c r="D5238" s="63" t="s">
        <v>7859</v>
      </c>
      <c r="E5238" s="76">
        <v>309.02999999999997</v>
      </c>
    </row>
    <row r="5239" spans="1:5" ht="23.25" hidden="1">
      <c r="A5239" s="63" t="s">
        <v>7791</v>
      </c>
      <c r="B5239" s="63">
        <v>99619</v>
      </c>
      <c r="C5239" s="62" t="s">
        <v>13026</v>
      </c>
      <c r="D5239" s="63" t="s">
        <v>7859</v>
      </c>
      <c r="E5239" s="76">
        <v>92.41</v>
      </c>
    </row>
    <row r="5240" spans="1:5" ht="23.25" hidden="1">
      <c r="A5240" s="63" t="s">
        <v>7791</v>
      </c>
      <c r="B5240" s="63">
        <v>99620</v>
      </c>
      <c r="C5240" s="62" t="s">
        <v>13027</v>
      </c>
      <c r="D5240" s="63" t="s">
        <v>7859</v>
      </c>
      <c r="E5240" s="76">
        <v>125.52</v>
      </c>
    </row>
    <row r="5241" spans="1:5" ht="23.25" hidden="1">
      <c r="A5241" s="63" t="s">
        <v>7791</v>
      </c>
      <c r="B5241" s="63">
        <v>99621</v>
      </c>
      <c r="C5241" s="62" t="s">
        <v>13028</v>
      </c>
      <c r="D5241" s="63" t="s">
        <v>7859</v>
      </c>
      <c r="E5241" s="76">
        <v>186.9</v>
      </c>
    </row>
    <row r="5242" spans="1:5" ht="23.25" hidden="1">
      <c r="A5242" s="63" t="s">
        <v>7791</v>
      </c>
      <c r="B5242" s="63">
        <v>99622</v>
      </c>
      <c r="C5242" s="62" t="s">
        <v>13029</v>
      </c>
      <c r="D5242" s="63" t="s">
        <v>7859</v>
      </c>
      <c r="E5242" s="76">
        <v>210.68</v>
      </c>
    </row>
    <row r="5243" spans="1:5" ht="23.25" hidden="1">
      <c r="A5243" s="63" t="s">
        <v>7791</v>
      </c>
      <c r="B5243" s="63">
        <v>99623</v>
      </c>
      <c r="C5243" s="62" t="s">
        <v>13030</v>
      </c>
      <c r="D5243" s="63" t="s">
        <v>7859</v>
      </c>
      <c r="E5243" s="76">
        <v>293.74</v>
      </c>
    </row>
    <row r="5244" spans="1:5" ht="23.25" hidden="1">
      <c r="A5244" s="63" t="s">
        <v>7791</v>
      </c>
      <c r="B5244" s="63">
        <v>99624</v>
      </c>
      <c r="C5244" s="62" t="s">
        <v>13031</v>
      </c>
      <c r="D5244" s="63" t="s">
        <v>7859</v>
      </c>
      <c r="E5244" s="76">
        <v>418.5</v>
      </c>
    </row>
    <row r="5245" spans="1:5" ht="23.25" hidden="1">
      <c r="A5245" s="63" t="s">
        <v>7791</v>
      </c>
      <c r="B5245" s="63">
        <v>99625</v>
      </c>
      <c r="C5245" s="62" t="s">
        <v>13032</v>
      </c>
      <c r="D5245" s="63" t="s">
        <v>7859</v>
      </c>
      <c r="E5245" s="76">
        <v>575.15</v>
      </c>
    </row>
    <row r="5246" spans="1:5" ht="23.25" hidden="1">
      <c r="A5246" s="63" t="s">
        <v>7791</v>
      </c>
      <c r="B5246" s="63">
        <v>99626</v>
      </c>
      <c r="C5246" s="62" t="s">
        <v>13033</v>
      </c>
      <c r="D5246" s="63" t="s">
        <v>7859</v>
      </c>
      <c r="E5246" s="76">
        <v>884.2</v>
      </c>
    </row>
    <row r="5247" spans="1:5" ht="23.25" hidden="1">
      <c r="A5247" s="63" t="s">
        <v>7791</v>
      </c>
      <c r="B5247" s="63">
        <v>99627</v>
      </c>
      <c r="C5247" s="62" t="s">
        <v>13034</v>
      </c>
      <c r="D5247" s="63" t="s">
        <v>7859</v>
      </c>
      <c r="E5247" s="76">
        <v>55.8</v>
      </c>
    </row>
    <row r="5248" spans="1:5" ht="23.25" hidden="1">
      <c r="A5248" s="63" t="s">
        <v>7791</v>
      </c>
      <c r="B5248" s="63">
        <v>99628</v>
      </c>
      <c r="C5248" s="62" t="s">
        <v>13035</v>
      </c>
      <c r="D5248" s="63" t="s">
        <v>7859</v>
      </c>
      <c r="E5248" s="76">
        <v>61.19</v>
      </c>
    </row>
    <row r="5249" spans="1:5" ht="23.25" hidden="1">
      <c r="A5249" s="63" t="s">
        <v>7791</v>
      </c>
      <c r="B5249" s="63">
        <v>99629</v>
      </c>
      <c r="C5249" s="62" t="s">
        <v>13036</v>
      </c>
      <c r="D5249" s="63" t="s">
        <v>7859</v>
      </c>
      <c r="E5249" s="76">
        <v>68.22</v>
      </c>
    </row>
    <row r="5250" spans="1:5" ht="23.25" hidden="1">
      <c r="A5250" s="63" t="s">
        <v>7791</v>
      </c>
      <c r="B5250" s="63">
        <v>99630</v>
      </c>
      <c r="C5250" s="62" t="s">
        <v>13037</v>
      </c>
      <c r="D5250" s="63" t="s">
        <v>7859</v>
      </c>
      <c r="E5250" s="76">
        <v>101.31</v>
      </c>
    </row>
    <row r="5251" spans="1:5" ht="23.25" hidden="1">
      <c r="A5251" s="63" t="s">
        <v>7791</v>
      </c>
      <c r="B5251" s="63">
        <v>99631</v>
      </c>
      <c r="C5251" s="62" t="s">
        <v>13038</v>
      </c>
      <c r="D5251" s="63" t="s">
        <v>7859</v>
      </c>
      <c r="E5251" s="76">
        <v>118.19</v>
      </c>
    </row>
    <row r="5252" spans="1:5" ht="23.25" hidden="1">
      <c r="A5252" s="63" t="s">
        <v>7791</v>
      </c>
      <c r="B5252" s="63">
        <v>99632</v>
      </c>
      <c r="C5252" s="62" t="s">
        <v>13039</v>
      </c>
      <c r="D5252" s="63" t="s">
        <v>7859</v>
      </c>
      <c r="E5252" s="76">
        <v>170.06</v>
      </c>
    </row>
    <row r="5253" spans="1:5" ht="23.25" hidden="1">
      <c r="A5253" s="63" t="s">
        <v>7791</v>
      </c>
      <c r="B5253" s="63">
        <v>99633</v>
      </c>
      <c r="C5253" s="62" t="s">
        <v>13040</v>
      </c>
      <c r="D5253" s="63" t="s">
        <v>7859</v>
      </c>
      <c r="E5253" s="76">
        <v>363.54</v>
      </c>
    </row>
    <row r="5254" spans="1:5" ht="23.25" hidden="1">
      <c r="A5254" s="63" t="s">
        <v>7791</v>
      </c>
      <c r="B5254" s="63">
        <v>99634</v>
      </c>
      <c r="C5254" s="62" t="s">
        <v>13041</v>
      </c>
      <c r="D5254" s="63" t="s">
        <v>7859</v>
      </c>
      <c r="E5254" s="76">
        <v>617.96</v>
      </c>
    </row>
    <row r="5255" spans="1:5" ht="23.25" hidden="1">
      <c r="A5255" s="63" t="s">
        <v>7791</v>
      </c>
      <c r="B5255" s="63">
        <v>99635</v>
      </c>
      <c r="C5255" s="62" t="s">
        <v>13042</v>
      </c>
      <c r="D5255" s="63" t="s">
        <v>7859</v>
      </c>
      <c r="E5255" s="76">
        <v>339.18</v>
      </c>
    </row>
    <row r="5256" spans="1:5" ht="23.25" hidden="1">
      <c r="A5256" s="63" t="s">
        <v>7791</v>
      </c>
      <c r="B5256" s="63">
        <v>103008</v>
      </c>
      <c r="C5256" s="62" t="s">
        <v>13043</v>
      </c>
      <c r="D5256" s="63" t="s">
        <v>7859</v>
      </c>
      <c r="E5256" s="76">
        <v>75.319999999999993</v>
      </c>
    </row>
    <row r="5257" spans="1:5" ht="23.25" hidden="1">
      <c r="A5257" s="63" t="s">
        <v>7791</v>
      </c>
      <c r="B5257" s="63">
        <v>103009</v>
      </c>
      <c r="C5257" s="62" t="s">
        <v>13044</v>
      </c>
      <c r="D5257" s="63" t="s">
        <v>7859</v>
      </c>
      <c r="E5257" s="76">
        <v>268.08</v>
      </c>
    </row>
    <row r="5258" spans="1:5" ht="23.25" hidden="1">
      <c r="A5258" s="63" t="s">
        <v>7791</v>
      </c>
      <c r="B5258" s="63">
        <v>103010</v>
      </c>
      <c r="C5258" s="62" t="s">
        <v>13045</v>
      </c>
      <c r="D5258" s="63" t="s">
        <v>7859</v>
      </c>
      <c r="E5258" s="76">
        <v>57.13</v>
      </c>
    </row>
    <row r="5259" spans="1:5" ht="23.25" hidden="1">
      <c r="A5259" s="63" t="s">
        <v>7791</v>
      </c>
      <c r="B5259" s="63">
        <v>103011</v>
      </c>
      <c r="C5259" s="62" t="s">
        <v>13046</v>
      </c>
      <c r="D5259" s="63" t="s">
        <v>7859</v>
      </c>
      <c r="E5259" s="76">
        <v>63.82</v>
      </c>
    </row>
    <row r="5260" spans="1:5" ht="23.25" hidden="1">
      <c r="A5260" s="63" t="s">
        <v>7791</v>
      </c>
      <c r="B5260" s="63">
        <v>103012</v>
      </c>
      <c r="C5260" s="62" t="s">
        <v>13047</v>
      </c>
      <c r="D5260" s="63" t="s">
        <v>7859</v>
      </c>
      <c r="E5260" s="76">
        <v>100.47</v>
      </c>
    </row>
    <row r="5261" spans="1:5" ht="23.25" hidden="1">
      <c r="A5261" s="63" t="s">
        <v>7791</v>
      </c>
      <c r="B5261" s="63">
        <v>103013</v>
      </c>
      <c r="C5261" s="62" t="s">
        <v>13048</v>
      </c>
      <c r="D5261" s="63" t="s">
        <v>7859</v>
      </c>
      <c r="E5261" s="76">
        <v>108.38</v>
      </c>
    </row>
    <row r="5262" spans="1:5" ht="23.25" hidden="1">
      <c r="A5262" s="63" t="s">
        <v>7791</v>
      </c>
      <c r="B5262" s="63">
        <v>103014</v>
      </c>
      <c r="C5262" s="62" t="s">
        <v>13049</v>
      </c>
      <c r="D5262" s="63" t="s">
        <v>7859</v>
      </c>
      <c r="E5262" s="76">
        <v>162.72</v>
      </c>
    </row>
    <row r="5263" spans="1:5" ht="23.25" hidden="1">
      <c r="A5263" s="63" t="s">
        <v>7791</v>
      </c>
      <c r="B5263" s="63">
        <v>103015</v>
      </c>
      <c r="C5263" s="62" t="s">
        <v>13050</v>
      </c>
      <c r="D5263" s="63" t="s">
        <v>7859</v>
      </c>
      <c r="E5263" s="76">
        <v>287.05</v>
      </c>
    </row>
    <row r="5264" spans="1:5" ht="23.25" hidden="1">
      <c r="A5264" s="63" t="s">
        <v>7791</v>
      </c>
      <c r="B5264" s="63">
        <v>103016</v>
      </c>
      <c r="C5264" s="62" t="s">
        <v>13051</v>
      </c>
      <c r="D5264" s="63" t="s">
        <v>7859</v>
      </c>
      <c r="E5264" s="76">
        <v>392.19</v>
      </c>
    </row>
    <row r="5265" spans="1:5" ht="23.25" hidden="1">
      <c r="A5265" s="63" t="s">
        <v>7791</v>
      </c>
      <c r="B5265" s="63">
        <v>103017</v>
      </c>
      <c r="C5265" s="62" t="s">
        <v>13052</v>
      </c>
      <c r="D5265" s="63" t="s">
        <v>7859</v>
      </c>
      <c r="E5265" s="76">
        <v>683.39</v>
      </c>
    </row>
    <row r="5266" spans="1:5" ht="23.25" hidden="1">
      <c r="A5266" s="63" t="s">
        <v>7791</v>
      </c>
      <c r="B5266" s="63">
        <v>103018</v>
      </c>
      <c r="C5266" s="62" t="s">
        <v>13053</v>
      </c>
      <c r="D5266" s="63" t="s">
        <v>7859</v>
      </c>
      <c r="E5266" s="76">
        <v>277.33999999999997</v>
      </c>
    </row>
    <row r="5267" spans="1:5" ht="23.25" hidden="1">
      <c r="A5267" s="63" t="s">
        <v>7791</v>
      </c>
      <c r="B5267" s="63">
        <v>103019</v>
      </c>
      <c r="C5267" s="62" t="s">
        <v>13054</v>
      </c>
      <c r="D5267" s="63" t="s">
        <v>7859</v>
      </c>
      <c r="E5267" s="76">
        <v>202.24</v>
      </c>
    </row>
    <row r="5268" spans="1:5" ht="23.25" hidden="1">
      <c r="A5268" s="63" t="s">
        <v>7791</v>
      </c>
      <c r="B5268" s="63">
        <v>103029</v>
      </c>
      <c r="C5268" s="62" t="s">
        <v>13055</v>
      </c>
      <c r="D5268" s="63" t="s">
        <v>7859</v>
      </c>
      <c r="E5268" s="76">
        <v>60.97</v>
      </c>
    </row>
    <row r="5269" spans="1:5" ht="23.25" hidden="1">
      <c r="A5269" s="63" t="s">
        <v>7791</v>
      </c>
      <c r="B5269" s="63">
        <v>103036</v>
      </c>
      <c r="C5269" s="62" t="s">
        <v>13056</v>
      </c>
      <c r="D5269" s="63" t="s">
        <v>7859</v>
      </c>
      <c r="E5269" s="76">
        <v>18.239999999999998</v>
      </c>
    </row>
    <row r="5270" spans="1:5" ht="23.25" hidden="1">
      <c r="A5270" s="63" t="s">
        <v>7791</v>
      </c>
      <c r="B5270" s="63">
        <v>103037</v>
      </c>
      <c r="C5270" s="62" t="s">
        <v>13057</v>
      </c>
      <c r="D5270" s="63" t="s">
        <v>7859</v>
      </c>
      <c r="E5270" s="76">
        <v>36.020000000000003</v>
      </c>
    </row>
    <row r="5271" spans="1:5" ht="23.25" hidden="1">
      <c r="A5271" s="63" t="s">
        <v>7791</v>
      </c>
      <c r="B5271" s="63">
        <v>103038</v>
      </c>
      <c r="C5271" s="62" t="s">
        <v>13058</v>
      </c>
      <c r="D5271" s="63" t="s">
        <v>7859</v>
      </c>
      <c r="E5271" s="76">
        <v>48.27</v>
      </c>
    </row>
    <row r="5272" spans="1:5" ht="23.25" hidden="1">
      <c r="A5272" s="63" t="s">
        <v>7791</v>
      </c>
      <c r="B5272" s="63">
        <v>103039</v>
      </c>
      <c r="C5272" s="62" t="s">
        <v>13059</v>
      </c>
      <c r="D5272" s="63" t="s">
        <v>7859</v>
      </c>
      <c r="E5272" s="76">
        <v>53.17</v>
      </c>
    </row>
    <row r="5273" spans="1:5" ht="23.25" hidden="1">
      <c r="A5273" s="63" t="s">
        <v>7791</v>
      </c>
      <c r="B5273" s="63">
        <v>103040</v>
      </c>
      <c r="C5273" s="62" t="s">
        <v>13060</v>
      </c>
      <c r="D5273" s="63" t="s">
        <v>7859</v>
      </c>
      <c r="E5273" s="76">
        <v>78.27</v>
      </c>
    </row>
    <row r="5274" spans="1:5" ht="23.25" hidden="1">
      <c r="A5274" s="63" t="s">
        <v>7791</v>
      </c>
      <c r="B5274" s="63">
        <v>103041</v>
      </c>
      <c r="C5274" s="62" t="s">
        <v>13061</v>
      </c>
      <c r="D5274" s="63" t="s">
        <v>7859</v>
      </c>
      <c r="E5274" s="76">
        <v>15.38</v>
      </c>
    </row>
    <row r="5275" spans="1:5" ht="23.25" hidden="1">
      <c r="A5275" s="63" t="s">
        <v>7791</v>
      </c>
      <c r="B5275" s="63">
        <v>103042</v>
      </c>
      <c r="C5275" s="62" t="s">
        <v>13062</v>
      </c>
      <c r="D5275" s="63" t="s">
        <v>7859</v>
      </c>
      <c r="E5275" s="76">
        <v>19.329999999999998</v>
      </c>
    </row>
    <row r="5276" spans="1:5" ht="23.25" hidden="1">
      <c r="A5276" s="63" t="s">
        <v>7791</v>
      </c>
      <c r="B5276" s="63">
        <v>103043</v>
      </c>
      <c r="C5276" s="62" t="s">
        <v>13063</v>
      </c>
      <c r="D5276" s="63" t="s">
        <v>7859</v>
      </c>
      <c r="E5276" s="76">
        <v>17.59</v>
      </c>
    </row>
    <row r="5277" spans="1:5" ht="23.25" hidden="1">
      <c r="A5277" s="63" t="s">
        <v>7791</v>
      </c>
      <c r="B5277" s="63">
        <v>103044</v>
      </c>
      <c r="C5277" s="62" t="s">
        <v>13064</v>
      </c>
      <c r="D5277" s="63" t="s">
        <v>7859</v>
      </c>
      <c r="E5277" s="76">
        <v>23.94</v>
      </c>
    </row>
    <row r="5278" spans="1:5" ht="23.25" hidden="1">
      <c r="A5278" s="63" t="s">
        <v>7791</v>
      </c>
      <c r="B5278" s="63">
        <v>103045</v>
      </c>
      <c r="C5278" s="62" t="s">
        <v>13065</v>
      </c>
      <c r="D5278" s="63" t="s">
        <v>7859</v>
      </c>
      <c r="E5278" s="76">
        <v>8.1</v>
      </c>
    </row>
    <row r="5279" spans="1:5" ht="23.25" hidden="1">
      <c r="A5279" s="63" t="s">
        <v>7791</v>
      </c>
      <c r="B5279" s="63">
        <v>103046</v>
      </c>
      <c r="C5279" s="62" t="s">
        <v>13066</v>
      </c>
      <c r="D5279" s="63" t="s">
        <v>7859</v>
      </c>
      <c r="E5279" s="76">
        <v>18.399999999999999</v>
      </c>
    </row>
    <row r="5280" spans="1:5" ht="23.25" hidden="1">
      <c r="A5280" s="63" t="s">
        <v>7791</v>
      </c>
      <c r="B5280" s="63">
        <v>103047</v>
      </c>
      <c r="C5280" s="62" t="s">
        <v>13067</v>
      </c>
      <c r="D5280" s="63" t="s">
        <v>7859</v>
      </c>
      <c r="E5280" s="76">
        <v>19</v>
      </c>
    </row>
    <row r="5281" spans="1:5" ht="23.25" hidden="1">
      <c r="A5281" s="63" t="s">
        <v>7791</v>
      </c>
      <c r="B5281" s="63">
        <v>103048</v>
      </c>
      <c r="C5281" s="62" t="s">
        <v>13068</v>
      </c>
      <c r="D5281" s="63" t="s">
        <v>7859</v>
      </c>
      <c r="E5281" s="76">
        <v>14.6</v>
      </c>
    </row>
    <row r="5282" spans="1:5" ht="23.25" hidden="1">
      <c r="A5282" s="63" t="s">
        <v>7791</v>
      </c>
      <c r="B5282" s="63">
        <v>103049</v>
      </c>
      <c r="C5282" s="62" t="s">
        <v>13069</v>
      </c>
      <c r="D5282" s="63" t="s">
        <v>7859</v>
      </c>
      <c r="E5282" s="76">
        <v>15.71</v>
      </c>
    </row>
    <row r="5283" spans="1:5" hidden="1">
      <c r="A5283" s="63" t="s">
        <v>7791</v>
      </c>
      <c r="B5283" s="63">
        <v>103050</v>
      </c>
      <c r="C5283" s="62" t="s">
        <v>13070</v>
      </c>
      <c r="D5283" s="63" t="s">
        <v>7859</v>
      </c>
      <c r="E5283" s="76">
        <v>24.11</v>
      </c>
    </row>
    <row r="5284" spans="1:5" hidden="1">
      <c r="A5284" s="63" t="s">
        <v>7791</v>
      </c>
      <c r="B5284" s="63">
        <v>103051</v>
      </c>
      <c r="C5284" s="62" t="s">
        <v>13071</v>
      </c>
      <c r="D5284" s="63" t="s">
        <v>7859</v>
      </c>
      <c r="E5284" s="76">
        <v>29.06</v>
      </c>
    </row>
    <row r="5285" spans="1:5" hidden="1">
      <c r="A5285" s="63" t="s">
        <v>7791</v>
      </c>
      <c r="B5285" s="63">
        <v>103052</v>
      </c>
      <c r="C5285" s="62" t="s">
        <v>13072</v>
      </c>
      <c r="D5285" s="63" t="s">
        <v>7859</v>
      </c>
      <c r="E5285" s="76">
        <v>39.299999999999997</v>
      </c>
    </row>
    <row r="5286" spans="1:5" ht="23.25" hidden="1">
      <c r="A5286" s="63" t="s">
        <v>7791</v>
      </c>
      <c r="B5286" s="63">
        <v>95634</v>
      </c>
      <c r="C5286" s="62" t="s">
        <v>13073</v>
      </c>
      <c r="D5286" s="63" t="s">
        <v>7859</v>
      </c>
      <c r="E5286" s="76">
        <v>230.19</v>
      </c>
    </row>
    <row r="5287" spans="1:5" ht="23.25" hidden="1">
      <c r="A5287" s="63" t="s">
        <v>7791</v>
      </c>
      <c r="B5287" s="63">
        <v>95635</v>
      </c>
      <c r="C5287" s="62" t="s">
        <v>13074</v>
      </c>
      <c r="D5287" s="63" t="s">
        <v>7859</v>
      </c>
      <c r="E5287" s="76">
        <v>243.45</v>
      </c>
    </row>
    <row r="5288" spans="1:5" ht="23.25" hidden="1">
      <c r="A5288" s="63" t="s">
        <v>7791</v>
      </c>
      <c r="B5288" s="63">
        <v>95636</v>
      </c>
      <c r="C5288" s="62" t="s">
        <v>13075</v>
      </c>
      <c r="D5288" s="63" t="s">
        <v>7859</v>
      </c>
      <c r="E5288" s="76">
        <v>378.81</v>
      </c>
    </row>
    <row r="5289" spans="1:5" ht="23.25" hidden="1">
      <c r="A5289" s="63" t="s">
        <v>7791</v>
      </c>
      <c r="B5289" s="63">
        <v>95637</v>
      </c>
      <c r="C5289" s="62" t="s">
        <v>13076</v>
      </c>
      <c r="D5289" s="63" t="s">
        <v>7859</v>
      </c>
      <c r="E5289" s="76">
        <v>583.59</v>
      </c>
    </row>
    <row r="5290" spans="1:5" ht="23.25" hidden="1">
      <c r="A5290" s="63" t="s">
        <v>7791</v>
      </c>
      <c r="B5290" s="63">
        <v>95638</v>
      </c>
      <c r="C5290" s="62" t="s">
        <v>13077</v>
      </c>
      <c r="D5290" s="63" t="s">
        <v>7859</v>
      </c>
      <c r="E5290" s="76">
        <v>709.36</v>
      </c>
    </row>
    <row r="5291" spans="1:5" ht="23.25" hidden="1">
      <c r="A5291" s="63" t="s">
        <v>7791</v>
      </c>
      <c r="B5291" s="63">
        <v>95639</v>
      </c>
      <c r="C5291" s="62" t="s">
        <v>13078</v>
      </c>
      <c r="D5291" s="63" t="s">
        <v>7859</v>
      </c>
      <c r="E5291" s="76">
        <v>908.43</v>
      </c>
    </row>
    <row r="5292" spans="1:5" ht="34.5" hidden="1">
      <c r="A5292" s="63" t="s">
        <v>7791</v>
      </c>
      <c r="B5292" s="63">
        <v>95641</v>
      </c>
      <c r="C5292" s="62" t="s">
        <v>13079</v>
      </c>
      <c r="D5292" s="63" t="s">
        <v>7859</v>
      </c>
      <c r="E5292" s="76">
        <v>329.23</v>
      </c>
    </row>
    <row r="5293" spans="1:5" ht="34.5" hidden="1">
      <c r="A5293" s="63" t="s">
        <v>7791</v>
      </c>
      <c r="B5293" s="63">
        <v>95642</v>
      </c>
      <c r="C5293" s="62" t="s">
        <v>13080</v>
      </c>
      <c r="D5293" s="63" t="s">
        <v>7859</v>
      </c>
      <c r="E5293" s="76">
        <v>487.62</v>
      </c>
    </row>
    <row r="5294" spans="1:5" ht="34.5" hidden="1">
      <c r="A5294" s="63" t="s">
        <v>7791</v>
      </c>
      <c r="B5294" s="63">
        <v>95643</v>
      </c>
      <c r="C5294" s="62" t="s">
        <v>13081</v>
      </c>
      <c r="D5294" s="63" t="s">
        <v>7859</v>
      </c>
      <c r="E5294" s="76">
        <v>639.24</v>
      </c>
    </row>
    <row r="5295" spans="1:5" ht="23.25" hidden="1">
      <c r="A5295" s="63" t="s">
        <v>7791</v>
      </c>
      <c r="B5295" s="63">
        <v>95644</v>
      </c>
      <c r="C5295" s="62" t="s">
        <v>13082</v>
      </c>
      <c r="D5295" s="63" t="s">
        <v>7859</v>
      </c>
      <c r="E5295" s="76">
        <v>243.24</v>
      </c>
    </row>
    <row r="5296" spans="1:5" ht="34.5" hidden="1">
      <c r="A5296" s="63" t="s">
        <v>7791</v>
      </c>
      <c r="B5296" s="63">
        <v>95645</v>
      </c>
      <c r="C5296" s="62" t="s">
        <v>13083</v>
      </c>
      <c r="D5296" s="63" t="s">
        <v>7859</v>
      </c>
      <c r="E5296" s="76">
        <v>449.69</v>
      </c>
    </row>
    <row r="5297" spans="1:5" ht="34.5" hidden="1">
      <c r="A5297" s="63" t="s">
        <v>7791</v>
      </c>
      <c r="B5297" s="63">
        <v>95646</v>
      </c>
      <c r="C5297" s="62" t="s">
        <v>13084</v>
      </c>
      <c r="D5297" s="63" t="s">
        <v>7859</v>
      </c>
      <c r="E5297" s="76">
        <v>670.89</v>
      </c>
    </row>
    <row r="5298" spans="1:5" ht="34.5" hidden="1">
      <c r="A5298" s="63" t="s">
        <v>7791</v>
      </c>
      <c r="B5298" s="63">
        <v>95647</v>
      </c>
      <c r="C5298" s="62" t="s">
        <v>13085</v>
      </c>
      <c r="D5298" s="63" t="s">
        <v>7859</v>
      </c>
      <c r="E5298" s="76">
        <v>881.51</v>
      </c>
    </row>
    <row r="5299" spans="1:5" ht="23.25" hidden="1">
      <c r="A5299" s="63" t="s">
        <v>7791</v>
      </c>
      <c r="B5299" s="63">
        <v>95648</v>
      </c>
      <c r="C5299" s="62" t="s">
        <v>13086</v>
      </c>
      <c r="D5299" s="63" t="s">
        <v>7859</v>
      </c>
      <c r="E5299" s="76">
        <v>565.02</v>
      </c>
    </row>
    <row r="5300" spans="1:5" ht="34.5" hidden="1">
      <c r="A5300" s="63" t="s">
        <v>7791</v>
      </c>
      <c r="B5300" s="63">
        <v>95649</v>
      </c>
      <c r="C5300" s="62" t="s">
        <v>13087</v>
      </c>
      <c r="D5300" s="63" t="s">
        <v>7859</v>
      </c>
      <c r="E5300" s="76">
        <v>977.9</v>
      </c>
    </row>
    <row r="5301" spans="1:5" ht="34.5" hidden="1">
      <c r="A5301" s="63" t="s">
        <v>7791</v>
      </c>
      <c r="B5301" s="63">
        <v>95650</v>
      </c>
      <c r="C5301" s="62" t="s">
        <v>13088</v>
      </c>
      <c r="D5301" s="63" t="s">
        <v>7859</v>
      </c>
      <c r="E5301" s="76">
        <v>1429.81</v>
      </c>
    </row>
    <row r="5302" spans="1:5" ht="34.5" hidden="1">
      <c r="A5302" s="63" t="s">
        <v>7791</v>
      </c>
      <c r="B5302" s="63">
        <v>95651</v>
      </c>
      <c r="C5302" s="62" t="s">
        <v>13089</v>
      </c>
      <c r="D5302" s="63" t="s">
        <v>7859</v>
      </c>
      <c r="E5302" s="76">
        <v>1858.61</v>
      </c>
    </row>
    <row r="5303" spans="1:5" ht="34.5" hidden="1">
      <c r="A5303" s="63" t="s">
        <v>7791</v>
      </c>
      <c r="B5303" s="63">
        <v>95652</v>
      </c>
      <c r="C5303" s="62" t="s">
        <v>13090</v>
      </c>
      <c r="D5303" s="63" t="s">
        <v>7859</v>
      </c>
      <c r="E5303" s="76">
        <v>705</v>
      </c>
    </row>
    <row r="5304" spans="1:5" ht="34.5" hidden="1">
      <c r="A5304" s="63" t="s">
        <v>7791</v>
      </c>
      <c r="B5304" s="63">
        <v>95653</v>
      </c>
      <c r="C5304" s="62" t="s">
        <v>13091</v>
      </c>
      <c r="D5304" s="63" t="s">
        <v>7859</v>
      </c>
      <c r="E5304" s="76">
        <v>1256.08</v>
      </c>
    </row>
    <row r="5305" spans="1:5" ht="34.5" hidden="1">
      <c r="A5305" s="63" t="s">
        <v>7791</v>
      </c>
      <c r="B5305" s="63">
        <v>95654</v>
      </c>
      <c r="C5305" s="62" t="s">
        <v>13092</v>
      </c>
      <c r="D5305" s="63" t="s">
        <v>7859</v>
      </c>
      <c r="E5305" s="76">
        <v>1851.54</v>
      </c>
    </row>
    <row r="5306" spans="1:5" ht="34.5" hidden="1">
      <c r="A5306" s="63" t="s">
        <v>7791</v>
      </c>
      <c r="B5306" s="63">
        <v>95655</v>
      </c>
      <c r="C5306" s="62" t="s">
        <v>13093</v>
      </c>
      <c r="D5306" s="63" t="s">
        <v>7859</v>
      </c>
      <c r="E5306" s="76">
        <v>2417.35</v>
      </c>
    </row>
    <row r="5307" spans="1:5" ht="34.5" hidden="1">
      <c r="A5307" s="63" t="s">
        <v>7791</v>
      </c>
      <c r="B5307" s="63">
        <v>95657</v>
      </c>
      <c r="C5307" s="62" t="s">
        <v>13094</v>
      </c>
      <c r="D5307" s="63" t="s">
        <v>7859</v>
      </c>
      <c r="E5307" s="76">
        <v>259.58</v>
      </c>
    </row>
    <row r="5308" spans="1:5" ht="34.5" hidden="1">
      <c r="A5308" s="63" t="s">
        <v>7791</v>
      </c>
      <c r="B5308" s="63">
        <v>95658</v>
      </c>
      <c r="C5308" s="62" t="s">
        <v>13095</v>
      </c>
      <c r="D5308" s="63" t="s">
        <v>7859</v>
      </c>
      <c r="E5308" s="76">
        <v>489.94</v>
      </c>
    </row>
    <row r="5309" spans="1:5" ht="34.5" hidden="1">
      <c r="A5309" s="63" t="s">
        <v>7791</v>
      </c>
      <c r="B5309" s="63">
        <v>95659</v>
      </c>
      <c r="C5309" s="62" t="s">
        <v>13096</v>
      </c>
      <c r="D5309" s="63" t="s">
        <v>7859</v>
      </c>
      <c r="E5309" s="76">
        <v>691.6</v>
      </c>
    </row>
    <row r="5310" spans="1:5" ht="34.5" hidden="1">
      <c r="A5310" s="63" t="s">
        <v>7791</v>
      </c>
      <c r="B5310" s="63">
        <v>95660</v>
      </c>
      <c r="C5310" s="62" t="s">
        <v>13097</v>
      </c>
      <c r="D5310" s="63" t="s">
        <v>7859</v>
      </c>
      <c r="E5310" s="76">
        <v>976.88</v>
      </c>
    </row>
    <row r="5311" spans="1:5" ht="34.5" hidden="1">
      <c r="A5311" s="63" t="s">
        <v>7791</v>
      </c>
      <c r="B5311" s="63">
        <v>95661</v>
      </c>
      <c r="C5311" s="62" t="s">
        <v>13098</v>
      </c>
      <c r="D5311" s="63" t="s">
        <v>7859</v>
      </c>
      <c r="E5311" s="76">
        <v>337.99</v>
      </c>
    </row>
    <row r="5312" spans="1:5" ht="34.5" hidden="1">
      <c r="A5312" s="63" t="s">
        <v>7791</v>
      </c>
      <c r="B5312" s="63">
        <v>95662</v>
      </c>
      <c r="C5312" s="62" t="s">
        <v>13099</v>
      </c>
      <c r="D5312" s="63" t="s">
        <v>7859</v>
      </c>
      <c r="E5312" s="76">
        <v>648.09</v>
      </c>
    </row>
    <row r="5313" spans="1:5" ht="34.5" hidden="1">
      <c r="A5313" s="63" t="s">
        <v>7791</v>
      </c>
      <c r="B5313" s="63">
        <v>95663</v>
      </c>
      <c r="C5313" s="62" t="s">
        <v>13100</v>
      </c>
      <c r="D5313" s="63" t="s">
        <v>7859</v>
      </c>
      <c r="E5313" s="76">
        <v>978.14</v>
      </c>
    </row>
    <row r="5314" spans="1:5" ht="34.5" hidden="1">
      <c r="A5314" s="63" t="s">
        <v>7791</v>
      </c>
      <c r="B5314" s="63">
        <v>95664</v>
      </c>
      <c r="C5314" s="62" t="s">
        <v>13101</v>
      </c>
      <c r="D5314" s="63" t="s">
        <v>7859</v>
      </c>
      <c r="E5314" s="76">
        <v>1289.5899999999999</v>
      </c>
    </row>
    <row r="5315" spans="1:5" ht="34.5" hidden="1">
      <c r="A5315" s="63" t="s">
        <v>7791</v>
      </c>
      <c r="B5315" s="63">
        <v>95665</v>
      </c>
      <c r="C5315" s="62" t="s">
        <v>13102</v>
      </c>
      <c r="D5315" s="63" t="s">
        <v>7859</v>
      </c>
      <c r="E5315" s="76">
        <v>271.05</v>
      </c>
    </row>
    <row r="5316" spans="1:5" ht="34.5" hidden="1">
      <c r="A5316" s="63" t="s">
        <v>7791</v>
      </c>
      <c r="B5316" s="63">
        <v>95666</v>
      </c>
      <c r="C5316" s="62" t="s">
        <v>13103</v>
      </c>
      <c r="D5316" s="63" t="s">
        <v>7859</v>
      </c>
      <c r="E5316" s="76">
        <v>517.13</v>
      </c>
    </row>
    <row r="5317" spans="1:5" ht="34.5" hidden="1">
      <c r="A5317" s="63" t="s">
        <v>7791</v>
      </c>
      <c r="B5317" s="63">
        <v>95667</v>
      </c>
      <c r="C5317" s="62" t="s">
        <v>13104</v>
      </c>
      <c r="D5317" s="63" t="s">
        <v>7859</v>
      </c>
      <c r="E5317" s="76">
        <v>773.67</v>
      </c>
    </row>
    <row r="5318" spans="1:5" ht="34.5" hidden="1">
      <c r="A5318" s="63" t="s">
        <v>7791</v>
      </c>
      <c r="B5318" s="63">
        <v>95668</v>
      </c>
      <c r="C5318" s="62" t="s">
        <v>13105</v>
      </c>
      <c r="D5318" s="63" t="s">
        <v>7859</v>
      </c>
      <c r="E5318" s="76">
        <v>1015.85</v>
      </c>
    </row>
    <row r="5319" spans="1:5" ht="34.5" hidden="1">
      <c r="A5319" s="63" t="s">
        <v>7791</v>
      </c>
      <c r="B5319" s="63">
        <v>95669</v>
      </c>
      <c r="C5319" s="62" t="s">
        <v>13106</v>
      </c>
      <c r="D5319" s="63" t="s">
        <v>7859</v>
      </c>
      <c r="E5319" s="76">
        <v>360.16</v>
      </c>
    </row>
    <row r="5320" spans="1:5" ht="34.5" hidden="1">
      <c r="A5320" s="63" t="s">
        <v>7791</v>
      </c>
      <c r="B5320" s="63">
        <v>95670</v>
      </c>
      <c r="C5320" s="62" t="s">
        <v>13107</v>
      </c>
      <c r="D5320" s="63" t="s">
        <v>7859</v>
      </c>
      <c r="E5320" s="76">
        <v>673.76</v>
      </c>
    </row>
    <row r="5321" spans="1:5" ht="34.5" hidden="1">
      <c r="A5321" s="63" t="s">
        <v>7791</v>
      </c>
      <c r="B5321" s="63">
        <v>95671</v>
      </c>
      <c r="C5321" s="62" t="s">
        <v>13108</v>
      </c>
      <c r="D5321" s="63" t="s">
        <v>7859</v>
      </c>
      <c r="E5321" s="76">
        <v>1012</v>
      </c>
    </row>
    <row r="5322" spans="1:5" ht="34.5" hidden="1">
      <c r="A5322" s="63" t="s">
        <v>7791</v>
      </c>
      <c r="B5322" s="63">
        <v>95672</v>
      </c>
      <c r="C5322" s="62" t="s">
        <v>13109</v>
      </c>
      <c r="D5322" s="63" t="s">
        <v>7859</v>
      </c>
      <c r="E5322" s="76">
        <v>1351.83</v>
      </c>
    </row>
    <row r="5323" spans="1:5" hidden="1">
      <c r="A5323" s="63" t="s">
        <v>7791</v>
      </c>
      <c r="B5323" s="63">
        <v>95673</v>
      </c>
      <c r="C5323" s="62" t="s">
        <v>13110</v>
      </c>
      <c r="D5323" s="63" t="s">
        <v>7859</v>
      </c>
      <c r="E5323" s="76">
        <v>170.99</v>
      </c>
    </row>
    <row r="5324" spans="1:5" hidden="1">
      <c r="A5324" s="63" t="s">
        <v>7791</v>
      </c>
      <c r="B5324" s="63">
        <v>95674</v>
      </c>
      <c r="C5324" s="62" t="s">
        <v>13111</v>
      </c>
      <c r="D5324" s="63" t="s">
        <v>7859</v>
      </c>
      <c r="E5324" s="76">
        <v>181.94</v>
      </c>
    </row>
    <row r="5325" spans="1:5" hidden="1">
      <c r="A5325" s="63" t="s">
        <v>7791</v>
      </c>
      <c r="B5325" s="63">
        <v>95675</v>
      </c>
      <c r="C5325" s="62" t="s">
        <v>13112</v>
      </c>
      <c r="D5325" s="63" t="s">
        <v>7859</v>
      </c>
      <c r="E5325" s="76">
        <v>222.66</v>
      </c>
    </row>
    <row r="5326" spans="1:5" ht="23.25" hidden="1">
      <c r="A5326" s="63" t="s">
        <v>7791</v>
      </c>
      <c r="B5326" s="63">
        <v>95676</v>
      </c>
      <c r="C5326" s="62" t="s">
        <v>13113</v>
      </c>
      <c r="D5326" s="63" t="s">
        <v>7859</v>
      </c>
      <c r="E5326" s="76">
        <v>144.19</v>
      </c>
    </row>
    <row r="5327" spans="1:5" ht="23.25" hidden="1">
      <c r="A5327" s="63" t="s">
        <v>7791</v>
      </c>
      <c r="B5327" s="63">
        <v>97741</v>
      </c>
      <c r="C5327" s="62" t="s">
        <v>13114</v>
      </c>
      <c r="D5327" s="63" t="s">
        <v>7859</v>
      </c>
      <c r="E5327" s="76">
        <v>182.49</v>
      </c>
    </row>
    <row r="5328" spans="1:5" hidden="1">
      <c r="A5328" s="63" t="s">
        <v>7791</v>
      </c>
      <c r="B5328" s="63">
        <v>90436</v>
      </c>
      <c r="C5328" s="62" t="s">
        <v>13115</v>
      </c>
      <c r="D5328" s="63" t="s">
        <v>7859</v>
      </c>
      <c r="E5328" s="76">
        <v>14.82</v>
      </c>
    </row>
    <row r="5329" spans="1:5" ht="23.25" hidden="1">
      <c r="A5329" s="63" t="s">
        <v>7791</v>
      </c>
      <c r="B5329" s="63">
        <v>90437</v>
      </c>
      <c r="C5329" s="62" t="s">
        <v>13116</v>
      </c>
      <c r="D5329" s="63" t="s">
        <v>7859</v>
      </c>
      <c r="E5329" s="76">
        <v>36.03</v>
      </c>
    </row>
    <row r="5330" spans="1:5" hidden="1">
      <c r="A5330" s="63" t="s">
        <v>7791</v>
      </c>
      <c r="B5330" s="63">
        <v>90438</v>
      </c>
      <c r="C5330" s="62" t="s">
        <v>13117</v>
      </c>
      <c r="D5330" s="63" t="s">
        <v>7859</v>
      </c>
      <c r="E5330" s="76">
        <v>51.63</v>
      </c>
    </row>
    <row r="5331" spans="1:5" hidden="1">
      <c r="A5331" s="63" t="s">
        <v>7791</v>
      </c>
      <c r="B5331" s="63">
        <v>90439</v>
      </c>
      <c r="C5331" s="62" t="s">
        <v>13118</v>
      </c>
      <c r="D5331" s="63" t="s">
        <v>7859</v>
      </c>
      <c r="E5331" s="76">
        <v>64.84</v>
      </c>
    </row>
    <row r="5332" spans="1:5" ht="23.25" hidden="1">
      <c r="A5332" s="63" t="s">
        <v>7791</v>
      </c>
      <c r="B5332" s="63">
        <v>90440</v>
      </c>
      <c r="C5332" s="62" t="s">
        <v>13119</v>
      </c>
      <c r="D5332" s="63" t="s">
        <v>7859</v>
      </c>
      <c r="E5332" s="76">
        <v>103.86</v>
      </c>
    </row>
    <row r="5333" spans="1:5" hidden="1">
      <c r="A5333" s="63" t="s">
        <v>7791</v>
      </c>
      <c r="B5333" s="63">
        <v>90441</v>
      </c>
      <c r="C5333" s="62" t="s">
        <v>13120</v>
      </c>
      <c r="D5333" s="63" t="s">
        <v>7859</v>
      </c>
      <c r="E5333" s="76">
        <v>132.66</v>
      </c>
    </row>
    <row r="5334" spans="1:5" ht="23.25" hidden="1">
      <c r="A5334" s="63" t="s">
        <v>7791</v>
      </c>
      <c r="B5334" s="63">
        <v>90443</v>
      </c>
      <c r="C5334" s="62" t="s">
        <v>13121</v>
      </c>
      <c r="D5334" s="63" t="s">
        <v>29</v>
      </c>
      <c r="E5334" s="76">
        <v>13.47</v>
      </c>
    </row>
    <row r="5335" spans="1:5" ht="23.25" hidden="1">
      <c r="A5335" s="63" t="s">
        <v>7791</v>
      </c>
      <c r="B5335" s="63">
        <v>90444</v>
      </c>
      <c r="C5335" s="62" t="s">
        <v>13122</v>
      </c>
      <c r="D5335" s="63" t="s">
        <v>29</v>
      </c>
      <c r="E5335" s="76">
        <v>27.83</v>
      </c>
    </row>
    <row r="5336" spans="1:5" ht="23.25" hidden="1">
      <c r="A5336" s="63" t="s">
        <v>7791</v>
      </c>
      <c r="B5336" s="63">
        <v>90445</v>
      </c>
      <c r="C5336" s="62" t="s">
        <v>13123</v>
      </c>
      <c r="D5336" s="63" t="s">
        <v>29</v>
      </c>
      <c r="E5336" s="76">
        <v>29.7</v>
      </c>
    </row>
    <row r="5337" spans="1:5" ht="23.25" hidden="1">
      <c r="A5337" s="63" t="s">
        <v>7791</v>
      </c>
      <c r="B5337" s="63">
        <v>90446</v>
      </c>
      <c r="C5337" s="62" t="s">
        <v>13124</v>
      </c>
      <c r="D5337" s="63" t="s">
        <v>29</v>
      </c>
      <c r="E5337" s="76">
        <v>32.270000000000003</v>
      </c>
    </row>
    <row r="5338" spans="1:5" ht="23.25" hidden="1">
      <c r="A5338" s="63" t="s">
        <v>7791</v>
      </c>
      <c r="B5338" s="63">
        <v>90447</v>
      </c>
      <c r="C5338" s="62" t="s">
        <v>13125</v>
      </c>
      <c r="D5338" s="63" t="s">
        <v>29</v>
      </c>
      <c r="E5338" s="76">
        <v>6.75</v>
      </c>
    </row>
    <row r="5339" spans="1:5" ht="23.25" hidden="1">
      <c r="A5339" s="63" t="s">
        <v>7791</v>
      </c>
      <c r="B5339" s="63">
        <v>90451</v>
      </c>
      <c r="C5339" s="62" t="s">
        <v>13126</v>
      </c>
      <c r="D5339" s="63" t="s">
        <v>7859</v>
      </c>
      <c r="E5339" s="76">
        <v>4.34</v>
      </c>
    </row>
    <row r="5340" spans="1:5" ht="23.25" hidden="1">
      <c r="A5340" s="63" t="s">
        <v>7791</v>
      </c>
      <c r="B5340" s="63">
        <v>90452</v>
      </c>
      <c r="C5340" s="62" t="s">
        <v>13127</v>
      </c>
      <c r="D5340" s="63" t="s">
        <v>7859</v>
      </c>
      <c r="E5340" s="76">
        <v>15.42</v>
      </c>
    </row>
    <row r="5341" spans="1:5" ht="23.25" hidden="1">
      <c r="A5341" s="63" t="s">
        <v>7791</v>
      </c>
      <c r="B5341" s="63">
        <v>90453</v>
      </c>
      <c r="C5341" s="62" t="s">
        <v>13128</v>
      </c>
      <c r="D5341" s="63" t="s">
        <v>7859</v>
      </c>
      <c r="E5341" s="76">
        <v>3.12</v>
      </c>
    </row>
    <row r="5342" spans="1:5" ht="23.25" hidden="1">
      <c r="A5342" s="63" t="s">
        <v>7791</v>
      </c>
      <c r="B5342" s="63">
        <v>90454</v>
      </c>
      <c r="C5342" s="62" t="s">
        <v>13129</v>
      </c>
      <c r="D5342" s="63" t="s">
        <v>7859</v>
      </c>
      <c r="E5342" s="76">
        <v>5.39</v>
      </c>
    </row>
    <row r="5343" spans="1:5" hidden="1">
      <c r="A5343" s="63" t="s">
        <v>7791</v>
      </c>
      <c r="B5343" s="63">
        <v>90455</v>
      </c>
      <c r="C5343" s="62" t="s">
        <v>13130</v>
      </c>
      <c r="D5343" s="63" t="s">
        <v>7859</v>
      </c>
      <c r="E5343" s="76">
        <v>6.9</v>
      </c>
    </row>
    <row r="5344" spans="1:5" ht="23.25" hidden="1">
      <c r="A5344" s="63" t="s">
        <v>7791</v>
      </c>
      <c r="B5344" s="63">
        <v>90456</v>
      </c>
      <c r="C5344" s="62" t="s">
        <v>13131</v>
      </c>
      <c r="D5344" s="63" t="s">
        <v>7859</v>
      </c>
      <c r="E5344" s="76">
        <v>4.33</v>
      </c>
    </row>
    <row r="5345" spans="1:5" ht="23.25" hidden="1">
      <c r="A5345" s="63" t="s">
        <v>7791</v>
      </c>
      <c r="B5345" s="63">
        <v>90457</v>
      </c>
      <c r="C5345" s="62" t="s">
        <v>13132</v>
      </c>
      <c r="D5345" s="63" t="s">
        <v>7859</v>
      </c>
      <c r="E5345" s="76">
        <v>9.86</v>
      </c>
    </row>
    <row r="5346" spans="1:5" ht="23.25" hidden="1">
      <c r="A5346" s="63" t="s">
        <v>7791</v>
      </c>
      <c r="B5346" s="63">
        <v>90458</v>
      </c>
      <c r="C5346" s="62" t="s">
        <v>13133</v>
      </c>
      <c r="D5346" s="63" t="s">
        <v>7859</v>
      </c>
      <c r="E5346" s="76">
        <v>27.99</v>
      </c>
    </row>
    <row r="5347" spans="1:5" ht="23.25" hidden="1">
      <c r="A5347" s="63" t="s">
        <v>7791</v>
      </c>
      <c r="B5347" s="63">
        <v>90459</v>
      </c>
      <c r="C5347" s="62" t="s">
        <v>13134</v>
      </c>
      <c r="D5347" s="63" t="s">
        <v>7859</v>
      </c>
      <c r="E5347" s="76">
        <v>39.479999999999997</v>
      </c>
    </row>
    <row r="5348" spans="1:5" ht="23.25" hidden="1">
      <c r="A5348" s="63" t="s">
        <v>7791</v>
      </c>
      <c r="B5348" s="63">
        <v>90460</v>
      </c>
      <c r="C5348" s="62" t="s">
        <v>13135</v>
      </c>
      <c r="D5348" s="63" t="s">
        <v>29</v>
      </c>
      <c r="E5348" s="76">
        <v>12.45</v>
      </c>
    </row>
    <row r="5349" spans="1:5" ht="23.25" hidden="1">
      <c r="A5349" s="63" t="s">
        <v>7791</v>
      </c>
      <c r="B5349" s="63">
        <v>90461</v>
      </c>
      <c r="C5349" s="62" t="s">
        <v>13136</v>
      </c>
      <c r="D5349" s="63" t="s">
        <v>29</v>
      </c>
      <c r="E5349" s="76">
        <v>7.76</v>
      </c>
    </row>
    <row r="5350" spans="1:5" ht="23.25" hidden="1">
      <c r="A5350" s="63" t="s">
        <v>7791</v>
      </c>
      <c r="B5350" s="63">
        <v>90462</v>
      </c>
      <c r="C5350" s="62" t="s">
        <v>13137</v>
      </c>
      <c r="D5350" s="63" t="s">
        <v>29</v>
      </c>
      <c r="E5350" s="76">
        <v>1.7</v>
      </c>
    </row>
    <row r="5351" spans="1:5" ht="23.25" hidden="1">
      <c r="A5351" s="63" t="s">
        <v>7791</v>
      </c>
      <c r="B5351" s="63">
        <v>90463</v>
      </c>
      <c r="C5351" s="62" t="s">
        <v>13138</v>
      </c>
      <c r="D5351" s="63" t="s">
        <v>29</v>
      </c>
      <c r="E5351" s="76">
        <v>1.46</v>
      </c>
    </row>
    <row r="5352" spans="1:5" ht="23.25" hidden="1">
      <c r="A5352" s="63" t="s">
        <v>7791</v>
      </c>
      <c r="B5352" s="63">
        <v>90466</v>
      </c>
      <c r="C5352" s="62" t="s">
        <v>13139</v>
      </c>
      <c r="D5352" s="63" t="s">
        <v>29</v>
      </c>
      <c r="E5352" s="76">
        <v>13.55</v>
      </c>
    </row>
    <row r="5353" spans="1:5" ht="23.25" hidden="1">
      <c r="A5353" s="63" t="s">
        <v>7791</v>
      </c>
      <c r="B5353" s="63">
        <v>90467</v>
      </c>
      <c r="C5353" s="62" t="s">
        <v>13140</v>
      </c>
      <c r="D5353" s="63" t="s">
        <v>29</v>
      </c>
      <c r="E5353" s="76">
        <v>21.44</v>
      </c>
    </row>
    <row r="5354" spans="1:5" ht="23.25" hidden="1">
      <c r="A5354" s="63" t="s">
        <v>7791</v>
      </c>
      <c r="B5354" s="63">
        <v>90468</v>
      </c>
      <c r="C5354" s="62" t="s">
        <v>13141</v>
      </c>
      <c r="D5354" s="63" t="s">
        <v>29</v>
      </c>
      <c r="E5354" s="76">
        <v>6</v>
      </c>
    </row>
    <row r="5355" spans="1:5" ht="23.25" hidden="1">
      <c r="A5355" s="63" t="s">
        <v>7791</v>
      </c>
      <c r="B5355" s="63">
        <v>90469</v>
      </c>
      <c r="C5355" s="62" t="s">
        <v>13142</v>
      </c>
      <c r="D5355" s="63" t="s">
        <v>29</v>
      </c>
      <c r="E5355" s="76">
        <v>9.6300000000000008</v>
      </c>
    </row>
    <row r="5356" spans="1:5" ht="23.25" hidden="1">
      <c r="A5356" s="63" t="s">
        <v>7791</v>
      </c>
      <c r="B5356" s="63">
        <v>90470</v>
      </c>
      <c r="C5356" s="62" t="s">
        <v>13143</v>
      </c>
      <c r="D5356" s="63" t="s">
        <v>29</v>
      </c>
      <c r="E5356" s="76">
        <v>13.27</v>
      </c>
    </row>
    <row r="5357" spans="1:5" ht="23.25" hidden="1">
      <c r="A5357" s="63" t="s">
        <v>7791</v>
      </c>
      <c r="B5357" s="63">
        <v>91166</v>
      </c>
      <c r="C5357" s="62" t="s">
        <v>13144</v>
      </c>
      <c r="D5357" s="63" t="s">
        <v>29</v>
      </c>
      <c r="E5357" s="76">
        <v>3.64</v>
      </c>
    </row>
    <row r="5358" spans="1:5" ht="23.25" hidden="1">
      <c r="A5358" s="63" t="s">
        <v>7791</v>
      </c>
      <c r="B5358" s="63">
        <v>91167</v>
      </c>
      <c r="C5358" s="62" t="s">
        <v>13145</v>
      </c>
      <c r="D5358" s="63" t="s">
        <v>29</v>
      </c>
      <c r="E5358" s="76">
        <v>12.7</v>
      </c>
    </row>
    <row r="5359" spans="1:5" ht="34.5" hidden="1">
      <c r="A5359" s="63" t="s">
        <v>7791</v>
      </c>
      <c r="B5359" s="63">
        <v>91168</v>
      </c>
      <c r="C5359" s="62" t="s">
        <v>13146</v>
      </c>
      <c r="D5359" s="63" t="s">
        <v>29</v>
      </c>
      <c r="E5359" s="76">
        <v>9.6199999999999992</v>
      </c>
    </row>
    <row r="5360" spans="1:5" ht="23.25" hidden="1">
      <c r="A5360" s="63" t="s">
        <v>7791</v>
      </c>
      <c r="B5360" s="63">
        <v>91169</v>
      </c>
      <c r="C5360" s="62" t="s">
        <v>13147</v>
      </c>
      <c r="D5360" s="63" t="s">
        <v>29</v>
      </c>
      <c r="E5360" s="76">
        <v>11.41</v>
      </c>
    </row>
    <row r="5361" spans="1:5" ht="34.5" hidden="1">
      <c r="A5361" s="63" t="s">
        <v>7791</v>
      </c>
      <c r="B5361" s="63">
        <v>91170</v>
      </c>
      <c r="C5361" s="62" t="s">
        <v>13148</v>
      </c>
      <c r="D5361" s="63" t="s">
        <v>29</v>
      </c>
      <c r="E5361" s="76">
        <v>3.27</v>
      </c>
    </row>
    <row r="5362" spans="1:5" ht="34.5" hidden="1">
      <c r="A5362" s="63" t="s">
        <v>7791</v>
      </c>
      <c r="B5362" s="63">
        <v>91171</v>
      </c>
      <c r="C5362" s="62" t="s">
        <v>13149</v>
      </c>
      <c r="D5362" s="63" t="s">
        <v>29</v>
      </c>
      <c r="E5362" s="76">
        <v>4.0999999999999996</v>
      </c>
    </row>
    <row r="5363" spans="1:5" ht="34.5" hidden="1">
      <c r="A5363" s="63" t="s">
        <v>7791</v>
      </c>
      <c r="B5363" s="63">
        <v>91172</v>
      </c>
      <c r="C5363" s="62" t="s">
        <v>13150</v>
      </c>
      <c r="D5363" s="63" t="s">
        <v>29</v>
      </c>
      <c r="E5363" s="76">
        <v>6.02</v>
      </c>
    </row>
    <row r="5364" spans="1:5" ht="34.5" hidden="1">
      <c r="A5364" s="63" t="s">
        <v>7791</v>
      </c>
      <c r="B5364" s="63">
        <v>91173</v>
      </c>
      <c r="C5364" s="62" t="s">
        <v>13151</v>
      </c>
      <c r="D5364" s="63" t="s">
        <v>29</v>
      </c>
      <c r="E5364" s="76">
        <v>1.65</v>
      </c>
    </row>
    <row r="5365" spans="1:5" ht="34.5" hidden="1">
      <c r="A5365" s="63" t="s">
        <v>7791</v>
      </c>
      <c r="B5365" s="63">
        <v>91174</v>
      </c>
      <c r="C5365" s="62" t="s">
        <v>13152</v>
      </c>
      <c r="D5365" s="63" t="s">
        <v>29</v>
      </c>
      <c r="E5365" s="76">
        <v>3.25</v>
      </c>
    </row>
    <row r="5366" spans="1:5" ht="34.5" hidden="1">
      <c r="A5366" s="63" t="s">
        <v>7791</v>
      </c>
      <c r="B5366" s="63">
        <v>91175</v>
      </c>
      <c r="C5366" s="62" t="s">
        <v>13153</v>
      </c>
      <c r="D5366" s="63" t="s">
        <v>29</v>
      </c>
      <c r="E5366" s="76">
        <v>5.3</v>
      </c>
    </row>
    <row r="5367" spans="1:5" ht="23.25" hidden="1">
      <c r="A5367" s="63" t="s">
        <v>7791</v>
      </c>
      <c r="B5367" s="63">
        <v>91176</v>
      </c>
      <c r="C5367" s="62" t="s">
        <v>13154</v>
      </c>
      <c r="D5367" s="63" t="s">
        <v>29</v>
      </c>
      <c r="E5367" s="76">
        <v>30.72</v>
      </c>
    </row>
    <row r="5368" spans="1:5" ht="34.5" hidden="1">
      <c r="A5368" s="63" t="s">
        <v>7791</v>
      </c>
      <c r="B5368" s="63">
        <v>91177</v>
      </c>
      <c r="C5368" s="62" t="s">
        <v>13155</v>
      </c>
      <c r="D5368" s="63" t="s">
        <v>29</v>
      </c>
      <c r="E5368" s="76">
        <v>14.67</v>
      </c>
    </row>
    <row r="5369" spans="1:5" ht="23.25" hidden="1">
      <c r="A5369" s="63" t="s">
        <v>7791</v>
      </c>
      <c r="B5369" s="63">
        <v>91178</v>
      </c>
      <c r="C5369" s="62" t="s">
        <v>13156</v>
      </c>
      <c r="D5369" s="63" t="s">
        <v>29</v>
      </c>
      <c r="E5369" s="76">
        <v>16.47</v>
      </c>
    </row>
    <row r="5370" spans="1:5" ht="34.5" hidden="1">
      <c r="A5370" s="63" t="s">
        <v>7791</v>
      </c>
      <c r="B5370" s="63">
        <v>91179</v>
      </c>
      <c r="C5370" s="62" t="s">
        <v>13157</v>
      </c>
      <c r="D5370" s="63" t="s">
        <v>29</v>
      </c>
      <c r="E5370" s="76">
        <v>7.88</v>
      </c>
    </row>
    <row r="5371" spans="1:5" ht="34.5" hidden="1">
      <c r="A5371" s="63" t="s">
        <v>7791</v>
      </c>
      <c r="B5371" s="63">
        <v>91180</v>
      </c>
      <c r="C5371" s="62" t="s">
        <v>13158</v>
      </c>
      <c r="D5371" s="63" t="s">
        <v>29</v>
      </c>
      <c r="E5371" s="76">
        <v>7.05</v>
      </c>
    </row>
    <row r="5372" spans="1:5" ht="34.5" hidden="1">
      <c r="A5372" s="63" t="s">
        <v>7791</v>
      </c>
      <c r="B5372" s="63">
        <v>91181</v>
      </c>
      <c r="C5372" s="62" t="s">
        <v>13159</v>
      </c>
      <c r="D5372" s="63" t="s">
        <v>29</v>
      </c>
      <c r="E5372" s="76">
        <v>7.84</v>
      </c>
    </row>
    <row r="5373" spans="1:5" ht="23.25" hidden="1">
      <c r="A5373" s="63" t="s">
        <v>7791</v>
      </c>
      <c r="B5373" s="63">
        <v>91182</v>
      </c>
      <c r="C5373" s="62" t="s">
        <v>13160</v>
      </c>
      <c r="D5373" s="63" t="s">
        <v>29</v>
      </c>
      <c r="E5373" s="76">
        <v>30.42</v>
      </c>
    </row>
    <row r="5374" spans="1:5" ht="34.5" hidden="1">
      <c r="A5374" s="63" t="s">
        <v>7791</v>
      </c>
      <c r="B5374" s="63">
        <v>91183</v>
      </c>
      <c r="C5374" s="62" t="s">
        <v>13161</v>
      </c>
      <c r="D5374" s="63" t="s">
        <v>29</v>
      </c>
      <c r="E5374" s="76">
        <v>14.92</v>
      </c>
    </row>
    <row r="5375" spans="1:5" ht="23.25" hidden="1">
      <c r="A5375" s="63" t="s">
        <v>7791</v>
      </c>
      <c r="B5375" s="63">
        <v>91184</v>
      </c>
      <c r="C5375" s="62" t="s">
        <v>13162</v>
      </c>
      <c r="D5375" s="63" t="s">
        <v>29</v>
      </c>
      <c r="E5375" s="76">
        <v>13.82</v>
      </c>
    </row>
    <row r="5376" spans="1:5" ht="34.5" hidden="1">
      <c r="A5376" s="63" t="s">
        <v>7791</v>
      </c>
      <c r="B5376" s="63">
        <v>91185</v>
      </c>
      <c r="C5376" s="62" t="s">
        <v>13163</v>
      </c>
      <c r="D5376" s="63" t="s">
        <v>29</v>
      </c>
      <c r="E5376" s="76">
        <v>7.81</v>
      </c>
    </row>
    <row r="5377" spans="1:5" ht="34.5" hidden="1">
      <c r="A5377" s="63" t="s">
        <v>7791</v>
      </c>
      <c r="B5377" s="63">
        <v>91186</v>
      </c>
      <c r="C5377" s="62" t="s">
        <v>13164</v>
      </c>
      <c r="D5377" s="63" t="s">
        <v>29</v>
      </c>
      <c r="E5377" s="76">
        <v>6.39</v>
      </c>
    </row>
    <row r="5378" spans="1:5" ht="34.5" hidden="1">
      <c r="A5378" s="63" t="s">
        <v>7791</v>
      </c>
      <c r="B5378" s="63">
        <v>91187</v>
      </c>
      <c r="C5378" s="62" t="s">
        <v>13165</v>
      </c>
      <c r="D5378" s="63" t="s">
        <v>29</v>
      </c>
      <c r="E5378" s="76">
        <v>7.29</v>
      </c>
    </row>
    <row r="5379" spans="1:5" ht="23.25" hidden="1">
      <c r="A5379" s="63" t="s">
        <v>7791</v>
      </c>
      <c r="B5379" s="63">
        <v>91188</v>
      </c>
      <c r="C5379" s="62" t="s">
        <v>13166</v>
      </c>
      <c r="D5379" s="63" t="s">
        <v>7859</v>
      </c>
      <c r="E5379" s="76">
        <v>7.39</v>
      </c>
    </row>
    <row r="5380" spans="1:5" ht="23.25" hidden="1">
      <c r="A5380" s="63" t="s">
        <v>7791</v>
      </c>
      <c r="B5380" s="63">
        <v>91189</v>
      </c>
      <c r="C5380" s="62" t="s">
        <v>13167</v>
      </c>
      <c r="D5380" s="63" t="s">
        <v>7859</v>
      </c>
      <c r="E5380" s="76">
        <v>51.32</v>
      </c>
    </row>
    <row r="5381" spans="1:5" ht="23.25" hidden="1">
      <c r="A5381" s="63" t="s">
        <v>7791</v>
      </c>
      <c r="B5381" s="63">
        <v>91190</v>
      </c>
      <c r="C5381" s="62" t="s">
        <v>13168</v>
      </c>
      <c r="D5381" s="63" t="s">
        <v>7859</v>
      </c>
      <c r="E5381" s="76">
        <v>5.24</v>
      </c>
    </row>
    <row r="5382" spans="1:5" ht="23.25" hidden="1">
      <c r="A5382" s="63" t="s">
        <v>7791</v>
      </c>
      <c r="B5382" s="63">
        <v>91191</v>
      </c>
      <c r="C5382" s="62" t="s">
        <v>13169</v>
      </c>
      <c r="D5382" s="63" t="s">
        <v>7859</v>
      </c>
      <c r="E5382" s="76">
        <v>5.57</v>
      </c>
    </row>
    <row r="5383" spans="1:5" ht="23.25" hidden="1">
      <c r="A5383" s="63" t="s">
        <v>7791</v>
      </c>
      <c r="B5383" s="63">
        <v>91192</v>
      </c>
      <c r="C5383" s="62" t="s">
        <v>13170</v>
      </c>
      <c r="D5383" s="63" t="s">
        <v>7859</v>
      </c>
      <c r="E5383" s="76">
        <v>6.16</v>
      </c>
    </row>
    <row r="5384" spans="1:5" ht="23.25" hidden="1">
      <c r="A5384" s="63" t="s">
        <v>7791</v>
      </c>
      <c r="B5384" s="63">
        <v>91222</v>
      </c>
      <c r="C5384" s="62" t="s">
        <v>13171</v>
      </c>
      <c r="D5384" s="63" t="s">
        <v>29</v>
      </c>
      <c r="E5384" s="76">
        <v>14.51</v>
      </c>
    </row>
    <row r="5385" spans="1:5" ht="34.5" hidden="1">
      <c r="A5385" s="63" t="s">
        <v>7791</v>
      </c>
      <c r="B5385" s="63">
        <v>94480</v>
      </c>
      <c r="C5385" s="62" t="s">
        <v>13172</v>
      </c>
      <c r="D5385" s="63" t="s">
        <v>7859</v>
      </c>
      <c r="E5385" s="76">
        <v>2756.11</v>
      </c>
    </row>
    <row r="5386" spans="1:5" ht="34.5" hidden="1">
      <c r="A5386" s="63" t="s">
        <v>7791</v>
      </c>
      <c r="B5386" s="63">
        <v>94481</v>
      </c>
      <c r="C5386" s="62" t="s">
        <v>13173</v>
      </c>
      <c r="D5386" s="63" t="s">
        <v>7859</v>
      </c>
      <c r="E5386" s="76">
        <v>1925.24</v>
      </c>
    </row>
    <row r="5387" spans="1:5" ht="34.5" hidden="1">
      <c r="A5387" s="63" t="s">
        <v>7791</v>
      </c>
      <c r="B5387" s="63">
        <v>94482</v>
      </c>
      <c r="C5387" s="62" t="s">
        <v>13174</v>
      </c>
      <c r="D5387" s="63" t="s">
        <v>7859</v>
      </c>
      <c r="E5387" s="76">
        <v>1525.31</v>
      </c>
    </row>
    <row r="5388" spans="1:5" ht="34.5" hidden="1">
      <c r="A5388" s="63" t="s">
        <v>7791</v>
      </c>
      <c r="B5388" s="63">
        <v>94483</v>
      </c>
      <c r="C5388" s="62" t="s">
        <v>13175</v>
      </c>
      <c r="D5388" s="63" t="s">
        <v>7859</v>
      </c>
      <c r="E5388" s="76">
        <v>1282.71</v>
      </c>
    </row>
    <row r="5389" spans="1:5" ht="23.25" hidden="1">
      <c r="A5389" s="63" t="s">
        <v>7791</v>
      </c>
      <c r="B5389" s="63">
        <v>95541</v>
      </c>
      <c r="C5389" s="62" t="s">
        <v>13176</v>
      </c>
      <c r="D5389" s="63" t="s">
        <v>7859</v>
      </c>
      <c r="E5389" s="76">
        <v>4.8</v>
      </c>
    </row>
    <row r="5390" spans="1:5" ht="23.25" hidden="1">
      <c r="A5390" s="63" t="s">
        <v>7791</v>
      </c>
      <c r="B5390" s="63">
        <v>96559</v>
      </c>
      <c r="C5390" s="62" t="s">
        <v>13177</v>
      </c>
      <c r="D5390" s="63" t="s">
        <v>8125</v>
      </c>
      <c r="E5390" s="76">
        <v>34.81</v>
      </c>
    </row>
    <row r="5391" spans="1:5" ht="23.25" hidden="1">
      <c r="A5391" s="63" t="s">
        <v>7791</v>
      </c>
      <c r="B5391" s="63">
        <v>96560</v>
      </c>
      <c r="C5391" s="62" t="s">
        <v>13178</v>
      </c>
      <c r="D5391" s="63" t="s">
        <v>8125</v>
      </c>
      <c r="E5391" s="76">
        <v>21.8</v>
      </c>
    </row>
    <row r="5392" spans="1:5" ht="23.25" hidden="1">
      <c r="A5392" s="63" t="s">
        <v>7791</v>
      </c>
      <c r="B5392" s="63">
        <v>96561</v>
      </c>
      <c r="C5392" s="62" t="s">
        <v>13179</v>
      </c>
      <c r="D5392" s="63" t="s">
        <v>8125</v>
      </c>
      <c r="E5392" s="76">
        <v>15.19</v>
      </c>
    </row>
    <row r="5393" spans="1:5" ht="34.5" hidden="1">
      <c r="A5393" s="63" t="s">
        <v>7791</v>
      </c>
      <c r="B5393" s="63">
        <v>96562</v>
      </c>
      <c r="C5393" s="62" t="s">
        <v>13180</v>
      </c>
      <c r="D5393" s="63" t="s">
        <v>29</v>
      </c>
      <c r="E5393" s="76">
        <v>20.85</v>
      </c>
    </row>
    <row r="5394" spans="1:5" ht="34.5" hidden="1">
      <c r="A5394" s="63" t="s">
        <v>7791</v>
      </c>
      <c r="B5394" s="63">
        <v>96563</v>
      </c>
      <c r="C5394" s="62" t="s">
        <v>13181</v>
      </c>
      <c r="D5394" s="63" t="s">
        <v>29</v>
      </c>
      <c r="E5394" s="76">
        <v>25.02</v>
      </c>
    </row>
    <row r="5395" spans="1:5" ht="23.25" hidden="1">
      <c r="A5395" s="63" t="s">
        <v>7791</v>
      </c>
      <c r="B5395" s="63">
        <v>100128</v>
      </c>
      <c r="C5395" s="62" t="s">
        <v>13182</v>
      </c>
      <c r="D5395" s="63" t="s">
        <v>7859</v>
      </c>
      <c r="E5395" s="76">
        <v>1653.76</v>
      </c>
    </row>
    <row r="5396" spans="1:5" ht="34.5" hidden="1">
      <c r="A5396" s="63" t="s">
        <v>7791</v>
      </c>
      <c r="B5396" s="63">
        <v>101802</v>
      </c>
      <c r="C5396" s="62" t="s">
        <v>13183</v>
      </c>
      <c r="D5396" s="63" t="s">
        <v>7859</v>
      </c>
      <c r="E5396" s="76">
        <v>1620.07</v>
      </c>
    </row>
    <row r="5397" spans="1:5" ht="23.25" hidden="1">
      <c r="A5397" s="63" t="s">
        <v>7791</v>
      </c>
      <c r="B5397" s="63">
        <v>101803</v>
      </c>
      <c r="C5397" s="62" t="s">
        <v>13184</v>
      </c>
      <c r="D5397" s="63" t="s">
        <v>7859</v>
      </c>
      <c r="E5397" s="76">
        <v>1033.79</v>
      </c>
    </row>
    <row r="5398" spans="1:5" ht="23.25" hidden="1">
      <c r="A5398" s="63" t="s">
        <v>7791</v>
      </c>
      <c r="B5398" s="63">
        <v>101804</v>
      </c>
      <c r="C5398" s="62" t="s">
        <v>13185</v>
      </c>
      <c r="D5398" s="63" t="s">
        <v>7859</v>
      </c>
      <c r="E5398" s="76">
        <v>1298.27</v>
      </c>
    </row>
    <row r="5399" spans="1:5" ht="34.5" hidden="1">
      <c r="A5399" s="63" t="s">
        <v>7791</v>
      </c>
      <c r="B5399" s="63">
        <v>101805</v>
      </c>
      <c r="C5399" s="62" t="s">
        <v>13186</v>
      </c>
      <c r="D5399" s="63" t="s">
        <v>7859</v>
      </c>
      <c r="E5399" s="76">
        <v>1653.87</v>
      </c>
    </row>
    <row r="5400" spans="1:5" ht="23.25" hidden="1">
      <c r="A5400" s="63" t="s">
        <v>7791</v>
      </c>
      <c r="B5400" s="63">
        <v>102111</v>
      </c>
      <c r="C5400" s="62" t="s">
        <v>13187</v>
      </c>
      <c r="D5400" s="63" t="s">
        <v>7859</v>
      </c>
      <c r="E5400" s="76">
        <v>1274.33</v>
      </c>
    </row>
    <row r="5401" spans="1:5" ht="23.25" hidden="1">
      <c r="A5401" s="63" t="s">
        <v>7791</v>
      </c>
      <c r="B5401" s="63">
        <v>102112</v>
      </c>
      <c r="C5401" s="62" t="s">
        <v>13188</v>
      </c>
      <c r="D5401" s="63" t="s">
        <v>7859</v>
      </c>
      <c r="E5401" s="76">
        <v>138.34</v>
      </c>
    </row>
    <row r="5402" spans="1:5" ht="23.25" hidden="1">
      <c r="A5402" s="63" t="s">
        <v>7791</v>
      </c>
      <c r="B5402" s="63">
        <v>102113</v>
      </c>
      <c r="C5402" s="62" t="s">
        <v>13189</v>
      </c>
      <c r="D5402" s="63" t="s">
        <v>7859</v>
      </c>
      <c r="E5402" s="76">
        <v>2056.71</v>
      </c>
    </row>
    <row r="5403" spans="1:5" ht="23.25" hidden="1">
      <c r="A5403" s="63" t="s">
        <v>7791</v>
      </c>
      <c r="B5403" s="63">
        <v>102114</v>
      </c>
      <c r="C5403" s="62" t="s">
        <v>13190</v>
      </c>
      <c r="D5403" s="63" t="s">
        <v>7859</v>
      </c>
      <c r="E5403" s="76">
        <v>141.80000000000001</v>
      </c>
    </row>
    <row r="5404" spans="1:5" ht="23.25" hidden="1">
      <c r="A5404" s="63" t="s">
        <v>7791</v>
      </c>
      <c r="B5404" s="63">
        <v>102115</v>
      </c>
      <c r="C5404" s="62" t="s">
        <v>13191</v>
      </c>
      <c r="D5404" s="63" t="s">
        <v>7859</v>
      </c>
      <c r="E5404" s="76">
        <v>3604.74</v>
      </c>
    </row>
    <row r="5405" spans="1:5" ht="23.25" hidden="1">
      <c r="A5405" s="63" t="s">
        <v>7791</v>
      </c>
      <c r="B5405" s="63">
        <v>102116</v>
      </c>
      <c r="C5405" s="62" t="s">
        <v>13192</v>
      </c>
      <c r="D5405" s="63" t="s">
        <v>7859</v>
      </c>
      <c r="E5405" s="76">
        <v>2198.79</v>
      </c>
    </row>
    <row r="5406" spans="1:5" ht="23.25" hidden="1">
      <c r="A5406" s="63" t="s">
        <v>7791</v>
      </c>
      <c r="B5406" s="63">
        <v>102117</v>
      </c>
      <c r="C5406" s="62" t="s">
        <v>13193</v>
      </c>
      <c r="D5406" s="63" t="s">
        <v>7859</v>
      </c>
      <c r="E5406" s="76">
        <v>146.01</v>
      </c>
    </row>
    <row r="5407" spans="1:5" ht="23.25" hidden="1">
      <c r="A5407" s="63" t="s">
        <v>7791</v>
      </c>
      <c r="B5407" s="63">
        <v>102118</v>
      </c>
      <c r="C5407" s="62" t="s">
        <v>13194</v>
      </c>
      <c r="D5407" s="63" t="s">
        <v>7859</v>
      </c>
      <c r="E5407" s="76">
        <v>3013.89</v>
      </c>
    </row>
    <row r="5408" spans="1:5" ht="23.25" hidden="1">
      <c r="A5408" s="63" t="s">
        <v>7791</v>
      </c>
      <c r="B5408" s="63">
        <v>102119</v>
      </c>
      <c r="C5408" s="62" t="s">
        <v>13195</v>
      </c>
      <c r="D5408" s="63" t="s">
        <v>7859</v>
      </c>
      <c r="E5408" s="76">
        <v>149.62</v>
      </c>
    </row>
    <row r="5409" spans="1:5" ht="23.25" hidden="1">
      <c r="A5409" s="63" t="s">
        <v>7791</v>
      </c>
      <c r="B5409" s="63">
        <v>102121</v>
      </c>
      <c r="C5409" s="62" t="s">
        <v>13196</v>
      </c>
      <c r="D5409" s="63" t="s">
        <v>7859</v>
      </c>
      <c r="E5409" s="76">
        <v>187.45</v>
      </c>
    </row>
    <row r="5410" spans="1:5" ht="23.25" hidden="1">
      <c r="A5410" s="63" t="s">
        <v>7791</v>
      </c>
      <c r="B5410" s="63">
        <v>102122</v>
      </c>
      <c r="C5410" s="62" t="s">
        <v>13197</v>
      </c>
      <c r="D5410" s="63" t="s">
        <v>7859</v>
      </c>
      <c r="E5410" s="76">
        <v>10300.07</v>
      </c>
    </row>
    <row r="5411" spans="1:5" ht="23.25" hidden="1">
      <c r="A5411" s="63" t="s">
        <v>7791</v>
      </c>
      <c r="B5411" s="63">
        <v>102123</v>
      </c>
      <c r="C5411" s="62" t="s">
        <v>13198</v>
      </c>
      <c r="D5411" s="63" t="s">
        <v>7859</v>
      </c>
      <c r="E5411" s="76">
        <v>198.22</v>
      </c>
    </row>
    <row r="5412" spans="1:5" ht="23.25" hidden="1">
      <c r="A5412" s="63" t="s">
        <v>7791</v>
      </c>
      <c r="B5412" s="63">
        <v>102136</v>
      </c>
      <c r="C5412" s="62" t="s">
        <v>13199</v>
      </c>
      <c r="D5412" s="63" t="s">
        <v>7859</v>
      </c>
      <c r="E5412" s="76">
        <v>71.41</v>
      </c>
    </row>
    <row r="5413" spans="1:5" ht="23.25" hidden="1">
      <c r="A5413" s="63" t="s">
        <v>7791</v>
      </c>
      <c r="B5413" s="63">
        <v>102137</v>
      </c>
      <c r="C5413" s="62" t="s">
        <v>13200</v>
      </c>
      <c r="D5413" s="63" t="s">
        <v>7859</v>
      </c>
      <c r="E5413" s="76">
        <v>84.23</v>
      </c>
    </row>
    <row r="5414" spans="1:5" ht="23.25" hidden="1">
      <c r="A5414" s="63" t="s">
        <v>7791</v>
      </c>
      <c r="B5414" s="63">
        <v>102138</v>
      </c>
      <c r="C5414" s="62" t="s">
        <v>13201</v>
      </c>
      <c r="D5414" s="63" t="s">
        <v>7859</v>
      </c>
      <c r="E5414" s="76">
        <v>215.76</v>
      </c>
    </row>
    <row r="5415" spans="1:5" ht="34.5" hidden="1">
      <c r="A5415" s="63" t="s">
        <v>7791</v>
      </c>
      <c r="B5415" s="63">
        <v>103517</v>
      </c>
      <c r="C5415" s="62" t="s">
        <v>13202</v>
      </c>
      <c r="D5415" s="63" t="s">
        <v>7859</v>
      </c>
      <c r="E5415" s="76">
        <v>3131.95</v>
      </c>
    </row>
    <row r="5416" spans="1:5" ht="23.25" hidden="1">
      <c r="A5416" s="63" t="s">
        <v>7791</v>
      </c>
      <c r="B5416" s="63">
        <v>103519</v>
      </c>
      <c r="C5416" s="62" t="s">
        <v>13203</v>
      </c>
      <c r="D5416" s="63" t="s">
        <v>7859</v>
      </c>
      <c r="E5416" s="76">
        <v>10.23</v>
      </c>
    </row>
    <row r="5417" spans="1:5" ht="34.5" hidden="1">
      <c r="A5417" s="63" t="s">
        <v>7791</v>
      </c>
      <c r="B5417" s="63">
        <v>103520</v>
      </c>
      <c r="C5417" s="62" t="s">
        <v>13204</v>
      </c>
      <c r="D5417" s="63" t="s">
        <v>7859</v>
      </c>
      <c r="E5417" s="76">
        <v>5155.05</v>
      </c>
    </row>
    <row r="5418" spans="1:5" ht="34.5" hidden="1">
      <c r="A5418" s="63" t="s">
        <v>7791</v>
      </c>
      <c r="B5418" s="63">
        <v>103521</v>
      </c>
      <c r="C5418" s="62" t="s">
        <v>13205</v>
      </c>
      <c r="D5418" s="63" t="s">
        <v>7859</v>
      </c>
      <c r="E5418" s="76">
        <v>6845.05</v>
      </c>
    </row>
    <row r="5419" spans="1:5" ht="34.5" hidden="1">
      <c r="A5419" s="63" t="s">
        <v>7791</v>
      </c>
      <c r="B5419" s="63">
        <v>103522</v>
      </c>
      <c r="C5419" s="62" t="s">
        <v>13206</v>
      </c>
      <c r="D5419" s="63" t="s">
        <v>7859</v>
      </c>
      <c r="E5419" s="76">
        <v>6914.41</v>
      </c>
    </row>
    <row r="5420" spans="1:5" ht="34.5" hidden="1">
      <c r="A5420" s="63" t="s">
        <v>7791</v>
      </c>
      <c r="B5420" s="63">
        <v>103523</v>
      </c>
      <c r="C5420" s="62" t="s">
        <v>13207</v>
      </c>
      <c r="D5420" s="63" t="s">
        <v>7859</v>
      </c>
      <c r="E5420" s="76">
        <v>10396.91</v>
      </c>
    </row>
    <row r="5421" spans="1:5" ht="34.5" hidden="1">
      <c r="A5421" s="63" t="s">
        <v>7791</v>
      </c>
      <c r="B5421" s="63">
        <v>104660</v>
      </c>
      <c r="C5421" s="62" t="s">
        <v>13208</v>
      </c>
      <c r="D5421" s="63" t="s">
        <v>7859</v>
      </c>
      <c r="E5421" s="76">
        <v>1187.57</v>
      </c>
    </row>
    <row r="5422" spans="1:5" ht="34.5" hidden="1">
      <c r="A5422" s="63" t="s">
        <v>7791</v>
      </c>
      <c r="B5422" s="63">
        <v>104661</v>
      </c>
      <c r="C5422" s="62" t="s">
        <v>13209</v>
      </c>
      <c r="D5422" s="63" t="s">
        <v>7859</v>
      </c>
      <c r="E5422" s="76">
        <v>534.4</v>
      </c>
    </row>
    <row r="5423" spans="1:5" ht="34.5" hidden="1">
      <c r="A5423" s="63" t="s">
        <v>7791</v>
      </c>
      <c r="B5423" s="63">
        <v>104662</v>
      </c>
      <c r="C5423" s="62" t="s">
        <v>13210</v>
      </c>
      <c r="D5423" s="63" t="s">
        <v>7859</v>
      </c>
      <c r="E5423" s="76">
        <v>387.82</v>
      </c>
    </row>
    <row r="5424" spans="1:5" ht="45.75" hidden="1">
      <c r="A5424" s="63" t="s">
        <v>7791</v>
      </c>
      <c r="B5424" s="63">
        <v>104663</v>
      </c>
      <c r="C5424" s="62" t="s">
        <v>13211</v>
      </c>
      <c r="D5424" s="63" t="s">
        <v>7859</v>
      </c>
      <c r="E5424" s="76">
        <v>488.5</v>
      </c>
    </row>
    <row r="5425" spans="1:5" ht="45.75" hidden="1">
      <c r="A5425" s="63" t="s">
        <v>7791</v>
      </c>
      <c r="B5425" s="63">
        <v>104664</v>
      </c>
      <c r="C5425" s="62" t="s">
        <v>13212</v>
      </c>
      <c r="D5425" s="63" t="s">
        <v>7859</v>
      </c>
      <c r="E5425" s="76">
        <v>148.34</v>
      </c>
    </row>
    <row r="5426" spans="1:5" ht="45.75" hidden="1">
      <c r="A5426" s="63" t="s">
        <v>7791</v>
      </c>
      <c r="B5426" s="63">
        <v>104665</v>
      </c>
      <c r="C5426" s="62" t="s">
        <v>13213</v>
      </c>
      <c r="D5426" s="63" t="s">
        <v>7859</v>
      </c>
      <c r="E5426" s="76">
        <v>598.07000000000005</v>
      </c>
    </row>
    <row r="5427" spans="1:5" ht="34.5" hidden="1">
      <c r="A5427" s="63" t="s">
        <v>7791</v>
      </c>
      <c r="B5427" s="63">
        <v>104666</v>
      </c>
      <c r="C5427" s="62" t="s">
        <v>13214</v>
      </c>
      <c r="D5427" s="63" t="s">
        <v>7859</v>
      </c>
      <c r="E5427" s="76">
        <v>266.04000000000002</v>
      </c>
    </row>
    <row r="5428" spans="1:5" ht="34.5" hidden="1">
      <c r="A5428" s="63" t="s">
        <v>7791</v>
      </c>
      <c r="B5428" s="63">
        <v>104667</v>
      </c>
      <c r="C5428" s="62" t="s">
        <v>13215</v>
      </c>
      <c r="D5428" s="63" t="s">
        <v>7859</v>
      </c>
      <c r="E5428" s="76">
        <v>107.65</v>
      </c>
    </row>
    <row r="5429" spans="1:5" ht="34.5" hidden="1">
      <c r="A5429" s="63" t="s">
        <v>7791</v>
      </c>
      <c r="B5429" s="63">
        <v>104671</v>
      </c>
      <c r="C5429" s="62" t="s">
        <v>13216</v>
      </c>
      <c r="D5429" s="63" t="s">
        <v>7859</v>
      </c>
      <c r="E5429" s="76">
        <v>1175.98</v>
      </c>
    </row>
    <row r="5430" spans="1:5" ht="34.5" hidden="1">
      <c r="A5430" s="63" t="s">
        <v>7791</v>
      </c>
      <c r="B5430" s="63">
        <v>104672</v>
      </c>
      <c r="C5430" s="62" t="s">
        <v>13217</v>
      </c>
      <c r="D5430" s="63" t="s">
        <v>7859</v>
      </c>
      <c r="E5430" s="76">
        <v>405.91</v>
      </c>
    </row>
    <row r="5431" spans="1:5" ht="45.75" hidden="1">
      <c r="A5431" s="63" t="s">
        <v>7791</v>
      </c>
      <c r="B5431" s="63">
        <v>104673</v>
      </c>
      <c r="C5431" s="62" t="s">
        <v>13218</v>
      </c>
      <c r="D5431" s="63" t="s">
        <v>7859</v>
      </c>
      <c r="E5431" s="76">
        <v>725.8</v>
      </c>
    </row>
    <row r="5432" spans="1:5" ht="34.5" hidden="1">
      <c r="A5432" s="63" t="s">
        <v>7791</v>
      </c>
      <c r="B5432" s="63">
        <v>104674</v>
      </c>
      <c r="C5432" s="62" t="s">
        <v>13219</v>
      </c>
      <c r="D5432" s="63" t="s">
        <v>7859</v>
      </c>
      <c r="E5432" s="76">
        <v>206.5</v>
      </c>
    </row>
    <row r="5433" spans="1:5" ht="45.75" hidden="1">
      <c r="A5433" s="63" t="s">
        <v>7791</v>
      </c>
      <c r="B5433" s="63">
        <v>104676</v>
      </c>
      <c r="C5433" s="62" t="s">
        <v>13220</v>
      </c>
      <c r="D5433" s="63" t="s">
        <v>7859</v>
      </c>
      <c r="E5433" s="76">
        <v>321.05</v>
      </c>
    </row>
    <row r="5434" spans="1:5" ht="45.75" hidden="1">
      <c r="A5434" s="63" t="s">
        <v>7791</v>
      </c>
      <c r="B5434" s="63">
        <v>104677</v>
      </c>
      <c r="C5434" s="62" t="s">
        <v>13221</v>
      </c>
      <c r="D5434" s="63" t="s">
        <v>7859</v>
      </c>
      <c r="E5434" s="76">
        <v>537</v>
      </c>
    </row>
    <row r="5435" spans="1:5" ht="34.5" hidden="1">
      <c r="A5435" s="63" t="s">
        <v>7791</v>
      </c>
      <c r="B5435" s="63">
        <v>104678</v>
      </c>
      <c r="C5435" s="62" t="s">
        <v>13222</v>
      </c>
      <c r="D5435" s="63" t="s">
        <v>7859</v>
      </c>
      <c r="E5435" s="76">
        <v>112.51</v>
      </c>
    </row>
    <row r="5436" spans="1:5" ht="34.5" hidden="1">
      <c r="A5436" s="63" t="s">
        <v>7791</v>
      </c>
      <c r="B5436" s="63">
        <v>104679</v>
      </c>
      <c r="C5436" s="62" t="s">
        <v>13223</v>
      </c>
      <c r="D5436" s="63" t="s">
        <v>7859</v>
      </c>
      <c r="E5436" s="76">
        <v>132.55000000000001</v>
      </c>
    </row>
    <row r="5437" spans="1:5" ht="34.5" hidden="1">
      <c r="A5437" s="63" t="s">
        <v>7791</v>
      </c>
      <c r="B5437" s="63">
        <v>104680</v>
      </c>
      <c r="C5437" s="62" t="s">
        <v>13224</v>
      </c>
      <c r="D5437" s="63" t="s">
        <v>7859</v>
      </c>
      <c r="E5437" s="76">
        <v>142.18</v>
      </c>
    </row>
    <row r="5438" spans="1:5" ht="34.5" hidden="1">
      <c r="A5438" s="63" t="s">
        <v>7791</v>
      </c>
      <c r="B5438" s="63">
        <v>104681</v>
      </c>
      <c r="C5438" s="62" t="s">
        <v>13225</v>
      </c>
      <c r="D5438" s="63" t="s">
        <v>7859</v>
      </c>
      <c r="E5438" s="76">
        <v>102.92</v>
      </c>
    </row>
    <row r="5439" spans="1:5" ht="45.75" hidden="1">
      <c r="A5439" s="63" t="s">
        <v>7791</v>
      </c>
      <c r="B5439" s="63">
        <v>104682</v>
      </c>
      <c r="C5439" s="62" t="s">
        <v>13226</v>
      </c>
      <c r="D5439" s="63" t="s">
        <v>7859</v>
      </c>
      <c r="E5439" s="76">
        <v>547.59</v>
      </c>
    </row>
    <row r="5440" spans="1:5" ht="45.75" hidden="1">
      <c r="A5440" s="63" t="s">
        <v>7791</v>
      </c>
      <c r="B5440" s="63">
        <v>104683</v>
      </c>
      <c r="C5440" s="62" t="s">
        <v>13227</v>
      </c>
      <c r="D5440" s="63" t="s">
        <v>7859</v>
      </c>
      <c r="E5440" s="76">
        <v>86.39</v>
      </c>
    </row>
    <row r="5441" spans="1:5" ht="23.25" hidden="1">
      <c r="A5441" s="63" t="s">
        <v>7791</v>
      </c>
      <c r="B5441" s="63">
        <v>104031</v>
      </c>
      <c r="C5441" s="62" t="s">
        <v>13228</v>
      </c>
      <c r="D5441" s="63" t="s">
        <v>7859</v>
      </c>
      <c r="E5441" s="76">
        <v>19.399999999999999</v>
      </c>
    </row>
    <row r="5442" spans="1:5" ht="23.25" hidden="1">
      <c r="A5442" s="63" t="s">
        <v>7791</v>
      </c>
      <c r="B5442" s="63">
        <v>104032</v>
      </c>
      <c r="C5442" s="62" t="s">
        <v>13229</v>
      </c>
      <c r="D5442" s="63" t="s">
        <v>7859</v>
      </c>
      <c r="E5442" s="76">
        <v>24.26</v>
      </c>
    </row>
    <row r="5443" spans="1:5" ht="23.25" hidden="1">
      <c r="A5443" s="63" t="s">
        <v>7791</v>
      </c>
      <c r="B5443" s="63">
        <v>104033</v>
      </c>
      <c r="C5443" s="62" t="s">
        <v>13230</v>
      </c>
      <c r="D5443" s="63" t="s">
        <v>7859</v>
      </c>
      <c r="E5443" s="76">
        <v>22.19</v>
      </c>
    </row>
    <row r="5444" spans="1:5" ht="23.25" hidden="1">
      <c r="A5444" s="63" t="s">
        <v>7791</v>
      </c>
      <c r="B5444" s="63">
        <v>104034</v>
      </c>
      <c r="C5444" s="62" t="s">
        <v>13231</v>
      </c>
      <c r="D5444" s="63" t="s">
        <v>7859</v>
      </c>
      <c r="E5444" s="76">
        <v>28.75</v>
      </c>
    </row>
    <row r="5445" spans="1:5" ht="23.25" hidden="1">
      <c r="A5445" s="63" t="s">
        <v>7791</v>
      </c>
      <c r="B5445" s="63">
        <v>104035</v>
      </c>
      <c r="C5445" s="62" t="s">
        <v>13232</v>
      </c>
      <c r="D5445" s="63" t="s">
        <v>7859</v>
      </c>
      <c r="E5445" s="76">
        <v>39.32</v>
      </c>
    </row>
    <row r="5446" spans="1:5" ht="23.25" hidden="1">
      <c r="A5446" s="63" t="s">
        <v>7791</v>
      </c>
      <c r="B5446" s="63">
        <v>104036</v>
      </c>
      <c r="C5446" s="62" t="s">
        <v>13233</v>
      </c>
      <c r="D5446" s="63" t="s">
        <v>7859</v>
      </c>
      <c r="E5446" s="76">
        <v>40.56</v>
      </c>
    </row>
    <row r="5447" spans="1:5" ht="23.25" hidden="1">
      <c r="A5447" s="63" t="s">
        <v>7791</v>
      </c>
      <c r="B5447" s="63">
        <v>104039</v>
      </c>
      <c r="C5447" s="62" t="s">
        <v>13234</v>
      </c>
      <c r="D5447" s="63" t="s">
        <v>7859</v>
      </c>
      <c r="E5447" s="76">
        <v>76.290000000000006</v>
      </c>
    </row>
    <row r="5448" spans="1:5" ht="23.25" hidden="1">
      <c r="A5448" s="63" t="s">
        <v>7791</v>
      </c>
      <c r="B5448" s="63">
        <v>104043</v>
      </c>
      <c r="C5448" s="62" t="s">
        <v>13235</v>
      </c>
      <c r="D5448" s="63" t="s">
        <v>7859</v>
      </c>
      <c r="E5448" s="76">
        <v>8.73</v>
      </c>
    </row>
    <row r="5449" spans="1:5" ht="23.25" hidden="1">
      <c r="A5449" s="63" t="s">
        <v>7791</v>
      </c>
      <c r="B5449" s="63">
        <v>104044</v>
      </c>
      <c r="C5449" s="62" t="s">
        <v>13236</v>
      </c>
      <c r="D5449" s="63" t="s">
        <v>7859</v>
      </c>
      <c r="E5449" s="76">
        <v>9.27</v>
      </c>
    </row>
    <row r="5450" spans="1:5" ht="23.25" hidden="1">
      <c r="A5450" s="63" t="s">
        <v>7791</v>
      </c>
      <c r="B5450" s="63">
        <v>104045</v>
      </c>
      <c r="C5450" s="62" t="s">
        <v>13237</v>
      </c>
      <c r="D5450" s="63" t="s">
        <v>7859</v>
      </c>
      <c r="E5450" s="76">
        <v>14.61</v>
      </c>
    </row>
    <row r="5451" spans="1:5" ht="23.25" hidden="1">
      <c r="A5451" s="63" t="s">
        <v>7791</v>
      </c>
      <c r="B5451" s="63">
        <v>104046</v>
      </c>
      <c r="C5451" s="62" t="s">
        <v>13238</v>
      </c>
      <c r="D5451" s="63" t="s">
        <v>7859</v>
      </c>
      <c r="E5451" s="76">
        <v>8.33</v>
      </c>
    </row>
    <row r="5452" spans="1:5" ht="23.25" hidden="1">
      <c r="A5452" s="63" t="s">
        <v>7791</v>
      </c>
      <c r="B5452" s="63">
        <v>104047</v>
      </c>
      <c r="C5452" s="62" t="s">
        <v>13239</v>
      </c>
      <c r="D5452" s="63" t="s">
        <v>7859</v>
      </c>
      <c r="E5452" s="76">
        <v>9.67</v>
      </c>
    </row>
    <row r="5453" spans="1:5" ht="23.25" hidden="1">
      <c r="A5453" s="63" t="s">
        <v>7791</v>
      </c>
      <c r="B5453" s="63">
        <v>104048</v>
      </c>
      <c r="C5453" s="62" t="s">
        <v>13240</v>
      </c>
      <c r="D5453" s="63" t="s">
        <v>7859</v>
      </c>
      <c r="E5453" s="76">
        <v>14.26</v>
      </c>
    </row>
    <row r="5454" spans="1:5" ht="23.25" hidden="1">
      <c r="A5454" s="63" t="s">
        <v>7791</v>
      </c>
      <c r="B5454" s="63">
        <v>104049</v>
      </c>
      <c r="C5454" s="62" t="s">
        <v>13241</v>
      </c>
      <c r="D5454" s="63" t="s">
        <v>7859</v>
      </c>
      <c r="E5454" s="76">
        <v>5.92</v>
      </c>
    </row>
    <row r="5455" spans="1:5" ht="23.25" hidden="1">
      <c r="A5455" s="63" t="s">
        <v>7791</v>
      </c>
      <c r="B5455" s="63">
        <v>104050</v>
      </c>
      <c r="C5455" s="62" t="s">
        <v>13242</v>
      </c>
      <c r="D5455" s="63" t="s">
        <v>7859</v>
      </c>
      <c r="E5455" s="76">
        <v>8.92</v>
      </c>
    </row>
    <row r="5456" spans="1:5" ht="23.25" hidden="1">
      <c r="A5456" s="63" t="s">
        <v>7791</v>
      </c>
      <c r="B5456" s="63">
        <v>104051</v>
      </c>
      <c r="C5456" s="62" t="s">
        <v>13243</v>
      </c>
      <c r="D5456" s="63" t="s">
        <v>7859</v>
      </c>
      <c r="E5456" s="76">
        <v>7.8</v>
      </c>
    </row>
    <row r="5457" spans="1:5" ht="23.25" hidden="1">
      <c r="A5457" s="63" t="s">
        <v>7791</v>
      </c>
      <c r="B5457" s="63">
        <v>104052</v>
      </c>
      <c r="C5457" s="62" t="s">
        <v>13244</v>
      </c>
      <c r="D5457" s="63" t="s">
        <v>7859</v>
      </c>
      <c r="E5457" s="76">
        <v>10.93</v>
      </c>
    </row>
    <row r="5458" spans="1:5" ht="23.25" hidden="1">
      <c r="A5458" s="63" t="s">
        <v>7791</v>
      </c>
      <c r="B5458" s="63">
        <v>104053</v>
      </c>
      <c r="C5458" s="62" t="s">
        <v>13245</v>
      </c>
      <c r="D5458" s="63" t="s">
        <v>7859</v>
      </c>
      <c r="E5458" s="76">
        <v>9.09</v>
      </c>
    </row>
    <row r="5459" spans="1:5" ht="23.25" hidden="1">
      <c r="A5459" s="63" t="s">
        <v>7791</v>
      </c>
      <c r="B5459" s="63">
        <v>104054</v>
      </c>
      <c r="C5459" s="62" t="s">
        <v>13246</v>
      </c>
      <c r="D5459" s="63" t="s">
        <v>7859</v>
      </c>
      <c r="E5459" s="76">
        <v>18.07</v>
      </c>
    </row>
    <row r="5460" spans="1:5" ht="23.25" hidden="1">
      <c r="A5460" s="63" t="s">
        <v>7791</v>
      </c>
      <c r="B5460" s="63">
        <v>104055</v>
      </c>
      <c r="C5460" s="62" t="s">
        <v>13247</v>
      </c>
      <c r="D5460" s="63" t="s">
        <v>7859</v>
      </c>
      <c r="E5460" s="76">
        <v>12.66</v>
      </c>
    </row>
    <row r="5461" spans="1:5" hidden="1">
      <c r="A5461" s="63" t="s">
        <v>7791</v>
      </c>
      <c r="B5461" s="63">
        <v>104056</v>
      </c>
      <c r="C5461" s="62" t="s">
        <v>13248</v>
      </c>
      <c r="D5461" s="63" t="s">
        <v>7859</v>
      </c>
      <c r="E5461" s="76">
        <v>18.59</v>
      </c>
    </row>
    <row r="5462" spans="1:5" hidden="1">
      <c r="A5462" s="63" t="s">
        <v>7791</v>
      </c>
      <c r="B5462" s="63">
        <v>104058</v>
      </c>
      <c r="C5462" s="62" t="s">
        <v>13249</v>
      </c>
      <c r="D5462" s="63" t="s">
        <v>7859</v>
      </c>
      <c r="E5462" s="76">
        <v>6.41</v>
      </c>
    </row>
    <row r="5463" spans="1:5" hidden="1">
      <c r="A5463" s="63" t="s">
        <v>7791</v>
      </c>
      <c r="B5463" s="63">
        <v>104059</v>
      </c>
      <c r="C5463" s="62" t="s">
        <v>13250</v>
      </c>
      <c r="D5463" s="63" t="s">
        <v>7859</v>
      </c>
      <c r="E5463" s="76">
        <v>11.19</v>
      </c>
    </row>
    <row r="5464" spans="1:5" hidden="1">
      <c r="A5464" s="63" t="s">
        <v>7791</v>
      </c>
      <c r="B5464" s="63">
        <v>104060</v>
      </c>
      <c r="C5464" s="62" t="s">
        <v>13251</v>
      </c>
      <c r="D5464" s="63" t="s">
        <v>29</v>
      </c>
      <c r="E5464" s="76">
        <v>9.16</v>
      </c>
    </row>
    <row r="5465" spans="1:5" hidden="1">
      <c r="A5465" s="63" t="s">
        <v>7791</v>
      </c>
      <c r="B5465" s="63">
        <v>104061</v>
      </c>
      <c r="C5465" s="62" t="s">
        <v>13252</v>
      </c>
      <c r="D5465" s="63" t="s">
        <v>29</v>
      </c>
      <c r="E5465" s="76">
        <v>16.440000000000001</v>
      </c>
    </row>
    <row r="5466" spans="1:5" ht="45.75" hidden="1">
      <c r="A5466" s="63" t="s">
        <v>7791</v>
      </c>
      <c r="B5466" s="63">
        <v>104112</v>
      </c>
      <c r="C5466" s="62" t="s">
        <v>13253</v>
      </c>
      <c r="D5466" s="63" t="s">
        <v>7859</v>
      </c>
      <c r="E5466" s="76">
        <v>148.68</v>
      </c>
    </row>
    <row r="5467" spans="1:5" ht="45.75" hidden="1">
      <c r="A5467" s="63" t="s">
        <v>7791</v>
      </c>
      <c r="B5467" s="63">
        <v>104114</v>
      </c>
      <c r="C5467" s="62" t="s">
        <v>13254</v>
      </c>
      <c r="D5467" s="63" t="s">
        <v>7859</v>
      </c>
      <c r="E5467" s="76">
        <v>223.94</v>
      </c>
    </row>
    <row r="5468" spans="1:5" ht="45.75" hidden="1">
      <c r="A5468" s="63" t="s">
        <v>7791</v>
      </c>
      <c r="B5468" s="63">
        <v>104116</v>
      </c>
      <c r="C5468" s="62" t="s">
        <v>13255</v>
      </c>
      <c r="D5468" s="63" t="s">
        <v>7859</v>
      </c>
      <c r="E5468" s="76">
        <v>299.22000000000003</v>
      </c>
    </row>
    <row r="5469" spans="1:5" ht="45.75" hidden="1">
      <c r="A5469" s="63" t="s">
        <v>7791</v>
      </c>
      <c r="B5469" s="63">
        <v>104118</v>
      </c>
      <c r="C5469" s="62" t="s">
        <v>13256</v>
      </c>
      <c r="D5469" s="63" t="s">
        <v>7859</v>
      </c>
      <c r="E5469" s="76">
        <v>242.11</v>
      </c>
    </row>
    <row r="5470" spans="1:5" ht="45.75" hidden="1">
      <c r="A5470" s="63" t="s">
        <v>7791</v>
      </c>
      <c r="B5470" s="63">
        <v>104120</v>
      </c>
      <c r="C5470" s="62" t="s">
        <v>13257</v>
      </c>
      <c r="D5470" s="63" t="s">
        <v>7859</v>
      </c>
      <c r="E5470" s="76">
        <v>382.34</v>
      </c>
    </row>
    <row r="5471" spans="1:5" ht="45.75" hidden="1">
      <c r="A5471" s="63" t="s">
        <v>7791</v>
      </c>
      <c r="B5471" s="63">
        <v>104122</v>
      </c>
      <c r="C5471" s="62" t="s">
        <v>13258</v>
      </c>
      <c r="D5471" s="63" t="s">
        <v>7859</v>
      </c>
      <c r="E5471" s="76">
        <v>522.58000000000004</v>
      </c>
    </row>
    <row r="5472" spans="1:5" ht="23.25" hidden="1">
      <c r="A5472" s="63" t="s">
        <v>7791</v>
      </c>
      <c r="B5472" s="63">
        <v>104062</v>
      </c>
      <c r="C5472" s="62" t="s">
        <v>13259</v>
      </c>
      <c r="D5472" s="63" t="s">
        <v>7859</v>
      </c>
      <c r="E5472" s="76">
        <v>74.58</v>
      </c>
    </row>
    <row r="5473" spans="1:5" ht="23.25" hidden="1">
      <c r="A5473" s="63" t="s">
        <v>7791</v>
      </c>
      <c r="B5473" s="63">
        <v>104063</v>
      </c>
      <c r="C5473" s="62" t="s">
        <v>13260</v>
      </c>
      <c r="D5473" s="63" t="s">
        <v>7859</v>
      </c>
      <c r="E5473" s="76">
        <v>70.84</v>
      </c>
    </row>
    <row r="5474" spans="1:5" ht="23.25" hidden="1">
      <c r="A5474" s="63" t="s">
        <v>7791</v>
      </c>
      <c r="B5474" s="63">
        <v>104064</v>
      </c>
      <c r="C5474" s="62" t="s">
        <v>13261</v>
      </c>
      <c r="D5474" s="63" t="s">
        <v>7859</v>
      </c>
      <c r="E5474" s="76">
        <v>181.66</v>
      </c>
    </row>
    <row r="5475" spans="1:5" ht="23.25" hidden="1">
      <c r="A5475" s="63" t="s">
        <v>7791</v>
      </c>
      <c r="B5475" s="63">
        <v>104065</v>
      </c>
      <c r="C5475" s="62" t="s">
        <v>13262</v>
      </c>
      <c r="D5475" s="63" t="s">
        <v>7859</v>
      </c>
      <c r="E5475" s="76">
        <v>153.55000000000001</v>
      </c>
    </row>
    <row r="5476" spans="1:5" ht="23.25" hidden="1">
      <c r="A5476" s="63" t="s">
        <v>7791</v>
      </c>
      <c r="B5476" s="63">
        <v>104072</v>
      </c>
      <c r="C5476" s="62" t="s">
        <v>13263</v>
      </c>
      <c r="D5476" s="63" t="s">
        <v>7859</v>
      </c>
      <c r="E5476" s="76">
        <v>278.74</v>
      </c>
    </row>
    <row r="5477" spans="1:5" ht="23.25" hidden="1">
      <c r="A5477" s="63" t="s">
        <v>7791</v>
      </c>
      <c r="B5477" s="63">
        <v>104076</v>
      </c>
      <c r="C5477" s="62" t="s">
        <v>13264</v>
      </c>
      <c r="D5477" s="63" t="s">
        <v>7859</v>
      </c>
      <c r="E5477" s="76">
        <v>47.53</v>
      </c>
    </row>
    <row r="5478" spans="1:5" ht="23.25" hidden="1">
      <c r="A5478" s="63" t="s">
        <v>7791</v>
      </c>
      <c r="B5478" s="63">
        <v>104082</v>
      </c>
      <c r="C5478" s="62" t="s">
        <v>13265</v>
      </c>
      <c r="D5478" s="63" t="s">
        <v>7859</v>
      </c>
      <c r="E5478" s="76">
        <v>30.42</v>
      </c>
    </row>
    <row r="5479" spans="1:5" ht="23.25" hidden="1">
      <c r="A5479" s="63" t="s">
        <v>7791</v>
      </c>
      <c r="B5479" s="63">
        <v>104083</v>
      </c>
      <c r="C5479" s="62" t="s">
        <v>13266</v>
      </c>
      <c r="D5479" s="63" t="s">
        <v>7859</v>
      </c>
      <c r="E5479" s="76">
        <v>73.510000000000005</v>
      </c>
    </row>
    <row r="5480" spans="1:5" ht="23.25" hidden="1">
      <c r="A5480" s="63" t="s">
        <v>7791</v>
      </c>
      <c r="B5480" s="63">
        <v>104084</v>
      </c>
      <c r="C5480" s="62" t="s">
        <v>13267</v>
      </c>
      <c r="D5480" s="63" t="s">
        <v>7859</v>
      </c>
      <c r="E5480" s="76">
        <v>84.11</v>
      </c>
    </row>
    <row r="5481" spans="1:5" ht="23.25" hidden="1">
      <c r="A5481" s="63" t="s">
        <v>7791</v>
      </c>
      <c r="B5481" s="63">
        <v>104085</v>
      </c>
      <c r="C5481" s="62" t="s">
        <v>13268</v>
      </c>
      <c r="D5481" s="63" t="s">
        <v>29</v>
      </c>
      <c r="E5481" s="76">
        <v>56.23</v>
      </c>
    </row>
    <row r="5482" spans="1:5" ht="23.25" hidden="1">
      <c r="A5482" s="63" t="s">
        <v>7791</v>
      </c>
      <c r="B5482" s="63">
        <v>104086</v>
      </c>
      <c r="C5482" s="62" t="s">
        <v>13269</v>
      </c>
      <c r="D5482" s="63" t="s">
        <v>29</v>
      </c>
      <c r="E5482" s="76">
        <v>100.75</v>
      </c>
    </row>
    <row r="5483" spans="1:5" ht="45.75" hidden="1">
      <c r="A5483" s="63" t="s">
        <v>7791</v>
      </c>
      <c r="B5483" s="63">
        <v>104124</v>
      </c>
      <c r="C5483" s="62" t="s">
        <v>13270</v>
      </c>
      <c r="D5483" s="63" t="s">
        <v>7859</v>
      </c>
      <c r="E5483" s="76">
        <v>354.36</v>
      </c>
    </row>
    <row r="5484" spans="1:5" ht="45.75" hidden="1">
      <c r="A5484" s="63" t="s">
        <v>7791</v>
      </c>
      <c r="B5484" s="63">
        <v>104130</v>
      </c>
      <c r="C5484" s="62" t="s">
        <v>13271</v>
      </c>
      <c r="D5484" s="63" t="s">
        <v>7859</v>
      </c>
      <c r="E5484" s="76">
        <v>542.17999999999995</v>
      </c>
    </row>
    <row r="5485" spans="1:5" ht="45.75" hidden="1">
      <c r="A5485" s="63" t="s">
        <v>7791</v>
      </c>
      <c r="B5485" s="63">
        <v>104136</v>
      </c>
      <c r="C5485" s="62" t="s">
        <v>13272</v>
      </c>
      <c r="D5485" s="63" t="s">
        <v>7859</v>
      </c>
      <c r="E5485" s="76">
        <v>731.2</v>
      </c>
    </row>
    <row r="5486" spans="1:5" ht="45.75" hidden="1">
      <c r="A5486" s="63" t="s">
        <v>7791</v>
      </c>
      <c r="B5486" s="63">
        <v>104142</v>
      </c>
      <c r="C5486" s="62" t="s">
        <v>13273</v>
      </c>
      <c r="D5486" s="63" t="s">
        <v>7859</v>
      </c>
      <c r="E5486" s="76">
        <v>490.99</v>
      </c>
    </row>
    <row r="5487" spans="1:5" ht="45.75" hidden="1">
      <c r="A5487" s="63" t="s">
        <v>7791</v>
      </c>
      <c r="B5487" s="63">
        <v>104148</v>
      </c>
      <c r="C5487" s="62" t="s">
        <v>13274</v>
      </c>
      <c r="D5487" s="63" t="s">
        <v>7859</v>
      </c>
      <c r="E5487" s="76">
        <v>769.76</v>
      </c>
    </row>
    <row r="5488" spans="1:5" ht="45.75" hidden="1">
      <c r="A5488" s="63" t="s">
        <v>7791</v>
      </c>
      <c r="B5488" s="63">
        <v>104154</v>
      </c>
      <c r="C5488" s="62" t="s">
        <v>13275</v>
      </c>
      <c r="D5488" s="63" t="s">
        <v>7859</v>
      </c>
      <c r="E5488" s="76">
        <v>1051.3900000000001</v>
      </c>
    </row>
    <row r="5489" spans="1:5" ht="23.25" hidden="1">
      <c r="A5489" s="63" t="s">
        <v>7791</v>
      </c>
      <c r="B5489" s="63">
        <v>96520</v>
      </c>
      <c r="C5489" s="62" t="s">
        <v>13276</v>
      </c>
      <c r="D5489" s="63" t="s">
        <v>9250</v>
      </c>
      <c r="E5489" s="76">
        <v>99.3</v>
      </c>
    </row>
    <row r="5490" spans="1:5" ht="23.25" hidden="1">
      <c r="A5490" s="63" t="s">
        <v>7791</v>
      </c>
      <c r="B5490" s="63">
        <v>96521</v>
      </c>
      <c r="C5490" s="62" t="s">
        <v>13277</v>
      </c>
      <c r="D5490" s="63" t="s">
        <v>9250</v>
      </c>
      <c r="E5490" s="76">
        <v>43.01</v>
      </c>
    </row>
    <row r="5491" spans="1:5" ht="23.25" hidden="1">
      <c r="A5491" s="63" t="s">
        <v>7791</v>
      </c>
      <c r="B5491" s="63">
        <v>96522</v>
      </c>
      <c r="C5491" s="62" t="s">
        <v>13278</v>
      </c>
      <c r="D5491" s="63" t="s">
        <v>9250</v>
      </c>
      <c r="E5491" s="76">
        <v>146.74</v>
      </c>
    </row>
    <row r="5492" spans="1:5" ht="23.25" hidden="1">
      <c r="A5492" s="63" t="s">
        <v>7791</v>
      </c>
      <c r="B5492" s="63">
        <v>96523</v>
      </c>
      <c r="C5492" s="62" t="s">
        <v>13279</v>
      </c>
      <c r="D5492" s="63" t="s">
        <v>9250</v>
      </c>
      <c r="E5492" s="76">
        <v>92.95</v>
      </c>
    </row>
    <row r="5493" spans="1:5" ht="23.25" hidden="1">
      <c r="A5493" s="63" t="s">
        <v>7791</v>
      </c>
      <c r="B5493" s="63">
        <v>96524</v>
      </c>
      <c r="C5493" s="62" t="s">
        <v>13280</v>
      </c>
      <c r="D5493" s="63" t="s">
        <v>9250</v>
      </c>
      <c r="E5493" s="76">
        <v>182.74</v>
      </c>
    </row>
    <row r="5494" spans="1:5" ht="23.25" hidden="1">
      <c r="A5494" s="63" t="s">
        <v>7791</v>
      </c>
      <c r="B5494" s="63">
        <v>96525</v>
      </c>
      <c r="C5494" s="62" t="s">
        <v>13281</v>
      </c>
      <c r="D5494" s="63" t="s">
        <v>9250</v>
      </c>
      <c r="E5494" s="76">
        <v>41.76</v>
      </c>
    </row>
    <row r="5495" spans="1:5" ht="23.25" hidden="1">
      <c r="A5495" s="63" t="s">
        <v>7791</v>
      </c>
      <c r="B5495" s="63">
        <v>96526</v>
      </c>
      <c r="C5495" s="62" t="s">
        <v>13282</v>
      </c>
      <c r="D5495" s="63" t="s">
        <v>9250</v>
      </c>
      <c r="E5495" s="76">
        <v>297.07</v>
      </c>
    </row>
    <row r="5496" spans="1:5" ht="23.25" hidden="1">
      <c r="A5496" s="63" t="s">
        <v>7791</v>
      </c>
      <c r="B5496" s="63">
        <v>96527</v>
      </c>
      <c r="C5496" s="62" t="s">
        <v>13283</v>
      </c>
      <c r="D5496" s="63" t="s">
        <v>9250</v>
      </c>
      <c r="E5496" s="76">
        <v>121.8</v>
      </c>
    </row>
    <row r="5497" spans="1:5" ht="23.25" hidden="1">
      <c r="A5497" s="63" t="s">
        <v>7791</v>
      </c>
      <c r="B5497" s="63">
        <v>96528</v>
      </c>
      <c r="C5497" s="62" t="s">
        <v>13284</v>
      </c>
      <c r="D5497" s="63" t="s">
        <v>8125</v>
      </c>
      <c r="E5497" s="76">
        <v>278.77999999999997</v>
      </c>
    </row>
    <row r="5498" spans="1:5" ht="23.25" hidden="1">
      <c r="A5498" s="63" t="s">
        <v>7791</v>
      </c>
      <c r="B5498" s="63">
        <v>101114</v>
      </c>
      <c r="C5498" s="62" t="s">
        <v>13285</v>
      </c>
      <c r="D5498" s="63" t="s">
        <v>9250</v>
      </c>
      <c r="E5498" s="76">
        <v>3.64</v>
      </c>
    </row>
    <row r="5499" spans="1:5" ht="23.25" hidden="1">
      <c r="A5499" s="63" t="s">
        <v>7791</v>
      </c>
      <c r="B5499" s="63">
        <v>101115</v>
      </c>
      <c r="C5499" s="62" t="s">
        <v>13286</v>
      </c>
      <c r="D5499" s="63" t="s">
        <v>9250</v>
      </c>
      <c r="E5499" s="76">
        <v>3.01</v>
      </c>
    </row>
    <row r="5500" spans="1:5" ht="23.25" hidden="1">
      <c r="A5500" s="63" t="s">
        <v>7791</v>
      </c>
      <c r="B5500" s="63">
        <v>101116</v>
      </c>
      <c r="C5500" s="62" t="s">
        <v>13287</v>
      </c>
      <c r="D5500" s="63" t="s">
        <v>9250</v>
      </c>
      <c r="E5500" s="76">
        <v>1.87</v>
      </c>
    </row>
    <row r="5501" spans="1:5" ht="23.25" hidden="1">
      <c r="A5501" s="63" t="s">
        <v>7791</v>
      </c>
      <c r="B5501" s="63">
        <v>101117</v>
      </c>
      <c r="C5501" s="62" t="s">
        <v>13288</v>
      </c>
      <c r="D5501" s="63" t="s">
        <v>9250</v>
      </c>
      <c r="E5501" s="76">
        <v>2.57</v>
      </c>
    </row>
    <row r="5502" spans="1:5" ht="23.25" hidden="1">
      <c r="A5502" s="63" t="s">
        <v>7791</v>
      </c>
      <c r="B5502" s="63">
        <v>101118</v>
      </c>
      <c r="C5502" s="62" t="s">
        <v>13289</v>
      </c>
      <c r="D5502" s="63" t="s">
        <v>9250</v>
      </c>
      <c r="E5502" s="76">
        <v>3.1</v>
      </c>
    </row>
    <row r="5503" spans="1:5" ht="23.25" hidden="1">
      <c r="A5503" s="63" t="s">
        <v>7791</v>
      </c>
      <c r="B5503" s="63">
        <v>101119</v>
      </c>
      <c r="C5503" s="62" t="s">
        <v>13290</v>
      </c>
      <c r="D5503" s="63" t="s">
        <v>9250</v>
      </c>
      <c r="E5503" s="76">
        <v>6.93</v>
      </c>
    </row>
    <row r="5504" spans="1:5" ht="23.25" hidden="1">
      <c r="A5504" s="63" t="s">
        <v>7791</v>
      </c>
      <c r="B5504" s="63">
        <v>101120</v>
      </c>
      <c r="C5504" s="62" t="s">
        <v>13291</v>
      </c>
      <c r="D5504" s="63" t="s">
        <v>9250</v>
      </c>
      <c r="E5504" s="76">
        <v>5.77</v>
      </c>
    </row>
    <row r="5505" spans="1:5" ht="23.25" hidden="1">
      <c r="A5505" s="63" t="s">
        <v>7791</v>
      </c>
      <c r="B5505" s="63">
        <v>101121</v>
      </c>
      <c r="C5505" s="62" t="s">
        <v>13292</v>
      </c>
      <c r="D5505" s="63" t="s">
        <v>9250</v>
      </c>
      <c r="E5505" s="76">
        <v>3.6</v>
      </c>
    </row>
    <row r="5506" spans="1:5" ht="23.25" hidden="1">
      <c r="A5506" s="63" t="s">
        <v>7791</v>
      </c>
      <c r="B5506" s="63">
        <v>101122</v>
      </c>
      <c r="C5506" s="62" t="s">
        <v>13293</v>
      </c>
      <c r="D5506" s="63" t="s">
        <v>9250</v>
      </c>
      <c r="E5506" s="76">
        <v>4.91</v>
      </c>
    </row>
    <row r="5507" spans="1:5" ht="23.25" hidden="1">
      <c r="A5507" s="63" t="s">
        <v>7791</v>
      </c>
      <c r="B5507" s="63">
        <v>101123</v>
      </c>
      <c r="C5507" s="62" t="s">
        <v>13294</v>
      </c>
      <c r="D5507" s="63" t="s">
        <v>9250</v>
      </c>
      <c r="E5507" s="76">
        <v>5.94</v>
      </c>
    </row>
    <row r="5508" spans="1:5" ht="23.25" hidden="1">
      <c r="A5508" s="63" t="s">
        <v>7791</v>
      </c>
      <c r="B5508" s="63">
        <v>101124</v>
      </c>
      <c r="C5508" s="62" t="s">
        <v>13295</v>
      </c>
      <c r="D5508" s="63" t="s">
        <v>9250</v>
      </c>
      <c r="E5508" s="76">
        <v>13.67</v>
      </c>
    </row>
    <row r="5509" spans="1:5" ht="23.25" hidden="1">
      <c r="A5509" s="63" t="s">
        <v>7791</v>
      </c>
      <c r="B5509" s="63">
        <v>101125</v>
      </c>
      <c r="C5509" s="62" t="s">
        <v>13296</v>
      </c>
      <c r="D5509" s="63" t="s">
        <v>9250</v>
      </c>
      <c r="E5509" s="76">
        <v>13.04</v>
      </c>
    </row>
    <row r="5510" spans="1:5" ht="23.25" hidden="1">
      <c r="A5510" s="63" t="s">
        <v>7791</v>
      </c>
      <c r="B5510" s="63">
        <v>101126</v>
      </c>
      <c r="C5510" s="62" t="s">
        <v>13297</v>
      </c>
      <c r="D5510" s="63" t="s">
        <v>9250</v>
      </c>
      <c r="E5510" s="76">
        <v>11.9</v>
      </c>
    </row>
    <row r="5511" spans="1:5" ht="23.25" hidden="1">
      <c r="A5511" s="63" t="s">
        <v>7791</v>
      </c>
      <c r="B5511" s="63">
        <v>101127</v>
      </c>
      <c r="C5511" s="62" t="s">
        <v>13298</v>
      </c>
      <c r="D5511" s="63" t="s">
        <v>9250</v>
      </c>
      <c r="E5511" s="76">
        <v>12.6</v>
      </c>
    </row>
    <row r="5512" spans="1:5" ht="23.25" hidden="1">
      <c r="A5512" s="63" t="s">
        <v>7791</v>
      </c>
      <c r="B5512" s="63">
        <v>101128</v>
      </c>
      <c r="C5512" s="62" t="s">
        <v>13299</v>
      </c>
      <c r="D5512" s="63" t="s">
        <v>9250</v>
      </c>
      <c r="E5512" s="76">
        <v>13.13</v>
      </c>
    </row>
    <row r="5513" spans="1:5" ht="23.25" hidden="1">
      <c r="A5513" s="63" t="s">
        <v>7791</v>
      </c>
      <c r="B5513" s="63">
        <v>101129</v>
      </c>
      <c r="C5513" s="62" t="s">
        <v>13300</v>
      </c>
      <c r="D5513" s="63" t="s">
        <v>9250</v>
      </c>
      <c r="E5513" s="76">
        <v>17.36</v>
      </c>
    </row>
    <row r="5514" spans="1:5" ht="23.25" hidden="1">
      <c r="A5514" s="63" t="s">
        <v>7791</v>
      </c>
      <c r="B5514" s="63">
        <v>101130</v>
      </c>
      <c r="C5514" s="62" t="s">
        <v>13301</v>
      </c>
      <c r="D5514" s="63" t="s">
        <v>9250</v>
      </c>
      <c r="E5514" s="76">
        <v>16.2</v>
      </c>
    </row>
    <row r="5515" spans="1:5" ht="23.25" hidden="1">
      <c r="A5515" s="63" t="s">
        <v>7791</v>
      </c>
      <c r="B5515" s="63">
        <v>101131</v>
      </c>
      <c r="C5515" s="62" t="s">
        <v>13302</v>
      </c>
      <c r="D5515" s="63" t="s">
        <v>9250</v>
      </c>
      <c r="E5515" s="76">
        <v>14.03</v>
      </c>
    </row>
    <row r="5516" spans="1:5" ht="23.25" hidden="1">
      <c r="A5516" s="63" t="s">
        <v>7791</v>
      </c>
      <c r="B5516" s="63">
        <v>101132</v>
      </c>
      <c r="C5516" s="62" t="s">
        <v>13303</v>
      </c>
      <c r="D5516" s="63" t="s">
        <v>9250</v>
      </c>
      <c r="E5516" s="76">
        <v>15.34</v>
      </c>
    </row>
    <row r="5517" spans="1:5" ht="23.25" hidden="1">
      <c r="A5517" s="63" t="s">
        <v>7791</v>
      </c>
      <c r="B5517" s="63">
        <v>101133</v>
      </c>
      <c r="C5517" s="62" t="s">
        <v>13304</v>
      </c>
      <c r="D5517" s="63" t="s">
        <v>9250</v>
      </c>
      <c r="E5517" s="76">
        <v>16.37</v>
      </c>
    </row>
    <row r="5518" spans="1:5" ht="34.5" hidden="1">
      <c r="A5518" s="63" t="s">
        <v>7791</v>
      </c>
      <c r="B5518" s="63">
        <v>101134</v>
      </c>
      <c r="C5518" s="62" t="s">
        <v>13305</v>
      </c>
      <c r="D5518" s="63" t="s">
        <v>9250</v>
      </c>
      <c r="E5518" s="76">
        <v>14.25</v>
      </c>
    </row>
    <row r="5519" spans="1:5" ht="34.5" hidden="1">
      <c r="A5519" s="63" t="s">
        <v>7791</v>
      </c>
      <c r="B5519" s="63">
        <v>101135</v>
      </c>
      <c r="C5519" s="62" t="s">
        <v>13306</v>
      </c>
      <c r="D5519" s="63" t="s">
        <v>9250</v>
      </c>
      <c r="E5519" s="76">
        <v>13.62</v>
      </c>
    </row>
    <row r="5520" spans="1:5" ht="34.5" hidden="1">
      <c r="A5520" s="63" t="s">
        <v>7791</v>
      </c>
      <c r="B5520" s="63">
        <v>101136</v>
      </c>
      <c r="C5520" s="62" t="s">
        <v>13307</v>
      </c>
      <c r="D5520" s="63" t="s">
        <v>9250</v>
      </c>
      <c r="E5520" s="76">
        <v>12.48</v>
      </c>
    </row>
    <row r="5521" spans="1:5" ht="34.5" hidden="1">
      <c r="A5521" s="63" t="s">
        <v>7791</v>
      </c>
      <c r="B5521" s="63">
        <v>101137</v>
      </c>
      <c r="C5521" s="62" t="s">
        <v>13308</v>
      </c>
      <c r="D5521" s="63" t="s">
        <v>9250</v>
      </c>
      <c r="E5521" s="76">
        <v>13.18</v>
      </c>
    </row>
    <row r="5522" spans="1:5" ht="34.5" hidden="1">
      <c r="A5522" s="63" t="s">
        <v>7791</v>
      </c>
      <c r="B5522" s="63">
        <v>101138</v>
      </c>
      <c r="C5522" s="62" t="s">
        <v>13309</v>
      </c>
      <c r="D5522" s="63" t="s">
        <v>9250</v>
      </c>
      <c r="E5522" s="76">
        <v>13.71</v>
      </c>
    </row>
    <row r="5523" spans="1:5" ht="34.5" hidden="1">
      <c r="A5523" s="63" t="s">
        <v>7791</v>
      </c>
      <c r="B5523" s="63">
        <v>101139</v>
      </c>
      <c r="C5523" s="62" t="s">
        <v>13310</v>
      </c>
      <c r="D5523" s="63" t="s">
        <v>9250</v>
      </c>
      <c r="E5523" s="76">
        <v>17.96</v>
      </c>
    </row>
    <row r="5524" spans="1:5" ht="34.5" hidden="1">
      <c r="A5524" s="63" t="s">
        <v>7791</v>
      </c>
      <c r="B5524" s="63">
        <v>101140</v>
      </c>
      <c r="C5524" s="62" t="s">
        <v>13311</v>
      </c>
      <c r="D5524" s="63" t="s">
        <v>9250</v>
      </c>
      <c r="E5524" s="76">
        <v>16.8</v>
      </c>
    </row>
    <row r="5525" spans="1:5" ht="34.5" hidden="1">
      <c r="A5525" s="63" t="s">
        <v>7791</v>
      </c>
      <c r="B5525" s="63">
        <v>101141</v>
      </c>
      <c r="C5525" s="62" t="s">
        <v>13312</v>
      </c>
      <c r="D5525" s="63" t="s">
        <v>9250</v>
      </c>
      <c r="E5525" s="76">
        <v>14.63</v>
      </c>
    </row>
    <row r="5526" spans="1:5" ht="34.5" hidden="1">
      <c r="A5526" s="63" t="s">
        <v>7791</v>
      </c>
      <c r="B5526" s="63">
        <v>101142</v>
      </c>
      <c r="C5526" s="62" t="s">
        <v>13313</v>
      </c>
      <c r="D5526" s="63" t="s">
        <v>9250</v>
      </c>
      <c r="E5526" s="76">
        <v>15.94</v>
      </c>
    </row>
    <row r="5527" spans="1:5" ht="34.5" hidden="1">
      <c r="A5527" s="63" t="s">
        <v>7791</v>
      </c>
      <c r="B5527" s="63">
        <v>101143</v>
      </c>
      <c r="C5527" s="62" t="s">
        <v>13314</v>
      </c>
      <c r="D5527" s="63" t="s">
        <v>9250</v>
      </c>
      <c r="E5527" s="76">
        <v>16.97</v>
      </c>
    </row>
    <row r="5528" spans="1:5" ht="34.5" hidden="1">
      <c r="A5528" s="63" t="s">
        <v>7791</v>
      </c>
      <c r="B5528" s="63">
        <v>101144</v>
      </c>
      <c r="C5528" s="62" t="s">
        <v>13315</v>
      </c>
      <c r="D5528" s="63" t="s">
        <v>9250</v>
      </c>
      <c r="E5528" s="76">
        <v>14.33</v>
      </c>
    </row>
    <row r="5529" spans="1:5" ht="34.5" hidden="1">
      <c r="A5529" s="63" t="s">
        <v>7791</v>
      </c>
      <c r="B5529" s="63">
        <v>101145</v>
      </c>
      <c r="C5529" s="62" t="s">
        <v>13316</v>
      </c>
      <c r="D5529" s="63" t="s">
        <v>9250</v>
      </c>
      <c r="E5529" s="76">
        <v>13.7</v>
      </c>
    </row>
    <row r="5530" spans="1:5" ht="34.5" hidden="1">
      <c r="A5530" s="63" t="s">
        <v>7791</v>
      </c>
      <c r="B5530" s="63">
        <v>101146</v>
      </c>
      <c r="C5530" s="62" t="s">
        <v>13317</v>
      </c>
      <c r="D5530" s="63" t="s">
        <v>9250</v>
      </c>
      <c r="E5530" s="76">
        <v>12.56</v>
      </c>
    </row>
    <row r="5531" spans="1:5" ht="34.5" hidden="1">
      <c r="A5531" s="63" t="s">
        <v>7791</v>
      </c>
      <c r="B5531" s="63">
        <v>101147</v>
      </c>
      <c r="C5531" s="62" t="s">
        <v>13318</v>
      </c>
      <c r="D5531" s="63" t="s">
        <v>9250</v>
      </c>
      <c r="E5531" s="76">
        <v>13.26</v>
      </c>
    </row>
    <row r="5532" spans="1:5" ht="34.5" hidden="1">
      <c r="A5532" s="63" t="s">
        <v>7791</v>
      </c>
      <c r="B5532" s="63">
        <v>101148</v>
      </c>
      <c r="C5532" s="62" t="s">
        <v>13319</v>
      </c>
      <c r="D5532" s="63" t="s">
        <v>9250</v>
      </c>
      <c r="E5532" s="76">
        <v>13.79</v>
      </c>
    </row>
    <row r="5533" spans="1:5" ht="34.5" hidden="1">
      <c r="A5533" s="63" t="s">
        <v>7791</v>
      </c>
      <c r="B5533" s="63">
        <v>101149</v>
      </c>
      <c r="C5533" s="62" t="s">
        <v>13320</v>
      </c>
      <c r="D5533" s="63" t="s">
        <v>9250</v>
      </c>
      <c r="E5533" s="76">
        <v>18.05</v>
      </c>
    </row>
    <row r="5534" spans="1:5" ht="34.5" hidden="1">
      <c r="A5534" s="63" t="s">
        <v>7791</v>
      </c>
      <c r="B5534" s="63">
        <v>101150</v>
      </c>
      <c r="C5534" s="62" t="s">
        <v>13321</v>
      </c>
      <c r="D5534" s="63" t="s">
        <v>9250</v>
      </c>
      <c r="E5534" s="76">
        <v>16.89</v>
      </c>
    </row>
    <row r="5535" spans="1:5" ht="34.5" hidden="1">
      <c r="A5535" s="63" t="s">
        <v>7791</v>
      </c>
      <c r="B5535" s="63">
        <v>101151</v>
      </c>
      <c r="C5535" s="62" t="s">
        <v>13322</v>
      </c>
      <c r="D5535" s="63" t="s">
        <v>9250</v>
      </c>
      <c r="E5535" s="76">
        <v>14.72</v>
      </c>
    </row>
    <row r="5536" spans="1:5" ht="34.5" hidden="1">
      <c r="A5536" s="63" t="s">
        <v>7791</v>
      </c>
      <c r="B5536" s="63">
        <v>101152</v>
      </c>
      <c r="C5536" s="62" t="s">
        <v>13323</v>
      </c>
      <c r="D5536" s="63" t="s">
        <v>9250</v>
      </c>
      <c r="E5536" s="76">
        <v>16.03</v>
      </c>
    </row>
    <row r="5537" spans="1:5" ht="34.5" hidden="1">
      <c r="A5537" s="63" t="s">
        <v>7791</v>
      </c>
      <c r="B5537" s="63">
        <v>101153</v>
      </c>
      <c r="C5537" s="62" t="s">
        <v>13324</v>
      </c>
      <c r="D5537" s="63" t="s">
        <v>9250</v>
      </c>
      <c r="E5537" s="76">
        <v>17.059999999999999</v>
      </c>
    </row>
    <row r="5538" spans="1:5" ht="45.75" hidden="1">
      <c r="A5538" s="63" t="s">
        <v>7791</v>
      </c>
      <c r="B5538" s="63">
        <v>101206</v>
      </c>
      <c r="C5538" s="62" t="s">
        <v>13325</v>
      </c>
      <c r="D5538" s="63" t="s">
        <v>9250</v>
      </c>
      <c r="E5538" s="76">
        <v>11.33</v>
      </c>
    </row>
    <row r="5539" spans="1:5" ht="45.75" hidden="1">
      <c r="A5539" s="63" t="s">
        <v>7791</v>
      </c>
      <c r="B5539" s="63">
        <v>101207</v>
      </c>
      <c r="C5539" s="62" t="s">
        <v>13326</v>
      </c>
      <c r="D5539" s="63" t="s">
        <v>9250</v>
      </c>
      <c r="E5539" s="76">
        <v>9.68</v>
      </c>
    </row>
    <row r="5540" spans="1:5" ht="45.75" hidden="1">
      <c r="A5540" s="63" t="s">
        <v>7791</v>
      </c>
      <c r="B5540" s="63">
        <v>101208</v>
      </c>
      <c r="C5540" s="62" t="s">
        <v>13327</v>
      </c>
      <c r="D5540" s="63" t="s">
        <v>9250</v>
      </c>
      <c r="E5540" s="76">
        <v>9.5</v>
      </c>
    </row>
    <row r="5541" spans="1:5" ht="45.75" hidden="1">
      <c r="A5541" s="63" t="s">
        <v>7791</v>
      </c>
      <c r="B5541" s="63">
        <v>101209</v>
      </c>
      <c r="C5541" s="62" t="s">
        <v>13328</v>
      </c>
      <c r="D5541" s="63" t="s">
        <v>9250</v>
      </c>
      <c r="E5541" s="76">
        <v>8.7899999999999991</v>
      </c>
    </row>
    <row r="5542" spans="1:5" ht="45.75" hidden="1">
      <c r="A5542" s="63" t="s">
        <v>7791</v>
      </c>
      <c r="B5542" s="63">
        <v>101210</v>
      </c>
      <c r="C5542" s="62" t="s">
        <v>13329</v>
      </c>
      <c r="D5542" s="63" t="s">
        <v>9250</v>
      </c>
      <c r="E5542" s="76">
        <v>15.65</v>
      </c>
    </row>
    <row r="5543" spans="1:5" ht="45.75" hidden="1">
      <c r="A5543" s="63" t="s">
        <v>7791</v>
      </c>
      <c r="B5543" s="63">
        <v>101211</v>
      </c>
      <c r="C5543" s="62" t="s">
        <v>13330</v>
      </c>
      <c r="D5543" s="63" t="s">
        <v>9250</v>
      </c>
      <c r="E5543" s="76">
        <v>16.79</v>
      </c>
    </row>
    <row r="5544" spans="1:5" ht="45.75" hidden="1">
      <c r="A5544" s="63" t="s">
        <v>7791</v>
      </c>
      <c r="B5544" s="63">
        <v>101212</v>
      </c>
      <c r="C5544" s="62" t="s">
        <v>13331</v>
      </c>
      <c r="D5544" s="63" t="s">
        <v>9250</v>
      </c>
      <c r="E5544" s="76">
        <v>19.61</v>
      </c>
    </row>
    <row r="5545" spans="1:5" ht="45.75" hidden="1">
      <c r="A5545" s="63" t="s">
        <v>7791</v>
      </c>
      <c r="B5545" s="63">
        <v>101213</v>
      </c>
      <c r="C5545" s="62" t="s">
        <v>13332</v>
      </c>
      <c r="D5545" s="63" t="s">
        <v>9250</v>
      </c>
      <c r="E5545" s="76">
        <v>21.95</v>
      </c>
    </row>
    <row r="5546" spans="1:5" ht="45.75" hidden="1">
      <c r="A5546" s="63" t="s">
        <v>7791</v>
      </c>
      <c r="B5546" s="63">
        <v>101214</v>
      </c>
      <c r="C5546" s="62" t="s">
        <v>13333</v>
      </c>
      <c r="D5546" s="63" t="s">
        <v>9250</v>
      </c>
      <c r="E5546" s="76">
        <v>26.44</v>
      </c>
    </row>
    <row r="5547" spans="1:5" ht="45.75" hidden="1">
      <c r="A5547" s="63" t="s">
        <v>7791</v>
      </c>
      <c r="B5547" s="63">
        <v>101215</v>
      </c>
      <c r="C5547" s="62" t="s">
        <v>13334</v>
      </c>
      <c r="D5547" s="63" t="s">
        <v>9250</v>
      </c>
      <c r="E5547" s="76">
        <v>15.06</v>
      </c>
    </row>
    <row r="5548" spans="1:5" ht="45.75" hidden="1">
      <c r="A5548" s="63" t="s">
        <v>7791</v>
      </c>
      <c r="B5548" s="63">
        <v>101216</v>
      </c>
      <c r="C5548" s="62" t="s">
        <v>13335</v>
      </c>
      <c r="D5548" s="63" t="s">
        <v>9250</v>
      </c>
      <c r="E5548" s="76">
        <v>15.74</v>
      </c>
    </row>
    <row r="5549" spans="1:5" ht="45.75" hidden="1">
      <c r="A5549" s="63" t="s">
        <v>7791</v>
      </c>
      <c r="B5549" s="63">
        <v>101217</v>
      </c>
      <c r="C5549" s="62" t="s">
        <v>13336</v>
      </c>
      <c r="D5549" s="63" t="s">
        <v>9250</v>
      </c>
      <c r="E5549" s="76">
        <v>18.34</v>
      </c>
    </row>
    <row r="5550" spans="1:5" ht="45.75" hidden="1">
      <c r="A5550" s="63" t="s">
        <v>7791</v>
      </c>
      <c r="B5550" s="63">
        <v>101218</v>
      </c>
      <c r="C5550" s="62" t="s">
        <v>13337</v>
      </c>
      <c r="D5550" s="63" t="s">
        <v>9250</v>
      </c>
      <c r="E5550" s="76">
        <v>19.36</v>
      </c>
    </row>
    <row r="5551" spans="1:5" ht="45.75" hidden="1">
      <c r="A5551" s="63" t="s">
        <v>7791</v>
      </c>
      <c r="B5551" s="63">
        <v>101219</v>
      </c>
      <c r="C5551" s="62" t="s">
        <v>13338</v>
      </c>
      <c r="D5551" s="63" t="s">
        <v>9250</v>
      </c>
      <c r="E5551" s="76">
        <v>23.41</v>
      </c>
    </row>
    <row r="5552" spans="1:5" ht="45.75" hidden="1">
      <c r="A5552" s="63" t="s">
        <v>7791</v>
      </c>
      <c r="B5552" s="63">
        <v>101220</v>
      </c>
      <c r="C5552" s="62" t="s">
        <v>13339</v>
      </c>
      <c r="D5552" s="63" t="s">
        <v>9250</v>
      </c>
      <c r="E5552" s="76">
        <v>14.76</v>
      </c>
    </row>
    <row r="5553" spans="1:5" ht="45.75" hidden="1">
      <c r="A5553" s="63" t="s">
        <v>7791</v>
      </c>
      <c r="B5553" s="63">
        <v>101221</v>
      </c>
      <c r="C5553" s="62" t="s">
        <v>13340</v>
      </c>
      <c r="D5553" s="63" t="s">
        <v>9250</v>
      </c>
      <c r="E5553" s="76">
        <v>15.56</v>
      </c>
    </row>
    <row r="5554" spans="1:5" ht="45.75" hidden="1">
      <c r="A5554" s="63" t="s">
        <v>7791</v>
      </c>
      <c r="B5554" s="63">
        <v>101222</v>
      </c>
      <c r="C5554" s="62" t="s">
        <v>13341</v>
      </c>
      <c r="D5554" s="63" t="s">
        <v>9250</v>
      </c>
      <c r="E5554" s="76">
        <v>18.079999999999998</v>
      </c>
    </row>
    <row r="5555" spans="1:5" ht="45.75" hidden="1">
      <c r="A5555" s="63" t="s">
        <v>7791</v>
      </c>
      <c r="B5555" s="63">
        <v>101223</v>
      </c>
      <c r="C5555" s="62" t="s">
        <v>13342</v>
      </c>
      <c r="D5555" s="63" t="s">
        <v>9250</v>
      </c>
      <c r="E5555" s="76">
        <v>20.149999999999999</v>
      </c>
    </row>
    <row r="5556" spans="1:5" ht="45.75" hidden="1">
      <c r="A5556" s="63" t="s">
        <v>7791</v>
      </c>
      <c r="B5556" s="63">
        <v>101224</v>
      </c>
      <c r="C5556" s="62" t="s">
        <v>13343</v>
      </c>
      <c r="D5556" s="63" t="s">
        <v>9250</v>
      </c>
      <c r="E5556" s="76">
        <v>25.24</v>
      </c>
    </row>
    <row r="5557" spans="1:5" ht="45.75" hidden="1">
      <c r="A5557" s="63" t="s">
        <v>7791</v>
      </c>
      <c r="B5557" s="63">
        <v>101225</v>
      </c>
      <c r="C5557" s="62" t="s">
        <v>13344</v>
      </c>
      <c r="D5557" s="63" t="s">
        <v>9250</v>
      </c>
      <c r="E5557" s="76">
        <v>13.52</v>
      </c>
    </row>
    <row r="5558" spans="1:5" ht="45.75" hidden="1">
      <c r="A5558" s="63" t="s">
        <v>7791</v>
      </c>
      <c r="B5558" s="63">
        <v>101226</v>
      </c>
      <c r="C5558" s="62" t="s">
        <v>13345</v>
      </c>
      <c r="D5558" s="63" t="s">
        <v>9250</v>
      </c>
      <c r="E5558" s="76">
        <v>14.22</v>
      </c>
    </row>
    <row r="5559" spans="1:5" ht="45.75" hidden="1">
      <c r="A5559" s="63" t="s">
        <v>7791</v>
      </c>
      <c r="B5559" s="63">
        <v>101227</v>
      </c>
      <c r="C5559" s="62" t="s">
        <v>13346</v>
      </c>
      <c r="D5559" s="63" t="s">
        <v>9250</v>
      </c>
      <c r="E5559" s="76">
        <v>16.48</v>
      </c>
    </row>
    <row r="5560" spans="1:5" ht="45.75" hidden="1">
      <c r="A5560" s="63" t="s">
        <v>7791</v>
      </c>
      <c r="B5560" s="63">
        <v>101228</v>
      </c>
      <c r="C5560" s="62" t="s">
        <v>13347</v>
      </c>
      <c r="D5560" s="63" t="s">
        <v>9250</v>
      </c>
      <c r="E5560" s="76">
        <v>17.52</v>
      </c>
    </row>
    <row r="5561" spans="1:5" ht="45.75" hidden="1">
      <c r="A5561" s="63" t="s">
        <v>7791</v>
      </c>
      <c r="B5561" s="63">
        <v>101229</v>
      </c>
      <c r="C5561" s="62" t="s">
        <v>13348</v>
      </c>
      <c r="D5561" s="63" t="s">
        <v>9250</v>
      </c>
      <c r="E5561" s="76">
        <v>22.09</v>
      </c>
    </row>
    <row r="5562" spans="1:5" ht="45.75" hidden="1">
      <c r="A5562" s="63" t="s">
        <v>7791</v>
      </c>
      <c r="B5562" s="63">
        <v>101230</v>
      </c>
      <c r="C5562" s="62" t="s">
        <v>13349</v>
      </c>
      <c r="D5562" s="63" t="s">
        <v>9250</v>
      </c>
      <c r="E5562" s="76">
        <v>9.9499999999999993</v>
      </c>
    </row>
    <row r="5563" spans="1:5" ht="45.75" hidden="1">
      <c r="A5563" s="63" t="s">
        <v>7791</v>
      </c>
      <c r="B5563" s="63">
        <v>101231</v>
      </c>
      <c r="C5563" s="62" t="s">
        <v>13350</v>
      </c>
      <c r="D5563" s="63" t="s">
        <v>9250</v>
      </c>
      <c r="E5563" s="76">
        <v>9.43</v>
      </c>
    </row>
    <row r="5564" spans="1:5" ht="45.75" hidden="1">
      <c r="A5564" s="63" t="s">
        <v>7791</v>
      </c>
      <c r="B5564" s="63">
        <v>101232</v>
      </c>
      <c r="C5564" s="62" t="s">
        <v>13351</v>
      </c>
      <c r="D5564" s="63" t="s">
        <v>9250</v>
      </c>
      <c r="E5564" s="76">
        <v>8.4499999999999993</v>
      </c>
    </row>
    <row r="5565" spans="1:5" ht="45.75" hidden="1">
      <c r="A5565" s="63" t="s">
        <v>7791</v>
      </c>
      <c r="B5565" s="63">
        <v>101233</v>
      </c>
      <c r="C5565" s="62" t="s">
        <v>13352</v>
      </c>
      <c r="D5565" s="63" t="s">
        <v>9250</v>
      </c>
      <c r="E5565" s="76">
        <v>7.79</v>
      </c>
    </row>
    <row r="5566" spans="1:5" ht="45.75" hidden="1">
      <c r="A5566" s="63" t="s">
        <v>7791</v>
      </c>
      <c r="B5566" s="63">
        <v>101234</v>
      </c>
      <c r="C5566" s="62" t="s">
        <v>13353</v>
      </c>
      <c r="D5566" s="63" t="s">
        <v>9250</v>
      </c>
      <c r="E5566" s="76">
        <v>15.41</v>
      </c>
    </row>
    <row r="5567" spans="1:5" ht="45.75" hidden="1">
      <c r="A5567" s="63" t="s">
        <v>7791</v>
      </c>
      <c r="B5567" s="63">
        <v>101235</v>
      </c>
      <c r="C5567" s="62" t="s">
        <v>13354</v>
      </c>
      <c r="D5567" s="63" t="s">
        <v>9250</v>
      </c>
      <c r="E5567" s="76">
        <v>16.170000000000002</v>
      </c>
    </row>
    <row r="5568" spans="1:5" ht="45.75" hidden="1">
      <c r="A5568" s="63" t="s">
        <v>7791</v>
      </c>
      <c r="B5568" s="63">
        <v>101236</v>
      </c>
      <c r="C5568" s="62" t="s">
        <v>13355</v>
      </c>
      <c r="D5568" s="63" t="s">
        <v>9250</v>
      </c>
      <c r="E5568" s="76">
        <v>18.829999999999998</v>
      </c>
    </row>
    <row r="5569" spans="1:5" ht="45.75" hidden="1">
      <c r="A5569" s="63" t="s">
        <v>7791</v>
      </c>
      <c r="B5569" s="63">
        <v>101237</v>
      </c>
      <c r="C5569" s="62" t="s">
        <v>13356</v>
      </c>
      <c r="D5569" s="63" t="s">
        <v>9250</v>
      </c>
      <c r="E5569" s="76">
        <v>20</v>
      </c>
    </row>
    <row r="5570" spans="1:5" ht="45.75" hidden="1">
      <c r="A5570" s="63" t="s">
        <v>7791</v>
      </c>
      <c r="B5570" s="63">
        <v>101238</v>
      </c>
      <c r="C5570" s="62" t="s">
        <v>13357</v>
      </c>
      <c r="D5570" s="63" t="s">
        <v>9250</v>
      </c>
      <c r="E5570" s="76">
        <v>25.3</v>
      </c>
    </row>
    <row r="5571" spans="1:5" ht="45.75" hidden="1">
      <c r="A5571" s="63" t="s">
        <v>7791</v>
      </c>
      <c r="B5571" s="63">
        <v>101239</v>
      </c>
      <c r="C5571" s="62" t="s">
        <v>13358</v>
      </c>
      <c r="D5571" s="63" t="s">
        <v>9250</v>
      </c>
      <c r="E5571" s="76">
        <v>13.43</v>
      </c>
    </row>
    <row r="5572" spans="1:5" ht="45.75" hidden="1">
      <c r="A5572" s="63" t="s">
        <v>7791</v>
      </c>
      <c r="B5572" s="63">
        <v>101240</v>
      </c>
      <c r="C5572" s="62" t="s">
        <v>13359</v>
      </c>
      <c r="D5572" s="63" t="s">
        <v>9250</v>
      </c>
      <c r="E5572" s="76">
        <v>14.14</v>
      </c>
    </row>
    <row r="5573" spans="1:5" ht="45.75" hidden="1">
      <c r="A5573" s="63" t="s">
        <v>7791</v>
      </c>
      <c r="B5573" s="63">
        <v>101241</v>
      </c>
      <c r="C5573" s="62" t="s">
        <v>13360</v>
      </c>
      <c r="D5573" s="63" t="s">
        <v>9250</v>
      </c>
      <c r="E5573" s="76">
        <v>16.54</v>
      </c>
    </row>
    <row r="5574" spans="1:5" ht="45.75" hidden="1">
      <c r="A5574" s="63" t="s">
        <v>7791</v>
      </c>
      <c r="B5574" s="63">
        <v>101242</v>
      </c>
      <c r="C5574" s="62" t="s">
        <v>13361</v>
      </c>
      <c r="D5574" s="63" t="s">
        <v>9250</v>
      </c>
      <c r="E5574" s="76">
        <v>18.510000000000002</v>
      </c>
    </row>
    <row r="5575" spans="1:5" ht="45.75" hidden="1">
      <c r="A5575" s="63" t="s">
        <v>7791</v>
      </c>
      <c r="B5575" s="63">
        <v>101243</v>
      </c>
      <c r="C5575" s="62" t="s">
        <v>13362</v>
      </c>
      <c r="D5575" s="63" t="s">
        <v>9250</v>
      </c>
      <c r="E5575" s="76">
        <v>22.36</v>
      </c>
    </row>
    <row r="5576" spans="1:5" ht="45.75" hidden="1">
      <c r="A5576" s="63" t="s">
        <v>7791</v>
      </c>
      <c r="B5576" s="63">
        <v>101244</v>
      </c>
      <c r="C5576" s="62" t="s">
        <v>13363</v>
      </c>
      <c r="D5576" s="63" t="s">
        <v>9250</v>
      </c>
      <c r="E5576" s="76">
        <v>14.2</v>
      </c>
    </row>
    <row r="5577" spans="1:5" ht="45.75" hidden="1">
      <c r="A5577" s="63" t="s">
        <v>7791</v>
      </c>
      <c r="B5577" s="63">
        <v>101245</v>
      </c>
      <c r="C5577" s="62" t="s">
        <v>13364</v>
      </c>
      <c r="D5577" s="63" t="s">
        <v>9250</v>
      </c>
      <c r="E5577" s="76">
        <v>14.98</v>
      </c>
    </row>
    <row r="5578" spans="1:5" ht="45.75" hidden="1">
      <c r="A5578" s="63" t="s">
        <v>7791</v>
      </c>
      <c r="B5578" s="63">
        <v>101246</v>
      </c>
      <c r="C5578" s="62" t="s">
        <v>13365</v>
      </c>
      <c r="D5578" s="63" t="s">
        <v>9250</v>
      </c>
      <c r="E5578" s="76">
        <v>17.38</v>
      </c>
    </row>
    <row r="5579" spans="1:5" ht="45.75" hidden="1">
      <c r="A5579" s="63" t="s">
        <v>7791</v>
      </c>
      <c r="B5579" s="63">
        <v>101247</v>
      </c>
      <c r="C5579" s="62" t="s">
        <v>13366</v>
      </c>
      <c r="D5579" s="63" t="s">
        <v>9250</v>
      </c>
      <c r="E5579" s="76">
        <v>19.309999999999999</v>
      </c>
    </row>
    <row r="5580" spans="1:5" ht="45.75" hidden="1">
      <c r="A5580" s="63" t="s">
        <v>7791</v>
      </c>
      <c r="B5580" s="63">
        <v>101248</v>
      </c>
      <c r="C5580" s="62" t="s">
        <v>13367</v>
      </c>
      <c r="D5580" s="63" t="s">
        <v>9250</v>
      </c>
      <c r="E5580" s="76">
        <v>24.12</v>
      </c>
    </row>
    <row r="5581" spans="1:5" ht="45.75" hidden="1">
      <c r="A5581" s="63" t="s">
        <v>7791</v>
      </c>
      <c r="B5581" s="63">
        <v>101249</v>
      </c>
      <c r="C5581" s="62" t="s">
        <v>13368</v>
      </c>
      <c r="D5581" s="63" t="s">
        <v>9250</v>
      </c>
      <c r="E5581" s="76">
        <v>12.26</v>
      </c>
    </row>
    <row r="5582" spans="1:5" ht="45.75" hidden="1">
      <c r="A5582" s="63" t="s">
        <v>7791</v>
      </c>
      <c r="B5582" s="63">
        <v>101250</v>
      </c>
      <c r="C5582" s="62" t="s">
        <v>13369</v>
      </c>
      <c r="D5582" s="63" t="s">
        <v>9250</v>
      </c>
      <c r="E5582" s="76">
        <v>13.64</v>
      </c>
    </row>
    <row r="5583" spans="1:5" ht="45.75" hidden="1">
      <c r="A5583" s="63" t="s">
        <v>7791</v>
      </c>
      <c r="B5583" s="63">
        <v>101251</v>
      </c>
      <c r="C5583" s="62" t="s">
        <v>13370</v>
      </c>
      <c r="D5583" s="63" t="s">
        <v>9250</v>
      </c>
      <c r="E5583" s="76">
        <v>15.49</v>
      </c>
    </row>
    <row r="5584" spans="1:5" ht="45.75" hidden="1">
      <c r="A5584" s="63" t="s">
        <v>7791</v>
      </c>
      <c r="B5584" s="63">
        <v>101252</v>
      </c>
      <c r="C5584" s="62" t="s">
        <v>13371</v>
      </c>
      <c r="D5584" s="63" t="s">
        <v>9250</v>
      </c>
      <c r="E5584" s="76">
        <v>16.79</v>
      </c>
    </row>
    <row r="5585" spans="1:5" ht="45.75" hidden="1">
      <c r="A5585" s="63" t="s">
        <v>7791</v>
      </c>
      <c r="B5585" s="63">
        <v>101253</v>
      </c>
      <c r="C5585" s="62" t="s">
        <v>13372</v>
      </c>
      <c r="D5585" s="63" t="s">
        <v>9250</v>
      </c>
      <c r="E5585" s="76">
        <v>21.13</v>
      </c>
    </row>
    <row r="5586" spans="1:5" ht="45.75" hidden="1">
      <c r="A5586" s="63" t="s">
        <v>7791</v>
      </c>
      <c r="B5586" s="63">
        <v>101254</v>
      </c>
      <c r="C5586" s="62" t="s">
        <v>13373</v>
      </c>
      <c r="D5586" s="63" t="s">
        <v>9250</v>
      </c>
      <c r="E5586" s="76">
        <v>11.32</v>
      </c>
    </row>
    <row r="5587" spans="1:5" ht="45.75" hidden="1">
      <c r="A5587" s="63" t="s">
        <v>7791</v>
      </c>
      <c r="B5587" s="63">
        <v>101255</v>
      </c>
      <c r="C5587" s="62" t="s">
        <v>13374</v>
      </c>
      <c r="D5587" s="63" t="s">
        <v>9250</v>
      </c>
      <c r="E5587" s="76">
        <v>9.9499999999999993</v>
      </c>
    </row>
    <row r="5588" spans="1:5" ht="45.75" hidden="1">
      <c r="A5588" s="63" t="s">
        <v>7791</v>
      </c>
      <c r="B5588" s="63">
        <v>101256</v>
      </c>
      <c r="C5588" s="62" t="s">
        <v>13375</v>
      </c>
      <c r="D5588" s="63" t="s">
        <v>9250</v>
      </c>
      <c r="E5588" s="76">
        <v>17.350000000000001</v>
      </c>
    </row>
    <row r="5589" spans="1:5" ht="45.75" hidden="1">
      <c r="A5589" s="63" t="s">
        <v>7791</v>
      </c>
      <c r="B5589" s="63">
        <v>101257</v>
      </c>
      <c r="C5589" s="62" t="s">
        <v>13376</v>
      </c>
      <c r="D5589" s="63" t="s">
        <v>9250</v>
      </c>
      <c r="E5589" s="76">
        <v>18.239999999999998</v>
      </c>
    </row>
    <row r="5590" spans="1:5" ht="45.75" hidden="1">
      <c r="A5590" s="63" t="s">
        <v>7791</v>
      </c>
      <c r="B5590" s="63">
        <v>101258</v>
      </c>
      <c r="C5590" s="62" t="s">
        <v>13377</v>
      </c>
      <c r="D5590" s="63" t="s">
        <v>9250</v>
      </c>
      <c r="E5590" s="76">
        <v>21.13</v>
      </c>
    </row>
    <row r="5591" spans="1:5" ht="45.75" hidden="1">
      <c r="A5591" s="63" t="s">
        <v>7791</v>
      </c>
      <c r="B5591" s="63">
        <v>101259</v>
      </c>
      <c r="C5591" s="62" t="s">
        <v>13378</v>
      </c>
      <c r="D5591" s="63" t="s">
        <v>9250</v>
      </c>
      <c r="E5591" s="76">
        <v>23.49</v>
      </c>
    </row>
    <row r="5592" spans="1:5" ht="45.75" hidden="1">
      <c r="A5592" s="63" t="s">
        <v>7791</v>
      </c>
      <c r="B5592" s="63">
        <v>101260</v>
      </c>
      <c r="C5592" s="62" t="s">
        <v>13379</v>
      </c>
      <c r="D5592" s="63" t="s">
        <v>9250</v>
      </c>
      <c r="E5592" s="76">
        <v>29.31</v>
      </c>
    </row>
    <row r="5593" spans="1:5" ht="45.75" hidden="1">
      <c r="A5593" s="63" t="s">
        <v>7791</v>
      </c>
      <c r="B5593" s="63">
        <v>101261</v>
      </c>
      <c r="C5593" s="62" t="s">
        <v>13380</v>
      </c>
      <c r="D5593" s="63" t="s">
        <v>9250</v>
      </c>
      <c r="E5593" s="76">
        <v>16.38</v>
      </c>
    </row>
    <row r="5594" spans="1:5" ht="45.75" hidden="1">
      <c r="A5594" s="63" t="s">
        <v>7791</v>
      </c>
      <c r="B5594" s="63">
        <v>101262</v>
      </c>
      <c r="C5594" s="62" t="s">
        <v>13381</v>
      </c>
      <c r="D5594" s="63" t="s">
        <v>9250</v>
      </c>
      <c r="E5594" s="76">
        <v>17.239999999999998</v>
      </c>
    </row>
    <row r="5595" spans="1:5" ht="45.75" hidden="1">
      <c r="A5595" s="63" t="s">
        <v>7791</v>
      </c>
      <c r="B5595" s="63">
        <v>101263</v>
      </c>
      <c r="C5595" s="62" t="s">
        <v>13382</v>
      </c>
      <c r="D5595" s="63" t="s">
        <v>9250</v>
      </c>
      <c r="E5595" s="76">
        <v>19.91</v>
      </c>
    </row>
    <row r="5596" spans="1:5" ht="45.75" hidden="1">
      <c r="A5596" s="63" t="s">
        <v>7791</v>
      </c>
      <c r="B5596" s="63">
        <v>101264</v>
      </c>
      <c r="C5596" s="62" t="s">
        <v>13383</v>
      </c>
      <c r="D5596" s="63" t="s">
        <v>9250</v>
      </c>
      <c r="E5596" s="76">
        <v>22.07</v>
      </c>
    </row>
    <row r="5597" spans="1:5" ht="45.75" hidden="1">
      <c r="A5597" s="63" t="s">
        <v>7791</v>
      </c>
      <c r="B5597" s="63">
        <v>101265</v>
      </c>
      <c r="C5597" s="62" t="s">
        <v>13384</v>
      </c>
      <c r="D5597" s="63" t="s">
        <v>9250</v>
      </c>
      <c r="E5597" s="76">
        <v>27.45</v>
      </c>
    </row>
    <row r="5598" spans="1:5" ht="45.75" hidden="1">
      <c r="A5598" s="63" t="s">
        <v>7791</v>
      </c>
      <c r="B5598" s="63">
        <v>101266</v>
      </c>
      <c r="C5598" s="62" t="s">
        <v>13385</v>
      </c>
      <c r="D5598" s="63" t="s">
        <v>9250</v>
      </c>
      <c r="E5598" s="76">
        <v>10.039999999999999</v>
      </c>
    </row>
    <row r="5599" spans="1:5" ht="45.75" hidden="1">
      <c r="A5599" s="63" t="s">
        <v>7791</v>
      </c>
      <c r="B5599" s="63">
        <v>101267</v>
      </c>
      <c r="C5599" s="62" t="s">
        <v>13386</v>
      </c>
      <c r="D5599" s="63" t="s">
        <v>9250</v>
      </c>
      <c r="E5599" s="76">
        <v>9.65</v>
      </c>
    </row>
    <row r="5600" spans="1:5" ht="45.75" hidden="1">
      <c r="A5600" s="63" t="s">
        <v>7791</v>
      </c>
      <c r="B5600" s="63">
        <v>101268</v>
      </c>
      <c r="C5600" s="62" t="s">
        <v>13387</v>
      </c>
      <c r="D5600" s="63" t="s">
        <v>9250</v>
      </c>
      <c r="E5600" s="76">
        <v>15.71</v>
      </c>
    </row>
    <row r="5601" spans="1:5" ht="45.75" hidden="1">
      <c r="A5601" s="63" t="s">
        <v>7791</v>
      </c>
      <c r="B5601" s="63">
        <v>101269</v>
      </c>
      <c r="C5601" s="62" t="s">
        <v>13388</v>
      </c>
      <c r="D5601" s="63" t="s">
        <v>9250</v>
      </c>
      <c r="E5601" s="76">
        <v>17.5</v>
      </c>
    </row>
    <row r="5602" spans="1:5" ht="45.75" hidden="1">
      <c r="A5602" s="63" t="s">
        <v>7791</v>
      </c>
      <c r="B5602" s="63">
        <v>101270</v>
      </c>
      <c r="C5602" s="62" t="s">
        <v>13389</v>
      </c>
      <c r="D5602" s="63" t="s">
        <v>9250</v>
      </c>
      <c r="E5602" s="76">
        <v>20.25</v>
      </c>
    </row>
    <row r="5603" spans="1:5" ht="45.75" hidden="1">
      <c r="A5603" s="63" t="s">
        <v>7791</v>
      </c>
      <c r="B5603" s="63">
        <v>101271</v>
      </c>
      <c r="C5603" s="62" t="s">
        <v>13390</v>
      </c>
      <c r="D5603" s="63" t="s">
        <v>9250</v>
      </c>
      <c r="E5603" s="76">
        <v>22.45</v>
      </c>
    </row>
    <row r="5604" spans="1:5" ht="45.75" hidden="1">
      <c r="A5604" s="63" t="s">
        <v>7791</v>
      </c>
      <c r="B5604" s="63">
        <v>101272</v>
      </c>
      <c r="C5604" s="62" t="s">
        <v>13391</v>
      </c>
      <c r="D5604" s="63" t="s">
        <v>9250</v>
      </c>
      <c r="E5604" s="76">
        <v>27.94</v>
      </c>
    </row>
    <row r="5605" spans="1:5" ht="45.75" hidden="1">
      <c r="A5605" s="63" t="s">
        <v>7791</v>
      </c>
      <c r="B5605" s="63">
        <v>101273</v>
      </c>
      <c r="C5605" s="62" t="s">
        <v>13392</v>
      </c>
      <c r="D5605" s="63" t="s">
        <v>9250</v>
      </c>
      <c r="E5605" s="76">
        <v>14.98</v>
      </c>
    </row>
    <row r="5606" spans="1:5" ht="45.75" hidden="1">
      <c r="A5606" s="63" t="s">
        <v>7791</v>
      </c>
      <c r="B5606" s="63">
        <v>101274</v>
      </c>
      <c r="C5606" s="62" t="s">
        <v>13393</v>
      </c>
      <c r="D5606" s="63" t="s">
        <v>9250</v>
      </c>
      <c r="E5606" s="76">
        <v>16.57</v>
      </c>
    </row>
    <row r="5607" spans="1:5" ht="45.75" hidden="1">
      <c r="A5607" s="63" t="s">
        <v>7791</v>
      </c>
      <c r="B5607" s="63">
        <v>101275</v>
      </c>
      <c r="C5607" s="62" t="s">
        <v>13394</v>
      </c>
      <c r="D5607" s="63" t="s">
        <v>9250</v>
      </c>
      <c r="E5607" s="76">
        <v>19.14</v>
      </c>
    </row>
    <row r="5608" spans="1:5" ht="45.75" hidden="1">
      <c r="A5608" s="63" t="s">
        <v>7791</v>
      </c>
      <c r="B5608" s="63">
        <v>101276</v>
      </c>
      <c r="C5608" s="62" t="s">
        <v>13395</v>
      </c>
      <c r="D5608" s="63" t="s">
        <v>9250</v>
      </c>
      <c r="E5608" s="76">
        <v>21.15</v>
      </c>
    </row>
    <row r="5609" spans="1:5" ht="45.75" hidden="1">
      <c r="A5609" s="63" t="s">
        <v>7791</v>
      </c>
      <c r="B5609" s="63">
        <v>101277</v>
      </c>
      <c r="C5609" s="62" t="s">
        <v>13396</v>
      </c>
      <c r="D5609" s="63" t="s">
        <v>9250</v>
      </c>
      <c r="E5609" s="76">
        <v>27.01</v>
      </c>
    </row>
    <row r="5610" spans="1:5" ht="23.25" hidden="1">
      <c r="A5610" s="63" t="s">
        <v>7791</v>
      </c>
      <c r="B5610" s="63">
        <v>102354</v>
      </c>
      <c r="C5610" s="62" t="s">
        <v>13397</v>
      </c>
      <c r="D5610" s="63" t="s">
        <v>9250</v>
      </c>
      <c r="E5610" s="76">
        <v>134.32</v>
      </c>
    </row>
    <row r="5611" spans="1:5" ht="34.5" hidden="1">
      <c r="A5611" s="63" t="s">
        <v>7791</v>
      </c>
      <c r="B5611" s="63">
        <v>102355</v>
      </c>
      <c r="C5611" s="62" t="s">
        <v>13398</v>
      </c>
      <c r="D5611" s="63" t="s">
        <v>9250</v>
      </c>
      <c r="E5611" s="76">
        <v>159.43</v>
      </c>
    </row>
    <row r="5612" spans="1:5" ht="23.25" hidden="1">
      <c r="A5612" s="63" t="s">
        <v>7791</v>
      </c>
      <c r="B5612" s="63">
        <v>102360</v>
      </c>
      <c r="C5612" s="62" t="s">
        <v>13399</v>
      </c>
      <c r="D5612" s="63" t="s">
        <v>9250</v>
      </c>
      <c r="E5612" s="76">
        <v>23.31</v>
      </c>
    </row>
    <row r="5613" spans="1:5" ht="23.25" hidden="1">
      <c r="A5613" s="63" t="s">
        <v>7791</v>
      </c>
      <c r="B5613" s="63">
        <v>102361</v>
      </c>
      <c r="C5613" s="62" t="s">
        <v>13400</v>
      </c>
      <c r="D5613" s="63" t="s">
        <v>9250</v>
      </c>
      <c r="E5613" s="76">
        <v>35.68</v>
      </c>
    </row>
    <row r="5614" spans="1:5" ht="45.75" hidden="1">
      <c r="A5614" s="63" t="s">
        <v>7791</v>
      </c>
      <c r="B5614" s="63">
        <v>90082</v>
      </c>
      <c r="C5614" s="62" t="s">
        <v>13401</v>
      </c>
      <c r="D5614" s="63" t="s">
        <v>9250</v>
      </c>
      <c r="E5614" s="76">
        <v>10.64</v>
      </c>
    </row>
    <row r="5615" spans="1:5" ht="45.75" hidden="1">
      <c r="A5615" s="63" t="s">
        <v>7791</v>
      </c>
      <c r="B5615" s="63">
        <v>90084</v>
      </c>
      <c r="C5615" s="62" t="s">
        <v>13402</v>
      </c>
      <c r="D5615" s="63" t="s">
        <v>9250</v>
      </c>
      <c r="E5615" s="76">
        <v>10.31</v>
      </c>
    </row>
    <row r="5616" spans="1:5" ht="45.75" hidden="1">
      <c r="A5616" s="63" t="s">
        <v>7791</v>
      </c>
      <c r="B5616" s="63">
        <v>90086</v>
      </c>
      <c r="C5616" s="62" t="s">
        <v>13403</v>
      </c>
      <c r="D5616" s="63" t="s">
        <v>9250</v>
      </c>
      <c r="E5616" s="76">
        <v>9.74</v>
      </c>
    </row>
    <row r="5617" spans="1:5" ht="45.75" hidden="1">
      <c r="A5617" s="63" t="s">
        <v>7791</v>
      </c>
      <c r="B5617" s="63">
        <v>90087</v>
      </c>
      <c r="C5617" s="62" t="s">
        <v>13404</v>
      </c>
      <c r="D5617" s="63" t="s">
        <v>9250</v>
      </c>
      <c r="E5617" s="76">
        <v>8.81</v>
      </c>
    </row>
    <row r="5618" spans="1:5" ht="45.75" hidden="1">
      <c r="A5618" s="63" t="s">
        <v>7791</v>
      </c>
      <c r="B5618" s="63">
        <v>90090</v>
      </c>
      <c r="C5618" s="62" t="s">
        <v>13405</v>
      </c>
      <c r="D5618" s="63" t="s">
        <v>9250</v>
      </c>
      <c r="E5618" s="76">
        <v>8.6199999999999992</v>
      </c>
    </row>
    <row r="5619" spans="1:5" ht="34.5" hidden="1">
      <c r="A5619" s="63" t="s">
        <v>7791</v>
      </c>
      <c r="B5619" s="63">
        <v>90091</v>
      </c>
      <c r="C5619" s="62" t="s">
        <v>13406</v>
      </c>
      <c r="D5619" s="63" t="s">
        <v>9250</v>
      </c>
      <c r="E5619" s="76">
        <v>5.76</v>
      </c>
    </row>
    <row r="5620" spans="1:5" ht="45.75" hidden="1">
      <c r="A5620" s="63" t="s">
        <v>7791</v>
      </c>
      <c r="B5620" s="63">
        <v>90092</v>
      </c>
      <c r="C5620" s="62" t="s">
        <v>13407</v>
      </c>
      <c r="D5620" s="63" t="s">
        <v>9250</v>
      </c>
      <c r="E5620" s="76">
        <v>5.68</v>
      </c>
    </row>
    <row r="5621" spans="1:5" ht="45.75" hidden="1">
      <c r="A5621" s="63" t="s">
        <v>7791</v>
      </c>
      <c r="B5621" s="63">
        <v>90094</v>
      </c>
      <c r="C5621" s="62" t="s">
        <v>13408</v>
      </c>
      <c r="D5621" s="63" t="s">
        <v>9250</v>
      </c>
      <c r="E5621" s="76">
        <v>5.38</v>
      </c>
    </row>
    <row r="5622" spans="1:5" ht="45.75" hidden="1">
      <c r="A5622" s="63" t="s">
        <v>7791</v>
      </c>
      <c r="B5622" s="63">
        <v>90095</v>
      </c>
      <c r="C5622" s="62" t="s">
        <v>13409</v>
      </c>
      <c r="D5622" s="63" t="s">
        <v>9250</v>
      </c>
      <c r="E5622" s="76">
        <v>4.8499999999999996</v>
      </c>
    </row>
    <row r="5623" spans="1:5" ht="45.75" hidden="1">
      <c r="A5623" s="63" t="s">
        <v>7791</v>
      </c>
      <c r="B5623" s="63">
        <v>90098</v>
      </c>
      <c r="C5623" s="62" t="s">
        <v>13410</v>
      </c>
      <c r="D5623" s="63" t="s">
        <v>9250</v>
      </c>
      <c r="E5623" s="76">
        <v>4.76</v>
      </c>
    </row>
    <row r="5624" spans="1:5" ht="45.75" hidden="1">
      <c r="A5624" s="63" t="s">
        <v>7791</v>
      </c>
      <c r="B5624" s="63">
        <v>90099</v>
      </c>
      <c r="C5624" s="62" t="s">
        <v>13411</v>
      </c>
      <c r="D5624" s="63" t="s">
        <v>9250</v>
      </c>
      <c r="E5624" s="76">
        <v>14.99</v>
      </c>
    </row>
    <row r="5625" spans="1:5" ht="45.75" hidden="1">
      <c r="A5625" s="63" t="s">
        <v>7791</v>
      </c>
      <c r="B5625" s="63">
        <v>90100</v>
      </c>
      <c r="C5625" s="62" t="s">
        <v>13412</v>
      </c>
      <c r="D5625" s="63" t="s">
        <v>9250</v>
      </c>
      <c r="E5625" s="76">
        <v>12.71</v>
      </c>
    </row>
    <row r="5626" spans="1:5" ht="45.75" hidden="1">
      <c r="A5626" s="63" t="s">
        <v>7791</v>
      </c>
      <c r="B5626" s="63">
        <v>90101</v>
      </c>
      <c r="C5626" s="62" t="s">
        <v>13413</v>
      </c>
      <c r="D5626" s="63" t="s">
        <v>9250</v>
      </c>
      <c r="E5626" s="76">
        <v>12.57</v>
      </c>
    </row>
    <row r="5627" spans="1:5" ht="45.75" hidden="1">
      <c r="A5627" s="63" t="s">
        <v>7791</v>
      </c>
      <c r="B5627" s="63">
        <v>90102</v>
      </c>
      <c r="C5627" s="62" t="s">
        <v>13414</v>
      </c>
      <c r="D5627" s="63" t="s">
        <v>9250</v>
      </c>
      <c r="E5627" s="76">
        <v>11.43</v>
      </c>
    </row>
    <row r="5628" spans="1:5" ht="45.75" hidden="1">
      <c r="A5628" s="63" t="s">
        <v>7791</v>
      </c>
      <c r="B5628" s="63">
        <v>90105</v>
      </c>
      <c r="C5628" s="62" t="s">
        <v>13415</v>
      </c>
      <c r="D5628" s="63" t="s">
        <v>9250</v>
      </c>
      <c r="E5628" s="76">
        <v>8.26</v>
      </c>
    </row>
    <row r="5629" spans="1:5" ht="45.75" hidden="1">
      <c r="A5629" s="63" t="s">
        <v>7791</v>
      </c>
      <c r="B5629" s="63">
        <v>90106</v>
      </c>
      <c r="C5629" s="62" t="s">
        <v>13416</v>
      </c>
      <c r="D5629" s="63" t="s">
        <v>9250</v>
      </c>
      <c r="E5629" s="76">
        <v>7.02</v>
      </c>
    </row>
    <row r="5630" spans="1:5" ht="45.75" hidden="1">
      <c r="A5630" s="63" t="s">
        <v>7791</v>
      </c>
      <c r="B5630" s="63">
        <v>90107</v>
      </c>
      <c r="C5630" s="62" t="s">
        <v>13417</v>
      </c>
      <c r="D5630" s="63" t="s">
        <v>9250</v>
      </c>
      <c r="E5630" s="76">
        <v>6.93</v>
      </c>
    </row>
    <row r="5631" spans="1:5" ht="45.75" hidden="1">
      <c r="A5631" s="63" t="s">
        <v>7791</v>
      </c>
      <c r="B5631" s="63">
        <v>90108</v>
      </c>
      <c r="C5631" s="62" t="s">
        <v>13418</v>
      </c>
      <c r="D5631" s="63" t="s">
        <v>9250</v>
      </c>
      <c r="E5631" s="76">
        <v>6.31</v>
      </c>
    </row>
    <row r="5632" spans="1:5" ht="21" hidden="1" customHeight="1">
      <c r="A5632" s="63" t="s">
        <v>7791</v>
      </c>
      <c r="B5632" s="63">
        <v>93358</v>
      </c>
      <c r="C5632" s="62" t="s">
        <v>13419</v>
      </c>
      <c r="D5632" s="63" t="s">
        <v>9250</v>
      </c>
      <c r="E5632" s="76">
        <v>78.17</v>
      </c>
    </row>
    <row r="5633" spans="1:5" ht="45.75" hidden="1">
      <c r="A5633" s="63" t="s">
        <v>7791</v>
      </c>
      <c r="B5633" s="63">
        <v>102276</v>
      </c>
      <c r="C5633" s="62" t="s">
        <v>13420</v>
      </c>
      <c r="D5633" s="63" t="s">
        <v>9250</v>
      </c>
      <c r="E5633" s="76">
        <v>11.98</v>
      </c>
    </row>
    <row r="5634" spans="1:5" ht="45.75" hidden="1">
      <c r="A5634" s="63" t="s">
        <v>7791</v>
      </c>
      <c r="B5634" s="63">
        <v>102277</v>
      </c>
      <c r="C5634" s="62" t="s">
        <v>13421</v>
      </c>
      <c r="D5634" s="63" t="s">
        <v>9250</v>
      </c>
      <c r="E5634" s="76">
        <v>9.4600000000000009</v>
      </c>
    </row>
    <row r="5635" spans="1:5" ht="45.75" hidden="1">
      <c r="A5635" s="63" t="s">
        <v>7791</v>
      </c>
      <c r="B5635" s="63">
        <v>102278</v>
      </c>
      <c r="C5635" s="62" t="s">
        <v>13422</v>
      </c>
      <c r="D5635" s="63" t="s">
        <v>9250</v>
      </c>
      <c r="E5635" s="76">
        <v>9.18</v>
      </c>
    </row>
    <row r="5636" spans="1:5" ht="34.5" hidden="1">
      <c r="A5636" s="63" t="s">
        <v>7791</v>
      </c>
      <c r="B5636" s="63">
        <v>102279</v>
      </c>
      <c r="C5636" s="62" t="s">
        <v>13423</v>
      </c>
      <c r="D5636" s="63" t="s">
        <v>9250</v>
      </c>
      <c r="E5636" s="76">
        <v>6.61</v>
      </c>
    </row>
    <row r="5637" spans="1:5" ht="45.75" hidden="1">
      <c r="A5637" s="63" t="s">
        <v>7791</v>
      </c>
      <c r="B5637" s="63">
        <v>102280</v>
      </c>
      <c r="C5637" s="62" t="s">
        <v>13424</v>
      </c>
      <c r="D5637" s="63" t="s">
        <v>9250</v>
      </c>
      <c r="E5637" s="76">
        <v>5.22</v>
      </c>
    </row>
    <row r="5638" spans="1:5" ht="45.75" hidden="1">
      <c r="A5638" s="63" t="s">
        <v>7791</v>
      </c>
      <c r="B5638" s="63">
        <v>102281</v>
      </c>
      <c r="C5638" s="62" t="s">
        <v>13425</v>
      </c>
      <c r="D5638" s="63" t="s">
        <v>9250</v>
      </c>
      <c r="E5638" s="76">
        <v>5.07</v>
      </c>
    </row>
    <row r="5639" spans="1:5" ht="34.5" hidden="1">
      <c r="A5639" s="63" t="s">
        <v>7791</v>
      </c>
      <c r="B5639" s="63">
        <v>102282</v>
      </c>
      <c r="C5639" s="62" t="s">
        <v>13426</v>
      </c>
      <c r="D5639" s="63" t="s">
        <v>9250</v>
      </c>
      <c r="E5639" s="76">
        <v>13.29</v>
      </c>
    </row>
    <row r="5640" spans="1:5" ht="53.25" hidden="1" customHeight="1">
      <c r="A5640" s="63" t="s">
        <v>7791</v>
      </c>
      <c r="B5640" s="63">
        <v>102283</v>
      </c>
      <c r="C5640" s="62" t="s">
        <v>13427</v>
      </c>
      <c r="D5640" s="63" t="s">
        <v>9250</v>
      </c>
      <c r="E5640" s="76">
        <v>11.81</v>
      </c>
    </row>
    <row r="5641" spans="1:5" ht="34.5" hidden="1">
      <c r="A5641" s="63" t="s">
        <v>7791</v>
      </c>
      <c r="B5641" s="63">
        <v>102284</v>
      </c>
      <c r="C5641" s="62" t="s">
        <v>13428</v>
      </c>
      <c r="D5641" s="63" t="s">
        <v>9250</v>
      </c>
      <c r="E5641" s="76">
        <v>11.43</v>
      </c>
    </row>
    <row r="5642" spans="1:5" ht="45.75" hidden="1">
      <c r="A5642" s="63" t="s">
        <v>7791</v>
      </c>
      <c r="B5642" s="63">
        <v>102285</v>
      </c>
      <c r="C5642" s="62" t="s">
        <v>13429</v>
      </c>
      <c r="D5642" s="63" t="s">
        <v>9250</v>
      </c>
      <c r="E5642" s="76">
        <v>10.81</v>
      </c>
    </row>
    <row r="5643" spans="1:5" ht="45.75" hidden="1">
      <c r="A5643" s="63" t="s">
        <v>7791</v>
      </c>
      <c r="B5643" s="63">
        <v>102286</v>
      </c>
      <c r="C5643" s="62" t="s">
        <v>13430</v>
      </c>
      <c r="D5643" s="63" t="s">
        <v>9250</v>
      </c>
      <c r="E5643" s="76">
        <v>10.51</v>
      </c>
    </row>
    <row r="5644" spans="1:5" ht="45.75" hidden="1">
      <c r="A5644" s="63" t="s">
        <v>7791</v>
      </c>
      <c r="B5644" s="63">
        <v>102287</v>
      </c>
      <c r="C5644" s="62" t="s">
        <v>13431</v>
      </c>
      <c r="D5644" s="63" t="s">
        <v>9250</v>
      </c>
      <c r="E5644" s="76">
        <v>10.210000000000001</v>
      </c>
    </row>
    <row r="5645" spans="1:5" ht="34.5" hidden="1">
      <c r="A5645" s="63" t="s">
        <v>7791</v>
      </c>
      <c r="B5645" s="63">
        <v>102288</v>
      </c>
      <c r="C5645" s="62" t="s">
        <v>13432</v>
      </c>
      <c r="D5645" s="63" t="s">
        <v>9250</v>
      </c>
      <c r="E5645" s="76">
        <v>9.81</v>
      </c>
    </row>
    <row r="5646" spans="1:5" ht="45.75" hidden="1">
      <c r="A5646" s="63" t="s">
        <v>7791</v>
      </c>
      <c r="B5646" s="63">
        <v>102289</v>
      </c>
      <c r="C5646" s="62" t="s">
        <v>13433</v>
      </c>
      <c r="D5646" s="63" t="s">
        <v>9250</v>
      </c>
      <c r="E5646" s="76">
        <v>9.57</v>
      </c>
    </row>
    <row r="5647" spans="1:5" ht="34.5" hidden="1">
      <c r="A5647" s="63" t="s">
        <v>7791</v>
      </c>
      <c r="B5647" s="63">
        <v>102290</v>
      </c>
      <c r="C5647" s="62" t="s">
        <v>13434</v>
      </c>
      <c r="D5647" s="63" t="s">
        <v>9250</v>
      </c>
      <c r="E5647" s="76">
        <v>7.33</v>
      </c>
    </row>
    <row r="5648" spans="1:5" ht="34.5" hidden="1">
      <c r="A5648" s="63" t="s">
        <v>7791</v>
      </c>
      <c r="B5648" s="63">
        <v>102291</v>
      </c>
      <c r="C5648" s="62" t="s">
        <v>13435</v>
      </c>
      <c r="D5648" s="63" t="s">
        <v>9250</v>
      </c>
      <c r="E5648" s="76">
        <v>6.52</v>
      </c>
    </row>
    <row r="5649" spans="1:5" ht="45.75" hidden="1">
      <c r="A5649" s="63" t="s">
        <v>7791</v>
      </c>
      <c r="B5649" s="63">
        <v>102292</v>
      </c>
      <c r="C5649" s="62" t="s">
        <v>13436</v>
      </c>
      <c r="D5649" s="63" t="s">
        <v>9250</v>
      </c>
      <c r="E5649" s="76">
        <v>6.31</v>
      </c>
    </row>
    <row r="5650" spans="1:5" ht="45.75" hidden="1">
      <c r="A5650" s="63" t="s">
        <v>7791</v>
      </c>
      <c r="B5650" s="63">
        <v>102293</v>
      </c>
      <c r="C5650" s="62" t="s">
        <v>13437</v>
      </c>
      <c r="D5650" s="63" t="s">
        <v>9250</v>
      </c>
      <c r="E5650" s="76">
        <v>5.98</v>
      </c>
    </row>
    <row r="5651" spans="1:5" ht="45.75" hidden="1">
      <c r="A5651" s="63" t="s">
        <v>7791</v>
      </c>
      <c r="B5651" s="63">
        <v>102294</v>
      </c>
      <c r="C5651" s="62" t="s">
        <v>13438</v>
      </c>
      <c r="D5651" s="63" t="s">
        <v>9250</v>
      </c>
      <c r="E5651" s="76">
        <v>5.8</v>
      </c>
    </row>
    <row r="5652" spans="1:5" ht="45.75" hidden="1">
      <c r="A5652" s="63" t="s">
        <v>7791</v>
      </c>
      <c r="B5652" s="63">
        <v>102295</v>
      </c>
      <c r="C5652" s="62" t="s">
        <v>13439</v>
      </c>
      <c r="D5652" s="63" t="s">
        <v>9250</v>
      </c>
      <c r="E5652" s="76">
        <v>5.62</v>
      </c>
    </row>
    <row r="5653" spans="1:5" ht="34.5" hidden="1">
      <c r="A5653" s="63" t="s">
        <v>7791</v>
      </c>
      <c r="B5653" s="63">
        <v>102296</v>
      </c>
      <c r="C5653" s="62" t="s">
        <v>13440</v>
      </c>
      <c r="D5653" s="63" t="s">
        <v>9250</v>
      </c>
      <c r="E5653" s="76">
        <v>5.4</v>
      </c>
    </row>
    <row r="5654" spans="1:5" ht="34.5" hidden="1">
      <c r="A5654" s="63" t="s">
        <v>7791</v>
      </c>
      <c r="B5654" s="63">
        <v>102297</v>
      </c>
      <c r="C5654" s="62" t="s">
        <v>13441</v>
      </c>
      <c r="D5654" s="63" t="s">
        <v>9250</v>
      </c>
      <c r="E5654" s="76">
        <v>5.27</v>
      </c>
    </row>
    <row r="5655" spans="1:5" ht="34.5" hidden="1">
      <c r="A5655" s="63" t="s">
        <v>7791</v>
      </c>
      <c r="B5655" s="63">
        <v>102298</v>
      </c>
      <c r="C5655" s="62" t="s">
        <v>13442</v>
      </c>
      <c r="D5655" s="63" t="s">
        <v>9250</v>
      </c>
      <c r="E5655" s="76">
        <v>16.649999999999999</v>
      </c>
    </row>
    <row r="5656" spans="1:5" ht="34.5" hidden="1">
      <c r="A5656" s="63" t="s">
        <v>7791</v>
      </c>
      <c r="B5656" s="63">
        <v>102299</v>
      </c>
      <c r="C5656" s="62" t="s">
        <v>13443</v>
      </c>
      <c r="D5656" s="63" t="s">
        <v>9250</v>
      </c>
      <c r="E5656" s="76">
        <v>14.15</v>
      </c>
    </row>
    <row r="5657" spans="1:5" ht="45.75" hidden="1">
      <c r="A5657" s="63" t="s">
        <v>7791</v>
      </c>
      <c r="B5657" s="63">
        <v>102300</v>
      </c>
      <c r="C5657" s="62" t="s">
        <v>13444</v>
      </c>
      <c r="D5657" s="63" t="s">
        <v>9250</v>
      </c>
      <c r="E5657" s="76">
        <v>13.96</v>
      </c>
    </row>
    <row r="5658" spans="1:5" ht="45.75" hidden="1">
      <c r="A5658" s="63" t="s">
        <v>7791</v>
      </c>
      <c r="B5658" s="63">
        <v>102301</v>
      </c>
      <c r="C5658" s="62" t="s">
        <v>13445</v>
      </c>
      <c r="D5658" s="63" t="s">
        <v>9250</v>
      </c>
      <c r="E5658" s="76">
        <v>12.7</v>
      </c>
    </row>
    <row r="5659" spans="1:5" ht="34.5" hidden="1">
      <c r="A5659" s="63" t="s">
        <v>7791</v>
      </c>
      <c r="B5659" s="63">
        <v>102302</v>
      </c>
      <c r="C5659" s="62" t="s">
        <v>13446</v>
      </c>
      <c r="D5659" s="63" t="s">
        <v>9250</v>
      </c>
      <c r="E5659" s="76">
        <v>9.18</v>
      </c>
    </row>
    <row r="5660" spans="1:5" ht="34.5" hidden="1">
      <c r="A5660" s="63" t="s">
        <v>7791</v>
      </c>
      <c r="B5660" s="63">
        <v>102303</v>
      </c>
      <c r="C5660" s="62" t="s">
        <v>13447</v>
      </c>
      <c r="D5660" s="63" t="s">
        <v>9250</v>
      </c>
      <c r="E5660" s="76">
        <v>7.79</v>
      </c>
    </row>
    <row r="5661" spans="1:5" ht="45.75" hidden="1">
      <c r="A5661" s="63" t="s">
        <v>7791</v>
      </c>
      <c r="B5661" s="63">
        <v>102304</v>
      </c>
      <c r="C5661" s="62" t="s">
        <v>13448</v>
      </c>
      <c r="D5661" s="63" t="s">
        <v>9250</v>
      </c>
      <c r="E5661" s="76">
        <v>7.69</v>
      </c>
    </row>
    <row r="5662" spans="1:5" ht="45.75" hidden="1">
      <c r="A5662" s="63" t="s">
        <v>7791</v>
      </c>
      <c r="B5662" s="63">
        <v>102305</v>
      </c>
      <c r="C5662" s="62" t="s">
        <v>13449</v>
      </c>
      <c r="D5662" s="63" t="s">
        <v>9250</v>
      </c>
      <c r="E5662" s="76">
        <v>7.01</v>
      </c>
    </row>
    <row r="5663" spans="1:5" ht="34.5" hidden="1">
      <c r="A5663" s="63" t="s">
        <v>7791</v>
      </c>
      <c r="B5663" s="63">
        <v>102306</v>
      </c>
      <c r="C5663" s="62" t="s">
        <v>13450</v>
      </c>
      <c r="D5663" s="63" t="s">
        <v>9250</v>
      </c>
      <c r="E5663" s="76">
        <v>14.98</v>
      </c>
    </row>
    <row r="5664" spans="1:5" ht="45.75" hidden="1">
      <c r="A5664" s="63" t="s">
        <v>7791</v>
      </c>
      <c r="B5664" s="63">
        <v>102307</v>
      </c>
      <c r="C5664" s="62" t="s">
        <v>13451</v>
      </c>
      <c r="D5664" s="63" t="s">
        <v>9250</v>
      </c>
      <c r="E5664" s="76">
        <v>13.29</v>
      </c>
    </row>
    <row r="5665" spans="1:5" ht="45.75" hidden="1">
      <c r="A5665" s="63" t="s">
        <v>7791</v>
      </c>
      <c r="B5665" s="63">
        <v>102308</v>
      </c>
      <c r="C5665" s="62" t="s">
        <v>13452</v>
      </c>
      <c r="D5665" s="63" t="s">
        <v>9250</v>
      </c>
      <c r="E5665" s="76">
        <v>12.88</v>
      </c>
    </row>
    <row r="5666" spans="1:5" ht="45.75" hidden="1">
      <c r="A5666" s="63" t="s">
        <v>7791</v>
      </c>
      <c r="B5666" s="63">
        <v>102309</v>
      </c>
      <c r="C5666" s="62" t="s">
        <v>13453</v>
      </c>
      <c r="D5666" s="63" t="s">
        <v>9250</v>
      </c>
      <c r="E5666" s="76">
        <v>12.2</v>
      </c>
    </row>
    <row r="5667" spans="1:5" ht="45.75" hidden="1">
      <c r="A5667" s="63" t="s">
        <v>7791</v>
      </c>
      <c r="B5667" s="63">
        <v>102310</v>
      </c>
      <c r="C5667" s="62" t="s">
        <v>13454</v>
      </c>
      <c r="D5667" s="63" t="s">
        <v>9250</v>
      </c>
      <c r="E5667" s="76">
        <v>11.83</v>
      </c>
    </row>
    <row r="5668" spans="1:5" ht="45.75" hidden="1">
      <c r="A5668" s="63" t="s">
        <v>7791</v>
      </c>
      <c r="B5668" s="63">
        <v>102311</v>
      </c>
      <c r="C5668" s="62" t="s">
        <v>13455</v>
      </c>
      <c r="D5668" s="63" t="s">
        <v>9250</v>
      </c>
      <c r="E5668" s="76">
        <v>11.48</v>
      </c>
    </row>
    <row r="5669" spans="1:5" ht="45.75" hidden="1">
      <c r="A5669" s="63" t="s">
        <v>7791</v>
      </c>
      <c r="B5669" s="63">
        <v>102312</v>
      </c>
      <c r="C5669" s="62" t="s">
        <v>13456</v>
      </c>
      <c r="D5669" s="63" t="s">
        <v>9250</v>
      </c>
      <c r="E5669" s="76">
        <v>11.03</v>
      </c>
    </row>
    <row r="5670" spans="1:5" ht="45.75" hidden="1">
      <c r="A5670" s="63" t="s">
        <v>7791</v>
      </c>
      <c r="B5670" s="63">
        <v>102313</v>
      </c>
      <c r="C5670" s="62" t="s">
        <v>13457</v>
      </c>
      <c r="D5670" s="63" t="s">
        <v>9250</v>
      </c>
      <c r="E5670" s="76">
        <v>10.78</v>
      </c>
    </row>
    <row r="5671" spans="1:5" ht="45.75" hidden="1">
      <c r="A5671" s="63" t="s">
        <v>7791</v>
      </c>
      <c r="B5671" s="63">
        <v>102314</v>
      </c>
      <c r="C5671" s="62" t="s">
        <v>13458</v>
      </c>
      <c r="D5671" s="63" t="s">
        <v>9250</v>
      </c>
      <c r="E5671" s="76">
        <v>8.27</v>
      </c>
    </row>
    <row r="5672" spans="1:5" ht="34.5" hidden="1">
      <c r="A5672" s="63" t="s">
        <v>7791</v>
      </c>
      <c r="B5672" s="63">
        <v>102315</v>
      </c>
      <c r="C5672" s="62" t="s">
        <v>13459</v>
      </c>
      <c r="D5672" s="63" t="s">
        <v>9250</v>
      </c>
      <c r="E5672" s="76">
        <v>7.33</v>
      </c>
    </row>
    <row r="5673" spans="1:5" ht="45.75" hidden="1">
      <c r="A5673" s="63" t="s">
        <v>7791</v>
      </c>
      <c r="B5673" s="63">
        <v>102316</v>
      </c>
      <c r="C5673" s="62" t="s">
        <v>13460</v>
      </c>
      <c r="D5673" s="63" t="s">
        <v>9250</v>
      </c>
      <c r="E5673" s="76">
        <v>7.1</v>
      </c>
    </row>
    <row r="5674" spans="1:5" ht="45.75" hidden="1">
      <c r="A5674" s="63" t="s">
        <v>7791</v>
      </c>
      <c r="B5674" s="63">
        <v>102317</v>
      </c>
      <c r="C5674" s="62" t="s">
        <v>13461</v>
      </c>
      <c r="D5674" s="63" t="s">
        <v>9250</v>
      </c>
      <c r="E5674" s="76">
        <v>6.7</v>
      </c>
    </row>
    <row r="5675" spans="1:5" ht="45.75" hidden="1">
      <c r="A5675" s="63" t="s">
        <v>7791</v>
      </c>
      <c r="B5675" s="63">
        <v>102318</v>
      </c>
      <c r="C5675" s="62" t="s">
        <v>13462</v>
      </c>
      <c r="D5675" s="63" t="s">
        <v>9250</v>
      </c>
      <c r="E5675" s="76">
        <v>6.54</v>
      </c>
    </row>
    <row r="5676" spans="1:5" ht="45.75" hidden="1">
      <c r="A5676" s="63" t="s">
        <v>7791</v>
      </c>
      <c r="B5676" s="63">
        <v>102319</v>
      </c>
      <c r="C5676" s="62" t="s">
        <v>13463</v>
      </c>
      <c r="D5676" s="63" t="s">
        <v>9250</v>
      </c>
      <c r="E5676" s="76">
        <v>6.33</v>
      </c>
    </row>
    <row r="5677" spans="1:5" ht="45.75" hidden="1">
      <c r="A5677" s="63" t="s">
        <v>7791</v>
      </c>
      <c r="B5677" s="63">
        <v>102320</v>
      </c>
      <c r="C5677" s="62" t="s">
        <v>13464</v>
      </c>
      <c r="D5677" s="63" t="s">
        <v>9250</v>
      </c>
      <c r="E5677" s="76">
        <v>6.07</v>
      </c>
    </row>
    <row r="5678" spans="1:5" ht="45.75" hidden="1">
      <c r="A5678" s="63" t="s">
        <v>7791</v>
      </c>
      <c r="B5678" s="63">
        <v>102321</v>
      </c>
      <c r="C5678" s="62" t="s">
        <v>13465</v>
      </c>
      <c r="D5678" s="63" t="s">
        <v>9250</v>
      </c>
      <c r="E5678" s="76">
        <v>5.96</v>
      </c>
    </row>
    <row r="5679" spans="1:5" ht="45.75" hidden="1">
      <c r="A5679" s="63" t="s">
        <v>7791</v>
      </c>
      <c r="B5679" s="63">
        <v>102322</v>
      </c>
      <c r="C5679" s="62" t="s">
        <v>13466</v>
      </c>
      <c r="D5679" s="63" t="s">
        <v>9250</v>
      </c>
      <c r="E5679" s="76">
        <v>18.73</v>
      </c>
    </row>
    <row r="5680" spans="1:5" ht="45.75" hidden="1">
      <c r="A5680" s="63" t="s">
        <v>7791</v>
      </c>
      <c r="B5680" s="63">
        <v>102323</v>
      </c>
      <c r="C5680" s="62" t="s">
        <v>13467</v>
      </c>
      <c r="D5680" s="63" t="s">
        <v>9250</v>
      </c>
      <c r="E5680" s="76">
        <v>15.91</v>
      </c>
    </row>
    <row r="5681" spans="1:5" ht="45.75" hidden="1">
      <c r="A5681" s="63" t="s">
        <v>7791</v>
      </c>
      <c r="B5681" s="63">
        <v>102324</v>
      </c>
      <c r="C5681" s="62" t="s">
        <v>13468</v>
      </c>
      <c r="D5681" s="63" t="s">
        <v>9250</v>
      </c>
      <c r="E5681" s="76">
        <v>15.71</v>
      </c>
    </row>
    <row r="5682" spans="1:5" ht="45.75" hidden="1">
      <c r="A5682" s="63" t="s">
        <v>7791</v>
      </c>
      <c r="B5682" s="63">
        <v>102325</v>
      </c>
      <c r="C5682" s="62" t="s">
        <v>13469</v>
      </c>
      <c r="D5682" s="63" t="s">
        <v>9250</v>
      </c>
      <c r="E5682" s="76">
        <v>14.3</v>
      </c>
    </row>
    <row r="5683" spans="1:5" ht="45.75" hidden="1">
      <c r="A5683" s="63" t="s">
        <v>7791</v>
      </c>
      <c r="B5683" s="63">
        <v>102326</v>
      </c>
      <c r="C5683" s="62" t="s">
        <v>13470</v>
      </c>
      <c r="D5683" s="63" t="s">
        <v>9250</v>
      </c>
      <c r="E5683" s="76">
        <v>10.35</v>
      </c>
    </row>
    <row r="5684" spans="1:5" ht="45.75" hidden="1">
      <c r="A5684" s="63" t="s">
        <v>7791</v>
      </c>
      <c r="B5684" s="63">
        <v>102327</v>
      </c>
      <c r="C5684" s="62" t="s">
        <v>13471</v>
      </c>
      <c r="D5684" s="63" t="s">
        <v>9250</v>
      </c>
      <c r="E5684" s="76">
        <v>8.7799999999999994</v>
      </c>
    </row>
    <row r="5685" spans="1:5" ht="45.75" hidden="1">
      <c r="A5685" s="63" t="s">
        <v>7791</v>
      </c>
      <c r="B5685" s="63">
        <v>102328</v>
      </c>
      <c r="C5685" s="62" t="s">
        <v>13472</v>
      </c>
      <c r="D5685" s="63" t="s">
        <v>9250</v>
      </c>
      <c r="E5685" s="76">
        <v>8.66</v>
      </c>
    </row>
    <row r="5686" spans="1:5" ht="45.75" hidden="1">
      <c r="A5686" s="63" t="s">
        <v>7791</v>
      </c>
      <c r="B5686" s="63">
        <v>102329</v>
      </c>
      <c r="C5686" s="62" t="s">
        <v>13473</v>
      </c>
      <c r="D5686" s="63" t="s">
        <v>9250</v>
      </c>
      <c r="E5686" s="76">
        <v>7.9</v>
      </c>
    </row>
    <row r="5687" spans="1:5" ht="34.5" hidden="1">
      <c r="A5687" s="63" t="s">
        <v>7791</v>
      </c>
      <c r="B5687" s="63">
        <v>94304</v>
      </c>
      <c r="C5687" s="62" t="s">
        <v>13474</v>
      </c>
      <c r="D5687" s="63" t="s">
        <v>9250</v>
      </c>
      <c r="E5687" s="76">
        <v>65.930000000000007</v>
      </c>
    </row>
    <row r="5688" spans="1:5" ht="34.5" hidden="1">
      <c r="A5688" s="63" t="s">
        <v>7791</v>
      </c>
      <c r="B5688" s="63">
        <v>94305</v>
      </c>
      <c r="C5688" s="62" t="s">
        <v>13475</v>
      </c>
      <c r="D5688" s="63" t="s">
        <v>9250</v>
      </c>
      <c r="E5688" s="76">
        <v>62.08</v>
      </c>
    </row>
    <row r="5689" spans="1:5" ht="34.5" hidden="1">
      <c r="A5689" s="63" t="s">
        <v>7791</v>
      </c>
      <c r="B5689" s="63">
        <v>94306</v>
      </c>
      <c r="C5689" s="62" t="s">
        <v>13476</v>
      </c>
      <c r="D5689" s="63" t="s">
        <v>9250</v>
      </c>
      <c r="E5689" s="76">
        <v>57.22</v>
      </c>
    </row>
    <row r="5690" spans="1:5" ht="34.5" hidden="1">
      <c r="A5690" s="63" t="s">
        <v>7791</v>
      </c>
      <c r="B5690" s="63">
        <v>94307</v>
      </c>
      <c r="C5690" s="62" t="s">
        <v>13477</v>
      </c>
      <c r="D5690" s="63" t="s">
        <v>9250</v>
      </c>
      <c r="E5690" s="76">
        <v>58.34</v>
      </c>
    </row>
    <row r="5691" spans="1:5" ht="34.5" hidden="1">
      <c r="A5691" s="63" t="s">
        <v>7791</v>
      </c>
      <c r="B5691" s="63">
        <v>94308</v>
      </c>
      <c r="C5691" s="62" t="s">
        <v>13478</v>
      </c>
      <c r="D5691" s="63" t="s">
        <v>9250</v>
      </c>
      <c r="E5691" s="76">
        <v>55.35</v>
      </c>
    </row>
    <row r="5692" spans="1:5" ht="34.5" hidden="1">
      <c r="A5692" s="63" t="s">
        <v>7791</v>
      </c>
      <c r="B5692" s="63">
        <v>94309</v>
      </c>
      <c r="C5692" s="62" t="s">
        <v>13479</v>
      </c>
      <c r="D5692" s="63" t="s">
        <v>9250</v>
      </c>
      <c r="E5692" s="76">
        <v>56.72</v>
      </c>
    </row>
    <row r="5693" spans="1:5" ht="34.5" hidden="1">
      <c r="A5693" s="63" t="s">
        <v>7791</v>
      </c>
      <c r="B5693" s="63">
        <v>94310</v>
      </c>
      <c r="C5693" s="62" t="s">
        <v>13480</v>
      </c>
      <c r="D5693" s="63" t="s">
        <v>9250</v>
      </c>
      <c r="E5693" s="76">
        <v>54.42</v>
      </c>
    </row>
    <row r="5694" spans="1:5" ht="34.5" hidden="1">
      <c r="A5694" s="63" t="s">
        <v>7791</v>
      </c>
      <c r="B5694" s="63">
        <v>94315</v>
      </c>
      <c r="C5694" s="62" t="s">
        <v>13481</v>
      </c>
      <c r="D5694" s="63" t="s">
        <v>9250</v>
      </c>
      <c r="E5694" s="76">
        <v>73.489999999999995</v>
      </c>
    </row>
    <row r="5695" spans="1:5" ht="34.5" hidden="1">
      <c r="A5695" s="63" t="s">
        <v>7791</v>
      </c>
      <c r="B5695" s="63">
        <v>94316</v>
      </c>
      <c r="C5695" s="62" t="s">
        <v>13482</v>
      </c>
      <c r="D5695" s="63" t="s">
        <v>9250</v>
      </c>
      <c r="E5695" s="76">
        <v>64.61</v>
      </c>
    </row>
    <row r="5696" spans="1:5" ht="34.5" hidden="1">
      <c r="A5696" s="63" t="s">
        <v>7791</v>
      </c>
      <c r="B5696" s="63">
        <v>94317</v>
      </c>
      <c r="C5696" s="62" t="s">
        <v>13483</v>
      </c>
      <c r="D5696" s="63" t="s">
        <v>9250</v>
      </c>
      <c r="E5696" s="76">
        <v>60.68</v>
      </c>
    </row>
    <row r="5697" spans="1:5" ht="34.5" hidden="1">
      <c r="A5697" s="63" t="s">
        <v>7791</v>
      </c>
      <c r="B5697" s="63">
        <v>94318</v>
      </c>
      <c r="C5697" s="62" t="s">
        <v>13484</v>
      </c>
      <c r="D5697" s="63" t="s">
        <v>9250</v>
      </c>
      <c r="E5697" s="76">
        <v>55.6</v>
      </c>
    </row>
    <row r="5698" spans="1:5" ht="23.25" hidden="1">
      <c r="A5698" s="63" t="s">
        <v>7791</v>
      </c>
      <c r="B5698" s="63">
        <v>94319</v>
      </c>
      <c r="C5698" s="62" t="s">
        <v>13485</v>
      </c>
      <c r="D5698" s="63" t="s">
        <v>9250</v>
      </c>
      <c r="E5698" s="76">
        <v>76.55</v>
      </c>
    </row>
    <row r="5699" spans="1:5" ht="34.5" hidden="1">
      <c r="A5699" s="63" t="s">
        <v>7791</v>
      </c>
      <c r="B5699" s="63">
        <v>94327</v>
      </c>
      <c r="C5699" s="62" t="s">
        <v>13486</v>
      </c>
      <c r="D5699" s="63" t="s">
        <v>9250</v>
      </c>
      <c r="E5699" s="76">
        <v>81.23</v>
      </c>
    </row>
    <row r="5700" spans="1:5" ht="34.5" hidden="1">
      <c r="A5700" s="63" t="s">
        <v>7791</v>
      </c>
      <c r="B5700" s="63">
        <v>94328</v>
      </c>
      <c r="C5700" s="62" t="s">
        <v>13487</v>
      </c>
      <c r="D5700" s="63" t="s">
        <v>9250</v>
      </c>
      <c r="E5700" s="76">
        <v>77.38</v>
      </c>
    </row>
    <row r="5701" spans="1:5" ht="34.5" hidden="1">
      <c r="A5701" s="63" t="s">
        <v>7791</v>
      </c>
      <c r="B5701" s="63">
        <v>94329</v>
      </c>
      <c r="C5701" s="62" t="s">
        <v>13488</v>
      </c>
      <c r="D5701" s="63" t="s">
        <v>9250</v>
      </c>
      <c r="E5701" s="76">
        <v>72.52</v>
      </c>
    </row>
    <row r="5702" spans="1:5" ht="34.5" hidden="1">
      <c r="A5702" s="63" t="s">
        <v>7791</v>
      </c>
      <c r="B5702" s="63">
        <v>94330</v>
      </c>
      <c r="C5702" s="62" t="s">
        <v>13489</v>
      </c>
      <c r="D5702" s="63" t="s">
        <v>9250</v>
      </c>
      <c r="E5702" s="76">
        <v>73.64</v>
      </c>
    </row>
    <row r="5703" spans="1:5" ht="34.5" hidden="1">
      <c r="A5703" s="63" t="s">
        <v>7791</v>
      </c>
      <c r="B5703" s="63">
        <v>94331</v>
      </c>
      <c r="C5703" s="62" t="s">
        <v>13490</v>
      </c>
      <c r="D5703" s="63" t="s">
        <v>9250</v>
      </c>
      <c r="E5703" s="76">
        <v>70.650000000000006</v>
      </c>
    </row>
    <row r="5704" spans="1:5" ht="34.5" hidden="1">
      <c r="A5704" s="63" t="s">
        <v>7791</v>
      </c>
      <c r="B5704" s="63">
        <v>94332</v>
      </c>
      <c r="C5704" s="62" t="s">
        <v>13491</v>
      </c>
      <c r="D5704" s="63" t="s">
        <v>9250</v>
      </c>
      <c r="E5704" s="76">
        <v>72.02</v>
      </c>
    </row>
    <row r="5705" spans="1:5" ht="34.5" hidden="1">
      <c r="A5705" s="63" t="s">
        <v>7791</v>
      </c>
      <c r="B5705" s="63">
        <v>94333</v>
      </c>
      <c r="C5705" s="62" t="s">
        <v>13492</v>
      </c>
      <c r="D5705" s="63" t="s">
        <v>9250</v>
      </c>
      <c r="E5705" s="76">
        <v>69.72</v>
      </c>
    </row>
    <row r="5706" spans="1:5" ht="34.5" hidden="1">
      <c r="A5706" s="63" t="s">
        <v>7791</v>
      </c>
      <c r="B5706" s="63">
        <v>94338</v>
      </c>
      <c r="C5706" s="62" t="s">
        <v>13493</v>
      </c>
      <c r="D5706" s="63" t="s">
        <v>9250</v>
      </c>
      <c r="E5706" s="76">
        <v>88.79</v>
      </c>
    </row>
    <row r="5707" spans="1:5" ht="34.5" hidden="1">
      <c r="A5707" s="63" t="s">
        <v>7791</v>
      </c>
      <c r="B5707" s="63">
        <v>94339</v>
      </c>
      <c r="C5707" s="62" t="s">
        <v>13494</v>
      </c>
      <c r="D5707" s="63" t="s">
        <v>9250</v>
      </c>
      <c r="E5707" s="76">
        <v>79.91</v>
      </c>
    </row>
    <row r="5708" spans="1:5" ht="34.5" hidden="1">
      <c r="A5708" s="63" t="s">
        <v>7791</v>
      </c>
      <c r="B5708" s="63">
        <v>94340</v>
      </c>
      <c r="C5708" s="62" t="s">
        <v>13495</v>
      </c>
      <c r="D5708" s="63" t="s">
        <v>9250</v>
      </c>
      <c r="E5708" s="76">
        <v>75.98</v>
      </c>
    </row>
    <row r="5709" spans="1:5" ht="34.5" hidden="1">
      <c r="A5709" s="63" t="s">
        <v>7791</v>
      </c>
      <c r="B5709" s="63">
        <v>94341</v>
      </c>
      <c r="C5709" s="62" t="s">
        <v>13496</v>
      </c>
      <c r="D5709" s="63" t="s">
        <v>9250</v>
      </c>
      <c r="E5709" s="76">
        <v>70.900000000000006</v>
      </c>
    </row>
    <row r="5710" spans="1:5" ht="23.25" hidden="1">
      <c r="A5710" s="63" t="s">
        <v>7791</v>
      </c>
      <c r="B5710" s="63">
        <v>94342</v>
      </c>
      <c r="C5710" s="62" t="s">
        <v>13497</v>
      </c>
      <c r="D5710" s="63" t="s">
        <v>9250</v>
      </c>
      <c r="E5710" s="76">
        <v>91.85</v>
      </c>
    </row>
    <row r="5711" spans="1:5" ht="23.25" hidden="1">
      <c r="A5711" s="63" t="s">
        <v>7791</v>
      </c>
      <c r="B5711" s="63">
        <v>96385</v>
      </c>
      <c r="C5711" s="62" t="s">
        <v>13498</v>
      </c>
      <c r="D5711" s="63" t="s">
        <v>9250</v>
      </c>
      <c r="E5711" s="76">
        <v>10.96</v>
      </c>
    </row>
    <row r="5712" spans="1:5" ht="23.25" hidden="1">
      <c r="A5712" s="63" t="s">
        <v>7791</v>
      </c>
      <c r="B5712" s="63">
        <v>96386</v>
      </c>
      <c r="C5712" s="62" t="s">
        <v>13499</v>
      </c>
      <c r="D5712" s="63" t="s">
        <v>9250</v>
      </c>
      <c r="E5712" s="76">
        <v>7.84</v>
      </c>
    </row>
    <row r="5713" spans="1:5" ht="45.75" hidden="1">
      <c r="A5713" s="63" t="s">
        <v>7791</v>
      </c>
      <c r="B5713" s="63">
        <v>93360</v>
      </c>
      <c r="C5713" s="62" t="s">
        <v>13500</v>
      </c>
      <c r="D5713" s="63" t="s">
        <v>9250</v>
      </c>
      <c r="E5713" s="76">
        <v>21.7</v>
      </c>
    </row>
    <row r="5714" spans="1:5" ht="45.75" hidden="1">
      <c r="A5714" s="63" t="s">
        <v>7791</v>
      </c>
      <c r="B5714" s="63">
        <v>93361</v>
      </c>
      <c r="C5714" s="62" t="s">
        <v>13501</v>
      </c>
      <c r="D5714" s="63" t="s">
        <v>9250</v>
      </c>
      <c r="E5714" s="76">
        <v>17.96</v>
      </c>
    </row>
    <row r="5715" spans="1:5" ht="45.75" hidden="1">
      <c r="A5715" s="63" t="s">
        <v>7791</v>
      </c>
      <c r="B5715" s="63">
        <v>93362</v>
      </c>
      <c r="C5715" s="62" t="s">
        <v>13502</v>
      </c>
      <c r="D5715" s="63" t="s">
        <v>9250</v>
      </c>
      <c r="E5715" s="76">
        <v>13.01</v>
      </c>
    </row>
    <row r="5716" spans="1:5" ht="45.75" hidden="1">
      <c r="A5716" s="63" t="s">
        <v>7791</v>
      </c>
      <c r="B5716" s="63">
        <v>93363</v>
      </c>
      <c r="C5716" s="62" t="s">
        <v>13503</v>
      </c>
      <c r="D5716" s="63" t="s">
        <v>9250</v>
      </c>
      <c r="E5716" s="76">
        <v>14.1</v>
      </c>
    </row>
    <row r="5717" spans="1:5" ht="45.75" hidden="1">
      <c r="A5717" s="63" t="s">
        <v>7791</v>
      </c>
      <c r="B5717" s="63">
        <v>93364</v>
      </c>
      <c r="C5717" s="62" t="s">
        <v>13504</v>
      </c>
      <c r="D5717" s="63" t="s">
        <v>9250</v>
      </c>
      <c r="E5717" s="76">
        <v>11.11</v>
      </c>
    </row>
    <row r="5718" spans="1:5" ht="45.75" hidden="1">
      <c r="A5718" s="63" t="s">
        <v>7791</v>
      </c>
      <c r="B5718" s="63">
        <v>93365</v>
      </c>
      <c r="C5718" s="62" t="s">
        <v>13505</v>
      </c>
      <c r="D5718" s="63" t="s">
        <v>9250</v>
      </c>
      <c r="E5718" s="76">
        <v>12.39</v>
      </c>
    </row>
    <row r="5719" spans="1:5" ht="45.75" hidden="1">
      <c r="A5719" s="63" t="s">
        <v>7791</v>
      </c>
      <c r="B5719" s="63">
        <v>93366</v>
      </c>
      <c r="C5719" s="62" t="s">
        <v>13506</v>
      </c>
      <c r="D5719" s="63" t="s">
        <v>9250</v>
      </c>
      <c r="E5719" s="76">
        <v>10.19</v>
      </c>
    </row>
    <row r="5720" spans="1:5" ht="45.75" hidden="1">
      <c r="A5720" s="63" t="s">
        <v>7791</v>
      </c>
      <c r="B5720" s="63">
        <v>93367</v>
      </c>
      <c r="C5720" s="62" t="s">
        <v>13507</v>
      </c>
      <c r="D5720" s="63" t="s">
        <v>9250</v>
      </c>
      <c r="E5720" s="76">
        <v>20.28</v>
      </c>
    </row>
    <row r="5721" spans="1:5" ht="45.75" hidden="1">
      <c r="A5721" s="63" t="s">
        <v>7791</v>
      </c>
      <c r="B5721" s="63">
        <v>93368</v>
      </c>
      <c r="C5721" s="62" t="s">
        <v>13508</v>
      </c>
      <c r="D5721" s="63" t="s">
        <v>9250</v>
      </c>
      <c r="E5721" s="76">
        <v>16.45</v>
      </c>
    </row>
    <row r="5722" spans="1:5" ht="45.75" hidden="1">
      <c r="A5722" s="63" t="s">
        <v>7791</v>
      </c>
      <c r="B5722" s="63">
        <v>93369</v>
      </c>
      <c r="C5722" s="62" t="s">
        <v>13509</v>
      </c>
      <c r="D5722" s="63" t="s">
        <v>9250</v>
      </c>
      <c r="E5722" s="76">
        <v>11.58</v>
      </c>
    </row>
    <row r="5723" spans="1:5" ht="45.75" hidden="1">
      <c r="A5723" s="63" t="s">
        <v>7791</v>
      </c>
      <c r="B5723" s="63">
        <v>93370</v>
      </c>
      <c r="C5723" s="62" t="s">
        <v>13510</v>
      </c>
      <c r="D5723" s="63" t="s">
        <v>9250</v>
      </c>
      <c r="E5723" s="76">
        <v>12.7</v>
      </c>
    </row>
    <row r="5724" spans="1:5" ht="45.75" hidden="1">
      <c r="A5724" s="63" t="s">
        <v>7791</v>
      </c>
      <c r="B5724" s="63">
        <v>93371</v>
      </c>
      <c r="C5724" s="62" t="s">
        <v>13511</v>
      </c>
      <c r="D5724" s="63" t="s">
        <v>9250</v>
      </c>
      <c r="E5724" s="76">
        <v>9.7100000000000009</v>
      </c>
    </row>
    <row r="5725" spans="1:5" ht="45.75" hidden="1">
      <c r="A5725" s="63" t="s">
        <v>7791</v>
      </c>
      <c r="B5725" s="63">
        <v>93372</v>
      </c>
      <c r="C5725" s="62" t="s">
        <v>13512</v>
      </c>
      <c r="D5725" s="63" t="s">
        <v>9250</v>
      </c>
      <c r="E5725" s="76">
        <v>11.08</v>
      </c>
    </row>
    <row r="5726" spans="1:5" ht="45.75" hidden="1">
      <c r="A5726" s="63" t="s">
        <v>7791</v>
      </c>
      <c r="B5726" s="63">
        <v>93373</v>
      </c>
      <c r="C5726" s="62" t="s">
        <v>13513</v>
      </c>
      <c r="D5726" s="63" t="s">
        <v>9250</v>
      </c>
      <c r="E5726" s="76">
        <v>8.8000000000000007</v>
      </c>
    </row>
    <row r="5727" spans="1:5" ht="45.75" hidden="1">
      <c r="A5727" s="63" t="s">
        <v>7791</v>
      </c>
      <c r="B5727" s="63">
        <v>93374</v>
      </c>
      <c r="C5727" s="62" t="s">
        <v>13514</v>
      </c>
      <c r="D5727" s="63" t="s">
        <v>9250</v>
      </c>
      <c r="E5727" s="76">
        <v>25.39</v>
      </c>
    </row>
    <row r="5728" spans="1:5" ht="34.5" hidden="1">
      <c r="A5728" s="63" t="s">
        <v>7791</v>
      </c>
      <c r="B5728" s="63">
        <v>93375</v>
      </c>
      <c r="C5728" s="62" t="s">
        <v>13515</v>
      </c>
      <c r="D5728" s="63" t="s">
        <v>9250</v>
      </c>
      <c r="E5728" s="76">
        <v>19.559999999999999</v>
      </c>
    </row>
    <row r="5729" spans="1:5" ht="34.5" hidden="1">
      <c r="A5729" s="63" t="s">
        <v>7791</v>
      </c>
      <c r="B5729" s="63">
        <v>93376</v>
      </c>
      <c r="C5729" s="62" t="s">
        <v>13516</v>
      </c>
      <c r="D5729" s="63" t="s">
        <v>9250</v>
      </c>
      <c r="E5729" s="76">
        <v>15.97</v>
      </c>
    </row>
    <row r="5730" spans="1:5" ht="45.75" hidden="1">
      <c r="A5730" s="63" t="s">
        <v>7791</v>
      </c>
      <c r="B5730" s="63">
        <v>93377</v>
      </c>
      <c r="C5730" s="62" t="s">
        <v>13517</v>
      </c>
      <c r="D5730" s="63" t="s">
        <v>9250</v>
      </c>
      <c r="E5730" s="76">
        <v>10.64</v>
      </c>
    </row>
    <row r="5731" spans="1:5" ht="34.5" hidden="1">
      <c r="A5731" s="63" t="s">
        <v>7791</v>
      </c>
      <c r="B5731" s="63">
        <v>93378</v>
      </c>
      <c r="C5731" s="62" t="s">
        <v>13518</v>
      </c>
      <c r="D5731" s="63" t="s">
        <v>9250</v>
      </c>
      <c r="E5731" s="76">
        <v>23.77</v>
      </c>
    </row>
    <row r="5732" spans="1:5" ht="34.5" hidden="1">
      <c r="A5732" s="63" t="s">
        <v>7791</v>
      </c>
      <c r="B5732" s="63">
        <v>93379</v>
      </c>
      <c r="C5732" s="62" t="s">
        <v>13519</v>
      </c>
      <c r="D5732" s="63" t="s">
        <v>9250</v>
      </c>
      <c r="E5732" s="76">
        <v>18.329999999999998</v>
      </c>
    </row>
    <row r="5733" spans="1:5" ht="34.5" hidden="1">
      <c r="A5733" s="63" t="s">
        <v>7791</v>
      </c>
      <c r="B5733" s="63">
        <v>93380</v>
      </c>
      <c r="C5733" s="62" t="s">
        <v>13520</v>
      </c>
      <c r="D5733" s="63" t="s">
        <v>9250</v>
      </c>
      <c r="E5733" s="76">
        <v>15.02</v>
      </c>
    </row>
    <row r="5734" spans="1:5" ht="45.75" hidden="1">
      <c r="A5734" s="63" t="s">
        <v>7791</v>
      </c>
      <c r="B5734" s="63">
        <v>93381</v>
      </c>
      <c r="C5734" s="62" t="s">
        <v>13521</v>
      </c>
      <c r="D5734" s="63" t="s">
        <v>9250</v>
      </c>
      <c r="E5734" s="76">
        <v>9.9600000000000009</v>
      </c>
    </row>
    <row r="5735" spans="1:5" hidden="1">
      <c r="A5735" s="63" t="s">
        <v>7791</v>
      </c>
      <c r="B5735" s="63">
        <v>93382</v>
      </c>
      <c r="C5735" s="62" t="s">
        <v>13522</v>
      </c>
      <c r="D5735" s="63" t="s">
        <v>9250</v>
      </c>
      <c r="E5735" s="76">
        <v>30.91</v>
      </c>
    </row>
    <row r="5736" spans="1:5" hidden="1">
      <c r="A5736" s="63" t="s">
        <v>7791</v>
      </c>
      <c r="B5736" s="63">
        <v>96995</v>
      </c>
      <c r="C5736" s="62" t="s">
        <v>13523</v>
      </c>
      <c r="D5736" s="63" t="s">
        <v>9250</v>
      </c>
      <c r="E5736" s="76">
        <v>47.39</v>
      </c>
    </row>
    <row r="5737" spans="1:5" ht="23.25" hidden="1">
      <c r="A5737" s="63" t="s">
        <v>7791</v>
      </c>
      <c r="B5737" s="63">
        <v>97916</v>
      </c>
      <c r="C5737" s="62" t="s">
        <v>13524</v>
      </c>
      <c r="D5737" s="63" t="s">
        <v>28</v>
      </c>
      <c r="E5737" s="76">
        <v>2.21</v>
      </c>
    </row>
    <row r="5738" spans="1:5" ht="23.25" hidden="1">
      <c r="A5738" s="63" t="s">
        <v>7791</v>
      </c>
      <c r="B5738" s="63">
        <v>97917</v>
      </c>
      <c r="C5738" s="62" t="s">
        <v>13525</v>
      </c>
      <c r="D5738" s="63" t="s">
        <v>28</v>
      </c>
      <c r="E5738" s="76">
        <v>1.9</v>
      </c>
    </row>
    <row r="5739" spans="1:5" ht="23.25" hidden="1">
      <c r="A5739" s="63" t="s">
        <v>7791</v>
      </c>
      <c r="B5739" s="63">
        <v>97918</v>
      </c>
      <c r="C5739" s="62" t="s">
        <v>13526</v>
      </c>
      <c r="D5739" s="63" t="s">
        <v>28</v>
      </c>
      <c r="E5739" s="76">
        <v>1.76</v>
      </c>
    </row>
    <row r="5740" spans="1:5" ht="23.25" hidden="1">
      <c r="A5740" s="63" t="s">
        <v>7791</v>
      </c>
      <c r="B5740" s="63">
        <v>97919</v>
      </c>
      <c r="C5740" s="62" t="s">
        <v>13527</v>
      </c>
      <c r="D5740" s="63" t="s">
        <v>28</v>
      </c>
      <c r="E5740" s="76">
        <v>0.69</v>
      </c>
    </row>
    <row r="5741" spans="1:5" ht="23.25" hidden="1">
      <c r="A5741" s="63" t="s">
        <v>7791</v>
      </c>
      <c r="B5741" s="63">
        <v>101616</v>
      </c>
      <c r="C5741" s="62" t="s">
        <v>13528</v>
      </c>
      <c r="D5741" s="63" t="s">
        <v>8125</v>
      </c>
      <c r="E5741" s="76">
        <v>6.02</v>
      </c>
    </row>
    <row r="5742" spans="1:5" ht="23.25" hidden="1">
      <c r="A5742" s="63" t="s">
        <v>7791</v>
      </c>
      <c r="B5742" s="63">
        <v>101617</v>
      </c>
      <c r="C5742" s="62" t="s">
        <v>13529</v>
      </c>
      <c r="D5742" s="63" t="s">
        <v>8125</v>
      </c>
      <c r="E5742" s="76">
        <v>2.98</v>
      </c>
    </row>
    <row r="5743" spans="1:5" ht="23.25" hidden="1">
      <c r="A5743" s="63" t="s">
        <v>7791</v>
      </c>
      <c r="B5743" s="63">
        <v>101618</v>
      </c>
      <c r="C5743" s="62" t="s">
        <v>13530</v>
      </c>
      <c r="D5743" s="63" t="s">
        <v>9250</v>
      </c>
      <c r="E5743" s="76">
        <v>226.9</v>
      </c>
    </row>
    <row r="5744" spans="1:5" ht="23.25" hidden="1">
      <c r="A5744" s="63" t="s">
        <v>7791</v>
      </c>
      <c r="B5744" s="63">
        <v>101619</v>
      </c>
      <c r="C5744" s="62" t="s">
        <v>13531</v>
      </c>
      <c r="D5744" s="63" t="s">
        <v>9250</v>
      </c>
      <c r="E5744" s="76">
        <v>285.54000000000002</v>
      </c>
    </row>
    <row r="5745" spans="1:5" ht="23.25" hidden="1">
      <c r="A5745" s="63" t="s">
        <v>7791</v>
      </c>
      <c r="B5745" s="63">
        <v>101620</v>
      </c>
      <c r="C5745" s="62" t="s">
        <v>13532</v>
      </c>
      <c r="D5745" s="63" t="s">
        <v>9250</v>
      </c>
      <c r="E5745" s="76">
        <v>202.62</v>
      </c>
    </row>
    <row r="5746" spans="1:5" ht="23.25" hidden="1">
      <c r="A5746" s="63" t="s">
        <v>7791</v>
      </c>
      <c r="B5746" s="63">
        <v>101621</v>
      </c>
      <c r="C5746" s="62" t="s">
        <v>13533</v>
      </c>
      <c r="D5746" s="63" t="s">
        <v>9250</v>
      </c>
      <c r="E5746" s="76">
        <v>261.26</v>
      </c>
    </row>
    <row r="5747" spans="1:5" ht="23.25" hidden="1">
      <c r="A5747" s="63" t="s">
        <v>7791</v>
      </c>
      <c r="B5747" s="63">
        <v>101622</v>
      </c>
      <c r="C5747" s="62" t="s">
        <v>13534</v>
      </c>
      <c r="D5747" s="63" t="s">
        <v>9250</v>
      </c>
      <c r="E5747" s="76">
        <v>200.48</v>
      </c>
    </row>
    <row r="5748" spans="1:5" ht="23.25" hidden="1">
      <c r="A5748" s="63" t="s">
        <v>7791</v>
      </c>
      <c r="B5748" s="63">
        <v>101623</v>
      </c>
      <c r="C5748" s="62" t="s">
        <v>13535</v>
      </c>
      <c r="D5748" s="63" t="s">
        <v>9250</v>
      </c>
      <c r="E5748" s="76">
        <v>252.98</v>
      </c>
    </row>
    <row r="5749" spans="1:5" ht="23.25" hidden="1">
      <c r="A5749" s="63" t="s">
        <v>7791</v>
      </c>
      <c r="B5749" s="63">
        <v>101624</v>
      </c>
      <c r="C5749" s="62" t="s">
        <v>13536</v>
      </c>
      <c r="D5749" s="63" t="s">
        <v>9250</v>
      </c>
      <c r="E5749" s="76">
        <v>209.02</v>
      </c>
    </row>
    <row r="5750" spans="1:5" ht="23.25" hidden="1">
      <c r="A5750" s="63" t="s">
        <v>7791</v>
      </c>
      <c r="B5750" s="63">
        <v>101625</v>
      </c>
      <c r="C5750" s="62" t="s">
        <v>13537</v>
      </c>
      <c r="D5750" s="63" t="s">
        <v>9250</v>
      </c>
      <c r="E5750" s="76">
        <v>162.06</v>
      </c>
    </row>
    <row r="5751" spans="1:5" hidden="1">
      <c r="A5751" s="63" t="s">
        <v>7791</v>
      </c>
      <c r="B5751" s="63">
        <v>95606</v>
      </c>
      <c r="C5751" s="62" t="s">
        <v>13538</v>
      </c>
      <c r="D5751" s="63" t="s">
        <v>9250</v>
      </c>
      <c r="E5751" s="76">
        <v>1.97</v>
      </c>
    </row>
    <row r="5752" spans="1:5" ht="23.25" hidden="1">
      <c r="A5752" s="63" t="s">
        <v>7791</v>
      </c>
      <c r="B5752" s="63">
        <v>101159</v>
      </c>
      <c r="C5752" s="62" t="s">
        <v>13539</v>
      </c>
      <c r="D5752" s="63" t="s">
        <v>8125</v>
      </c>
      <c r="E5752" s="76">
        <v>134.91999999999999</v>
      </c>
    </row>
    <row r="5753" spans="1:5" ht="34.5" hidden="1">
      <c r="A5753" s="63" t="s">
        <v>7791</v>
      </c>
      <c r="B5753" s="63">
        <v>103322</v>
      </c>
      <c r="C5753" s="62" t="s">
        <v>13540</v>
      </c>
      <c r="D5753" s="63" t="s">
        <v>8125</v>
      </c>
      <c r="E5753" s="76">
        <v>55.65</v>
      </c>
    </row>
    <row r="5754" spans="1:5" ht="23.25" hidden="1">
      <c r="A5754" s="63" t="s">
        <v>7791</v>
      </c>
      <c r="B5754" s="63">
        <v>103323</v>
      </c>
      <c r="C5754" s="62" t="s">
        <v>13541</v>
      </c>
      <c r="D5754" s="63" t="s">
        <v>8125</v>
      </c>
      <c r="E5754" s="76">
        <v>56.73</v>
      </c>
    </row>
    <row r="5755" spans="1:5" ht="34.5" hidden="1">
      <c r="A5755" s="63" t="s">
        <v>7791</v>
      </c>
      <c r="B5755" s="63">
        <v>103324</v>
      </c>
      <c r="C5755" s="62" t="s">
        <v>13542</v>
      </c>
      <c r="D5755" s="63" t="s">
        <v>8125</v>
      </c>
      <c r="E5755" s="76">
        <v>74.599999999999994</v>
      </c>
    </row>
    <row r="5756" spans="1:5" ht="34.5" hidden="1">
      <c r="A5756" s="63" t="s">
        <v>7791</v>
      </c>
      <c r="B5756" s="63">
        <v>103325</v>
      </c>
      <c r="C5756" s="62" t="s">
        <v>13543</v>
      </c>
      <c r="D5756" s="63" t="s">
        <v>8125</v>
      </c>
      <c r="E5756" s="76">
        <v>75.84</v>
      </c>
    </row>
    <row r="5757" spans="1:5" ht="34.5" hidden="1">
      <c r="A5757" s="63" t="s">
        <v>7791</v>
      </c>
      <c r="B5757" s="63">
        <v>103326</v>
      </c>
      <c r="C5757" s="62" t="s">
        <v>13544</v>
      </c>
      <c r="D5757" s="63" t="s">
        <v>8125</v>
      </c>
      <c r="E5757" s="76">
        <v>89.88</v>
      </c>
    </row>
    <row r="5758" spans="1:5" ht="34.5" hidden="1">
      <c r="A5758" s="63" t="s">
        <v>7791</v>
      </c>
      <c r="B5758" s="63">
        <v>103327</v>
      </c>
      <c r="C5758" s="62" t="s">
        <v>13545</v>
      </c>
      <c r="D5758" s="63" t="s">
        <v>8125</v>
      </c>
      <c r="E5758" s="76">
        <v>91.32</v>
      </c>
    </row>
    <row r="5759" spans="1:5" ht="34.5" hidden="1">
      <c r="A5759" s="63" t="s">
        <v>7791</v>
      </c>
      <c r="B5759" s="63">
        <v>103328</v>
      </c>
      <c r="C5759" s="62" t="s">
        <v>13546</v>
      </c>
      <c r="D5759" s="63" t="s">
        <v>8125</v>
      </c>
      <c r="E5759" s="76">
        <v>87.86</v>
      </c>
    </row>
    <row r="5760" spans="1:5" ht="34.5" hidden="1">
      <c r="A5760" s="63" t="s">
        <v>7791</v>
      </c>
      <c r="B5760" s="63">
        <v>103329</v>
      </c>
      <c r="C5760" s="62" t="s">
        <v>13547</v>
      </c>
      <c r="D5760" s="63" t="s">
        <v>8125</v>
      </c>
      <c r="E5760" s="76">
        <v>88.81</v>
      </c>
    </row>
    <row r="5761" spans="1:5" ht="34.5" hidden="1">
      <c r="A5761" s="63" t="s">
        <v>7791</v>
      </c>
      <c r="B5761" s="63">
        <v>103330</v>
      </c>
      <c r="C5761" s="62" t="s">
        <v>13548</v>
      </c>
      <c r="D5761" s="63" t="s">
        <v>8125</v>
      </c>
      <c r="E5761" s="76">
        <v>80.72</v>
      </c>
    </row>
    <row r="5762" spans="1:5" ht="34.5" hidden="1">
      <c r="A5762" s="63" t="s">
        <v>7791</v>
      </c>
      <c r="B5762" s="63">
        <v>103331</v>
      </c>
      <c r="C5762" s="62" t="s">
        <v>13549</v>
      </c>
      <c r="D5762" s="63" t="s">
        <v>8125</v>
      </c>
      <c r="E5762" s="76">
        <v>81.75</v>
      </c>
    </row>
    <row r="5763" spans="1:5" ht="34.5" hidden="1">
      <c r="A5763" s="63" t="s">
        <v>7791</v>
      </c>
      <c r="B5763" s="63">
        <v>103332</v>
      </c>
      <c r="C5763" s="62" t="s">
        <v>13550</v>
      </c>
      <c r="D5763" s="63" t="s">
        <v>8125</v>
      </c>
      <c r="E5763" s="76">
        <v>115.67</v>
      </c>
    </row>
    <row r="5764" spans="1:5" ht="34.5" hidden="1">
      <c r="A5764" s="63" t="s">
        <v>7791</v>
      </c>
      <c r="B5764" s="63">
        <v>103333</v>
      </c>
      <c r="C5764" s="62" t="s">
        <v>13551</v>
      </c>
      <c r="D5764" s="63" t="s">
        <v>8125</v>
      </c>
      <c r="E5764" s="76">
        <v>116.77</v>
      </c>
    </row>
    <row r="5765" spans="1:5" ht="34.5" hidden="1">
      <c r="A5765" s="63" t="s">
        <v>7791</v>
      </c>
      <c r="B5765" s="63">
        <v>103334</v>
      </c>
      <c r="C5765" s="62" t="s">
        <v>13552</v>
      </c>
      <c r="D5765" s="63" t="s">
        <v>8125</v>
      </c>
      <c r="E5765" s="76">
        <v>140.1</v>
      </c>
    </row>
    <row r="5766" spans="1:5" ht="34.5" hidden="1">
      <c r="A5766" s="63" t="s">
        <v>7791</v>
      </c>
      <c r="B5766" s="63">
        <v>103335</v>
      </c>
      <c r="C5766" s="62" t="s">
        <v>13553</v>
      </c>
      <c r="D5766" s="63" t="s">
        <v>8125</v>
      </c>
      <c r="E5766" s="76">
        <v>142.02000000000001</v>
      </c>
    </row>
    <row r="5767" spans="1:5" ht="34.5" hidden="1">
      <c r="A5767" s="63" t="s">
        <v>7791</v>
      </c>
      <c r="B5767" s="63">
        <v>103350</v>
      </c>
      <c r="C5767" s="62" t="s">
        <v>13554</v>
      </c>
      <c r="D5767" s="63" t="s">
        <v>8125</v>
      </c>
      <c r="E5767" s="76">
        <v>172.67</v>
      </c>
    </row>
    <row r="5768" spans="1:5" ht="23.25" hidden="1">
      <c r="A5768" s="63" t="s">
        <v>7791</v>
      </c>
      <c r="B5768" s="63">
        <v>103351</v>
      </c>
      <c r="C5768" s="62" t="s">
        <v>13555</v>
      </c>
      <c r="D5768" s="63" t="s">
        <v>8125</v>
      </c>
      <c r="E5768" s="76">
        <v>174.07</v>
      </c>
    </row>
    <row r="5769" spans="1:5" ht="34.5" hidden="1">
      <c r="A5769" s="63" t="s">
        <v>7791</v>
      </c>
      <c r="B5769" s="63">
        <v>103356</v>
      </c>
      <c r="C5769" s="62" t="s">
        <v>13556</v>
      </c>
      <c r="D5769" s="63" t="s">
        <v>8125</v>
      </c>
      <c r="E5769" s="76">
        <v>54.11</v>
      </c>
    </row>
    <row r="5770" spans="1:5" ht="34.5" hidden="1">
      <c r="A5770" s="63" t="s">
        <v>7791</v>
      </c>
      <c r="B5770" s="63">
        <v>103357</v>
      </c>
      <c r="C5770" s="62" t="s">
        <v>13557</v>
      </c>
      <c r="D5770" s="63" t="s">
        <v>8125</v>
      </c>
      <c r="E5770" s="76">
        <v>54.92</v>
      </c>
    </row>
    <row r="5771" spans="1:5" ht="34.5" hidden="1">
      <c r="A5771" s="63" t="s">
        <v>7791</v>
      </c>
      <c r="B5771" s="63">
        <v>89282</v>
      </c>
      <c r="C5771" s="62" t="s">
        <v>13558</v>
      </c>
      <c r="D5771" s="63" t="s">
        <v>8125</v>
      </c>
      <c r="E5771" s="76">
        <v>68.37</v>
      </c>
    </row>
    <row r="5772" spans="1:5" ht="34.5" hidden="1">
      <c r="A5772" s="63" t="s">
        <v>7791</v>
      </c>
      <c r="B5772" s="63">
        <v>89283</v>
      </c>
      <c r="C5772" s="62" t="s">
        <v>13559</v>
      </c>
      <c r="D5772" s="63" t="s">
        <v>8125</v>
      </c>
      <c r="E5772" s="76">
        <v>69.599999999999994</v>
      </c>
    </row>
    <row r="5773" spans="1:5" ht="34.5" hidden="1">
      <c r="A5773" s="63" t="s">
        <v>7791</v>
      </c>
      <c r="B5773" s="63">
        <v>89290</v>
      </c>
      <c r="C5773" s="62" t="s">
        <v>13560</v>
      </c>
      <c r="D5773" s="63" t="s">
        <v>8125</v>
      </c>
      <c r="E5773" s="76">
        <v>77.5</v>
      </c>
    </row>
    <row r="5774" spans="1:5" ht="34.5" hidden="1">
      <c r="A5774" s="63" t="s">
        <v>7791</v>
      </c>
      <c r="B5774" s="63">
        <v>89291</v>
      </c>
      <c r="C5774" s="62" t="s">
        <v>13561</v>
      </c>
      <c r="D5774" s="63" t="s">
        <v>8125</v>
      </c>
      <c r="E5774" s="76">
        <v>78.87</v>
      </c>
    </row>
    <row r="5775" spans="1:5" ht="34.5" hidden="1">
      <c r="A5775" s="63" t="s">
        <v>7791</v>
      </c>
      <c r="B5775" s="63">
        <v>89298</v>
      </c>
      <c r="C5775" s="62" t="s">
        <v>13562</v>
      </c>
      <c r="D5775" s="63" t="s">
        <v>8125</v>
      </c>
      <c r="E5775" s="76">
        <v>79.27</v>
      </c>
    </row>
    <row r="5776" spans="1:5" ht="34.5" hidden="1">
      <c r="A5776" s="63" t="s">
        <v>7791</v>
      </c>
      <c r="B5776" s="63">
        <v>89299</v>
      </c>
      <c r="C5776" s="62" t="s">
        <v>13563</v>
      </c>
      <c r="D5776" s="63" t="s">
        <v>8125</v>
      </c>
      <c r="E5776" s="76">
        <v>80.92</v>
      </c>
    </row>
    <row r="5777" spans="1:5" ht="34.5" hidden="1">
      <c r="A5777" s="63" t="s">
        <v>7791</v>
      </c>
      <c r="B5777" s="63">
        <v>89306</v>
      </c>
      <c r="C5777" s="62" t="s">
        <v>13564</v>
      </c>
      <c r="D5777" s="63" t="s">
        <v>8125</v>
      </c>
      <c r="E5777" s="76">
        <v>92.96</v>
      </c>
    </row>
    <row r="5778" spans="1:5" ht="34.5" hidden="1">
      <c r="A5778" s="63" t="s">
        <v>7791</v>
      </c>
      <c r="B5778" s="63">
        <v>89307</v>
      </c>
      <c r="C5778" s="62" t="s">
        <v>13565</v>
      </c>
      <c r="D5778" s="63" t="s">
        <v>8125</v>
      </c>
      <c r="E5778" s="76">
        <v>94.8</v>
      </c>
    </row>
    <row r="5779" spans="1:5" ht="23.25" hidden="1">
      <c r="A5779" s="63" t="s">
        <v>7791</v>
      </c>
      <c r="B5779" s="63">
        <v>101157</v>
      </c>
      <c r="C5779" s="62" t="s">
        <v>13566</v>
      </c>
      <c r="D5779" s="63" t="s">
        <v>8125</v>
      </c>
      <c r="E5779" s="76">
        <v>62.24</v>
      </c>
    </row>
    <row r="5780" spans="1:5" ht="23.25" hidden="1">
      <c r="A5780" s="63" t="s">
        <v>7791</v>
      </c>
      <c r="B5780" s="63">
        <v>101158</v>
      </c>
      <c r="C5780" s="62" t="s">
        <v>13567</v>
      </c>
      <c r="D5780" s="63" t="s">
        <v>8125</v>
      </c>
      <c r="E5780" s="76">
        <v>81.400000000000006</v>
      </c>
    </row>
    <row r="5781" spans="1:5" ht="34.5" hidden="1">
      <c r="A5781" s="63" t="s">
        <v>7791</v>
      </c>
      <c r="B5781" s="63">
        <v>101162</v>
      </c>
      <c r="C5781" s="62" t="s">
        <v>13568</v>
      </c>
      <c r="D5781" s="63" t="s">
        <v>8125</v>
      </c>
      <c r="E5781" s="76">
        <v>150.66999999999999</v>
      </c>
    </row>
    <row r="5782" spans="1:5" ht="23.25" hidden="1">
      <c r="A5782" s="63" t="s">
        <v>7791</v>
      </c>
      <c r="B5782" s="63">
        <v>103316</v>
      </c>
      <c r="C5782" s="62" t="s">
        <v>13569</v>
      </c>
      <c r="D5782" s="63" t="s">
        <v>8125</v>
      </c>
      <c r="E5782" s="76">
        <v>69.319999999999993</v>
      </c>
    </row>
    <row r="5783" spans="1:5" ht="23.25" hidden="1">
      <c r="A5783" s="63" t="s">
        <v>7791</v>
      </c>
      <c r="B5783" s="63">
        <v>103317</v>
      </c>
      <c r="C5783" s="62" t="s">
        <v>13570</v>
      </c>
      <c r="D5783" s="63" t="s">
        <v>8125</v>
      </c>
      <c r="E5783" s="76">
        <v>70.22</v>
      </c>
    </row>
    <row r="5784" spans="1:5" ht="34.5" hidden="1">
      <c r="A5784" s="63" t="s">
        <v>7791</v>
      </c>
      <c r="B5784" s="63">
        <v>103318</v>
      </c>
      <c r="C5784" s="62" t="s">
        <v>13571</v>
      </c>
      <c r="D5784" s="63" t="s">
        <v>8125</v>
      </c>
      <c r="E5784" s="76">
        <v>90.25</v>
      </c>
    </row>
    <row r="5785" spans="1:5" ht="34.5" hidden="1">
      <c r="A5785" s="63" t="s">
        <v>7791</v>
      </c>
      <c r="B5785" s="63">
        <v>103319</v>
      </c>
      <c r="C5785" s="62" t="s">
        <v>13572</v>
      </c>
      <c r="D5785" s="63" t="s">
        <v>8125</v>
      </c>
      <c r="E5785" s="76">
        <v>91.31</v>
      </c>
    </row>
    <row r="5786" spans="1:5" ht="34.5" hidden="1">
      <c r="A5786" s="63" t="s">
        <v>7791</v>
      </c>
      <c r="B5786" s="63">
        <v>103320</v>
      </c>
      <c r="C5786" s="62" t="s">
        <v>13573</v>
      </c>
      <c r="D5786" s="63" t="s">
        <v>8125</v>
      </c>
      <c r="E5786" s="76">
        <v>108.29</v>
      </c>
    </row>
    <row r="5787" spans="1:5" ht="34.5" hidden="1">
      <c r="A5787" s="63" t="s">
        <v>7791</v>
      </c>
      <c r="B5787" s="63">
        <v>103321</v>
      </c>
      <c r="C5787" s="62" t="s">
        <v>13574</v>
      </c>
      <c r="D5787" s="63" t="s">
        <v>8125</v>
      </c>
      <c r="E5787" s="76">
        <v>109.63</v>
      </c>
    </row>
    <row r="5788" spans="1:5" ht="34.5" hidden="1">
      <c r="A5788" s="63" t="s">
        <v>7791</v>
      </c>
      <c r="B5788" s="63">
        <v>103336</v>
      </c>
      <c r="C5788" s="62" t="s">
        <v>13575</v>
      </c>
      <c r="D5788" s="63" t="s">
        <v>8125</v>
      </c>
      <c r="E5788" s="76">
        <v>78.209999999999994</v>
      </c>
    </row>
    <row r="5789" spans="1:5" ht="23.25" hidden="1">
      <c r="A5789" s="63" t="s">
        <v>7791</v>
      </c>
      <c r="B5789" s="63">
        <v>103337</v>
      </c>
      <c r="C5789" s="62" t="s">
        <v>13576</v>
      </c>
      <c r="D5789" s="63" t="s">
        <v>8125</v>
      </c>
      <c r="E5789" s="76">
        <v>79.11</v>
      </c>
    </row>
    <row r="5790" spans="1:5" ht="34.5" hidden="1">
      <c r="A5790" s="63" t="s">
        <v>7791</v>
      </c>
      <c r="B5790" s="63">
        <v>103338</v>
      </c>
      <c r="C5790" s="62" t="s">
        <v>13577</v>
      </c>
      <c r="D5790" s="63" t="s">
        <v>8125</v>
      </c>
      <c r="E5790" s="76">
        <v>103.07</v>
      </c>
    </row>
    <row r="5791" spans="1:5" ht="34.5" hidden="1">
      <c r="A5791" s="63" t="s">
        <v>7791</v>
      </c>
      <c r="B5791" s="63">
        <v>103339</v>
      </c>
      <c r="C5791" s="62" t="s">
        <v>13578</v>
      </c>
      <c r="D5791" s="63" t="s">
        <v>8125</v>
      </c>
      <c r="E5791" s="76">
        <v>104.13</v>
      </c>
    </row>
    <row r="5792" spans="1:5" ht="34.5" hidden="1">
      <c r="A5792" s="63" t="s">
        <v>7791</v>
      </c>
      <c r="B5792" s="63">
        <v>103340</v>
      </c>
      <c r="C5792" s="62" t="s">
        <v>13579</v>
      </c>
      <c r="D5792" s="63" t="s">
        <v>8125</v>
      </c>
      <c r="E5792" s="76">
        <v>124.52</v>
      </c>
    </row>
    <row r="5793" spans="1:5" ht="34.5" hidden="1">
      <c r="A5793" s="63" t="s">
        <v>7791</v>
      </c>
      <c r="B5793" s="63">
        <v>103341</v>
      </c>
      <c r="C5793" s="62" t="s">
        <v>13580</v>
      </c>
      <c r="D5793" s="63" t="s">
        <v>8125</v>
      </c>
      <c r="E5793" s="76">
        <v>125.86</v>
      </c>
    </row>
    <row r="5794" spans="1:5" ht="34.5" hidden="1">
      <c r="A5794" s="63" t="s">
        <v>7791</v>
      </c>
      <c r="B5794" s="63">
        <v>103342</v>
      </c>
      <c r="C5794" s="62" t="s">
        <v>13581</v>
      </c>
      <c r="D5794" s="63" t="s">
        <v>8125</v>
      </c>
      <c r="E5794" s="76">
        <v>105.01</v>
      </c>
    </row>
    <row r="5795" spans="1:5" ht="34.5" hidden="1">
      <c r="A5795" s="63" t="s">
        <v>7791</v>
      </c>
      <c r="B5795" s="63">
        <v>103343</v>
      </c>
      <c r="C5795" s="62" t="s">
        <v>13582</v>
      </c>
      <c r="D5795" s="63" t="s">
        <v>8125</v>
      </c>
      <c r="E5795" s="76">
        <v>106.19</v>
      </c>
    </row>
    <row r="5796" spans="1:5" ht="23.25" hidden="1">
      <c r="A5796" s="63" t="s">
        <v>7791</v>
      </c>
      <c r="B5796" s="63">
        <v>89453</v>
      </c>
      <c r="C5796" s="62" t="s">
        <v>13583</v>
      </c>
      <c r="D5796" s="63" t="s">
        <v>8125</v>
      </c>
      <c r="E5796" s="76">
        <v>77.62</v>
      </c>
    </row>
    <row r="5797" spans="1:5" ht="23.25" hidden="1">
      <c r="A5797" s="63" t="s">
        <v>7791</v>
      </c>
      <c r="B5797" s="63">
        <v>89455</v>
      </c>
      <c r="C5797" s="62" t="s">
        <v>13584</v>
      </c>
      <c r="D5797" s="63" t="s">
        <v>8125</v>
      </c>
      <c r="E5797" s="76">
        <v>94.14</v>
      </c>
    </row>
    <row r="5798" spans="1:5" ht="23.25" hidden="1">
      <c r="A5798" s="63" t="s">
        <v>7791</v>
      </c>
      <c r="B5798" s="63">
        <v>89462</v>
      </c>
      <c r="C5798" s="62" t="s">
        <v>13585</v>
      </c>
      <c r="D5798" s="63" t="s">
        <v>8125</v>
      </c>
      <c r="E5798" s="76">
        <v>102.59</v>
      </c>
    </row>
    <row r="5799" spans="1:5" ht="23.25" hidden="1">
      <c r="A5799" s="63" t="s">
        <v>7791</v>
      </c>
      <c r="B5799" s="63">
        <v>89464</v>
      </c>
      <c r="C5799" s="62" t="s">
        <v>13586</v>
      </c>
      <c r="D5799" s="63" t="s">
        <v>8125</v>
      </c>
      <c r="E5799" s="76">
        <v>120.79</v>
      </c>
    </row>
    <row r="5800" spans="1:5" ht="23.25" hidden="1">
      <c r="A5800" s="63" t="s">
        <v>7791</v>
      </c>
      <c r="B5800" s="63">
        <v>89470</v>
      </c>
      <c r="C5800" s="62" t="s">
        <v>13587</v>
      </c>
      <c r="D5800" s="63" t="s">
        <v>8125</v>
      </c>
      <c r="E5800" s="76">
        <v>88.51</v>
      </c>
    </row>
    <row r="5801" spans="1:5" ht="23.25" hidden="1">
      <c r="A5801" s="63" t="s">
        <v>7791</v>
      </c>
      <c r="B5801" s="63">
        <v>89472</v>
      </c>
      <c r="C5801" s="62" t="s">
        <v>13588</v>
      </c>
      <c r="D5801" s="63" t="s">
        <v>8125</v>
      </c>
      <c r="E5801" s="76">
        <v>106.12</v>
      </c>
    </row>
    <row r="5802" spans="1:5" ht="23.25" hidden="1">
      <c r="A5802" s="63" t="s">
        <v>7791</v>
      </c>
      <c r="B5802" s="63">
        <v>89478</v>
      </c>
      <c r="C5802" s="62" t="s">
        <v>13589</v>
      </c>
      <c r="D5802" s="63" t="s">
        <v>8125</v>
      </c>
      <c r="E5802" s="76">
        <v>120.46</v>
      </c>
    </row>
    <row r="5803" spans="1:5" ht="23.25" hidden="1">
      <c r="A5803" s="63" t="s">
        <v>7791</v>
      </c>
      <c r="B5803" s="63">
        <v>89480</v>
      </c>
      <c r="C5803" s="62" t="s">
        <v>13590</v>
      </c>
      <c r="D5803" s="63" t="s">
        <v>8125</v>
      </c>
      <c r="E5803" s="76">
        <v>139.74</v>
      </c>
    </row>
    <row r="5804" spans="1:5" ht="34.5" hidden="1">
      <c r="A5804" s="63" t="s">
        <v>7791</v>
      </c>
      <c r="B5804" s="63">
        <v>91815</v>
      </c>
      <c r="C5804" s="62" t="s">
        <v>13591</v>
      </c>
      <c r="D5804" s="63" t="s">
        <v>8125</v>
      </c>
      <c r="E5804" s="76">
        <v>77.62</v>
      </c>
    </row>
    <row r="5805" spans="1:5" ht="34.5" hidden="1">
      <c r="A5805" s="63" t="s">
        <v>7791</v>
      </c>
      <c r="B5805" s="63">
        <v>91816</v>
      </c>
      <c r="C5805" s="62" t="s">
        <v>13592</v>
      </c>
      <c r="D5805" s="63" t="s">
        <v>8125</v>
      </c>
      <c r="E5805" s="76">
        <v>102.59</v>
      </c>
    </row>
    <row r="5806" spans="1:5" ht="34.5" hidden="1">
      <c r="A5806" s="63" t="s">
        <v>7791</v>
      </c>
      <c r="B5806" s="63">
        <v>101161</v>
      </c>
      <c r="C5806" s="62" t="s">
        <v>13593</v>
      </c>
      <c r="D5806" s="63" t="s">
        <v>8125</v>
      </c>
      <c r="E5806" s="76">
        <v>204.18</v>
      </c>
    </row>
    <row r="5807" spans="1:5" ht="23.25" hidden="1">
      <c r="A5807" s="63" t="s">
        <v>7791</v>
      </c>
      <c r="B5807" s="63">
        <v>101163</v>
      </c>
      <c r="C5807" s="62" t="s">
        <v>13594</v>
      </c>
      <c r="D5807" s="63" t="s">
        <v>8125</v>
      </c>
      <c r="E5807" s="76">
        <v>622.74</v>
      </c>
    </row>
    <row r="5808" spans="1:5" ht="23.25" hidden="1">
      <c r="A5808" s="63" t="s">
        <v>7791</v>
      </c>
      <c r="B5808" s="63">
        <v>101164</v>
      </c>
      <c r="C5808" s="62" t="s">
        <v>13595</v>
      </c>
      <c r="D5808" s="63" t="s">
        <v>8125</v>
      </c>
      <c r="E5808" s="76">
        <v>632.26</v>
      </c>
    </row>
    <row r="5809" spans="1:5" ht="23.25" hidden="1">
      <c r="A5809" s="63" t="s">
        <v>7791</v>
      </c>
      <c r="B5809" s="63">
        <v>96358</v>
      </c>
      <c r="C5809" s="62" t="s">
        <v>13596</v>
      </c>
      <c r="D5809" s="63" t="s">
        <v>8125</v>
      </c>
      <c r="E5809" s="76">
        <v>93.86</v>
      </c>
    </row>
    <row r="5810" spans="1:5" ht="23.25" hidden="1">
      <c r="A5810" s="63" t="s">
        <v>7791</v>
      </c>
      <c r="B5810" s="63">
        <v>96359</v>
      </c>
      <c r="C5810" s="62" t="s">
        <v>13597</v>
      </c>
      <c r="D5810" s="63" t="s">
        <v>8125</v>
      </c>
      <c r="E5810" s="76">
        <v>105.81</v>
      </c>
    </row>
    <row r="5811" spans="1:5" ht="23.25" hidden="1">
      <c r="A5811" s="63" t="s">
        <v>7791</v>
      </c>
      <c r="B5811" s="63">
        <v>96360</v>
      </c>
      <c r="C5811" s="62" t="s">
        <v>13598</v>
      </c>
      <c r="D5811" s="63" t="s">
        <v>8125</v>
      </c>
      <c r="E5811" s="76">
        <v>125.06</v>
      </c>
    </row>
    <row r="5812" spans="1:5" ht="23.25" hidden="1">
      <c r="A5812" s="63" t="s">
        <v>7791</v>
      </c>
      <c r="B5812" s="63">
        <v>96361</v>
      </c>
      <c r="C5812" s="62" t="s">
        <v>13599</v>
      </c>
      <c r="D5812" s="63" t="s">
        <v>8125</v>
      </c>
      <c r="E5812" s="76">
        <v>148.31</v>
      </c>
    </row>
    <row r="5813" spans="1:5" ht="34.5" hidden="1">
      <c r="A5813" s="63" t="s">
        <v>7791</v>
      </c>
      <c r="B5813" s="63">
        <v>96362</v>
      </c>
      <c r="C5813" s="62" t="s">
        <v>13600</v>
      </c>
      <c r="D5813" s="63" t="s">
        <v>8125</v>
      </c>
      <c r="E5813" s="76">
        <v>121.29</v>
      </c>
    </row>
    <row r="5814" spans="1:5" ht="34.5" hidden="1">
      <c r="A5814" s="63" t="s">
        <v>7791</v>
      </c>
      <c r="B5814" s="63">
        <v>96363</v>
      </c>
      <c r="C5814" s="62" t="s">
        <v>13601</v>
      </c>
      <c r="D5814" s="63" t="s">
        <v>8125</v>
      </c>
      <c r="E5814" s="76">
        <v>133.66999999999999</v>
      </c>
    </row>
    <row r="5815" spans="1:5" ht="34.5" hidden="1">
      <c r="A5815" s="63" t="s">
        <v>7791</v>
      </c>
      <c r="B5815" s="63">
        <v>96364</v>
      </c>
      <c r="C5815" s="62" t="s">
        <v>13602</v>
      </c>
      <c r="D5815" s="63" t="s">
        <v>8125</v>
      </c>
      <c r="E5815" s="76">
        <v>152.49</v>
      </c>
    </row>
    <row r="5816" spans="1:5" ht="34.5" hidden="1">
      <c r="A5816" s="63" t="s">
        <v>7791</v>
      </c>
      <c r="B5816" s="63">
        <v>96365</v>
      </c>
      <c r="C5816" s="62" t="s">
        <v>13603</v>
      </c>
      <c r="D5816" s="63" t="s">
        <v>8125</v>
      </c>
      <c r="E5816" s="76">
        <v>176.15</v>
      </c>
    </row>
    <row r="5817" spans="1:5" ht="23.25" hidden="1">
      <c r="A5817" s="63" t="s">
        <v>7791</v>
      </c>
      <c r="B5817" s="63">
        <v>96366</v>
      </c>
      <c r="C5817" s="62" t="s">
        <v>13604</v>
      </c>
      <c r="D5817" s="63" t="s">
        <v>8125</v>
      </c>
      <c r="E5817" s="76">
        <v>148.71</v>
      </c>
    </row>
    <row r="5818" spans="1:5" ht="23.25" hidden="1">
      <c r="A5818" s="63" t="s">
        <v>7791</v>
      </c>
      <c r="B5818" s="63">
        <v>96367</v>
      </c>
      <c r="C5818" s="62" t="s">
        <v>13605</v>
      </c>
      <c r="D5818" s="63" t="s">
        <v>8125</v>
      </c>
      <c r="E5818" s="76">
        <v>161.5</v>
      </c>
    </row>
    <row r="5819" spans="1:5" ht="23.25" hidden="1">
      <c r="A5819" s="63" t="s">
        <v>7791</v>
      </c>
      <c r="B5819" s="63">
        <v>96368</v>
      </c>
      <c r="C5819" s="62" t="s">
        <v>13606</v>
      </c>
      <c r="D5819" s="63" t="s">
        <v>8125</v>
      </c>
      <c r="E5819" s="76">
        <v>179.92</v>
      </c>
    </row>
    <row r="5820" spans="1:5" ht="23.25" hidden="1">
      <c r="A5820" s="63" t="s">
        <v>7791</v>
      </c>
      <c r="B5820" s="63">
        <v>96369</v>
      </c>
      <c r="C5820" s="62" t="s">
        <v>13607</v>
      </c>
      <c r="D5820" s="63" t="s">
        <v>8125</v>
      </c>
      <c r="E5820" s="76">
        <v>204</v>
      </c>
    </row>
    <row r="5821" spans="1:5" ht="23.25" hidden="1">
      <c r="A5821" s="63" t="s">
        <v>7791</v>
      </c>
      <c r="B5821" s="63">
        <v>96370</v>
      </c>
      <c r="C5821" s="62" t="s">
        <v>13608</v>
      </c>
      <c r="D5821" s="63" t="s">
        <v>8125</v>
      </c>
      <c r="E5821" s="76">
        <v>63.21</v>
      </c>
    </row>
    <row r="5822" spans="1:5" ht="23.25" hidden="1">
      <c r="A5822" s="63" t="s">
        <v>7791</v>
      </c>
      <c r="B5822" s="63">
        <v>96371</v>
      </c>
      <c r="C5822" s="62" t="s">
        <v>13609</v>
      </c>
      <c r="D5822" s="63" t="s">
        <v>8125</v>
      </c>
      <c r="E5822" s="76">
        <v>74.92</v>
      </c>
    </row>
    <row r="5823" spans="1:5" hidden="1">
      <c r="A5823" s="63" t="s">
        <v>7791</v>
      </c>
      <c r="B5823" s="63">
        <v>96373</v>
      </c>
      <c r="C5823" s="62" t="s">
        <v>13610</v>
      </c>
      <c r="D5823" s="63" t="s">
        <v>29</v>
      </c>
      <c r="E5823" s="76">
        <v>11.94</v>
      </c>
    </row>
    <row r="5824" spans="1:5" hidden="1">
      <c r="A5824" s="63" t="s">
        <v>7791</v>
      </c>
      <c r="B5824" s="63">
        <v>96374</v>
      </c>
      <c r="C5824" s="62" t="s">
        <v>13611</v>
      </c>
      <c r="D5824" s="63" t="s">
        <v>29</v>
      </c>
      <c r="E5824" s="76">
        <v>46.51</v>
      </c>
    </row>
    <row r="5825" spans="1:5" hidden="1">
      <c r="A5825" s="63" t="s">
        <v>7791</v>
      </c>
      <c r="B5825" s="63">
        <v>102235</v>
      </c>
      <c r="C5825" s="62" t="s">
        <v>13612</v>
      </c>
      <c r="D5825" s="63" t="s">
        <v>8125</v>
      </c>
      <c r="E5825" s="76">
        <v>434.04</v>
      </c>
    </row>
    <row r="5826" spans="1:5" ht="23.25" hidden="1">
      <c r="A5826" s="63" t="s">
        <v>7791</v>
      </c>
      <c r="B5826" s="63">
        <v>102253</v>
      </c>
      <c r="C5826" s="62" t="s">
        <v>13613</v>
      </c>
      <c r="D5826" s="63" t="s">
        <v>8125</v>
      </c>
      <c r="E5826" s="76">
        <v>632.99</v>
      </c>
    </row>
    <row r="5827" spans="1:5" ht="23.25" hidden="1">
      <c r="A5827" s="63" t="s">
        <v>7791</v>
      </c>
      <c r="B5827" s="63">
        <v>102254</v>
      </c>
      <c r="C5827" s="62" t="s">
        <v>13614</v>
      </c>
      <c r="D5827" s="63" t="s">
        <v>8125</v>
      </c>
      <c r="E5827" s="76">
        <v>606.92999999999995</v>
      </c>
    </row>
    <row r="5828" spans="1:5" ht="23.25" hidden="1">
      <c r="A5828" s="63" t="s">
        <v>7791</v>
      </c>
      <c r="B5828" s="63">
        <v>102255</v>
      </c>
      <c r="C5828" s="62" t="s">
        <v>13615</v>
      </c>
      <c r="D5828" s="63" t="s">
        <v>8125</v>
      </c>
      <c r="E5828" s="76">
        <v>673.1</v>
      </c>
    </row>
    <row r="5829" spans="1:5" ht="23.25" hidden="1">
      <c r="A5829" s="63" t="s">
        <v>7791</v>
      </c>
      <c r="B5829" s="63">
        <v>102256</v>
      </c>
      <c r="C5829" s="62" t="s">
        <v>13616</v>
      </c>
      <c r="D5829" s="63" t="s">
        <v>8125</v>
      </c>
      <c r="E5829" s="76">
        <v>648.28</v>
      </c>
    </row>
    <row r="5830" spans="1:5" ht="23.25" hidden="1">
      <c r="A5830" s="63" t="s">
        <v>7791</v>
      </c>
      <c r="B5830" s="63">
        <v>102257</v>
      </c>
      <c r="C5830" s="62" t="s">
        <v>13617</v>
      </c>
      <c r="D5830" s="63" t="s">
        <v>8125</v>
      </c>
      <c r="E5830" s="76">
        <v>323.56</v>
      </c>
    </row>
    <row r="5831" spans="1:5" ht="23.25" hidden="1">
      <c r="A5831" s="63" t="s">
        <v>7791</v>
      </c>
      <c r="B5831" s="63">
        <v>102258</v>
      </c>
      <c r="C5831" s="62" t="s">
        <v>13618</v>
      </c>
      <c r="D5831" s="63" t="s">
        <v>8125</v>
      </c>
      <c r="E5831" s="76">
        <v>370.84</v>
      </c>
    </row>
    <row r="5832" spans="1:5" ht="23.25" hidden="1">
      <c r="A5832" s="63" t="s">
        <v>7791</v>
      </c>
      <c r="B5832" s="63">
        <v>101154</v>
      </c>
      <c r="C5832" s="62" t="s">
        <v>13619</v>
      </c>
      <c r="D5832" s="63" t="s">
        <v>8125</v>
      </c>
      <c r="E5832" s="76">
        <v>115.07</v>
      </c>
    </row>
    <row r="5833" spans="1:5" ht="23.25" hidden="1">
      <c r="A5833" s="63" t="s">
        <v>7791</v>
      </c>
      <c r="B5833" s="63">
        <v>101155</v>
      </c>
      <c r="C5833" s="62" t="s">
        <v>13620</v>
      </c>
      <c r="D5833" s="63" t="s">
        <v>8125</v>
      </c>
      <c r="E5833" s="76">
        <v>161.09</v>
      </c>
    </row>
    <row r="5834" spans="1:5" ht="23.25" hidden="1">
      <c r="A5834" s="63" t="s">
        <v>7791</v>
      </c>
      <c r="B5834" s="63">
        <v>101156</v>
      </c>
      <c r="C5834" s="62" t="s">
        <v>13621</v>
      </c>
      <c r="D5834" s="63" t="s">
        <v>8125</v>
      </c>
      <c r="E5834" s="76">
        <v>236.09</v>
      </c>
    </row>
    <row r="5835" spans="1:5" ht="34.5" hidden="1">
      <c r="A5835" s="63" t="s">
        <v>7791</v>
      </c>
      <c r="B5835" s="63">
        <v>101814</v>
      </c>
      <c r="C5835" s="62" t="s">
        <v>13622</v>
      </c>
      <c r="D5835" s="63" t="s">
        <v>8125</v>
      </c>
      <c r="E5835" s="76">
        <v>43.59</v>
      </c>
    </row>
    <row r="5836" spans="1:5" ht="34.5" hidden="1">
      <c r="A5836" s="63" t="s">
        <v>7791</v>
      </c>
      <c r="B5836" s="63">
        <v>101816</v>
      </c>
      <c r="C5836" s="62" t="s">
        <v>13623</v>
      </c>
      <c r="D5836" s="63" t="s">
        <v>8125</v>
      </c>
      <c r="E5836" s="76">
        <v>67.86</v>
      </c>
    </row>
    <row r="5837" spans="1:5" ht="34.5" hidden="1">
      <c r="A5837" s="63" t="s">
        <v>7791</v>
      </c>
      <c r="B5837" s="63">
        <v>101817</v>
      </c>
      <c r="C5837" s="62" t="s">
        <v>13624</v>
      </c>
      <c r="D5837" s="63" t="s">
        <v>8125</v>
      </c>
      <c r="E5837" s="76">
        <v>47.17</v>
      </c>
    </row>
    <row r="5838" spans="1:5" ht="34.5" hidden="1">
      <c r="A5838" s="63" t="s">
        <v>7791</v>
      </c>
      <c r="B5838" s="63">
        <v>101819</v>
      </c>
      <c r="C5838" s="62" t="s">
        <v>13625</v>
      </c>
      <c r="D5838" s="63" t="s">
        <v>8125</v>
      </c>
      <c r="E5838" s="76">
        <v>60.59</v>
      </c>
    </row>
    <row r="5839" spans="1:5" ht="34.5" hidden="1">
      <c r="A5839" s="63" t="s">
        <v>7791</v>
      </c>
      <c r="B5839" s="63">
        <v>101820</v>
      </c>
      <c r="C5839" s="62" t="s">
        <v>13626</v>
      </c>
      <c r="D5839" s="63" t="s">
        <v>8125</v>
      </c>
      <c r="E5839" s="76">
        <v>37.020000000000003</v>
      </c>
    </row>
    <row r="5840" spans="1:5" ht="34.5" hidden="1">
      <c r="A5840" s="63" t="s">
        <v>7791</v>
      </c>
      <c r="B5840" s="63">
        <v>101822</v>
      </c>
      <c r="C5840" s="62" t="s">
        <v>13627</v>
      </c>
      <c r="D5840" s="63" t="s">
        <v>9250</v>
      </c>
      <c r="E5840" s="76">
        <v>112.95</v>
      </c>
    </row>
    <row r="5841" spans="1:5" ht="34.5" hidden="1">
      <c r="A5841" s="63" t="s">
        <v>7791</v>
      </c>
      <c r="B5841" s="63">
        <v>101823</v>
      </c>
      <c r="C5841" s="62" t="s">
        <v>13628</v>
      </c>
      <c r="D5841" s="63" t="s">
        <v>9250</v>
      </c>
      <c r="E5841" s="76">
        <v>150.52000000000001</v>
      </c>
    </row>
    <row r="5842" spans="1:5" ht="34.5" hidden="1">
      <c r="A5842" s="63" t="s">
        <v>7791</v>
      </c>
      <c r="B5842" s="63">
        <v>101824</v>
      </c>
      <c r="C5842" s="62" t="s">
        <v>13629</v>
      </c>
      <c r="D5842" s="63" t="s">
        <v>9250</v>
      </c>
      <c r="E5842" s="76">
        <v>185.5</v>
      </c>
    </row>
    <row r="5843" spans="1:5" ht="23.25" hidden="1">
      <c r="A5843" s="63" t="s">
        <v>7791</v>
      </c>
      <c r="B5843" s="63">
        <v>101825</v>
      </c>
      <c r="C5843" s="62" t="s">
        <v>13630</v>
      </c>
      <c r="D5843" s="63" t="s">
        <v>9250</v>
      </c>
      <c r="E5843" s="76">
        <v>219.54</v>
      </c>
    </row>
    <row r="5844" spans="1:5" ht="23.25" hidden="1">
      <c r="A5844" s="63" t="s">
        <v>7791</v>
      </c>
      <c r="B5844" s="63">
        <v>101826</v>
      </c>
      <c r="C5844" s="62" t="s">
        <v>13631</v>
      </c>
      <c r="D5844" s="63" t="s">
        <v>9250</v>
      </c>
      <c r="E5844" s="76">
        <v>253.13</v>
      </c>
    </row>
    <row r="5845" spans="1:5" ht="23.25" hidden="1">
      <c r="A5845" s="63" t="s">
        <v>7791</v>
      </c>
      <c r="B5845" s="63">
        <v>101827</v>
      </c>
      <c r="C5845" s="62" t="s">
        <v>13632</v>
      </c>
      <c r="D5845" s="63" t="s">
        <v>9250</v>
      </c>
      <c r="E5845" s="76">
        <v>203.24</v>
      </c>
    </row>
    <row r="5846" spans="1:5" ht="23.25" hidden="1">
      <c r="A5846" s="63" t="s">
        <v>7791</v>
      </c>
      <c r="B5846" s="63">
        <v>101828</v>
      </c>
      <c r="C5846" s="62" t="s">
        <v>13633</v>
      </c>
      <c r="D5846" s="63" t="s">
        <v>9250</v>
      </c>
      <c r="E5846" s="76">
        <v>188.19</v>
      </c>
    </row>
    <row r="5847" spans="1:5" ht="34.5" hidden="1">
      <c r="A5847" s="63" t="s">
        <v>7791</v>
      </c>
      <c r="B5847" s="63">
        <v>101829</v>
      </c>
      <c r="C5847" s="62" t="s">
        <v>13634</v>
      </c>
      <c r="D5847" s="63" t="s">
        <v>9250</v>
      </c>
      <c r="E5847" s="76">
        <v>272.18</v>
      </c>
    </row>
    <row r="5848" spans="1:5" ht="34.5" hidden="1">
      <c r="A5848" s="63" t="s">
        <v>7791</v>
      </c>
      <c r="B5848" s="63">
        <v>101830</v>
      </c>
      <c r="C5848" s="62" t="s">
        <v>13635</v>
      </c>
      <c r="D5848" s="63" t="s">
        <v>9250</v>
      </c>
      <c r="E5848" s="76">
        <v>304.41000000000003</v>
      </c>
    </row>
    <row r="5849" spans="1:5" ht="34.5" hidden="1">
      <c r="A5849" s="63" t="s">
        <v>7791</v>
      </c>
      <c r="B5849" s="63">
        <v>101831</v>
      </c>
      <c r="C5849" s="62" t="s">
        <v>13636</v>
      </c>
      <c r="D5849" s="63" t="s">
        <v>9250</v>
      </c>
      <c r="E5849" s="76">
        <v>336.2</v>
      </c>
    </row>
    <row r="5850" spans="1:5" ht="34.5" hidden="1">
      <c r="A5850" s="63" t="s">
        <v>7791</v>
      </c>
      <c r="B5850" s="63">
        <v>101832</v>
      </c>
      <c r="C5850" s="62" t="s">
        <v>13637</v>
      </c>
      <c r="D5850" s="63" t="s">
        <v>9250</v>
      </c>
      <c r="E5850" s="76">
        <v>257.73</v>
      </c>
    </row>
    <row r="5851" spans="1:5" ht="34.5" hidden="1">
      <c r="A5851" s="63" t="s">
        <v>7791</v>
      </c>
      <c r="B5851" s="63">
        <v>101833</v>
      </c>
      <c r="C5851" s="62" t="s">
        <v>13638</v>
      </c>
      <c r="D5851" s="63" t="s">
        <v>9250</v>
      </c>
      <c r="E5851" s="76">
        <v>290.26</v>
      </c>
    </row>
    <row r="5852" spans="1:5" ht="34.5" hidden="1">
      <c r="A5852" s="63" t="s">
        <v>7791</v>
      </c>
      <c r="B5852" s="63">
        <v>101834</v>
      </c>
      <c r="C5852" s="62" t="s">
        <v>13639</v>
      </c>
      <c r="D5852" s="63" t="s">
        <v>9250</v>
      </c>
      <c r="E5852" s="76">
        <v>322.36</v>
      </c>
    </row>
    <row r="5853" spans="1:5" ht="23.25" hidden="1">
      <c r="A5853" s="63" t="s">
        <v>7791</v>
      </c>
      <c r="B5853" s="63">
        <v>101835</v>
      </c>
      <c r="C5853" s="62" t="s">
        <v>13640</v>
      </c>
      <c r="D5853" s="63" t="s">
        <v>9250</v>
      </c>
      <c r="E5853" s="76">
        <v>286.05</v>
      </c>
    </row>
    <row r="5854" spans="1:5" ht="34.5" hidden="1">
      <c r="A5854" s="63" t="s">
        <v>7791</v>
      </c>
      <c r="B5854" s="63">
        <v>101836</v>
      </c>
      <c r="C5854" s="62" t="s">
        <v>13641</v>
      </c>
      <c r="D5854" s="63" t="s">
        <v>9250</v>
      </c>
      <c r="E5854" s="76">
        <v>24.69</v>
      </c>
    </row>
    <row r="5855" spans="1:5" ht="34.5" hidden="1">
      <c r="A5855" s="63" t="s">
        <v>7791</v>
      </c>
      <c r="B5855" s="63">
        <v>101837</v>
      </c>
      <c r="C5855" s="62" t="s">
        <v>13642</v>
      </c>
      <c r="D5855" s="63" t="s">
        <v>9250</v>
      </c>
      <c r="E5855" s="76">
        <v>62.26</v>
      </c>
    </row>
    <row r="5856" spans="1:5" ht="34.5" hidden="1">
      <c r="A5856" s="63" t="s">
        <v>7791</v>
      </c>
      <c r="B5856" s="63">
        <v>101838</v>
      </c>
      <c r="C5856" s="62" t="s">
        <v>13643</v>
      </c>
      <c r="D5856" s="63" t="s">
        <v>9250</v>
      </c>
      <c r="E5856" s="76">
        <v>97.24</v>
      </c>
    </row>
    <row r="5857" spans="1:5" ht="23.25" hidden="1">
      <c r="A5857" s="63" t="s">
        <v>7791</v>
      </c>
      <c r="B5857" s="63">
        <v>101839</v>
      </c>
      <c r="C5857" s="62" t="s">
        <v>13644</v>
      </c>
      <c r="D5857" s="63" t="s">
        <v>9250</v>
      </c>
      <c r="E5857" s="76">
        <v>131.27000000000001</v>
      </c>
    </row>
    <row r="5858" spans="1:5" ht="23.25" hidden="1">
      <c r="A5858" s="63" t="s">
        <v>7791</v>
      </c>
      <c r="B5858" s="63">
        <v>101840</v>
      </c>
      <c r="C5858" s="62" t="s">
        <v>13645</v>
      </c>
      <c r="D5858" s="63" t="s">
        <v>9250</v>
      </c>
      <c r="E5858" s="76">
        <v>212.58</v>
      </c>
    </row>
    <row r="5859" spans="1:5" ht="23.25" hidden="1">
      <c r="A5859" s="63" t="s">
        <v>7791</v>
      </c>
      <c r="B5859" s="63">
        <v>101841</v>
      </c>
      <c r="C5859" s="62" t="s">
        <v>13646</v>
      </c>
      <c r="D5859" s="63" t="s">
        <v>9250</v>
      </c>
      <c r="E5859" s="76">
        <v>114.98</v>
      </c>
    </row>
    <row r="5860" spans="1:5" ht="23.25" hidden="1">
      <c r="A5860" s="63" t="s">
        <v>7791</v>
      </c>
      <c r="B5860" s="63">
        <v>101842</v>
      </c>
      <c r="C5860" s="62" t="s">
        <v>13647</v>
      </c>
      <c r="D5860" s="63" t="s">
        <v>9250</v>
      </c>
      <c r="E5860" s="76">
        <v>99.93</v>
      </c>
    </row>
    <row r="5861" spans="1:5" ht="34.5" hidden="1">
      <c r="A5861" s="63" t="s">
        <v>7791</v>
      </c>
      <c r="B5861" s="63">
        <v>101843</v>
      </c>
      <c r="C5861" s="62" t="s">
        <v>13648</v>
      </c>
      <c r="D5861" s="63" t="s">
        <v>9250</v>
      </c>
      <c r="E5861" s="76">
        <v>183.92</v>
      </c>
    </row>
    <row r="5862" spans="1:5" ht="34.5" hidden="1">
      <c r="A5862" s="63" t="s">
        <v>7791</v>
      </c>
      <c r="B5862" s="63">
        <v>101844</v>
      </c>
      <c r="C5862" s="62" t="s">
        <v>13649</v>
      </c>
      <c r="D5862" s="63" t="s">
        <v>9250</v>
      </c>
      <c r="E5862" s="76">
        <v>216.15</v>
      </c>
    </row>
    <row r="5863" spans="1:5" ht="34.5" hidden="1">
      <c r="A5863" s="63" t="s">
        <v>7791</v>
      </c>
      <c r="B5863" s="63">
        <v>101845</v>
      </c>
      <c r="C5863" s="62" t="s">
        <v>13650</v>
      </c>
      <c r="D5863" s="63" t="s">
        <v>9250</v>
      </c>
      <c r="E5863" s="76">
        <v>247.94</v>
      </c>
    </row>
    <row r="5864" spans="1:5" ht="34.5" hidden="1">
      <c r="A5864" s="63" t="s">
        <v>7791</v>
      </c>
      <c r="B5864" s="63">
        <v>101846</v>
      </c>
      <c r="C5864" s="62" t="s">
        <v>13651</v>
      </c>
      <c r="D5864" s="63" t="s">
        <v>9250</v>
      </c>
      <c r="E5864" s="76">
        <v>169.47</v>
      </c>
    </row>
    <row r="5865" spans="1:5" ht="34.5" hidden="1">
      <c r="A5865" s="63" t="s">
        <v>7791</v>
      </c>
      <c r="B5865" s="63">
        <v>101847</v>
      </c>
      <c r="C5865" s="62" t="s">
        <v>13652</v>
      </c>
      <c r="D5865" s="63" t="s">
        <v>9250</v>
      </c>
      <c r="E5865" s="76">
        <v>202</v>
      </c>
    </row>
    <row r="5866" spans="1:5" ht="34.5" hidden="1">
      <c r="A5866" s="63" t="s">
        <v>7791</v>
      </c>
      <c r="B5866" s="63">
        <v>101848</v>
      </c>
      <c r="C5866" s="62" t="s">
        <v>13653</v>
      </c>
      <c r="D5866" s="63" t="s">
        <v>9250</v>
      </c>
      <c r="E5866" s="76">
        <v>234.1</v>
      </c>
    </row>
    <row r="5867" spans="1:5" ht="23.25" hidden="1">
      <c r="A5867" s="63" t="s">
        <v>7791</v>
      </c>
      <c r="B5867" s="63">
        <v>101849</v>
      </c>
      <c r="C5867" s="62" t="s">
        <v>13654</v>
      </c>
      <c r="D5867" s="63" t="s">
        <v>9250</v>
      </c>
      <c r="E5867" s="76">
        <v>197.79</v>
      </c>
    </row>
    <row r="5868" spans="1:5" ht="34.5" hidden="1">
      <c r="A5868" s="63" t="s">
        <v>7791</v>
      </c>
      <c r="B5868" s="63">
        <v>101850</v>
      </c>
      <c r="C5868" s="62" t="s">
        <v>13655</v>
      </c>
      <c r="D5868" s="63" t="s">
        <v>8125</v>
      </c>
      <c r="E5868" s="76">
        <v>54.43</v>
      </c>
    </row>
    <row r="5869" spans="1:5" ht="34.5" hidden="1">
      <c r="A5869" s="63" t="s">
        <v>7791</v>
      </c>
      <c r="B5869" s="63">
        <v>101852</v>
      </c>
      <c r="C5869" s="62" t="s">
        <v>13656</v>
      </c>
      <c r="D5869" s="63" t="s">
        <v>8125</v>
      </c>
      <c r="E5869" s="76">
        <v>68.09</v>
      </c>
    </row>
    <row r="5870" spans="1:5" ht="34.5" hidden="1">
      <c r="A5870" s="63" t="s">
        <v>7791</v>
      </c>
      <c r="B5870" s="63">
        <v>101853</v>
      </c>
      <c r="C5870" s="62" t="s">
        <v>13657</v>
      </c>
      <c r="D5870" s="63" t="s">
        <v>8125</v>
      </c>
      <c r="E5870" s="76">
        <v>49.33</v>
      </c>
    </row>
    <row r="5871" spans="1:5" ht="34.5" hidden="1">
      <c r="A5871" s="63" t="s">
        <v>7791</v>
      </c>
      <c r="B5871" s="63">
        <v>101855</v>
      </c>
      <c r="C5871" s="62" t="s">
        <v>13658</v>
      </c>
      <c r="D5871" s="63" t="s">
        <v>8125</v>
      </c>
      <c r="E5871" s="76">
        <v>73.760000000000005</v>
      </c>
    </row>
    <row r="5872" spans="1:5" ht="34.5" hidden="1">
      <c r="A5872" s="63" t="s">
        <v>7791</v>
      </c>
      <c r="B5872" s="63">
        <v>101856</v>
      </c>
      <c r="C5872" s="62" t="s">
        <v>13659</v>
      </c>
      <c r="D5872" s="63" t="s">
        <v>8125</v>
      </c>
      <c r="E5872" s="76">
        <v>22.69</v>
      </c>
    </row>
    <row r="5873" spans="1:5" ht="34.5" hidden="1">
      <c r="A5873" s="63" t="s">
        <v>7791</v>
      </c>
      <c r="B5873" s="63">
        <v>101857</v>
      </c>
      <c r="C5873" s="62" t="s">
        <v>13660</v>
      </c>
      <c r="D5873" s="63" t="s">
        <v>8125</v>
      </c>
      <c r="E5873" s="76">
        <v>28.41</v>
      </c>
    </row>
    <row r="5874" spans="1:5" ht="34.5" hidden="1">
      <c r="A5874" s="63" t="s">
        <v>7791</v>
      </c>
      <c r="B5874" s="63">
        <v>101858</v>
      </c>
      <c r="C5874" s="62" t="s">
        <v>13661</v>
      </c>
      <c r="D5874" s="63" t="s">
        <v>8125</v>
      </c>
      <c r="E5874" s="76">
        <v>23.18</v>
      </c>
    </row>
    <row r="5875" spans="1:5" ht="34.5" hidden="1">
      <c r="A5875" s="63" t="s">
        <v>7791</v>
      </c>
      <c r="B5875" s="63">
        <v>101859</v>
      </c>
      <c r="C5875" s="62" t="s">
        <v>13662</v>
      </c>
      <c r="D5875" s="63" t="s">
        <v>8125</v>
      </c>
      <c r="E5875" s="76">
        <v>25.63</v>
      </c>
    </row>
    <row r="5876" spans="1:5" ht="34.5" hidden="1">
      <c r="A5876" s="63" t="s">
        <v>7791</v>
      </c>
      <c r="B5876" s="63">
        <v>101860</v>
      </c>
      <c r="C5876" s="62" t="s">
        <v>13663</v>
      </c>
      <c r="D5876" s="63" t="s">
        <v>8125</v>
      </c>
      <c r="E5876" s="76">
        <v>29.48</v>
      </c>
    </row>
    <row r="5877" spans="1:5" ht="34.5" hidden="1">
      <c r="A5877" s="63" t="s">
        <v>7791</v>
      </c>
      <c r="B5877" s="63">
        <v>101861</v>
      </c>
      <c r="C5877" s="62" t="s">
        <v>13664</v>
      </c>
      <c r="D5877" s="63" t="s">
        <v>8125</v>
      </c>
      <c r="E5877" s="76">
        <v>27.56</v>
      </c>
    </row>
    <row r="5878" spans="1:5" ht="34.5" hidden="1">
      <c r="A5878" s="63" t="s">
        <v>7791</v>
      </c>
      <c r="B5878" s="63">
        <v>101862</v>
      </c>
      <c r="C5878" s="62" t="s">
        <v>13665</v>
      </c>
      <c r="D5878" s="63" t="s">
        <v>8125</v>
      </c>
      <c r="E5878" s="76">
        <v>30.07</v>
      </c>
    </row>
    <row r="5879" spans="1:5" ht="34.5" hidden="1">
      <c r="A5879" s="63" t="s">
        <v>7791</v>
      </c>
      <c r="B5879" s="63">
        <v>101863</v>
      </c>
      <c r="C5879" s="62" t="s">
        <v>13666</v>
      </c>
      <c r="D5879" s="63" t="s">
        <v>8125</v>
      </c>
      <c r="E5879" s="76">
        <v>23.52</v>
      </c>
    </row>
    <row r="5880" spans="1:5" ht="34.5" hidden="1">
      <c r="A5880" s="63" t="s">
        <v>7791</v>
      </c>
      <c r="B5880" s="63">
        <v>101864</v>
      </c>
      <c r="C5880" s="62" t="s">
        <v>13667</v>
      </c>
      <c r="D5880" s="63" t="s">
        <v>8125</v>
      </c>
      <c r="E5880" s="76">
        <v>27.37</v>
      </c>
    </row>
    <row r="5881" spans="1:5" ht="34.5" hidden="1">
      <c r="A5881" s="63" t="s">
        <v>7791</v>
      </c>
      <c r="B5881" s="63">
        <v>101865</v>
      </c>
      <c r="C5881" s="62" t="s">
        <v>13668</v>
      </c>
      <c r="D5881" s="63" t="s">
        <v>8125</v>
      </c>
      <c r="E5881" s="76">
        <v>31.22</v>
      </c>
    </row>
    <row r="5882" spans="1:5" ht="34.5" hidden="1">
      <c r="A5882" s="63" t="s">
        <v>7791</v>
      </c>
      <c r="B5882" s="63">
        <v>101866</v>
      </c>
      <c r="C5882" s="62" t="s">
        <v>13669</v>
      </c>
      <c r="D5882" s="63" t="s">
        <v>8125</v>
      </c>
      <c r="E5882" s="76">
        <v>27.75</v>
      </c>
    </row>
    <row r="5883" spans="1:5" ht="34.5" hidden="1">
      <c r="A5883" s="63" t="s">
        <v>7791</v>
      </c>
      <c r="B5883" s="63">
        <v>101867</v>
      </c>
      <c r="C5883" s="62" t="s">
        <v>13670</v>
      </c>
      <c r="D5883" s="63" t="s">
        <v>8125</v>
      </c>
      <c r="E5883" s="76">
        <v>31.6</v>
      </c>
    </row>
    <row r="5884" spans="1:5" ht="34.5" hidden="1">
      <c r="A5884" s="63" t="s">
        <v>7791</v>
      </c>
      <c r="B5884" s="63">
        <v>101868</v>
      </c>
      <c r="C5884" s="62" t="s">
        <v>13671</v>
      </c>
      <c r="D5884" s="63" t="s">
        <v>8125</v>
      </c>
      <c r="E5884" s="76">
        <v>25.07</v>
      </c>
    </row>
    <row r="5885" spans="1:5" ht="34.5" hidden="1">
      <c r="A5885" s="63" t="s">
        <v>7791</v>
      </c>
      <c r="B5885" s="63">
        <v>101869</v>
      </c>
      <c r="C5885" s="62" t="s">
        <v>13672</v>
      </c>
      <c r="D5885" s="63" t="s">
        <v>8125</v>
      </c>
      <c r="E5885" s="76">
        <v>28.92</v>
      </c>
    </row>
    <row r="5886" spans="1:5" ht="34.5" hidden="1">
      <c r="A5886" s="63" t="s">
        <v>7791</v>
      </c>
      <c r="B5886" s="63">
        <v>101870</v>
      </c>
      <c r="C5886" s="62" t="s">
        <v>13673</v>
      </c>
      <c r="D5886" s="63" t="s">
        <v>8125</v>
      </c>
      <c r="E5886" s="76">
        <v>32.770000000000003</v>
      </c>
    </row>
    <row r="5887" spans="1:5" ht="23.25" hidden="1">
      <c r="A5887" s="63" t="s">
        <v>7791</v>
      </c>
      <c r="B5887" s="63">
        <v>102098</v>
      </c>
      <c r="C5887" s="62" t="s">
        <v>13674</v>
      </c>
      <c r="D5887" s="63" t="s">
        <v>9250</v>
      </c>
      <c r="E5887" s="76">
        <v>2015.76</v>
      </c>
    </row>
    <row r="5888" spans="1:5" ht="34.5" hidden="1">
      <c r="A5888" s="63" t="s">
        <v>7791</v>
      </c>
      <c r="B5888" s="63">
        <v>102988</v>
      </c>
      <c r="C5888" s="62" t="s">
        <v>13675</v>
      </c>
      <c r="D5888" s="63" t="s">
        <v>8125</v>
      </c>
      <c r="E5888" s="76">
        <v>49.73</v>
      </c>
    </row>
    <row r="5889" spans="1:5" ht="23.25" hidden="1">
      <c r="A5889" s="63" t="s">
        <v>7791</v>
      </c>
      <c r="B5889" s="63">
        <v>100576</v>
      </c>
      <c r="C5889" s="62" t="s">
        <v>13676</v>
      </c>
      <c r="D5889" s="63" t="s">
        <v>8125</v>
      </c>
      <c r="E5889" s="76">
        <v>2.37</v>
      </c>
    </row>
    <row r="5890" spans="1:5" ht="23.25" hidden="1">
      <c r="A5890" s="63" t="s">
        <v>7791</v>
      </c>
      <c r="B5890" s="63">
        <v>100577</v>
      </c>
      <c r="C5890" s="62" t="s">
        <v>13677</v>
      </c>
      <c r="D5890" s="63" t="s">
        <v>8125</v>
      </c>
      <c r="E5890" s="76">
        <v>1.08</v>
      </c>
    </row>
    <row r="5891" spans="1:5" ht="34.5" hidden="1">
      <c r="A5891" s="63" t="s">
        <v>7791</v>
      </c>
      <c r="B5891" s="63">
        <v>96388</v>
      </c>
      <c r="C5891" s="62" t="s">
        <v>13678</v>
      </c>
      <c r="D5891" s="63" t="s">
        <v>9250</v>
      </c>
      <c r="E5891" s="76">
        <v>11.09</v>
      </c>
    </row>
    <row r="5892" spans="1:5" ht="34.5" hidden="1">
      <c r="A5892" s="63" t="s">
        <v>7791</v>
      </c>
      <c r="B5892" s="63">
        <v>96389</v>
      </c>
      <c r="C5892" s="62" t="s">
        <v>13679</v>
      </c>
      <c r="D5892" s="63" t="s">
        <v>9250</v>
      </c>
      <c r="E5892" s="76">
        <v>53.16</v>
      </c>
    </row>
    <row r="5893" spans="1:5" ht="34.5" hidden="1">
      <c r="A5893" s="63" t="s">
        <v>7791</v>
      </c>
      <c r="B5893" s="63">
        <v>96390</v>
      </c>
      <c r="C5893" s="62" t="s">
        <v>13680</v>
      </c>
      <c r="D5893" s="63" t="s">
        <v>9250</v>
      </c>
      <c r="E5893" s="76">
        <v>86.46</v>
      </c>
    </row>
    <row r="5894" spans="1:5" ht="34.5" hidden="1">
      <c r="A5894" s="63" t="s">
        <v>7791</v>
      </c>
      <c r="B5894" s="63">
        <v>96391</v>
      </c>
      <c r="C5894" s="62" t="s">
        <v>13681</v>
      </c>
      <c r="D5894" s="63" t="s">
        <v>9250</v>
      </c>
      <c r="E5894" s="76">
        <v>121.32</v>
      </c>
    </row>
    <row r="5895" spans="1:5" ht="34.5" hidden="1">
      <c r="A5895" s="63" t="s">
        <v>7791</v>
      </c>
      <c r="B5895" s="63">
        <v>96392</v>
      </c>
      <c r="C5895" s="62" t="s">
        <v>13682</v>
      </c>
      <c r="D5895" s="63" t="s">
        <v>9250</v>
      </c>
      <c r="E5895" s="76">
        <v>154.91</v>
      </c>
    </row>
    <row r="5896" spans="1:5" ht="23.25" hidden="1">
      <c r="A5896" s="63" t="s">
        <v>7791</v>
      </c>
      <c r="B5896" s="63">
        <v>96396</v>
      </c>
      <c r="C5896" s="62" t="s">
        <v>13683</v>
      </c>
      <c r="D5896" s="63" t="s">
        <v>9250</v>
      </c>
      <c r="E5896" s="76">
        <v>185.47</v>
      </c>
    </row>
    <row r="5897" spans="1:5" ht="34.5" hidden="1">
      <c r="A5897" s="63" t="s">
        <v>7791</v>
      </c>
      <c r="B5897" s="63">
        <v>96397</v>
      </c>
      <c r="C5897" s="62" t="s">
        <v>13684</v>
      </c>
      <c r="D5897" s="63" t="s">
        <v>9250</v>
      </c>
      <c r="E5897" s="76">
        <v>252.26</v>
      </c>
    </row>
    <row r="5898" spans="1:5" ht="23.25" hidden="1">
      <c r="A5898" s="63" t="s">
        <v>7791</v>
      </c>
      <c r="B5898" s="63">
        <v>96398</v>
      </c>
      <c r="C5898" s="62" t="s">
        <v>13685</v>
      </c>
      <c r="D5898" s="63" t="s">
        <v>9250</v>
      </c>
      <c r="E5898" s="76">
        <v>340.33</v>
      </c>
    </row>
    <row r="5899" spans="1:5" ht="23.25" hidden="1">
      <c r="A5899" s="63" t="s">
        <v>7791</v>
      </c>
      <c r="B5899" s="63">
        <v>96399</v>
      </c>
      <c r="C5899" s="62" t="s">
        <v>13686</v>
      </c>
      <c r="D5899" s="63" t="s">
        <v>9250</v>
      </c>
      <c r="E5899" s="76">
        <v>127.03</v>
      </c>
    </row>
    <row r="5900" spans="1:5" ht="23.25" hidden="1">
      <c r="A5900" s="63" t="s">
        <v>7791</v>
      </c>
      <c r="B5900" s="63">
        <v>96400</v>
      </c>
      <c r="C5900" s="62" t="s">
        <v>13687</v>
      </c>
      <c r="D5900" s="63" t="s">
        <v>9250</v>
      </c>
      <c r="E5900" s="76">
        <v>165.01</v>
      </c>
    </row>
    <row r="5901" spans="1:5" ht="34.5" hidden="1">
      <c r="A5901" s="63" t="s">
        <v>7791</v>
      </c>
      <c r="B5901" s="63">
        <v>100564</v>
      </c>
      <c r="C5901" s="62" t="s">
        <v>13688</v>
      </c>
      <c r="D5901" s="63" t="s">
        <v>9250</v>
      </c>
      <c r="E5901" s="76">
        <v>111.59</v>
      </c>
    </row>
    <row r="5902" spans="1:5" ht="34.5" hidden="1">
      <c r="A5902" s="63" t="s">
        <v>7791</v>
      </c>
      <c r="B5902" s="63">
        <v>100565</v>
      </c>
      <c r="C5902" s="62" t="s">
        <v>13689</v>
      </c>
      <c r="D5902" s="63" t="s">
        <v>9250</v>
      </c>
      <c r="E5902" s="76">
        <v>96.6</v>
      </c>
    </row>
    <row r="5903" spans="1:5" ht="34.5" hidden="1">
      <c r="A5903" s="63" t="s">
        <v>7791</v>
      </c>
      <c r="B5903" s="63">
        <v>100566</v>
      </c>
      <c r="C5903" s="62" t="s">
        <v>13690</v>
      </c>
      <c r="D5903" s="63" t="s">
        <v>9250</v>
      </c>
      <c r="E5903" s="76">
        <v>180.53</v>
      </c>
    </row>
    <row r="5904" spans="1:5" ht="34.5" hidden="1">
      <c r="A5904" s="63" t="s">
        <v>7791</v>
      </c>
      <c r="B5904" s="63">
        <v>100567</v>
      </c>
      <c r="C5904" s="62" t="s">
        <v>13691</v>
      </c>
      <c r="D5904" s="63" t="s">
        <v>9250</v>
      </c>
      <c r="E5904" s="76">
        <v>212.81</v>
      </c>
    </row>
    <row r="5905" spans="1:5" ht="34.5" hidden="1">
      <c r="A5905" s="63" t="s">
        <v>7791</v>
      </c>
      <c r="B5905" s="63">
        <v>100568</v>
      </c>
      <c r="C5905" s="62" t="s">
        <v>13692</v>
      </c>
      <c r="D5905" s="63" t="s">
        <v>9250</v>
      </c>
      <c r="E5905" s="76">
        <v>244.54</v>
      </c>
    </row>
    <row r="5906" spans="1:5" ht="34.5" hidden="1">
      <c r="A5906" s="63" t="s">
        <v>7791</v>
      </c>
      <c r="B5906" s="63">
        <v>100569</v>
      </c>
      <c r="C5906" s="62" t="s">
        <v>13693</v>
      </c>
      <c r="D5906" s="63" t="s">
        <v>9250</v>
      </c>
      <c r="E5906" s="76">
        <v>166.08</v>
      </c>
    </row>
    <row r="5907" spans="1:5" ht="34.5" hidden="1">
      <c r="A5907" s="63" t="s">
        <v>7791</v>
      </c>
      <c r="B5907" s="63">
        <v>100570</v>
      </c>
      <c r="C5907" s="62" t="s">
        <v>13694</v>
      </c>
      <c r="D5907" s="63" t="s">
        <v>9250</v>
      </c>
      <c r="E5907" s="76">
        <v>200.59</v>
      </c>
    </row>
    <row r="5908" spans="1:5" ht="34.5" hidden="1">
      <c r="A5908" s="63" t="s">
        <v>7791</v>
      </c>
      <c r="B5908" s="63">
        <v>100571</v>
      </c>
      <c r="C5908" s="62" t="s">
        <v>13695</v>
      </c>
      <c r="D5908" s="63" t="s">
        <v>9250</v>
      </c>
      <c r="E5908" s="76">
        <v>230.76</v>
      </c>
    </row>
    <row r="5909" spans="1:5" ht="34.5" hidden="1">
      <c r="A5909" s="63" t="s">
        <v>7791</v>
      </c>
      <c r="B5909" s="63">
        <v>100572</v>
      </c>
      <c r="C5909" s="62" t="s">
        <v>13696</v>
      </c>
      <c r="D5909" s="63" t="s">
        <v>9250</v>
      </c>
      <c r="E5909" s="76">
        <v>116.83</v>
      </c>
    </row>
    <row r="5910" spans="1:5" ht="34.5" hidden="1">
      <c r="A5910" s="63" t="s">
        <v>7791</v>
      </c>
      <c r="B5910" s="63">
        <v>100573</v>
      </c>
      <c r="C5910" s="62" t="s">
        <v>13697</v>
      </c>
      <c r="D5910" s="63" t="s">
        <v>9250</v>
      </c>
      <c r="E5910" s="76">
        <v>101.84</v>
      </c>
    </row>
    <row r="5911" spans="1:5" hidden="1">
      <c r="A5911" s="63" t="s">
        <v>7791</v>
      </c>
      <c r="B5911" s="63">
        <v>100574</v>
      </c>
      <c r="C5911" s="62" t="s">
        <v>13698</v>
      </c>
      <c r="D5911" s="63" t="s">
        <v>9250</v>
      </c>
      <c r="E5911" s="76">
        <v>1.21</v>
      </c>
    </row>
    <row r="5912" spans="1:5" hidden="1">
      <c r="A5912" s="63" t="s">
        <v>7791</v>
      </c>
      <c r="B5912" s="63">
        <v>100575</v>
      </c>
      <c r="C5912" s="62" t="s">
        <v>13699</v>
      </c>
      <c r="D5912" s="63" t="s">
        <v>8125</v>
      </c>
      <c r="E5912" s="76">
        <v>0.12</v>
      </c>
    </row>
    <row r="5913" spans="1:5" ht="34.5" hidden="1">
      <c r="A5913" s="63" t="s">
        <v>7791</v>
      </c>
      <c r="B5913" s="63">
        <v>101767</v>
      </c>
      <c r="C5913" s="62" t="s">
        <v>13700</v>
      </c>
      <c r="D5913" s="63" t="s">
        <v>9250</v>
      </c>
      <c r="E5913" s="76">
        <v>26.51</v>
      </c>
    </row>
    <row r="5914" spans="1:5" ht="34.5" hidden="1">
      <c r="A5914" s="63" t="s">
        <v>7791</v>
      </c>
      <c r="B5914" s="63">
        <v>101768</v>
      </c>
      <c r="C5914" s="62" t="s">
        <v>13701</v>
      </c>
      <c r="D5914" s="63" t="s">
        <v>9250</v>
      </c>
      <c r="E5914" s="76">
        <v>39.520000000000003</v>
      </c>
    </row>
    <row r="5915" spans="1:5" ht="23.25" hidden="1">
      <c r="A5915" s="63" t="s">
        <v>7791</v>
      </c>
      <c r="B5915" s="63">
        <v>92391</v>
      </c>
      <c r="C5915" s="62" t="s">
        <v>13702</v>
      </c>
      <c r="D5915" s="63" t="s">
        <v>8125</v>
      </c>
      <c r="E5915" s="76">
        <v>60.19</v>
      </c>
    </row>
    <row r="5916" spans="1:5" ht="23.25" hidden="1">
      <c r="A5916" s="63" t="s">
        <v>7791</v>
      </c>
      <c r="B5916" s="63">
        <v>92392</v>
      </c>
      <c r="C5916" s="62" t="s">
        <v>13703</v>
      </c>
      <c r="D5916" s="63" t="s">
        <v>8125</v>
      </c>
      <c r="E5916" s="76">
        <v>123.86</v>
      </c>
    </row>
    <row r="5917" spans="1:5" ht="23.25" hidden="1">
      <c r="A5917" s="63" t="s">
        <v>7791</v>
      </c>
      <c r="B5917" s="63">
        <v>92393</v>
      </c>
      <c r="C5917" s="62" t="s">
        <v>13704</v>
      </c>
      <c r="D5917" s="63" t="s">
        <v>8125</v>
      </c>
      <c r="E5917" s="76">
        <v>59.38</v>
      </c>
    </row>
    <row r="5918" spans="1:5" ht="23.25" hidden="1">
      <c r="A5918" s="63" t="s">
        <v>7791</v>
      </c>
      <c r="B5918" s="63">
        <v>92394</v>
      </c>
      <c r="C5918" s="62" t="s">
        <v>13705</v>
      </c>
      <c r="D5918" s="63" t="s">
        <v>8125</v>
      </c>
      <c r="E5918" s="76">
        <v>73.7</v>
      </c>
    </row>
    <row r="5919" spans="1:5" ht="23.25" hidden="1">
      <c r="A5919" s="63" t="s">
        <v>7791</v>
      </c>
      <c r="B5919" s="63">
        <v>92395</v>
      </c>
      <c r="C5919" s="62" t="s">
        <v>13706</v>
      </c>
      <c r="D5919" s="63" t="s">
        <v>8125</v>
      </c>
      <c r="E5919" s="76">
        <v>88.38</v>
      </c>
    </row>
    <row r="5920" spans="1:5" ht="23.25" hidden="1">
      <c r="A5920" s="63" t="s">
        <v>7791</v>
      </c>
      <c r="B5920" s="63">
        <v>92396</v>
      </c>
      <c r="C5920" s="62" t="s">
        <v>13707</v>
      </c>
      <c r="D5920" s="63" t="s">
        <v>8125</v>
      </c>
      <c r="E5920" s="76">
        <v>71.33</v>
      </c>
    </row>
    <row r="5921" spans="1:5" ht="23.25" hidden="1">
      <c r="A5921" s="63" t="s">
        <v>7791</v>
      </c>
      <c r="B5921" s="63">
        <v>92397</v>
      </c>
      <c r="C5921" s="62" t="s">
        <v>13708</v>
      </c>
      <c r="D5921" s="63" t="s">
        <v>8125</v>
      </c>
      <c r="E5921" s="76">
        <v>62.63</v>
      </c>
    </row>
    <row r="5922" spans="1:5" ht="23.25" hidden="1">
      <c r="A5922" s="63" t="s">
        <v>7791</v>
      </c>
      <c r="B5922" s="63">
        <v>92398</v>
      </c>
      <c r="C5922" s="62" t="s">
        <v>13709</v>
      </c>
      <c r="D5922" s="63" t="s">
        <v>8125</v>
      </c>
      <c r="E5922" s="76">
        <v>77.739999999999995</v>
      </c>
    </row>
    <row r="5923" spans="1:5" ht="23.25" hidden="1">
      <c r="A5923" s="63" t="s">
        <v>7791</v>
      </c>
      <c r="B5923" s="63">
        <v>92400</v>
      </c>
      <c r="C5923" s="62" t="s">
        <v>13710</v>
      </c>
      <c r="D5923" s="63" t="s">
        <v>8125</v>
      </c>
      <c r="E5923" s="76">
        <v>91.11</v>
      </c>
    </row>
    <row r="5924" spans="1:5" ht="23.25" hidden="1">
      <c r="A5924" s="63" t="s">
        <v>7791</v>
      </c>
      <c r="B5924" s="63">
        <v>92402</v>
      </c>
      <c r="C5924" s="62" t="s">
        <v>13711</v>
      </c>
      <c r="D5924" s="63" t="s">
        <v>8125</v>
      </c>
      <c r="E5924" s="76">
        <v>69.52</v>
      </c>
    </row>
    <row r="5925" spans="1:5" ht="23.25" hidden="1">
      <c r="A5925" s="63" t="s">
        <v>7791</v>
      </c>
      <c r="B5925" s="63">
        <v>92403</v>
      </c>
      <c r="C5925" s="62" t="s">
        <v>13712</v>
      </c>
      <c r="D5925" s="63" t="s">
        <v>8125</v>
      </c>
      <c r="E5925" s="76">
        <v>60.53</v>
      </c>
    </row>
    <row r="5926" spans="1:5" ht="33" hidden="1" customHeight="1">
      <c r="A5926" s="108" t="s">
        <v>7791</v>
      </c>
      <c r="B5926" s="108">
        <v>92404</v>
      </c>
      <c r="C5926" s="122" t="s">
        <v>43</v>
      </c>
      <c r="D5926" s="108" t="s">
        <v>8125</v>
      </c>
      <c r="E5926" s="109">
        <v>75.650000000000006</v>
      </c>
    </row>
    <row r="5927" spans="1:5" ht="23.25" hidden="1">
      <c r="A5927" s="63" t="s">
        <v>7791</v>
      </c>
      <c r="B5927" s="63">
        <v>92406</v>
      </c>
      <c r="C5927" s="62" t="s">
        <v>13713</v>
      </c>
      <c r="D5927" s="63" t="s">
        <v>8125</v>
      </c>
      <c r="E5927" s="76">
        <v>90.57</v>
      </c>
    </row>
    <row r="5928" spans="1:5" ht="23.25" hidden="1">
      <c r="A5928" s="63" t="s">
        <v>7791</v>
      </c>
      <c r="B5928" s="63">
        <v>93679</v>
      </c>
      <c r="C5928" s="62" t="s">
        <v>13714</v>
      </c>
      <c r="D5928" s="63" t="s">
        <v>8125</v>
      </c>
      <c r="E5928" s="76">
        <v>79.08</v>
      </c>
    </row>
    <row r="5929" spans="1:5" ht="23.25" hidden="1">
      <c r="A5929" s="63" t="s">
        <v>7791</v>
      </c>
      <c r="B5929" s="63">
        <v>93680</v>
      </c>
      <c r="C5929" s="62" t="s">
        <v>13715</v>
      </c>
      <c r="D5929" s="63" t="s">
        <v>8125</v>
      </c>
      <c r="E5929" s="76">
        <v>70.180000000000007</v>
      </c>
    </row>
    <row r="5930" spans="1:5" ht="23.25" hidden="1">
      <c r="A5930" s="63" t="s">
        <v>7791</v>
      </c>
      <c r="B5930" s="63">
        <v>93681</v>
      </c>
      <c r="C5930" s="62" t="s">
        <v>13716</v>
      </c>
      <c r="D5930" s="63" t="s">
        <v>8125</v>
      </c>
      <c r="E5930" s="76">
        <v>83.79</v>
      </c>
    </row>
    <row r="5931" spans="1:5" ht="23.25" hidden="1">
      <c r="A5931" s="63" t="s">
        <v>7791</v>
      </c>
      <c r="B5931" s="63">
        <v>97104</v>
      </c>
      <c r="C5931" s="62" t="s">
        <v>13717</v>
      </c>
      <c r="D5931" s="63" t="s">
        <v>8125</v>
      </c>
      <c r="E5931" s="76">
        <v>142.96</v>
      </c>
    </row>
    <row r="5932" spans="1:5" ht="23.25" hidden="1">
      <c r="A5932" s="63" t="s">
        <v>7791</v>
      </c>
      <c r="B5932" s="63">
        <v>97105</v>
      </c>
      <c r="C5932" s="62" t="s">
        <v>13718</v>
      </c>
      <c r="D5932" s="63" t="s">
        <v>8125</v>
      </c>
      <c r="E5932" s="76">
        <v>162.36000000000001</v>
      </c>
    </row>
    <row r="5933" spans="1:5" ht="23.25" hidden="1">
      <c r="A5933" s="63" t="s">
        <v>7791</v>
      </c>
      <c r="B5933" s="63">
        <v>97106</v>
      </c>
      <c r="C5933" s="62" t="s">
        <v>13719</v>
      </c>
      <c r="D5933" s="63" t="s">
        <v>8125</v>
      </c>
      <c r="E5933" s="76">
        <v>180.52</v>
      </c>
    </row>
    <row r="5934" spans="1:5" ht="23.25" hidden="1">
      <c r="A5934" s="63" t="s">
        <v>7791</v>
      </c>
      <c r="B5934" s="63">
        <v>97107</v>
      </c>
      <c r="C5934" s="62" t="s">
        <v>13720</v>
      </c>
      <c r="D5934" s="63" t="s">
        <v>8125</v>
      </c>
      <c r="E5934" s="76">
        <v>206.2</v>
      </c>
    </row>
    <row r="5935" spans="1:5" ht="23.25" hidden="1">
      <c r="A5935" s="63" t="s">
        <v>7791</v>
      </c>
      <c r="B5935" s="63">
        <v>97108</v>
      </c>
      <c r="C5935" s="62" t="s">
        <v>13721</v>
      </c>
      <c r="D5935" s="63" t="s">
        <v>8125</v>
      </c>
      <c r="E5935" s="76">
        <v>234.12</v>
      </c>
    </row>
    <row r="5936" spans="1:5" ht="23.25" hidden="1">
      <c r="A5936" s="63" t="s">
        <v>7791</v>
      </c>
      <c r="B5936" s="63">
        <v>97109</v>
      </c>
      <c r="C5936" s="62" t="s">
        <v>13722</v>
      </c>
      <c r="D5936" s="63" t="s">
        <v>8125</v>
      </c>
      <c r="E5936" s="76">
        <v>258.29000000000002</v>
      </c>
    </row>
    <row r="5937" spans="1:5" ht="23.25" hidden="1">
      <c r="A5937" s="63" t="s">
        <v>7791</v>
      </c>
      <c r="B5937" s="63">
        <v>97111</v>
      </c>
      <c r="C5937" s="62" t="s">
        <v>13723</v>
      </c>
      <c r="D5937" s="63" t="s">
        <v>8125</v>
      </c>
      <c r="E5937" s="76">
        <v>274.08</v>
      </c>
    </row>
    <row r="5938" spans="1:5" ht="23.25" hidden="1">
      <c r="A5938" s="63" t="s">
        <v>7791</v>
      </c>
      <c r="B5938" s="63">
        <v>97112</v>
      </c>
      <c r="C5938" s="62" t="s">
        <v>13724</v>
      </c>
      <c r="D5938" s="63" t="s">
        <v>8125</v>
      </c>
      <c r="E5938" s="76">
        <v>241.17</v>
      </c>
    </row>
    <row r="5939" spans="1:5" ht="23.25" hidden="1">
      <c r="A5939" s="63" t="s">
        <v>7791</v>
      </c>
      <c r="B5939" s="63">
        <v>97113</v>
      </c>
      <c r="C5939" s="62" t="s">
        <v>13725</v>
      </c>
      <c r="D5939" s="63" t="s">
        <v>8125</v>
      </c>
      <c r="E5939" s="76">
        <v>2.62</v>
      </c>
    </row>
    <row r="5940" spans="1:5" hidden="1">
      <c r="A5940" s="63" t="s">
        <v>7791</v>
      </c>
      <c r="B5940" s="63">
        <v>97114</v>
      </c>
      <c r="C5940" s="62" t="s">
        <v>13726</v>
      </c>
      <c r="D5940" s="63" t="s">
        <v>29</v>
      </c>
      <c r="E5940" s="76">
        <v>0.36</v>
      </c>
    </row>
    <row r="5941" spans="1:5" ht="23.25" hidden="1">
      <c r="A5941" s="63" t="s">
        <v>7791</v>
      </c>
      <c r="B5941" s="63">
        <v>97115</v>
      </c>
      <c r="C5941" s="62" t="s">
        <v>13727</v>
      </c>
      <c r="D5941" s="63" t="s">
        <v>73</v>
      </c>
      <c r="E5941" s="76">
        <v>52.42</v>
      </c>
    </row>
    <row r="5942" spans="1:5" ht="23.25" hidden="1">
      <c r="A5942" s="63" t="s">
        <v>7791</v>
      </c>
      <c r="B5942" s="63">
        <v>97116</v>
      </c>
      <c r="C5942" s="62" t="s">
        <v>13728</v>
      </c>
      <c r="D5942" s="63" t="s">
        <v>73</v>
      </c>
      <c r="E5942" s="76">
        <v>23.01</v>
      </c>
    </row>
    <row r="5943" spans="1:5" ht="23.25" hidden="1">
      <c r="A5943" s="63" t="s">
        <v>7791</v>
      </c>
      <c r="B5943" s="63">
        <v>97117</v>
      </c>
      <c r="C5943" s="62" t="s">
        <v>13729</v>
      </c>
      <c r="D5943" s="63" t="s">
        <v>73</v>
      </c>
      <c r="E5943" s="76">
        <v>19.989999999999998</v>
      </c>
    </row>
    <row r="5944" spans="1:5" ht="23.25" hidden="1">
      <c r="A5944" s="63" t="s">
        <v>7791</v>
      </c>
      <c r="B5944" s="63">
        <v>97118</v>
      </c>
      <c r="C5944" s="62" t="s">
        <v>13730</v>
      </c>
      <c r="D5944" s="63" t="s">
        <v>73</v>
      </c>
      <c r="E5944" s="76">
        <v>16.52</v>
      </c>
    </row>
    <row r="5945" spans="1:5" ht="23.25" hidden="1">
      <c r="A5945" s="63" t="s">
        <v>7791</v>
      </c>
      <c r="B5945" s="63">
        <v>97119</v>
      </c>
      <c r="C5945" s="62" t="s">
        <v>13731</v>
      </c>
      <c r="D5945" s="63" t="s">
        <v>73</v>
      </c>
      <c r="E5945" s="76">
        <v>14.82</v>
      </c>
    </row>
    <row r="5946" spans="1:5" ht="23.25" hidden="1">
      <c r="A5946" s="63" t="s">
        <v>7791</v>
      </c>
      <c r="B5946" s="63">
        <v>97120</v>
      </c>
      <c r="C5946" s="62" t="s">
        <v>13732</v>
      </c>
      <c r="D5946" s="63" t="s">
        <v>73</v>
      </c>
      <c r="E5946" s="76">
        <v>9.5500000000000007</v>
      </c>
    </row>
    <row r="5947" spans="1:5" ht="23.25" hidden="1">
      <c r="A5947" s="63" t="s">
        <v>7791</v>
      </c>
      <c r="B5947" s="63">
        <v>101167</v>
      </c>
      <c r="C5947" s="62" t="s">
        <v>13733</v>
      </c>
      <c r="D5947" s="63" t="s">
        <v>8125</v>
      </c>
      <c r="E5947" s="76">
        <v>168.37</v>
      </c>
    </row>
    <row r="5948" spans="1:5" ht="23.25" hidden="1">
      <c r="A5948" s="63" t="s">
        <v>7791</v>
      </c>
      <c r="B5948" s="63">
        <v>101169</v>
      </c>
      <c r="C5948" s="62" t="s">
        <v>13734</v>
      </c>
      <c r="D5948" s="63" t="s">
        <v>8125</v>
      </c>
      <c r="E5948" s="76">
        <v>182.08</v>
      </c>
    </row>
    <row r="5949" spans="1:5" ht="23.25" hidden="1">
      <c r="A5949" s="63" t="s">
        <v>7791</v>
      </c>
      <c r="B5949" s="63">
        <v>101170</v>
      </c>
      <c r="C5949" s="62" t="s">
        <v>13735</v>
      </c>
      <c r="D5949" s="63" t="s">
        <v>8125</v>
      </c>
      <c r="E5949" s="76">
        <v>45.96</v>
      </c>
    </row>
    <row r="5950" spans="1:5" ht="23.25" hidden="1">
      <c r="A5950" s="63" t="s">
        <v>7791</v>
      </c>
      <c r="B5950" s="63">
        <v>101172</v>
      </c>
      <c r="C5950" s="62" t="s">
        <v>13736</v>
      </c>
      <c r="D5950" s="63" t="s">
        <v>8125</v>
      </c>
      <c r="E5950" s="76">
        <v>70.53</v>
      </c>
    </row>
    <row r="5951" spans="1:5" ht="23.25" hidden="1">
      <c r="A5951" s="63" t="s">
        <v>7791</v>
      </c>
      <c r="B5951" s="63">
        <v>103904</v>
      </c>
      <c r="C5951" s="62" t="s">
        <v>13737</v>
      </c>
      <c r="D5951" s="63" t="s">
        <v>8125</v>
      </c>
      <c r="E5951" s="76">
        <v>138.82</v>
      </c>
    </row>
    <row r="5952" spans="1:5" ht="23.25" hidden="1">
      <c r="A5952" s="63" t="s">
        <v>7791</v>
      </c>
      <c r="B5952" s="63">
        <v>103905</v>
      </c>
      <c r="C5952" s="62" t="s">
        <v>13738</v>
      </c>
      <c r="D5952" s="63" t="s">
        <v>8125</v>
      </c>
      <c r="E5952" s="76">
        <v>146.99</v>
      </c>
    </row>
    <row r="5953" spans="1:5" ht="23.25" hidden="1">
      <c r="A5953" s="63" t="s">
        <v>7791</v>
      </c>
      <c r="B5953" s="63">
        <v>103906</v>
      </c>
      <c r="C5953" s="62" t="s">
        <v>13739</v>
      </c>
      <c r="D5953" s="63" t="s">
        <v>8125</v>
      </c>
      <c r="E5953" s="76">
        <v>173.86</v>
      </c>
    </row>
    <row r="5954" spans="1:5" ht="23.25" hidden="1">
      <c r="A5954" s="63" t="s">
        <v>7791</v>
      </c>
      <c r="B5954" s="63">
        <v>103907</v>
      </c>
      <c r="C5954" s="62" t="s">
        <v>13740</v>
      </c>
      <c r="D5954" s="63" t="s">
        <v>8125</v>
      </c>
      <c r="E5954" s="76">
        <v>155.03</v>
      </c>
    </row>
    <row r="5955" spans="1:5" ht="23.25" hidden="1">
      <c r="A5955" s="63" t="s">
        <v>7791</v>
      </c>
      <c r="B5955" s="63">
        <v>103908</v>
      </c>
      <c r="C5955" s="62" t="s">
        <v>13741</v>
      </c>
      <c r="D5955" s="63" t="s">
        <v>8125</v>
      </c>
      <c r="E5955" s="76">
        <v>175</v>
      </c>
    </row>
    <row r="5956" spans="1:5" ht="23.25" hidden="1">
      <c r="A5956" s="63" t="s">
        <v>7791</v>
      </c>
      <c r="B5956" s="63">
        <v>103909</v>
      </c>
      <c r="C5956" s="62" t="s">
        <v>13742</v>
      </c>
      <c r="D5956" s="63" t="s">
        <v>8125</v>
      </c>
      <c r="E5956" s="76">
        <v>199.99</v>
      </c>
    </row>
    <row r="5957" spans="1:5" ht="23.25" hidden="1">
      <c r="A5957" s="63" t="s">
        <v>7791</v>
      </c>
      <c r="B5957" s="63">
        <v>103911</v>
      </c>
      <c r="C5957" s="62" t="s">
        <v>13743</v>
      </c>
      <c r="D5957" s="63" t="s">
        <v>8125</v>
      </c>
      <c r="E5957" s="76">
        <v>227.22</v>
      </c>
    </row>
    <row r="5958" spans="1:5" ht="23.25" hidden="1">
      <c r="A5958" s="63" t="s">
        <v>7791</v>
      </c>
      <c r="B5958" s="63">
        <v>103912</v>
      </c>
      <c r="C5958" s="62" t="s">
        <v>13744</v>
      </c>
      <c r="D5958" s="63" t="s">
        <v>8125</v>
      </c>
      <c r="E5958" s="76">
        <v>92.5</v>
      </c>
    </row>
    <row r="5959" spans="1:5" ht="23.25" hidden="1">
      <c r="A5959" s="63" t="s">
        <v>7791</v>
      </c>
      <c r="B5959" s="63">
        <v>103913</v>
      </c>
      <c r="C5959" s="62" t="s">
        <v>13745</v>
      </c>
      <c r="D5959" s="63" t="s">
        <v>8125</v>
      </c>
      <c r="E5959" s="76">
        <v>132.13999999999999</v>
      </c>
    </row>
    <row r="5960" spans="1:5" ht="23.25" hidden="1">
      <c r="A5960" s="63" t="s">
        <v>7791</v>
      </c>
      <c r="B5960" s="63">
        <v>103914</v>
      </c>
      <c r="C5960" s="62" t="s">
        <v>13746</v>
      </c>
      <c r="D5960" s="63" t="s">
        <v>8125</v>
      </c>
      <c r="E5960" s="76">
        <v>153.75</v>
      </c>
    </row>
    <row r="5961" spans="1:5" ht="23.25" hidden="1">
      <c r="A5961" s="63" t="s">
        <v>7791</v>
      </c>
      <c r="B5961" s="63">
        <v>103915</v>
      </c>
      <c r="C5961" s="62" t="s">
        <v>13747</v>
      </c>
      <c r="D5961" s="63" t="s">
        <v>8125</v>
      </c>
      <c r="E5961" s="76">
        <v>167.92</v>
      </c>
    </row>
    <row r="5962" spans="1:5" ht="23.25" hidden="1">
      <c r="A5962" s="63" t="s">
        <v>7791</v>
      </c>
      <c r="B5962" s="63">
        <v>103916</v>
      </c>
      <c r="C5962" s="62" t="s">
        <v>13748</v>
      </c>
      <c r="D5962" s="63" t="s">
        <v>8125</v>
      </c>
      <c r="E5962" s="76">
        <v>192.55</v>
      </c>
    </row>
    <row r="5963" spans="1:5" ht="23.25" hidden="1">
      <c r="A5963" s="63" t="s">
        <v>7791</v>
      </c>
      <c r="B5963" s="63">
        <v>103917</v>
      </c>
      <c r="C5963" s="62" t="s">
        <v>13749</v>
      </c>
      <c r="D5963" s="63" t="s">
        <v>8125</v>
      </c>
      <c r="E5963" s="76">
        <v>221.83</v>
      </c>
    </row>
    <row r="5964" spans="1:5" ht="23.25" hidden="1">
      <c r="A5964" s="63" t="s">
        <v>7791</v>
      </c>
      <c r="B5964" s="63">
        <v>103918</v>
      </c>
      <c r="C5964" s="62" t="s">
        <v>13750</v>
      </c>
      <c r="D5964" s="63" t="s">
        <v>8125</v>
      </c>
      <c r="E5964" s="76">
        <v>235.26</v>
      </c>
    </row>
    <row r="5965" spans="1:5" ht="23.25" hidden="1">
      <c r="A5965" s="63" t="s">
        <v>7791</v>
      </c>
      <c r="B5965" s="63">
        <v>104432</v>
      </c>
      <c r="C5965" s="62" t="s">
        <v>13751</v>
      </c>
      <c r="D5965" s="63" t="s">
        <v>8125</v>
      </c>
      <c r="E5965" s="76">
        <v>75.08</v>
      </c>
    </row>
    <row r="5966" spans="1:5" ht="23.25" hidden="1">
      <c r="A5966" s="63" t="s">
        <v>7791</v>
      </c>
      <c r="B5966" s="63">
        <v>104433</v>
      </c>
      <c r="C5966" s="62" t="s">
        <v>13752</v>
      </c>
      <c r="D5966" s="63" t="s">
        <v>8125</v>
      </c>
      <c r="E5966" s="76">
        <v>65.34</v>
      </c>
    </row>
    <row r="5967" spans="1:5" ht="23.25" hidden="1">
      <c r="A5967" s="63" t="s">
        <v>7791</v>
      </c>
      <c r="B5967" s="63">
        <v>103689</v>
      </c>
      <c r="C5967" s="62" t="s">
        <v>13753</v>
      </c>
      <c r="D5967" s="63" t="s">
        <v>8125</v>
      </c>
      <c r="E5967" s="76">
        <v>308.06</v>
      </c>
    </row>
    <row r="5968" spans="1:5" ht="23.25" hidden="1">
      <c r="A5968" s="63" t="s">
        <v>7791</v>
      </c>
      <c r="B5968" s="63">
        <v>103694</v>
      </c>
      <c r="C5968" s="62" t="s">
        <v>13754</v>
      </c>
      <c r="D5968" s="63" t="s">
        <v>7859</v>
      </c>
      <c r="E5968" s="76">
        <v>109.97</v>
      </c>
    </row>
    <row r="5969" spans="1:5" ht="23.25" hidden="1">
      <c r="A5969" s="63" t="s">
        <v>7791</v>
      </c>
      <c r="B5969" s="63">
        <v>103695</v>
      </c>
      <c r="C5969" s="62" t="s">
        <v>13755</v>
      </c>
      <c r="D5969" s="63" t="s">
        <v>7859</v>
      </c>
      <c r="E5969" s="76">
        <v>98.28</v>
      </c>
    </row>
    <row r="5970" spans="1:5" ht="23.25" hidden="1">
      <c r="A5970" s="63" t="s">
        <v>7791</v>
      </c>
      <c r="B5970" s="63">
        <v>103696</v>
      </c>
      <c r="C5970" s="62" t="s">
        <v>13756</v>
      </c>
      <c r="D5970" s="63" t="s">
        <v>7859</v>
      </c>
      <c r="E5970" s="76">
        <v>135.97999999999999</v>
      </c>
    </row>
    <row r="5971" spans="1:5" ht="23.25" hidden="1">
      <c r="A5971" s="63" t="s">
        <v>7791</v>
      </c>
      <c r="B5971" s="63">
        <v>103697</v>
      </c>
      <c r="C5971" s="62" t="s">
        <v>13757</v>
      </c>
      <c r="D5971" s="63" t="s">
        <v>7859</v>
      </c>
      <c r="E5971" s="76">
        <v>124.29</v>
      </c>
    </row>
    <row r="5972" spans="1:5" ht="23.25" hidden="1">
      <c r="A5972" s="63" t="s">
        <v>7791</v>
      </c>
      <c r="B5972" s="63">
        <v>95995</v>
      </c>
      <c r="C5972" s="62" t="s">
        <v>13758</v>
      </c>
      <c r="D5972" s="63" t="s">
        <v>9250</v>
      </c>
      <c r="E5972" s="76">
        <v>1638.31</v>
      </c>
    </row>
    <row r="5973" spans="1:5" ht="23.25" hidden="1">
      <c r="A5973" s="63" t="s">
        <v>7791</v>
      </c>
      <c r="B5973" s="63">
        <v>95996</v>
      </c>
      <c r="C5973" s="62" t="s">
        <v>13759</v>
      </c>
      <c r="D5973" s="63" t="s">
        <v>9250</v>
      </c>
      <c r="E5973" s="76">
        <v>1419.09</v>
      </c>
    </row>
    <row r="5974" spans="1:5" ht="23.25" hidden="1">
      <c r="A5974" s="63" t="s">
        <v>7791</v>
      </c>
      <c r="B5974" s="63">
        <v>96001</v>
      </c>
      <c r="C5974" s="62" t="s">
        <v>13760</v>
      </c>
      <c r="D5974" s="63" t="s">
        <v>8125</v>
      </c>
      <c r="E5974" s="76">
        <v>7.22</v>
      </c>
    </row>
    <row r="5975" spans="1:5" hidden="1">
      <c r="A5975" s="63" t="s">
        <v>7791</v>
      </c>
      <c r="B5975" s="63">
        <v>96393</v>
      </c>
      <c r="C5975" s="62" t="s">
        <v>13761</v>
      </c>
      <c r="D5975" s="63" t="s">
        <v>9250</v>
      </c>
      <c r="E5975" s="76">
        <v>173.1</v>
      </c>
    </row>
    <row r="5976" spans="1:5" hidden="1">
      <c r="A5976" s="63" t="s">
        <v>7791</v>
      </c>
      <c r="B5976" s="63">
        <v>96394</v>
      </c>
      <c r="C5976" s="62" t="s">
        <v>13762</v>
      </c>
      <c r="D5976" s="63" t="s">
        <v>9250</v>
      </c>
      <c r="E5976" s="76">
        <v>238.19</v>
      </c>
    </row>
    <row r="5977" spans="1:5" hidden="1">
      <c r="A5977" s="63" t="s">
        <v>7791</v>
      </c>
      <c r="B5977" s="63">
        <v>96395</v>
      </c>
      <c r="C5977" s="62" t="s">
        <v>13763</v>
      </c>
      <c r="D5977" s="63" t="s">
        <v>9250</v>
      </c>
      <c r="E5977" s="76">
        <v>327.96</v>
      </c>
    </row>
    <row r="5978" spans="1:5" ht="23.25" hidden="1">
      <c r="A5978" s="63" t="s">
        <v>7791</v>
      </c>
      <c r="B5978" s="63">
        <v>88411</v>
      </c>
      <c r="C5978" s="62" t="s">
        <v>13764</v>
      </c>
      <c r="D5978" s="63" t="s">
        <v>8125</v>
      </c>
      <c r="E5978" s="76">
        <v>3.31</v>
      </c>
    </row>
    <row r="5979" spans="1:5" ht="23.25" hidden="1">
      <c r="A5979" s="63" t="s">
        <v>7791</v>
      </c>
      <c r="B5979" s="63">
        <v>88412</v>
      </c>
      <c r="C5979" s="62" t="s">
        <v>13765</v>
      </c>
      <c r="D5979" s="63" t="s">
        <v>8125</v>
      </c>
      <c r="E5979" s="76">
        <v>2.56</v>
      </c>
    </row>
    <row r="5980" spans="1:5" ht="23.25" hidden="1">
      <c r="A5980" s="63" t="s">
        <v>7791</v>
      </c>
      <c r="B5980" s="63">
        <v>88413</v>
      </c>
      <c r="C5980" s="62" t="s">
        <v>13766</v>
      </c>
      <c r="D5980" s="63" t="s">
        <v>8125</v>
      </c>
      <c r="E5980" s="76">
        <v>4.82</v>
      </c>
    </row>
    <row r="5981" spans="1:5" ht="23.25" hidden="1">
      <c r="A5981" s="63" t="s">
        <v>7791</v>
      </c>
      <c r="B5981" s="63">
        <v>88414</v>
      </c>
      <c r="C5981" s="62" t="s">
        <v>13767</v>
      </c>
      <c r="D5981" s="63" t="s">
        <v>8125</v>
      </c>
      <c r="E5981" s="76">
        <v>5.3</v>
      </c>
    </row>
    <row r="5982" spans="1:5" ht="23.25" hidden="1">
      <c r="A5982" s="63" t="s">
        <v>7791</v>
      </c>
      <c r="B5982" s="63">
        <v>88415</v>
      </c>
      <c r="C5982" s="62" t="s">
        <v>13768</v>
      </c>
      <c r="D5982" s="63" t="s">
        <v>8125</v>
      </c>
      <c r="E5982" s="76">
        <v>3.55</v>
      </c>
    </row>
    <row r="5983" spans="1:5" ht="23.25" hidden="1">
      <c r="A5983" s="63" t="s">
        <v>7791</v>
      </c>
      <c r="B5983" s="63">
        <v>88416</v>
      </c>
      <c r="C5983" s="62" t="s">
        <v>13769</v>
      </c>
      <c r="D5983" s="63" t="s">
        <v>8125</v>
      </c>
      <c r="E5983" s="76">
        <v>17</v>
      </c>
    </row>
    <row r="5984" spans="1:5" ht="34.5" hidden="1">
      <c r="A5984" s="63" t="s">
        <v>7791</v>
      </c>
      <c r="B5984" s="63">
        <v>88417</v>
      </c>
      <c r="C5984" s="62" t="s">
        <v>13770</v>
      </c>
      <c r="D5984" s="63" t="s">
        <v>8125</v>
      </c>
      <c r="E5984" s="76">
        <v>14.34</v>
      </c>
    </row>
    <row r="5985" spans="1:5" ht="23.25" hidden="1">
      <c r="A5985" s="63" t="s">
        <v>7791</v>
      </c>
      <c r="B5985" s="63">
        <v>88420</v>
      </c>
      <c r="C5985" s="62" t="s">
        <v>13771</v>
      </c>
      <c r="D5985" s="63" t="s">
        <v>8125</v>
      </c>
      <c r="E5985" s="76">
        <v>22.38</v>
      </c>
    </row>
    <row r="5986" spans="1:5" ht="23.25" hidden="1">
      <c r="A5986" s="63" t="s">
        <v>7791</v>
      </c>
      <c r="B5986" s="63">
        <v>88421</v>
      </c>
      <c r="C5986" s="62" t="s">
        <v>13772</v>
      </c>
      <c r="D5986" s="63" t="s">
        <v>8125</v>
      </c>
      <c r="E5986" s="76">
        <v>24.07</v>
      </c>
    </row>
    <row r="5987" spans="1:5" ht="23.25" hidden="1">
      <c r="A5987" s="63" t="s">
        <v>7791</v>
      </c>
      <c r="B5987" s="63">
        <v>88423</v>
      </c>
      <c r="C5987" s="62" t="s">
        <v>13773</v>
      </c>
      <c r="D5987" s="63" t="s">
        <v>8125</v>
      </c>
      <c r="E5987" s="76">
        <v>17.829999999999998</v>
      </c>
    </row>
    <row r="5988" spans="1:5" ht="23.25" hidden="1">
      <c r="A5988" s="63" t="s">
        <v>7791</v>
      </c>
      <c r="B5988" s="63">
        <v>88424</v>
      </c>
      <c r="C5988" s="62" t="s">
        <v>13774</v>
      </c>
      <c r="D5988" s="63" t="s">
        <v>8125</v>
      </c>
      <c r="E5988" s="76">
        <v>20.66</v>
      </c>
    </row>
    <row r="5989" spans="1:5" ht="34.5" hidden="1">
      <c r="A5989" s="63" t="s">
        <v>7791</v>
      </c>
      <c r="B5989" s="63">
        <v>88426</v>
      </c>
      <c r="C5989" s="62" t="s">
        <v>13775</v>
      </c>
      <c r="D5989" s="63" t="s">
        <v>8125</v>
      </c>
      <c r="E5989" s="76">
        <v>16.059999999999999</v>
      </c>
    </row>
    <row r="5990" spans="1:5" ht="34.5" hidden="1">
      <c r="A5990" s="63" t="s">
        <v>7791</v>
      </c>
      <c r="B5990" s="63">
        <v>88428</v>
      </c>
      <c r="C5990" s="62" t="s">
        <v>13776</v>
      </c>
      <c r="D5990" s="63" t="s">
        <v>8125</v>
      </c>
      <c r="E5990" s="76">
        <v>29.9</v>
      </c>
    </row>
    <row r="5991" spans="1:5" ht="34.5" hidden="1">
      <c r="A5991" s="63" t="s">
        <v>7791</v>
      </c>
      <c r="B5991" s="63">
        <v>88429</v>
      </c>
      <c r="C5991" s="62" t="s">
        <v>13777</v>
      </c>
      <c r="D5991" s="63" t="s">
        <v>8125</v>
      </c>
      <c r="E5991" s="76">
        <v>32.86</v>
      </c>
    </row>
    <row r="5992" spans="1:5" ht="23.25" hidden="1">
      <c r="A5992" s="63" t="s">
        <v>7791</v>
      </c>
      <c r="B5992" s="63">
        <v>88431</v>
      </c>
      <c r="C5992" s="62" t="s">
        <v>13778</v>
      </c>
      <c r="D5992" s="63" t="s">
        <v>8125</v>
      </c>
      <c r="E5992" s="76">
        <v>22.11</v>
      </c>
    </row>
    <row r="5993" spans="1:5" ht="23.25" hidden="1">
      <c r="A5993" s="63" t="s">
        <v>7791</v>
      </c>
      <c r="B5993" s="63">
        <v>88432</v>
      </c>
      <c r="C5993" s="62" t="s">
        <v>13779</v>
      </c>
      <c r="D5993" s="63" t="s">
        <v>8125</v>
      </c>
      <c r="E5993" s="76">
        <v>17.350000000000001</v>
      </c>
    </row>
    <row r="5994" spans="1:5" hidden="1">
      <c r="A5994" s="63" t="s">
        <v>7791</v>
      </c>
      <c r="B5994" s="63">
        <v>88484</v>
      </c>
      <c r="C5994" s="62" t="s">
        <v>13780</v>
      </c>
      <c r="D5994" s="63" t="s">
        <v>8125</v>
      </c>
      <c r="E5994" s="76">
        <v>5.07</v>
      </c>
    </row>
    <row r="5995" spans="1:5" hidden="1">
      <c r="A5995" s="63" t="s">
        <v>7791</v>
      </c>
      <c r="B5995" s="63">
        <v>88485</v>
      </c>
      <c r="C5995" s="62" t="s">
        <v>13781</v>
      </c>
      <c r="D5995" s="63" t="s">
        <v>8125</v>
      </c>
      <c r="E5995" s="76">
        <v>4.1399999999999997</v>
      </c>
    </row>
    <row r="5996" spans="1:5" ht="23.25" hidden="1">
      <c r="A5996" s="63" t="s">
        <v>7791</v>
      </c>
      <c r="B5996" s="63">
        <v>88488</v>
      </c>
      <c r="C5996" s="62" t="s">
        <v>13782</v>
      </c>
      <c r="D5996" s="63" t="s">
        <v>8125</v>
      </c>
      <c r="E5996" s="76">
        <v>13.89</v>
      </c>
    </row>
    <row r="5997" spans="1:5" ht="23.25" hidden="1">
      <c r="A5997" s="63" t="s">
        <v>7791</v>
      </c>
      <c r="B5997" s="63">
        <v>88489</v>
      </c>
      <c r="C5997" s="62" t="s">
        <v>13783</v>
      </c>
      <c r="D5997" s="63" t="s">
        <v>8125</v>
      </c>
      <c r="E5997" s="76">
        <v>11.64</v>
      </c>
    </row>
    <row r="5998" spans="1:5" ht="23.25" hidden="1">
      <c r="A5998" s="63" t="s">
        <v>7791</v>
      </c>
      <c r="B5998" s="63">
        <v>88494</v>
      </c>
      <c r="C5998" s="62" t="s">
        <v>13784</v>
      </c>
      <c r="D5998" s="63" t="s">
        <v>8125</v>
      </c>
      <c r="E5998" s="76">
        <v>20.84</v>
      </c>
    </row>
    <row r="5999" spans="1:5" ht="23.25" hidden="1">
      <c r="A5999" s="63" t="s">
        <v>7791</v>
      </c>
      <c r="B5999" s="63">
        <v>88495</v>
      </c>
      <c r="C5999" s="62" t="s">
        <v>13785</v>
      </c>
      <c r="D5999" s="63" t="s">
        <v>8125</v>
      </c>
      <c r="E5999" s="76">
        <v>11.7</v>
      </c>
    </row>
    <row r="6000" spans="1:5" ht="23.25" hidden="1">
      <c r="A6000" s="63" t="s">
        <v>7791</v>
      </c>
      <c r="B6000" s="63">
        <v>88496</v>
      </c>
      <c r="C6000" s="62" t="s">
        <v>13786</v>
      </c>
      <c r="D6000" s="63" t="s">
        <v>8125</v>
      </c>
      <c r="E6000" s="76">
        <v>31.75</v>
      </c>
    </row>
    <row r="6001" spans="1:5" ht="23.25" hidden="1">
      <c r="A6001" s="63" t="s">
        <v>7791</v>
      </c>
      <c r="B6001" s="63">
        <v>88497</v>
      </c>
      <c r="C6001" s="62" t="s">
        <v>13787</v>
      </c>
      <c r="D6001" s="63" t="s">
        <v>8125</v>
      </c>
      <c r="E6001" s="76">
        <v>18.32</v>
      </c>
    </row>
    <row r="6002" spans="1:5" hidden="1">
      <c r="A6002" s="63" t="s">
        <v>7791</v>
      </c>
      <c r="B6002" s="63">
        <v>95305</v>
      </c>
      <c r="C6002" s="62" t="s">
        <v>13788</v>
      </c>
      <c r="D6002" s="63" t="s">
        <v>8125</v>
      </c>
      <c r="E6002" s="76">
        <v>12.24</v>
      </c>
    </row>
    <row r="6003" spans="1:5" hidden="1">
      <c r="A6003" s="63" t="s">
        <v>7791</v>
      </c>
      <c r="B6003" s="63">
        <v>95306</v>
      </c>
      <c r="C6003" s="62" t="s">
        <v>13789</v>
      </c>
      <c r="D6003" s="63" t="s">
        <v>8125</v>
      </c>
      <c r="E6003" s="76">
        <v>14.37</v>
      </c>
    </row>
    <row r="6004" spans="1:5" ht="23.25" hidden="1">
      <c r="A6004" s="63" t="s">
        <v>7791</v>
      </c>
      <c r="B6004" s="63">
        <v>95622</v>
      </c>
      <c r="C6004" s="62" t="s">
        <v>13790</v>
      </c>
      <c r="D6004" s="63" t="s">
        <v>8125</v>
      </c>
      <c r="E6004" s="76">
        <v>15.53</v>
      </c>
    </row>
    <row r="6005" spans="1:5" ht="23.25" hidden="1">
      <c r="A6005" s="63" t="s">
        <v>7791</v>
      </c>
      <c r="B6005" s="63">
        <v>95623</v>
      </c>
      <c r="C6005" s="62" t="s">
        <v>13791</v>
      </c>
      <c r="D6005" s="63" t="s">
        <v>8125</v>
      </c>
      <c r="E6005" s="76">
        <v>11.9</v>
      </c>
    </row>
    <row r="6006" spans="1:5" ht="23.25" hidden="1">
      <c r="A6006" s="63" t="s">
        <v>7791</v>
      </c>
      <c r="B6006" s="63">
        <v>95624</v>
      </c>
      <c r="C6006" s="62" t="s">
        <v>13792</v>
      </c>
      <c r="D6006" s="63" t="s">
        <v>8125</v>
      </c>
      <c r="E6006" s="76">
        <v>22.92</v>
      </c>
    </row>
    <row r="6007" spans="1:5" ht="23.25" hidden="1">
      <c r="A6007" s="63" t="s">
        <v>7791</v>
      </c>
      <c r="B6007" s="63">
        <v>95625</v>
      </c>
      <c r="C6007" s="62" t="s">
        <v>13793</v>
      </c>
      <c r="D6007" s="63" t="s">
        <v>8125</v>
      </c>
      <c r="E6007" s="76">
        <v>25.25</v>
      </c>
    </row>
    <row r="6008" spans="1:5" ht="23.25" hidden="1">
      <c r="A6008" s="63" t="s">
        <v>7791</v>
      </c>
      <c r="B6008" s="63">
        <v>95626</v>
      </c>
      <c r="C6008" s="62" t="s">
        <v>13794</v>
      </c>
      <c r="D6008" s="63" t="s">
        <v>8125</v>
      </c>
      <c r="E6008" s="76">
        <v>16.7</v>
      </c>
    </row>
    <row r="6009" spans="1:5" ht="23.25" hidden="1">
      <c r="A6009" s="63" t="s">
        <v>7791</v>
      </c>
      <c r="B6009" s="63">
        <v>96126</v>
      </c>
      <c r="C6009" s="62" t="s">
        <v>13795</v>
      </c>
      <c r="D6009" s="63" t="s">
        <v>8125</v>
      </c>
      <c r="E6009" s="76">
        <v>20.75</v>
      </c>
    </row>
    <row r="6010" spans="1:5" ht="23.25" hidden="1">
      <c r="A6010" s="63" t="s">
        <v>7791</v>
      </c>
      <c r="B6010" s="63">
        <v>96127</v>
      </c>
      <c r="C6010" s="62" t="s">
        <v>13796</v>
      </c>
      <c r="D6010" s="63" t="s">
        <v>8125</v>
      </c>
      <c r="E6010" s="76">
        <v>16.21</v>
      </c>
    </row>
    <row r="6011" spans="1:5" ht="23.25" hidden="1">
      <c r="A6011" s="63" t="s">
        <v>7791</v>
      </c>
      <c r="B6011" s="63">
        <v>96128</v>
      </c>
      <c r="C6011" s="62" t="s">
        <v>13797</v>
      </c>
      <c r="D6011" s="63" t="s">
        <v>8125</v>
      </c>
      <c r="E6011" s="76">
        <v>29.95</v>
      </c>
    </row>
    <row r="6012" spans="1:5" ht="23.25" hidden="1">
      <c r="A6012" s="63" t="s">
        <v>7791</v>
      </c>
      <c r="B6012" s="63">
        <v>96129</v>
      </c>
      <c r="C6012" s="62" t="s">
        <v>13798</v>
      </c>
      <c r="D6012" s="63" t="s">
        <v>8125</v>
      </c>
      <c r="E6012" s="76">
        <v>32.869999999999997</v>
      </c>
    </row>
    <row r="6013" spans="1:5" ht="23.25" hidden="1">
      <c r="A6013" s="63" t="s">
        <v>7791</v>
      </c>
      <c r="B6013" s="63">
        <v>96130</v>
      </c>
      <c r="C6013" s="62" t="s">
        <v>13799</v>
      </c>
      <c r="D6013" s="63" t="s">
        <v>8125</v>
      </c>
      <c r="E6013" s="76">
        <v>22.18</v>
      </c>
    </row>
    <row r="6014" spans="1:5" ht="23.25" hidden="1">
      <c r="A6014" s="63" t="s">
        <v>7791</v>
      </c>
      <c r="B6014" s="63">
        <v>96131</v>
      </c>
      <c r="C6014" s="62" t="s">
        <v>13800</v>
      </c>
      <c r="D6014" s="63" t="s">
        <v>8125</v>
      </c>
      <c r="E6014" s="76">
        <v>28.84</v>
      </c>
    </row>
    <row r="6015" spans="1:5" ht="23.25" hidden="1">
      <c r="A6015" s="63" t="s">
        <v>7791</v>
      </c>
      <c r="B6015" s="63">
        <v>96132</v>
      </c>
      <c r="C6015" s="62" t="s">
        <v>13801</v>
      </c>
      <c r="D6015" s="63" t="s">
        <v>8125</v>
      </c>
      <c r="E6015" s="76">
        <v>22.8</v>
      </c>
    </row>
    <row r="6016" spans="1:5" ht="23.25" hidden="1">
      <c r="A6016" s="63" t="s">
        <v>7791</v>
      </c>
      <c r="B6016" s="63">
        <v>96133</v>
      </c>
      <c r="C6016" s="62" t="s">
        <v>13802</v>
      </c>
      <c r="D6016" s="63" t="s">
        <v>8125</v>
      </c>
      <c r="E6016" s="76">
        <v>41.07</v>
      </c>
    </row>
    <row r="6017" spans="1:5" ht="23.25" hidden="1">
      <c r="A6017" s="63" t="s">
        <v>7791</v>
      </c>
      <c r="B6017" s="63">
        <v>96134</v>
      </c>
      <c r="C6017" s="62" t="s">
        <v>13803</v>
      </c>
      <c r="D6017" s="63" t="s">
        <v>8125</v>
      </c>
      <c r="E6017" s="76">
        <v>44.97</v>
      </c>
    </row>
    <row r="6018" spans="1:5" ht="23.25" hidden="1">
      <c r="A6018" s="63" t="s">
        <v>7791</v>
      </c>
      <c r="B6018" s="63">
        <v>96135</v>
      </c>
      <c r="C6018" s="62" t="s">
        <v>13804</v>
      </c>
      <c r="D6018" s="63" t="s">
        <v>8125</v>
      </c>
      <c r="E6018" s="76">
        <v>30.77</v>
      </c>
    </row>
    <row r="6019" spans="1:5" ht="23.25" hidden="1">
      <c r="A6019" s="63" t="s">
        <v>7791</v>
      </c>
      <c r="B6019" s="63">
        <v>104639</v>
      </c>
      <c r="C6019" s="62" t="s">
        <v>13805</v>
      </c>
      <c r="D6019" s="63" t="s">
        <v>8125</v>
      </c>
      <c r="E6019" s="76">
        <v>10.87</v>
      </c>
    </row>
    <row r="6020" spans="1:5" ht="23.25" hidden="1">
      <c r="A6020" s="63" t="s">
        <v>7791</v>
      </c>
      <c r="B6020" s="63">
        <v>104640</v>
      </c>
      <c r="C6020" s="62" t="s">
        <v>13806</v>
      </c>
      <c r="D6020" s="63" t="s">
        <v>8125</v>
      </c>
      <c r="E6020" s="76">
        <v>11.99</v>
      </c>
    </row>
    <row r="6021" spans="1:5" ht="23.25" hidden="1">
      <c r="A6021" s="63" t="s">
        <v>7791</v>
      </c>
      <c r="B6021" s="63">
        <v>104641</v>
      </c>
      <c r="C6021" s="62" t="s">
        <v>13807</v>
      </c>
      <c r="D6021" s="63" t="s">
        <v>8125</v>
      </c>
      <c r="E6021" s="76">
        <v>8.6199999999999992</v>
      </c>
    </row>
    <row r="6022" spans="1:5" ht="23.25" hidden="1">
      <c r="A6022" s="63" t="s">
        <v>7791</v>
      </c>
      <c r="B6022" s="63">
        <v>104642</v>
      </c>
      <c r="C6022" s="62" t="s">
        <v>13808</v>
      </c>
      <c r="D6022" s="63" t="s">
        <v>8125</v>
      </c>
      <c r="E6022" s="76">
        <v>9.74</v>
      </c>
    </row>
    <row r="6023" spans="1:5" hidden="1">
      <c r="A6023" s="63" t="s">
        <v>7791</v>
      </c>
      <c r="B6023" s="63">
        <v>102193</v>
      </c>
      <c r="C6023" s="62" t="s">
        <v>13809</v>
      </c>
      <c r="D6023" s="63" t="s">
        <v>8125</v>
      </c>
      <c r="E6023" s="76">
        <v>2.1</v>
      </c>
    </row>
    <row r="6024" spans="1:5" hidden="1">
      <c r="A6024" s="63" t="s">
        <v>7791</v>
      </c>
      <c r="B6024" s="63">
        <v>102194</v>
      </c>
      <c r="C6024" s="62" t="s">
        <v>13810</v>
      </c>
      <c r="D6024" s="63" t="s">
        <v>8125</v>
      </c>
      <c r="E6024" s="76">
        <v>8.15</v>
      </c>
    </row>
    <row r="6025" spans="1:5" hidden="1">
      <c r="A6025" s="63" t="s">
        <v>7791</v>
      </c>
      <c r="B6025" s="63">
        <v>102197</v>
      </c>
      <c r="C6025" s="62" t="s">
        <v>13811</v>
      </c>
      <c r="D6025" s="63" t="s">
        <v>8125</v>
      </c>
      <c r="E6025" s="76">
        <v>29.37</v>
      </c>
    </row>
    <row r="6026" spans="1:5" ht="23.25" hidden="1">
      <c r="A6026" s="63" t="s">
        <v>7791</v>
      </c>
      <c r="B6026" s="63">
        <v>102200</v>
      </c>
      <c r="C6026" s="62" t="s">
        <v>13812</v>
      </c>
      <c r="D6026" s="63" t="s">
        <v>8125</v>
      </c>
      <c r="E6026" s="76">
        <v>22.2</v>
      </c>
    </row>
    <row r="6027" spans="1:5" ht="23.25" hidden="1">
      <c r="A6027" s="63" t="s">
        <v>7791</v>
      </c>
      <c r="B6027" s="63">
        <v>102201</v>
      </c>
      <c r="C6027" s="62" t="s">
        <v>13813</v>
      </c>
      <c r="D6027" s="63" t="s">
        <v>8125</v>
      </c>
      <c r="E6027" s="76">
        <v>19.86</v>
      </c>
    </row>
    <row r="6028" spans="1:5" ht="23.25" hidden="1">
      <c r="A6028" s="63" t="s">
        <v>7791</v>
      </c>
      <c r="B6028" s="63">
        <v>102202</v>
      </c>
      <c r="C6028" s="62" t="s">
        <v>13814</v>
      </c>
      <c r="D6028" s="63" t="s">
        <v>8125</v>
      </c>
      <c r="E6028" s="76">
        <v>56.67</v>
      </c>
    </row>
    <row r="6029" spans="1:5" ht="23.25" hidden="1">
      <c r="A6029" s="63" t="s">
        <v>7791</v>
      </c>
      <c r="B6029" s="63">
        <v>102203</v>
      </c>
      <c r="C6029" s="62" t="s">
        <v>13815</v>
      </c>
      <c r="D6029" s="63" t="s">
        <v>8125</v>
      </c>
      <c r="E6029" s="76">
        <v>10.38</v>
      </c>
    </row>
    <row r="6030" spans="1:5" ht="23.25" hidden="1">
      <c r="A6030" s="63" t="s">
        <v>7791</v>
      </c>
      <c r="B6030" s="63">
        <v>102204</v>
      </c>
      <c r="C6030" s="62" t="s">
        <v>13816</v>
      </c>
      <c r="D6030" s="63" t="s">
        <v>8125</v>
      </c>
      <c r="E6030" s="76">
        <v>10.71</v>
      </c>
    </row>
    <row r="6031" spans="1:5" ht="23.25" hidden="1">
      <c r="A6031" s="63" t="s">
        <v>7791</v>
      </c>
      <c r="B6031" s="63">
        <v>102205</v>
      </c>
      <c r="C6031" s="62" t="s">
        <v>13817</v>
      </c>
      <c r="D6031" s="63" t="s">
        <v>8125</v>
      </c>
      <c r="E6031" s="76">
        <v>9.6300000000000008</v>
      </c>
    </row>
    <row r="6032" spans="1:5" ht="23.25" hidden="1">
      <c r="A6032" s="63" t="s">
        <v>7791</v>
      </c>
      <c r="B6032" s="63">
        <v>102207</v>
      </c>
      <c r="C6032" s="62" t="s">
        <v>13818</v>
      </c>
      <c r="D6032" s="63" t="s">
        <v>8125</v>
      </c>
      <c r="E6032" s="76">
        <v>8.92</v>
      </c>
    </row>
    <row r="6033" spans="1:5" ht="23.25" hidden="1">
      <c r="A6033" s="63" t="s">
        <v>7791</v>
      </c>
      <c r="B6033" s="63">
        <v>102208</v>
      </c>
      <c r="C6033" s="62" t="s">
        <v>13819</v>
      </c>
      <c r="D6033" s="63" t="s">
        <v>8125</v>
      </c>
      <c r="E6033" s="76">
        <v>8.4600000000000009</v>
      </c>
    </row>
    <row r="6034" spans="1:5" ht="23.25" hidden="1">
      <c r="A6034" s="63" t="s">
        <v>7791</v>
      </c>
      <c r="B6034" s="63">
        <v>102209</v>
      </c>
      <c r="C6034" s="62" t="s">
        <v>13820</v>
      </c>
      <c r="D6034" s="63" t="s">
        <v>8125</v>
      </c>
      <c r="E6034" s="76">
        <v>8.75</v>
      </c>
    </row>
    <row r="6035" spans="1:5" ht="23.25" hidden="1">
      <c r="A6035" s="63" t="s">
        <v>7791</v>
      </c>
      <c r="B6035" s="63">
        <v>102210</v>
      </c>
      <c r="C6035" s="62" t="s">
        <v>13821</v>
      </c>
      <c r="D6035" s="63" t="s">
        <v>8125</v>
      </c>
      <c r="E6035" s="76">
        <v>8.3000000000000007</v>
      </c>
    </row>
    <row r="6036" spans="1:5" ht="23.25" hidden="1">
      <c r="A6036" s="63" t="s">
        <v>7791</v>
      </c>
      <c r="B6036" s="63">
        <v>102213</v>
      </c>
      <c r="C6036" s="62" t="s">
        <v>13822</v>
      </c>
      <c r="D6036" s="63" t="s">
        <v>8125</v>
      </c>
      <c r="E6036" s="76">
        <v>20.76</v>
      </c>
    </row>
    <row r="6037" spans="1:5" ht="23.25" hidden="1">
      <c r="A6037" s="63" t="s">
        <v>7791</v>
      </c>
      <c r="B6037" s="63">
        <v>102214</v>
      </c>
      <c r="C6037" s="62" t="s">
        <v>13823</v>
      </c>
      <c r="D6037" s="63" t="s">
        <v>8125</v>
      </c>
      <c r="E6037" s="76">
        <v>21.43</v>
      </c>
    </row>
    <row r="6038" spans="1:5" ht="23.25" hidden="1">
      <c r="A6038" s="63" t="s">
        <v>7791</v>
      </c>
      <c r="B6038" s="63">
        <v>102215</v>
      </c>
      <c r="C6038" s="62" t="s">
        <v>13824</v>
      </c>
      <c r="D6038" s="63" t="s">
        <v>8125</v>
      </c>
      <c r="E6038" s="76">
        <v>19.27</v>
      </c>
    </row>
    <row r="6039" spans="1:5" ht="23.25" hidden="1">
      <c r="A6039" s="63" t="s">
        <v>7791</v>
      </c>
      <c r="B6039" s="63">
        <v>102217</v>
      </c>
      <c r="C6039" s="62" t="s">
        <v>13825</v>
      </c>
      <c r="D6039" s="63" t="s">
        <v>8125</v>
      </c>
      <c r="E6039" s="76">
        <v>17.84</v>
      </c>
    </row>
    <row r="6040" spans="1:5" ht="23.25" hidden="1">
      <c r="A6040" s="63" t="s">
        <v>7791</v>
      </c>
      <c r="B6040" s="63">
        <v>102218</v>
      </c>
      <c r="C6040" s="62" t="s">
        <v>13826</v>
      </c>
      <c r="D6040" s="63" t="s">
        <v>8125</v>
      </c>
      <c r="E6040" s="76">
        <v>16.91</v>
      </c>
    </row>
    <row r="6041" spans="1:5" ht="23.25" hidden="1">
      <c r="A6041" s="63" t="s">
        <v>7791</v>
      </c>
      <c r="B6041" s="63">
        <v>102219</v>
      </c>
      <c r="C6041" s="62" t="s">
        <v>13827</v>
      </c>
      <c r="D6041" s="63" t="s">
        <v>8125</v>
      </c>
      <c r="E6041" s="76">
        <v>17.510000000000002</v>
      </c>
    </row>
    <row r="6042" spans="1:5" ht="23.25" hidden="1">
      <c r="A6042" s="63" t="s">
        <v>7791</v>
      </c>
      <c r="B6042" s="63">
        <v>102220</v>
      </c>
      <c r="C6042" s="62" t="s">
        <v>13828</v>
      </c>
      <c r="D6042" s="63" t="s">
        <v>8125</v>
      </c>
      <c r="E6042" s="76">
        <v>16.62</v>
      </c>
    </row>
    <row r="6043" spans="1:5" ht="23.25" hidden="1">
      <c r="A6043" s="63" t="s">
        <v>7791</v>
      </c>
      <c r="B6043" s="63">
        <v>102223</v>
      </c>
      <c r="C6043" s="62" t="s">
        <v>13829</v>
      </c>
      <c r="D6043" s="63" t="s">
        <v>8125</v>
      </c>
      <c r="E6043" s="76">
        <v>31.13</v>
      </c>
    </row>
    <row r="6044" spans="1:5" ht="23.25" hidden="1">
      <c r="A6044" s="63" t="s">
        <v>7791</v>
      </c>
      <c r="B6044" s="63">
        <v>102224</v>
      </c>
      <c r="C6044" s="62" t="s">
        <v>13830</v>
      </c>
      <c r="D6044" s="63" t="s">
        <v>8125</v>
      </c>
      <c r="E6044" s="76">
        <v>32.14</v>
      </c>
    </row>
    <row r="6045" spans="1:5" ht="23.25" hidden="1">
      <c r="A6045" s="63" t="s">
        <v>7791</v>
      </c>
      <c r="B6045" s="63">
        <v>102225</v>
      </c>
      <c r="C6045" s="62" t="s">
        <v>13831</v>
      </c>
      <c r="D6045" s="63" t="s">
        <v>8125</v>
      </c>
      <c r="E6045" s="76">
        <v>28.9</v>
      </c>
    </row>
    <row r="6046" spans="1:5" ht="23.25" hidden="1">
      <c r="A6046" s="63" t="s">
        <v>7791</v>
      </c>
      <c r="B6046" s="63">
        <v>102227</v>
      </c>
      <c r="C6046" s="62" t="s">
        <v>13832</v>
      </c>
      <c r="D6046" s="63" t="s">
        <v>8125</v>
      </c>
      <c r="E6046" s="76">
        <v>26.77</v>
      </c>
    </row>
    <row r="6047" spans="1:5" ht="23.25" hidden="1">
      <c r="A6047" s="63" t="s">
        <v>7791</v>
      </c>
      <c r="B6047" s="63">
        <v>102228</v>
      </c>
      <c r="C6047" s="62" t="s">
        <v>13833</v>
      </c>
      <c r="D6047" s="63" t="s">
        <v>8125</v>
      </c>
      <c r="E6047" s="76">
        <v>25.39</v>
      </c>
    </row>
    <row r="6048" spans="1:5" ht="23.25" hidden="1">
      <c r="A6048" s="63" t="s">
        <v>7791</v>
      </c>
      <c r="B6048" s="63">
        <v>102229</v>
      </c>
      <c r="C6048" s="62" t="s">
        <v>13834</v>
      </c>
      <c r="D6048" s="63" t="s">
        <v>8125</v>
      </c>
      <c r="E6048" s="76">
        <v>26.27</v>
      </c>
    </row>
    <row r="6049" spans="1:5" ht="23.25" hidden="1">
      <c r="A6049" s="63" t="s">
        <v>7791</v>
      </c>
      <c r="B6049" s="63">
        <v>102230</v>
      </c>
      <c r="C6049" s="62" t="s">
        <v>13835</v>
      </c>
      <c r="D6049" s="63" t="s">
        <v>8125</v>
      </c>
      <c r="E6049" s="76">
        <v>24.94</v>
      </c>
    </row>
    <row r="6050" spans="1:5" hidden="1">
      <c r="A6050" s="63" t="s">
        <v>7791</v>
      </c>
      <c r="B6050" s="63">
        <v>102233</v>
      </c>
      <c r="C6050" s="62" t="s">
        <v>13836</v>
      </c>
      <c r="D6050" s="63" t="s">
        <v>8125</v>
      </c>
      <c r="E6050" s="76">
        <v>11.1</v>
      </c>
    </row>
    <row r="6051" spans="1:5" hidden="1">
      <c r="A6051" s="63" t="s">
        <v>7791</v>
      </c>
      <c r="B6051" s="63">
        <v>102234</v>
      </c>
      <c r="C6051" s="62" t="s">
        <v>13837</v>
      </c>
      <c r="D6051" s="63" t="s">
        <v>8125</v>
      </c>
      <c r="E6051" s="76">
        <v>22.2</v>
      </c>
    </row>
    <row r="6052" spans="1:5" ht="23.25" hidden="1">
      <c r="A6052" s="63" t="s">
        <v>7791</v>
      </c>
      <c r="B6052" s="63">
        <v>100716</v>
      </c>
      <c r="C6052" s="62" t="s">
        <v>13838</v>
      </c>
      <c r="D6052" s="63" t="s">
        <v>8125</v>
      </c>
      <c r="E6052" s="76">
        <v>27.14</v>
      </c>
    </row>
    <row r="6053" spans="1:5" hidden="1">
      <c r="A6053" s="63" t="s">
        <v>7791</v>
      </c>
      <c r="B6053" s="63">
        <v>100717</v>
      </c>
      <c r="C6053" s="62" t="s">
        <v>13839</v>
      </c>
      <c r="D6053" s="63" t="s">
        <v>8125</v>
      </c>
      <c r="E6053" s="76">
        <v>9.7899999999999991</v>
      </c>
    </row>
    <row r="6054" spans="1:5" hidden="1">
      <c r="A6054" s="63" t="s">
        <v>7791</v>
      </c>
      <c r="B6054" s="63">
        <v>100718</v>
      </c>
      <c r="C6054" s="62" t="s">
        <v>13840</v>
      </c>
      <c r="D6054" s="63" t="s">
        <v>29</v>
      </c>
      <c r="E6054" s="76">
        <v>1.37</v>
      </c>
    </row>
    <row r="6055" spans="1:5" ht="23.25" hidden="1">
      <c r="A6055" s="63" t="s">
        <v>7791</v>
      </c>
      <c r="B6055" s="63">
        <v>100719</v>
      </c>
      <c r="C6055" s="62" t="s">
        <v>13841</v>
      </c>
      <c r="D6055" s="63" t="s">
        <v>8125</v>
      </c>
      <c r="E6055" s="76">
        <v>12.2</v>
      </c>
    </row>
    <row r="6056" spans="1:5" ht="23.25" hidden="1">
      <c r="A6056" s="63" t="s">
        <v>7791</v>
      </c>
      <c r="B6056" s="63">
        <v>100720</v>
      </c>
      <c r="C6056" s="62" t="s">
        <v>13842</v>
      </c>
      <c r="D6056" s="63" t="s">
        <v>8125</v>
      </c>
      <c r="E6056" s="76">
        <v>11.36</v>
      </c>
    </row>
    <row r="6057" spans="1:5" ht="34.5" hidden="1">
      <c r="A6057" s="63" t="s">
        <v>7791</v>
      </c>
      <c r="B6057" s="63">
        <v>100721</v>
      </c>
      <c r="C6057" s="62" t="s">
        <v>13843</v>
      </c>
      <c r="D6057" s="63" t="s">
        <v>8125</v>
      </c>
      <c r="E6057" s="76">
        <v>26.35</v>
      </c>
    </row>
    <row r="6058" spans="1:5" ht="34.5" hidden="1">
      <c r="A6058" s="63" t="s">
        <v>7791</v>
      </c>
      <c r="B6058" s="63">
        <v>100722</v>
      </c>
      <c r="C6058" s="62" t="s">
        <v>13844</v>
      </c>
      <c r="D6058" s="63" t="s">
        <v>8125</v>
      </c>
      <c r="E6058" s="76">
        <v>24.8</v>
      </c>
    </row>
    <row r="6059" spans="1:5" ht="34.5" hidden="1">
      <c r="A6059" s="63" t="s">
        <v>7791</v>
      </c>
      <c r="B6059" s="63">
        <v>100723</v>
      </c>
      <c r="C6059" s="62" t="s">
        <v>13845</v>
      </c>
      <c r="D6059" s="63" t="s">
        <v>8125</v>
      </c>
      <c r="E6059" s="76">
        <v>13.12</v>
      </c>
    </row>
    <row r="6060" spans="1:5" ht="34.5" hidden="1">
      <c r="A6060" s="63" t="s">
        <v>7791</v>
      </c>
      <c r="B6060" s="63">
        <v>100724</v>
      </c>
      <c r="C6060" s="62" t="s">
        <v>13846</v>
      </c>
      <c r="D6060" s="63" t="s">
        <v>8125</v>
      </c>
      <c r="E6060" s="76">
        <v>15.01</v>
      </c>
    </row>
    <row r="6061" spans="1:5" ht="34.5" hidden="1">
      <c r="A6061" s="63" t="s">
        <v>7791</v>
      </c>
      <c r="B6061" s="63">
        <v>100725</v>
      </c>
      <c r="C6061" s="62" t="s">
        <v>13847</v>
      </c>
      <c r="D6061" s="63" t="s">
        <v>8125</v>
      </c>
      <c r="E6061" s="76">
        <v>26.64</v>
      </c>
    </row>
    <row r="6062" spans="1:5" ht="34.5" hidden="1">
      <c r="A6062" s="63" t="s">
        <v>7791</v>
      </c>
      <c r="B6062" s="63">
        <v>100726</v>
      </c>
      <c r="C6062" s="62" t="s">
        <v>13848</v>
      </c>
      <c r="D6062" s="63" t="s">
        <v>8125</v>
      </c>
      <c r="E6062" s="76">
        <v>28.35</v>
      </c>
    </row>
    <row r="6063" spans="1:5" ht="23.25" hidden="1">
      <c r="A6063" s="63" t="s">
        <v>7791</v>
      </c>
      <c r="B6063" s="63">
        <v>100727</v>
      </c>
      <c r="C6063" s="62" t="s">
        <v>13849</v>
      </c>
      <c r="D6063" s="63" t="s">
        <v>8125</v>
      </c>
      <c r="E6063" s="76">
        <v>29.99</v>
      </c>
    </row>
    <row r="6064" spans="1:5" ht="23.25" hidden="1">
      <c r="A6064" s="63" t="s">
        <v>7791</v>
      </c>
      <c r="B6064" s="63">
        <v>100728</v>
      </c>
      <c r="C6064" s="62" t="s">
        <v>13850</v>
      </c>
      <c r="D6064" s="63" t="s">
        <v>8125</v>
      </c>
      <c r="E6064" s="76">
        <v>26.31</v>
      </c>
    </row>
    <row r="6065" spans="1:5" ht="23.25" hidden="1">
      <c r="A6065" s="63" t="s">
        <v>7791</v>
      </c>
      <c r="B6065" s="63">
        <v>100729</v>
      </c>
      <c r="C6065" s="62" t="s">
        <v>13851</v>
      </c>
      <c r="D6065" s="63" t="s">
        <v>8125</v>
      </c>
      <c r="E6065" s="76">
        <v>22.77</v>
      </c>
    </row>
    <row r="6066" spans="1:5" ht="23.25" hidden="1">
      <c r="A6066" s="63" t="s">
        <v>7791</v>
      </c>
      <c r="B6066" s="63">
        <v>100730</v>
      </c>
      <c r="C6066" s="62" t="s">
        <v>13852</v>
      </c>
      <c r="D6066" s="63" t="s">
        <v>8125</v>
      </c>
      <c r="E6066" s="76">
        <v>25.93</v>
      </c>
    </row>
    <row r="6067" spans="1:5" ht="23.25" hidden="1">
      <c r="A6067" s="63" t="s">
        <v>7791</v>
      </c>
      <c r="B6067" s="63">
        <v>100733</v>
      </c>
      <c r="C6067" s="62" t="s">
        <v>13853</v>
      </c>
      <c r="D6067" s="63" t="s">
        <v>8125</v>
      </c>
      <c r="E6067" s="76">
        <v>12.73</v>
      </c>
    </row>
    <row r="6068" spans="1:5" ht="23.25" hidden="1">
      <c r="A6068" s="63" t="s">
        <v>7791</v>
      </c>
      <c r="B6068" s="63">
        <v>100734</v>
      </c>
      <c r="C6068" s="62" t="s">
        <v>13854</v>
      </c>
      <c r="D6068" s="63" t="s">
        <v>8125</v>
      </c>
      <c r="E6068" s="76">
        <v>16.04</v>
      </c>
    </row>
    <row r="6069" spans="1:5" ht="23.25" hidden="1">
      <c r="A6069" s="63" t="s">
        <v>7791</v>
      </c>
      <c r="B6069" s="63">
        <v>100735</v>
      </c>
      <c r="C6069" s="62" t="s">
        <v>13855</v>
      </c>
      <c r="D6069" s="63" t="s">
        <v>8125</v>
      </c>
      <c r="E6069" s="76">
        <v>11.33</v>
      </c>
    </row>
    <row r="6070" spans="1:5" ht="23.25" hidden="1">
      <c r="A6070" s="63" t="s">
        <v>7791</v>
      </c>
      <c r="B6070" s="63">
        <v>100736</v>
      </c>
      <c r="C6070" s="62" t="s">
        <v>13856</v>
      </c>
      <c r="D6070" s="63" t="s">
        <v>8125</v>
      </c>
      <c r="E6070" s="76">
        <v>14.84</v>
      </c>
    </row>
    <row r="6071" spans="1:5" ht="34.5" hidden="1">
      <c r="A6071" s="63" t="s">
        <v>7791</v>
      </c>
      <c r="B6071" s="63">
        <v>100739</v>
      </c>
      <c r="C6071" s="62" t="s">
        <v>13857</v>
      </c>
      <c r="D6071" s="63" t="s">
        <v>8125</v>
      </c>
      <c r="E6071" s="76">
        <v>12.02</v>
      </c>
    </row>
    <row r="6072" spans="1:5" ht="34.5" hidden="1">
      <c r="A6072" s="63" t="s">
        <v>7791</v>
      </c>
      <c r="B6072" s="63">
        <v>100740</v>
      </c>
      <c r="C6072" s="62" t="s">
        <v>13858</v>
      </c>
      <c r="D6072" s="63" t="s">
        <v>8125</v>
      </c>
      <c r="E6072" s="76">
        <v>12</v>
      </c>
    </row>
    <row r="6073" spans="1:5" ht="34.5" hidden="1">
      <c r="A6073" s="63" t="s">
        <v>7791</v>
      </c>
      <c r="B6073" s="63">
        <v>100741</v>
      </c>
      <c r="C6073" s="62" t="s">
        <v>13859</v>
      </c>
      <c r="D6073" s="63" t="s">
        <v>8125</v>
      </c>
      <c r="E6073" s="76">
        <v>25.93</v>
      </c>
    </row>
    <row r="6074" spans="1:5" ht="34.5" hidden="1">
      <c r="A6074" s="63" t="s">
        <v>7791</v>
      </c>
      <c r="B6074" s="63">
        <v>100742</v>
      </c>
      <c r="C6074" s="62" t="s">
        <v>13860</v>
      </c>
      <c r="D6074" s="63" t="s">
        <v>8125</v>
      </c>
      <c r="E6074" s="76">
        <v>25.41</v>
      </c>
    </row>
    <row r="6075" spans="1:5" ht="34.5" hidden="1">
      <c r="A6075" s="63" t="s">
        <v>7791</v>
      </c>
      <c r="B6075" s="63">
        <v>100743</v>
      </c>
      <c r="C6075" s="62" t="s">
        <v>13861</v>
      </c>
      <c r="D6075" s="63" t="s">
        <v>8125</v>
      </c>
      <c r="E6075" s="76">
        <v>11.74</v>
      </c>
    </row>
    <row r="6076" spans="1:5" ht="34.5" hidden="1">
      <c r="A6076" s="63" t="s">
        <v>7791</v>
      </c>
      <c r="B6076" s="63">
        <v>100744</v>
      </c>
      <c r="C6076" s="62" t="s">
        <v>13862</v>
      </c>
      <c r="D6076" s="63" t="s">
        <v>8125</v>
      </c>
      <c r="E6076" s="76">
        <v>11.82</v>
      </c>
    </row>
    <row r="6077" spans="1:5" ht="34.5" hidden="1">
      <c r="A6077" s="63" t="s">
        <v>7791</v>
      </c>
      <c r="B6077" s="63">
        <v>100745</v>
      </c>
      <c r="C6077" s="62" t="s">
        <v>13863</v>
      </c>
      <c r="D6077" s="63" t="s">
        <v>8125</v>
      </c>
      <c r="E6077" s="76">
        <v>25.64</v>
      </c>
    </row>
    <row r="6078" spans="1:5" ht="34.5" hidden="1">
      <c r="A6078" s="63" t="s">
        <v>7791</v>
      </c>
      <c r="B6078" s="63">
        <v>100746</v>
      </c>
      <c r="C6078" s="62" t="s">
        <v>13864</v>
      </c>
      <c r="D6078" s="63" t="s">
        <v>8125</v>
      </c>
      <c r="E6078" s="76">
        <v>25.23</v>
      </c>
    </row>
    <row r="6079" spans="1:5" ht="34.5" hidden="1">
      <c r="A6079" s="63" t="s">
        <v>7791</v>
      </c>
      <c r="B6079" s="63">
        <v>100747</v>
      </c>
      <c r="C6079" s="62" t="s">
        <v>13865</v>
      </c>
      <c r="D6079" s="63" t="s">
        <v>8125</v>
      </c>
      <c r="E6079" s="76">
        <v>11.85</v>
      </c>
    </row>
    <row r="6080" spans="1:5" ht="34.5" hidden="1">
      <c r="A6080" s="63" t="s">
        <v>7791</v>
      </c>
      <c r="B6080" s="63">
        <v>100748</v>
      </c>
      <c r="C6080" s="62" t="s">
        <v>13866</v>
      </c>
      <c r="D6080" s="63" t="s">
        <v>8125</v>
      </c>
      <c r="E6080" s="76">
        <v>11.9</v>
      </c>
    </row>
    <row r="6081" spans="1:5" ht="34.5" hidden="1">
      <c r="A6081" s="63" t="s">
        <v>7791</v>
      </c>
      <c r="B6081" s="63">
        <v>100749</v>
      </c>
      <c r="C6081" s="62" t="s">
        <v>13867</v>
      </c>
      <c r="D6081" s="63" t="s">
        <v>8125</v>
      </c>
      <c r="E6081" s="76">
        <v>25.76</v>
      </c>
    </row>
    <row r="6082" spans="1:5" ht="34.5" hidden="1">
      <c r="A6082" s="63" t="s">
        <v>7791</v>
      </c>
      <c r="B6082" s="63">
        <v>100750</v>
      </c>
      <c r="C6082" s="62" t="s">
        <v>13868</v>
      </c>
      <c r="D6082" s="63" t="s">
        <v>8125</v>
      </c>
      <c r="E6082" s="76">
        <v>25.31</v>
      </c>
    </row>
    <row r="6083" spans="1:5" ht="23.25" hidden="1">
      <c r="A6083" s="63" t="s">
        <v>7791</v>
      </c>
      <c r="B6083" s="63">
        <v>100751</v>
      </c>
      <c r="C6083" s="62" t="s">
        <v>13869</v>
      </c>
      <c r="D6083" s="63" t="s">
        <v>8125</v>
      </c>
      <c r="E6083" s="76">
        <v>45.54</v>
      </c>
    </row>
    <row r="6084" spans="1:5" ht="23.25" hidden="1">
      <c r="A6084" s="63" t="s">
        <v>7791</v>
      </c>
      <c r="B6084" s="63">
        <v>100752</v>
      </c>
      <c r="C6084" s="62" t="s">
        <v>13870</v>
      </c>
      <c r="D6084" s="63" t="s">
        <v>8125</v>
      </c>
      <c r="E6084" s="76">
        <v>51.88</v>
      </c>
    </row>
    <row r="6085" spans="1:5" ht="23.25" hidden="1">
      <c r="A6085" s="63" t="s">
        <v>7791</v>
      </c>
      <c r="B6085" s="63">
        <v>100753</v>
      </c>
      <c r="C6085" s="62" t="s">
        <v>13871</v>
      </c>
      <c r="D6085" s="63" t="s">
        <v>8125</v>
      </c>
      <c r="E6085" s="76">
        <v>22.67</v>
      </c>
    </row>
    <row r="6086" spans="1:5" ht="23.25" hidden="1">
      <c r="A6086" s="63" t="s">
        <v>7791</v>
      </c>
      <c r="B6086" s="63">
        <v>100754</v>
      </c>
      <c r="C6086" s="62" t="s">
        <v>13872</v>
      </c>
      <c r="D6086" s="63" t="s">
        <v>8125</v>
      </c>
      <c r="E6086" s="76">
        <v>29.7</v>
      </c>
    </row>
    <row r="6087" spans="1:5" ht="34.5" hidden="1">
      <c r="A6087" s="63" t="s">
        <v>7791</v>
      </c>
      <c r="B6087" s="63">
        <v>100757</v>
      </c>
      <c r="C6087" s="62" t="s">
        <v>13873</v>
      </c>
      <c r="D6087" s="63" t="s">
        <v>8125</v>
      </c>
      <c r="E6087" s="76">
        <v>51.87</v>
      </c>
    </row>
    <row r="6088" spans="1:5" ht="34.5" hidden="1">
      <c r="A6088" s="63" t="s">
        <v>7791</v>
      </c>
      <c r="B6088" s="63">
        <v>100758</v>
      </c>
      <c r="C6088" s="62" t="s">
        <v>13874</v>
      </c>
      <c r="D6088" s="63" t="s">
        <v>8125</v>
      </c>
      <c r="E6088" s="76">
        <v>50.87</v>
      </c>
    </row>
    <row r="6089" spans="1:5" ht="34.5" hidden="1">
      <c r="A6089" s="63" t="s">
        <v>7791</v>
      </c>
      <c r="B6089" s="63">
        <v>100759</v>
      </c>
      <c r="C6089" s="62" t="s">
        <v>13875</v>
      </c>
      <c r="D6089" s="63" t="s">
        <v>8125</v>
      </c>
      <c r="E6089" s="76">
        <v>51.29</v>
      </c>
    </row>
    <row r="6090" spans="1:5" ht="34.5" hidden="1">
      <c r="A6090" s="63" t="s">
        <v>7791</v>
      </c>
      <c r="B6090" s="63">
        <v>100760</v>
      </c>
      <c r="C6090" s="62" t="s">
        <v>13876</v>
      </c>
      <c r="D6090" s="63" t="s">
        <v>8125</v>
      </c>
      <c r="E6090" s="76">
        <v>50.51</v>
      </c>
    </row>
    <row r="6091" spans="1:5" ht="34.5" hidden="1">
      <c r="A6091" s="63" t="s">
        <v>7791</v>
      </c>
      <c r="B6091" s="63">
        <v>100761</v>
      </c>
      <c r="C6091" s="62" t="s">
        <v>13877</v>
      </c>
      <c r="D6091" s="63" t="s">
        <v>8125</v>
      </c>
      <c r="E6091" s="76">
        <v>51.53</v>
      </c>
    </row>
    <row r="6092" spans="1:5" ht="34.5" hidden="1">
      <c r="A6092" s="63" t="s">
        <v>7791</v>
      </c>
      <c r="B6092" s="63">
        <v>100762</v>
      </c>
      <c r="C6092" s="62" t="s">
        <v>13878</v>
      </c>
      <c r="D6092" s="63" t="s">
        <v>8125</v>
      </c>
      <c r="E6092" s="76">
        <v>50.66</v>
      </c>
    </row>
    <row r="6093" spans="1:5" hidden="1">
      <c r="A6093" s="63" t="s">
        <v>7791</v>
      </c>
      <c r="B6093" s="63">
        <v>102488</v>
      </c>
      <c r="C6093" s="62" t="s">
        <v>13879</v>
      </c>
      <c r="D6093" s="63" t="s">
        <v>8125</v>
      </c>
      <c r="E6093" s="76">
        <v>3.49</v>
      </c>
    </row>
    <row r="6094" spans="1:5" hidden="1">
      <c r="A6094" s="63" t="s">
        <v>7791</v>
      </c>
      <c r="B6094" s="63">
        <v>102489</v>
      </c>
      <c r="C6094" s="62" t="s">
        <v>13880</v>
      </c>
      <c r="D6094" s="63" t="s">
        <v>8125</v>
      </c>
      <c r="E6094" s="76">
        <v>25.35</v>
      </c>
    </row>
    <row r="6095" spans="1:5" ht="23.25" hidden="1">
      <c r="A6095" s="63" t="s">
        <v>7791</v>
      </c>
      <c r="B6095" s="63">
        <v>102491</v>
      </c>
      <c r="C6095" s="62" t="s">
        <v>13881</v>
      </c>
      <c r="D6095" s="63" t="s">
        <v>8125</v>
      </c>
      <c r="E6095" s="76">
        <v>19.37</v>
      </c>
    </row>
    <row r="6096" spans="1:5" ht="23.25" hidden="1">
      <c r="A6096" s="63" t="s">
        <v>7791</v>
      </c>
      <c r="B6096" s="63">
        <v>102492</v>
      </c>
      <c r="C6096" s="62" t="s">
        <v>13882</v>
      </c>
      <c r="D6096" s="63" t="s">
        <v>8125</v>
      </c>
      <c r="E6096" s="76">
        <v>24.53</v>
      </c>
    </row>
    <row r="6097" spans="1:5" ht="23.25" hidden="1">
      <c r="A6097" s="63" t="s">
        <v>7791</v>
      </c>
      <c r="B6097" s="63">
        <v>102494</v>
      </c>
      <c r="C6097" s="62" t="s">
        <v>13883</v>
      </c>
      <c r="D6097" s="63" t="s">
        <v>8125</v>
      </c>
      <c r="E6097" s="76">
        <v>69.7</v>
      </c>
    </row>
    <row r="6098" spans="1:5" ht="23.25" hidden="1">
      <c r="A6098" s="63" t="s">
        <v>7791</v>
      </c>
      <c r="B6098" s="63">
        <v>102496</v>
      </c>
      <c r="C6098" s="62" t="s">
        <v>13884</v>
      </c>
      <c r="D6098" s="63" t="s">
        <v>29</v>
      </c>
      <c r="E6098" s="76">
        <v>14.19</v>
      </c>
    </row>
    <row r="6099" spans="1:5" ht="23.25" hidden="1">
      <c r="A6099" s="63" t="s">
        <v>7791</v>
      </c>
      <c r="B6099" s="63">
        <v>102497</v>
      </c>
      <c r="C6099" s="62" t="s">
        <v>13885</v>
      </c>
      <c r="D6099" s="63" t="s">
        <v>29</v>
      </c>
      <c r="E6099" s="76">
        <v>4.9000000000000004</v>
      </c>
    </row>
    <row r="6100" spans="1:5" hidden="1">
      <c r="A6100" s="63" t="s">
        <v>7791</v>
      </c>
      <c r="B6100" s="63">
        <v>102498</v>
      </c>
      <c r="C6100" s="62" t="s">
        <v>13886</v>
      </c>
      <c r="D6100" s="63" t="s">
        <v>29</v>
      </c>
      <c r="E6100" s="76">
        <v>1.55</v>
      </c>
    </row>
    <row r="6101" spans="1:5" hidden="1">
      <c r="A6101" s="63" t="s">
        <v>7791</v>
      </c>
      <c r="B6101" s="63">
        <v>102499</v>
      </c>
      <c r="C6101" s="62" t="s">
        <v>13887</v>
      </c>
      <c r="D6101" s="63" t="s">
        <v>8125</v>
      </c>
      <c r="E6101" s="76">
        <v>3.61</v>
      </c>
    </row>
    <row r="6102" spans="1:5" ht="23.25" hidden="1">
      <c r="A6102" s="63" t="s">
        <v>7791</v>
      </c>
      <c r="B6102" s="63">
        <v>102500</v>
      </c>
      <c r="C6102" s="62" t="s">
        <v>13888</v>
      </c>
      <c r="D6102" s="63" t="s">
        <v>29</v>
      </c>
      <c r="E6102" s="76">
        <v>4.1900000000000004</v>
      </c>
    </row>
    <row r="6103" spans="1:5" ht="23.25" hidden="1">
      <c r="A6103" s="63" t="s">
        <v>7791</v>
      </c>
      <c r="B6103" s="63">
        <v>102501</v>
      </c>
      <c r="C6103" s="62" t="s">
        <v>13889</v>
      </c>
      <c r="D6103" s="63" t="s">
        <v>8125</v>
      </c>
      <c r="E6103" s="76">
        <v>23.43</v>
      </c>
    </row>
    <row r="6104" spans="1:5" ht="23.25" hidden="1">
      <c r="A6104" s="63" t="s">
        <v>7791</v>
      </c>
      <c r="B6104" s="63">
        <v>102504</v>
      </c>
      <c r="C6104" s="62" t="s">
        <v>13890</v>
      </c>
      <c r="D6104" s="63" t="s">
        <v>29</v>
      </c>
      <c r="E6104" s="76">
        <v>9.56</v>
      </c>
    </row>
    <row r="6105" spans="1:5" ht="23.25" hidden="1">
      <c r="A6105" s="63" t="s">
        <v>7791</v>
      </c>
      <c r="B6105" s="63">
        <v>102505</v>
      </c>
      <c r="C6105" s="62" t="s">
        <v>13891</v>
      </c>
      <c r="D6105" s="63" t="s">
        <v>29</v>
      </c>
      <c r="E6105" s="76">
        <v>10.15</v>
      </c>
    </row>
    <row r="6106" spans="1:5" ht="23.25" hidden="1">
      <c r="A6106" s="63" t="s">
        <v>7791</v>
      </c>
      <c r="B6106" s="63">
        <v>102506</v>
      </c>
      <c r="C6106" s="62" t="s">
        <v>13892</v>
      </c>
      <c r="D6106" s="63" t="s">
        <v>29</v>
      </c>
      <c r="E6106" s="76">
        <v>10.8</v>
      </c>
    </row>
    <row r="6107" spans="1:5" ht="23.25" hidden="1">
      <c r="A6107" s="63" t="s">
        <v>7791</v>
      </c>
      <c r="B6107" s="63">
        <v>102507</v>
      </c>
      <c r="C6107" s="62" t="s">
        <v>13893</v>
      </c>
      <c r="D6107" s="63" t="s">
        <v>29</v>
      </c>
      <c r="E6107" s="76">
        <v>6.65</v>
      </c>
    </row>
    <row r="6108" spans="1:5" ht="23.25" hidden="1">
      <c r="A6108" s="63" t="s">
        <v>7791</v>
      </c>
      <c r="B6108" s="63">
        <v>102508</v>
      </c>
      <c r="C6108" s="62" t="s">
        <v>13894</v>
      </c>
      <c r="D6108" s="63" t="s">
        <v>8125</v>
      </c>
      <c r="E6108" s="76">
        <v>48.54</v>
      </c>
    </row>
    <row r="6109" spans="1:5" ht="23.25" hidden="1">
      <c r="A6109" s="63" t="s">
        <v>7791</v>
      </c>
      <c r="B6109" s="63">
        <v>102509</v>
      </c>
      <c r="C6109" s="62" t="s">
        <v>13895</v>
      </c>
      <c r="D6109" s="63" t="s">
        <v>8125</v>
      </c>
      <c r="E6109" s="76">
        <v>25.35</v>
      </c>
    </row>
    <row r="6110" spans="1:5" ht="34.5" hidden="1">
      <c r="A6110" s="63" t="s">
        <v>7791</v>
      </c>
      <c r="B6110" s="63">
        <v>102512</v>
      </c>
      <c r="C6110" s="62" t="s">
        <v>13896</v>
      </c>
      <c r="D6110" s="63" t="s">
        <v>29</v>
      </c>
      <c r="E6110" s="76">
        <v>5.28</v>
      </c>
    </row>
    <row r="6111" spans="1:5" ht="23.25" hidden="1">
      <c r="A6111" s="63" t="s">
        <v>7791</v>
      </c>
      <c r="B6111" s="63">
        <v>102513</v>
      </c>
      <c r="C6111" s="62" t="s">
        <v>13897</v>
      </c>
      <c r="D6111" s="63" t="s">
        <v>8125</v>
      </c>
      <c r="E6111" s="76">
        <v>45.07</v>
      </c>
    </row>
    <row r="6112" spans="1:5" ht="23.25" hidden="1">
      <c r="A6112" s="63" t="s">
        <v>7791</v>
      </c>
      <c r="B6112" s="63">
        <v>102520</v>
      </c>
      <c r="C6112" s="62" t="s">
        <v>13898</v>
      </c>
      <c r="D6112" s="63" t="s">
        <v>8125</v>
      </c>
      <c r="E6112" s="76">
        <v>78.290000000000006</v>
      </c>
    </row>
    <row r="6113" spans="1:5" ht="23.25" hidden="1">
      <c r="A6113" s="63" t="s">
        <v>7791</v>
      </c>
      <c r="B6113" s="63">
        <v>101749</v>
      </c>
      <c r="C6113" s="62" t="s">
        <v>13899</v>
      </c>
      <c r="D6113" s="63" t="s">
        <v>8125</v>
      </c>
      <c r="E6113" s="76">
        <v>53.98</v>
      </c>
    </row>
    <row r="6114" spans="1:5" ht="23.25" hidden="1">
      <c r="A6114" s="63" t="s">
        <v>7791</v>
      </c>
      <c r="B6114" s="63">
        <v>101750</v>
      </c>
      <c r="C6114" s="62" t="s">
        <v>13900</v>
      </c>
      <c r="D6114" s="63" t="s">
        <v>8125</v>
      </c>
      <c r="E6114" s="76">
        <v>51.5</v>
      </c>
    </row>
    <row r="6115" spans="1:5" hidden="1">
      <c r="A6115" s="63" t="s">
        <v>7791</v>
      </c>
      <c r="B6115" s="63">
        <v>101729</v>
      </c>
      <c r="C6115" s="62" t="s">
        <v>13901</v>
      </c>
      <c r="D6115" s="63" t="s">
        <v>8125</v>
      </c>
      <c r="E6115" s="76">
        <v>236.43</v>
      </c>
    </row>
    <row r="6116" spans="1:5" hidden="1">
      <c r="A6116" s="63" t="s">
        <v>7791</v>
      </c>
      <c r="B6116" s="63">
        <v>101746</v>
      </c>
      <c r="C6116" s="62" t="s">
        <v>13902</v>
      </c>
      <c r="D6116" s="63" t="s">
        <v>8125</v>
      </c>
      <c r="E6116" s="76">
        <v>364.71</v>
      </c>
    </row>
    <row r="6117" spans="1:5" hidden="1">
      <c r="A6117" s="63" t="s">
        <v>7791</v>
      </c>
      <c r="B6117" s="63">
        <v>101751</v>
      </c>
      <c r="C6117" s="62" t="s">
        <v>13903</v>
      </c>
      <c r="D6117" s="63" t="s">
        <v>8125</v>
      </c>
      <c r="E6117" s="76">
        <v>242.75</v>
      </c>
    </row>
    <row r="6118" spans="1:5" ht="23.25" hidden="1">
      <c r="A6118" s="63" t="s">
        <v>7791</v>
      </c>
      <c r="B6118" s="63">
        <v>87246</v>
      </c>
      <c r="C6118" s="62" t="s">
        <v>13904</v>
      </c>
      <c r="D6118" s="63" t="s">
        <v>8125</v>
      </c>
      <c r="E6118" s="76">
        <v>64.42</v>
      </c>
    </row>
    <row r="6119" spans="1:5" ht="23.25" hidden="1">
      <c r="A6119" s="63" t="s">
        <v>7791</v>
      </c>
      <c r="B6119" s="63">
        <v>87247</v>
      </c>
      <c r="C6119" s="62" t="s">
        <v>13905</v>
      </c>
      <c r="D6119" s="63" t="s">
        <v>8125</v>
      </c>
      <c r="E6119" s="76">
        <v>57.26</v>
      </c>
    </row>
    <row r="6120" spans="1:5" ht="23.25" hidden="1">
      <c r="A6120" s="63" t="s">
        <v>7791</v>
      </c>
      <c r="B6120" s="63">
        <v>87248</v>
      </c>
      <c r="C6120" s="62" t="s">
        <v>13906</v>
      </c>
      <c r="D6120" s="63" t="s">
        <v>8125</v>
      </c>
      <c r="E6120" s="76">
        <v>49.71</v>
      </c>
    </row>
    <row r="6121" spans="1:5" ht="23.25" hidden="1">
      <c r="A6121" s="63" t="s">
        <v>7791</v>
      </c>
      <c r="B6121" s="63">
        <v>87249</v>
      </c>
      <c r="C6121" s="62" t="s">
        <v>13907</v>
      </c>
      <c r="D6121" s="63" t="s">
        <v>8125</v>
      </c>
      <c r="E6121" s="76">
        <v>69.25</v>
      </c>
    </row>
    <row r="6122" spans="1:5" ht="23.25" hidden="1">
      <c r="A6122" s="63" t="s">
        <v>7791</v>
      </c>
      <c r="B6122" s="63">
        <v>87250</v>
      </c>
      <c r="C6122" s="62" t="s">
        <v>13908</v>
      </c>
      <c r="D6122" s="63" t="s">
        <v>8125</v>
      </c>
      <c r="E6122" s="76">
        <v>58.63</v>
      </c>
    </row>
    <row r="6123" spans="1:5" ht="23.25" hidden="1">
      <c r="A6123" s="63" t="s">
        <v>7791</v>
      </c>
      <c r="B6123" s="63">
        <v>87251</v>
      </c>
      <c r="C6123" s="62" t="s">
        <v>13909</v>
      </c>
      <c r="D6123" s="63" t="s">
        <v>8125</v>
      </c>
      <c r="E6123" s="76">
        <v>49.99</v>
      </c>
    </row>
    <row r="6124" spans="1:5" ht="23.25" hidden="1">
      <c r="A6124" s="63" t="s">
        <v>7791</v>
      </c>
      <c r="B6124" s="63">
        <v>87255</v>
      </c>
      <c r="C6124" s="62" t="s">
        <v>13910</v>
      </c>
      <c r="D6124" s="63" t="s">
        <v>8125</v>
      </c>
      <c r="E6124" s="76">
        <v>108.52</v>
      </c>
    </row>
    <row r="6125" spans="1:5" ht="23.25" hidden="1">
      <c r="A6125" s="63" t="s">
        <v>7791</v>
      </c>
      <c r="B6125" s="63">
        <v>87256</v>
      </c>
      <c r="C6125" s="62" t="s">
        <v>13911</v>
      </c>
      <c r="D6125" s="63" t="s">
        <v>8125</v>
      </c>
      <c r="E6125" s="76">
        <v>95.72</v>
      </c>
    </row>
    <row r="6126" spans="1:5" ht="23.25" hidden="1">
      <c r="A6126" s="63" t="s">
        <v>7791</v>
      </c>
      <c r="B6126" s="63">
        <v>87257</v>
      </c>
      <c r="C6126" s="62" t="s">
        <v>13912</v>
      </c>
      <c r="D6126" s="63" t="s">
        <v>8125</v>
      </c>
      <c r="E6126" s="76">
        <v>85.6</v>
      </c>
    </row>
    <row r="6127" spans="1:5" ht="23.25" hidden="1">
      <c r="A6127" s="63" t="s">
        <v>7791</v>
      </c>
      <c r="B6127" s="63">
        <v>87258</v>
      </c>
      <c r="C6127" s="62" t="s">
        <v>13913</v>
      </c>
      <c r="D6127" s="63" t="s">
        <v>8125</v>
      </c>
      <c r="E6127" s="76">
        <v>149.1</v>
      </c>
    </row>
    <row r="6128" spans="1:5" ht="23.25" hidden="1">
      <c r="A6128" s="63" t="s">
        <v>7791</v>
      </c>
      <c r="B6128" s="63">
        <v>87259</v>
      </c>
      <c r="C6128" s="62" t="s">
        <v>13914</v>
      </c>
      <c r="D6128" s="63" t="s">
        <v>8125</v>
      </c>
      <c r="E6128" s="76">
        <v>136.27000000000001</v>
      </c>
    </row>
    <row r="6129" spans="1:5" ht="23.25" hidden="1">
      <c r="A6129" s="63" t="s">
        <v>7791</v>
      </c>
      <c r="B6129" s="63">
        <v>87260</v>
      </c>
      <c r="C6129" s="62" t="s">
        <v>13915</v>
      </c>
      <c r="D6129" s="63" t="s">
        <v>8125</v>
      </c>
      <c r="E6129" s="76">
        <v>127.01</v>
      </c>
    </row>
    <row r="6130" spans="1:5" ht="23.25" hidden="1">
      <c r="A6130" s="63" t="s">
        <v>7791</v>
      </c>
      <c r="B6130" s="63">
        <v>87261</v>
      </c>
      <c r="C6130" s="62" t="s">
        <v>13916</v>
      </c>
      <c r="D6130" s="63" t="s">
        <v>8125</v>
      </c>
      <c r="E6130" s="76">
        <v>170.2</v>
      </c>
    </row>
    <row r="6131" spans="1:5" ht="23.25" hidden="1">
      <c r="A6131" s="63" t="s">
        <v>7791</v>
      </c>
      <c r="B6131" s="63">
        <v>87262</v>
      </c>
      <c r="C6131" s="62" t="s">
        <v>13917</v>
      </c>
      <c r="D6131" s="63" t="s">
        <v>8125</v>
      </c>
      <c r="E6131" s="76">
        <v>155.72999999999999</v>
      </c>
    </row>
    <row r="6132" spans="1:5" ht="23.25" hidden="1">
      <c r="A6132" s="63" t="s">
        <v>7791</v>
      </c>
      <c r="B6132" s="63">
        <v>87263</v>
      </c>
      <c r="C6132" s="62" t="s">
        <v>13918</v>
      </c>
      <c r="D6132" s="63" t="s">
        <v>8125</v>
      </c>
      <c r="E6132" s="76">
        <v>144.97</v>
      </c>
    </row>
    <row r="6133" spans="1:5" ht="34.5" hidden="1">
      <c r="A6133" s="63" t="s">
        <v>7791</v>
      </c>
      <c r="B6133" s="63">
        <v>89046</v>
      </c>
      <c r="C6133" s="62" t="s">
        <v>13919</v>
      </c>
      <c r="D6133" s="63" t="s">
        <v>8125</v>
      </c>
      <c r="E6133" s="76">
        <v>56.42</v>
      </c>
    </row>
    <row r="6134" spans="1:5" ht="34.5" hidden="1">
      <c r="A6134" s="63" t="s">
        <v>7791</v>
      </c>
      <c r="B6134" s="63">
        <v>89171</v>
      </c>
      <c r="C6134" s="62" t="s">
        <v>13920</v>
      </c>
      <c r="D6134" s="63" t="s">
        <v>8125</v>
      </c>
      <c r="E6134" s="76">
        <v>53.04</v>
      </c>
    </row>
    <row r="6135" spans="1:5" ht="34.5" hidden="1">
      <c r="A6135" s="63" t="s">
        <v>7791</v>
      </c>
      <c r="B6135" s="63">
        <v>93389</v>
      </c>
      <c r="C6135" s="62" t="s">
        <v>13921</v>
      </c>
      <c r="D6135" s="63" t="s">
        <v>8125</v>
      </c>
      <c r="E6135" s="76">
        <v>58.72</v>
      </c>
    </row>
    <row r="6136" spans="1:5" ht="34.5" hidden="1">
      <c r="A6136" s="63" t="s">
        <v>7791</v>
      </c>
      <c r="B6136" s="63">
        <v>93390</v>
      </c>
      <c r="C6136" s="62" t="s">
        <v>13922</v>
      </c>
      <c r="D6136" s="63" t="s">
        <v>8125</v>
      </c>
      <c r="E6136" s="76">
        <v>51.65</v>
      </c>
    </row>
    <row r="6137" spans="1:5" ht="34.5" hidden="1">
      <c r="A6137" s="63" t="s">
        <v>7791</v>
      </c>
      <c r="B6137" s="63">
        <v>93391</v>
      </c>
      <c r="C6137" s="62" t="s">
        <v>13923</v>
      </c>
      <c r="D6137" s="63" t="s">
        <v>8125</v>
      </c>
      <c r="E6137" s="76">
        <v>44.11</v>
      </c>
    </row>
    <row r="6138" spans="1:5" ht="23.25" hidden="1">
      <c r="A6138" s="63" t="s">
        <v>7791</v>
      </c>
      <c r="B6138" s="63">
        <v>104593</v>
      </c>
      <c r="C6138" s="62" t="s">
        <v>13924</v>
      </c>
      <c r="D6138" s="63" t="s">
        <v>8125</v>
      </c>
      <c r="E6138" s="76">
        <v>112.51</v>
      </c>
    </row>
    <row r="6139" spans="1:5" ht="23.25" hidden="1">
      <c r="A6139" s="63" t="s">
        <v>7791</v>
      </c>
      <c r="B6139" s="63">
        <v>104594</v>
      </c>
      <c r="C6139" s="62" t="s">
        <v>13925</v>
      </c>
      <c r="D6139" s="63" t="s">
        <v>8125</v>
      </c>
      <c r="E6139" s="76">
        <v>98.17</v>
      </c>
    </row>
    <row r="6140" spans="1:5" ht="23.25" hidden="1">
      <c r="A6140" s="63" t="s">
        <v>7791</v>
      </c>
      <c r="B6140" s="63">
        <v>104595</v>
      </c>
      <c r="C6140" s="62" t="s">
        <v>13926</v>
      </c>
      <c r="D6140" s="63" t="s">
        <v>8125</v>
      </c>
      <c r="E6140" s="76">
        <v>86.16</v>
      </c>
    </row>
    <row r="6141" spans="1:5" ht="23.25" hidden="1">
      <c r="A6141" s="63" t="s">
        <v>7791</v>
      </c>
      <c r="B6141" s="63">
        <v>104596</v>
      </c>
      <c r="C6141" s="62" t="s">
        <v>13927</v>
      </c>
      <c r="D6141" s="63" t="s">
        <v>8125</v>
      </c>
      <c r="E6141" s="76">
        <v>174.99</v>
      </c>
    </row>
    <row r="6142" spans="1:5" ht="23.25" hidden="1">
      <c r="A6142" s="63" t="s">
        <v>7791</v>
      </c>
      <c r="B6142" s="63">
        <v>104597</v>
      </c>
      <c r="C6142" s="62" t="s">
        <v>13928</v>
      </c>
      <c r="D6142" s="63" t="s">
        <v>8125</v>
      </c>
      <c r="E6142" s="76">
        <v>158.66999999999999</v>
      </c>
    </row>
    <row r="6143" spans="1:5" ht="23.25" hidden="1">
      <c r="A6143" s="63" t="s">
        <v>7791</v>
      </c>
      <c r="B6143" s="63">
        <v>104598</v>
      </c>
      <c r="C6143" s="62" t="s">
        <v>13929</v>
      </c>
      <c r="D6143" s="63" t="s">
        <v>8125</v>
      </c>
      <c r="E6143" s="76">
        <v>145.66999999999999</v>
      </c>
    </row>
    <row r="6144" spans="1:5" ht="34.5" hidden="1">
      <c r="A6144" s="63" t="s">
        <v>7791</v>
      </c>
      <c r="B6144" s="63">
        <v>104599</v>
      </c>
      <c r="C6144" s="62" t="s">
        <v>13930</v>
      </c>
      <c r="D6144" s="63" t="s">
        <v>8125</v>
      </c>
      <c r="E6144" s="76">
        <v>77.64</v>
      </c>
    </row>
    <row r="6145" spans="1:5" ht="34.5" hidden="1">
      <c r="A6145" s="63" t="s">
        <v>7791</v>
      </c>
      <c r="B6145" s="63">
        <v>104600</v>
      </c>
      <c r="C6145" s="62" t="s">
        <v>13931</v>
      </c>
      <c r="D6145" s="63" t="s">
        <v>8125</v>
      </c>
      <c r="E6145" s="76">
        <v>71.47</v>
      </c>
    </row>
    <row r="6146" spans="1:5" ht="34.5" hidden="1">
      <c r="A6146" s="63" t="s">
        <v>7791</v>
      </c>
      <c r="B6146" s="63">
        <v>104601</v>
      </c>
      <c r="C6146" s="62" t="s">
        <v>13932</v>
      </c>
      <c r="D6146" s="63" t="s">
        <v>8125</v>
      </c>
      <c r="E6146" s="76">
        <v>62.25</v>
      </c>
    </row>
    <row r="6147" spans="1:5" ht="34.5" hidden="1">
      <c r="A6147" s="63" t="s">
        <v>7791</v>
      </c>
      <c r="B6147" s="63">
        <v>104602</v>
      </c>
      <c r="C6147" s="62" t="s">
        <v>13933</v>
      </c>
      <c r="D6147" s="63" t="s">
        <v>8125</v>
      </c>
      <c r="E6147" s="76">
        <v>56.47</v>
      </c>
    </row>
    <row r="6148" spans="1:5" ht="34.5" hidden="1">
      <c r="A6148" s="63" t="s">
        <v>7791</v>
      </c>
      <c r="B6148" s="63">
        <v>104603</v>
      </c>
      <c r="C6148" s="62" t="s">
        <v>13934</v>
      </c>
      <c r="D6148" s="63" t="s">
        <v>8125</v>
      </c>
      <c r="E6148" s="76">
        <v>52.18</v>
      </c>
    </row>
    <row r="6149" spans="1:5" ht="34.5" hidden="1">
      <c r="A6149" s="63" t="s">
        <v>7791</v>
      </c>
      <c r="B6149" s="63">
        <v>104604</v>
      </c>
      <c r="C6149" s="62" t="s">
        <v>13935</v>
      </c>
      <c r="D6149" s="63" t="s">
        <v>8125</v>
      </c>
      <c r="E6149" s="76">
        <v>46.51</v>
      </c>
    </row>
    <row r="6150" spans="1:5" ht="34.5" hidden="1">
      <c r="A6150" s="63" t="s">
        <v>7791</v>
      </c>
      <c r="B6150" s="63">
        <v>104605</v>
      </c>
      <c r="C6150" s="62" t="s">
        <v>13936</v>
      </c>
      <c r="D6150" s="63" t="s">
        <v>8125</v>
      </c>
      <c r="E6150" s="76">
        <v>97.22</v>
      </c>
    </row>
    <row r="6151" spans="1:5" ht="34.5" hidden="1">
      <c r="A6151" s="63" t="s">
        <v>7791</v>
      </c>
      <c r="B6151" s="63">
        <v>104606</v>
      </c>
      <c r="C6151" s="62" t="s">
        <v>13937</v>
      </c>
      <c r="D6151" s="63" t="s">
        <v>8125</v>
      </c>
      <c r="E6151" s="76">
        <v>66.55</v>
      </c>
    </row>
    <row r="6152" spans="1:5" ht="34.5" hidden="1">
      <c r="A6152" s="63" t="s">
        <v>7791</v>
      </c>
      <c r="B6152" s="63">
        <v>104607</v>
      </c>
      <c r="C6152" s="62" t="s">
        <v>13938</v>
      </c>
      <c r="D6152" s="63" t="s">
        <v>8125</v>
      </c>
      <c r="E6152" s="76">
        <v>53.51</v>
      </c>
    </row>
    <row r="6153" spans="1:5" ht="34.5" hidden="1">
      <c r="A6153" s="63" t="s">
        <v>7791</v>
      </c>
      <c r="B6153" s="63">
        <v>104608</v>
      </c>
      <c r="C6153" s="62" t="s">
        <v>13939</v>
      </c>
      <c r="D6153" s="63" t="s">
        <v>8125</v>
      </c>
      <c r="E6153" s="76">
        <v>186.48</v>
      </c>
    </row>
    <row r="6154" spans="1:5" ht="34.5" hidden="1">
      <c r="A6154" s="63" t="s">
        <v>7791</v>
      </c>
      <c r="B6154" s="63">
        <v>104609</v>
      </c>
      <c r="C6154" s="62" t="s">
        <v>13940</v>
      </c>
      <c r="D6154" s="63" t="s">
        <v>8125</v>
      </c>
      <c r="E6154" s="76">
        <v>146.84</v>
      </c>
    </row>
    <row r="6155" spans="1:5" ht="34.5" hidden="1">
      <c r="A6155" s="63" t="s">
        <v>7791</v>
      </c>
      <c r="B6155" s="63">
        <v>104610</v>
      </c>
      <c r="C6155" s="62" t="s">
        <v>13941</v>
      </c>
      <c r="D6155" s="63" t="s">
        <v>8125</v>
      </c>
      <c r="E6155" s="76">
        <v>131.71</v>
      </c>
    </row>
    <row r="6156" spans="1:5" hidden="1">
      <c r="A6156" s="63" t="s">
        <v>7791</v>
      </c>
      <c r="B6156" s="63">
        <v>98671</v>
      </c>
      <c r="C6156" s="62" t="s">
        <v>13942</v>
      </c>
      <c r="D6156" s="63" t="s">
        <v>8125</v>
      </c>
      <c r="E6156" s="76">
        <v>323.05</v>
      </c>
    </row>
    <row r="6157" spans="1:5" hidden="1">
      <c r="A6157" s="63" t="s">
        <v>7791</v>
      </c>
      <c r="B6157" s="63">
        <v>98672</v>
      </c>
      <c r="C6157" s="62" t="s">
        <v>13943</v>
      </c>
      <c r="D6157" s="63" t="s">
        <v>8125</v>
      </c>
      <c r="E6157" s="76">
        <v>421.47</v>
      </c>
    </row>
    <row r="6158" spans="1:5" ht="23.25" hidden="1">
      <c r="A6158" s="63" t="s">
        <v>7791</v>
      </c>
      <c r="B6158" s="63">
        <v>98678</v>
      </c>
      <c r="C6158" s="62" t="s">
        <v>13944</v>
      </c>
      <c r="D6158" s="63" t="s">
        <v>8125</v>
      </c>
      <c r="E6158" s="76">
        <v>401.95</v>
      </c>
    </row>
    <row r="6159" spans="1:5" ht="23.25" hidden="1">
      <c r="A6159" s="63" t="s">
        <v>7791</v>
      </c>
      <c r="B6159" s="63">
        <v>98679</v>
      </c>
      <c r="C6159" s="62" t="s">
        <v>13945</v>
      </c>
      <c r="D6159" s="63" t="s">
        <v>8125</v>
      </c>
      <c r="E6159" s="76">
        <v>36.700000000000003</v>
      </c>
    </row>
    <row r="6160" spans="1:5" ht="23.25" hidden="1">
      <c r="A6160" s="63" t="s">
        <v>7791</v>
      </c>
      <c r="B6160" s="63">
        <v>98680</v>
      </c>
      <c r="C6160" s="62" t="s">
        <v>13946</v>
      </c>
      <c r="D6160" s="63" t="s">
        <v>8125</v>
      </c>
      <c r="E6160" s="76">
        <v>46.21</v>
      </c>
    </row>
    <row r="6161" spans="1:5" ht="23.25" hidden="1">
      <c r="A6161" s="63" t="s">
        <v>7791</v>
      </c>
      <c r="B6161" s="63">
        <v>98681</v>
      </c>
      <c r="C6161" s="62" t="s">
        <v>13947</v>
      </c>
      <c r="D6161" s="63" t="s">
        <v>8125</v>
      </c>
      <c r="E6161" s="76">
        <v>34.229999999999997</v>
      </c>
    </row>
    <row r="6162" spans="1:5" ht="23.25" hidden="1">
      <c r="A6162" s="63" t="s">
        <v>7791</v>
      </c>
      <c r="B6162" s="63">
        <v>98682</v>
      </c>
      <c r="C6162" s="62" t="s">
        <v>13948</v>
      </c>
      <c r="D6162" s="63" t="s">
        <v>8125</v>
      </c>
      <c r="E6162" s="76">
        <v>43.73</v>
      </c>
    </row>
    <row r="6163" spans="1:5" hidden="1">
      <c r="A6163" s="63" t="s">
        <v>7791</v>
      </c>
      <c r="B6163" s="63">
        <v>98685</v>
      </c>
      <c r="C6163" s="62" t="s">
        <v>13949</v>
      </c>
      <c r="D6163" s="63" t="s">
        <v>29</v>
      </c>
      <c r="E6163" s="76">
        <v>59.49</v>
      </c>
    </row>
    <row r="6164" spans="1:5" hidden="1">
      <c r="A6164" s="63" t="s">
        <v>7791</v>
      </c>
      <c r="B6164" s="63">
        <v>98686</v>
      </c>
      <c r="C6164" s="62" t="s">
        <v>13950</v>
      </c>
      <c r="D6164" s="63" t="s">
        <v>29</v>
      </c>
      <c r="E6164" s="76">
        <v>40.5</v>
      </c>
    </row>
    <row r="6165" spans="1:5" hidden="1">
      <c r="A6165" s="63" t="s">
        <v>7791</v>
      </c>
      <c r="B6165" s="63">
        <v>98688</v>
      </c>
      <c r="C6165" s="62" t="s">
        <v>13951</v>
      </c>
      <c r="D6165" s="63" t="s">
        <v>29</v>
      </c>
      <c r="E6165" s="76">
        <v>66.83</v>
      </c>
    </row>
    <row r="6166" spans="1:5" hidden="1">
      <c r="A6166" s="63" t="s">
        <v>7791</v>
      </c>
      <c r="B6166" s="63">
        <v>98689</v>
      </c>
      <c r="C6166" s="62" t="s">
        <v>13952</v>
      </c>
      <c r="D6166" s="63" t="s">
        <v>29</v>
      </c>
      <c r="E6166" s="76">
        <v>85.94</v>
      </c>
    </row>
    <row r="6167" spans="1:5" ht="23.25" hidden="1">
      <c r="A6167" s="63" t="s">
        <v>7791</v>
      </c>
      <c r="B6167" s="63">
        <v>101090</v>
      </c>
      <c r="C6167" s="62" t="s">
        <v>13953</v>
      </c>
      <c r="D6167" s="63" t="s">
        <v>8125</v>
      </c>
      <c r="E6167" s="76">
        <v>199.37</v>
      </c>
    </row>
    <row r="6168" spans="1:5" hidden="1">
      <c r="A6168" s="63" t="s">
        <v>7791</v>
      </c>
      <c r="B6168" s="63">
        <v>101091</v>
      </c>
      <c r="C6168" s="62" t="s">
        <v>13954</v>
      </c>
      <c r="D6168" s="63" t="s">
        <v>8125</v>
      </c>
      <c r="E6168" s="76">
        <v>122.39</v>
      </c>
    </row>
    <row r="6169" spans="1:5" ht="23.25" hidden="1">
      <c r="A6169" s="63" t="s">
        <v>7791</v>
      </c>
      <c r="B6169" s="63">
        <v>101725</v>
      </c>
      <c r="C6169" s="62" t="s">
        <v>13955</v>
      </c>
      <c r="D6169" s="63" t="s">
        <v>8125</v>
      </c>
      <c r="E6169" s="76">
        <v>257.61</v>
      </c>
    </row>
    <row r="6170" spans="1:5" ht="23.25" hidden="1">
      <c r="A6170" s="63" t="s">
        <v>7791</v>
      </c>
      <c r="B6170" s="63">
        <v>101726</v>
      </c>
      <c r="C6170" s="62" t="s">
        <v>13956</v>
      </c>
      <c r="D6170" s="63" t="s">
        <v>8125</v>
      </c>
      <c r="E6170" s="76">
        <v>164.19</v>
      </c>
    </row>
    <row r="6171" spans="1:5" hidden="1">
      <c r="A6171" s="63" t="s">
        <v>7791</v>
      </c>
      <c r="B6171" s="63">
        <v>101731</v>
      </c>
      <c r="C6171" s="62" t="s">
        <v>13957</v>
      </c>
      <c r="D6171" s="63" t="s">
        <v>8125</v>
      </c>
      <c r="E6171" s="76">
        <v>296.39999999999998</v>
      </c>
    </row>
    <row r="6172" spans="1:5" ht="23.25" hidden="1">
      <c r="A6172" s="63" t="s">
        <v>7791</v>
      </c>
      <c r="B6172" s="63">
        <v>101732</v>
      </c>
      <c r="C6172" s="62" t="s">
        <v>13958</v>
      </c>
      <c r="D6172" s="63" t="s">
        <v>8125</v>
      </c>
      <c r="E6172" s="76">
        <v>92.65</v>
      </c>
    </row>
    <row r="6173" spans="1:5" ht="28.5" customHeight="1">
      <c r="A6173" s="108" t="s">
        <v>7791</v>
      </c>
      <c r="B6173" s="108">
        <v>101094</v>
      </c>
      <c r="C6173" s="122" t="s">
        <v>13959</v>
      </c>
      <c r="D6173" s="108" t="s">
        <v>29</v>
      </c>
      <c r="E6173" s="109">
        <v>155.87</v>
      </c>
    </row>
    <row r="6174" spans="1:5" ht="23.25" hidden="1">
      <c r="A6174" s="63" t="s">
        <v>7791</v>
      </c>
      <c r="B6174" s="63">
        <v>101727</v>
      </c>
      <c r="C6174" s="62" t="s">
        <v>13960</v>
      </c>
      <c r="D6174" s="63" t="s">
        <v>8125</v>
      </c>
      <c r="E6174" s="76">
        <v>183.29</v>
      </c>
    </row>
    <row r="6175" spans="1:5" ht="23.25" hidden="1">
      <c r="A6175" s="63" t="s">
        <v>7791</v>
      </c>
      <c r="B6175" s="63">
        <v>101733</v>
      </c>
      <c r="C6175" s="62" t="s">
        <v>13961</v>
      </c>
      <c r="D6175" s="63" t="s">
        <v>8125</v>
      </c>
      <c r="E6175" s="76">
        <v>252.19</v>
      </c>
    </row>
    <row r="6176" spans="1:5" ht="23.25" hidden="1">
      <c r="A6176" s="63" t="s">
        <v>7791</v>
      </c>
      <c r="B6176" s="63">
        <v>101734</v>
      </c>
      <c r="C6176" s="62" t="s">
        <v>13962</v>
      </c>
      <c r="D6176" s="63" t="s">
        <v>8125</v>
      </c>
      <c r="E6176" s="76">
        <v>380.63</v>
      </c>
    </row>
    <row r="6177" spans="1:5" ht="23.25" hidden="1">
      <c r="A6177" s="63" t="s">
        <v>7791</v>
      </c>
      <c r="B6177" s="63">
        <v>101735</v>
      </c>
      <c r="C6177" s="62" t="s">
        <v>13963</v>
      </c>
      <c r="D6177" s="63" t="s">
        <v>8125</v>
      </c>
      <c r="E6177" s="76">
        <v>389.95</v>
      </c>
    </row>
    <row r="6178" spans="1:5" ht="23.25" hidden="1">
      <c r="A6178" s="63" t="s">
        <v>7791</v>
      </c>
      <c r="B6178" s="63">
        <v>101736</v>
      </c>
      <c r="C6178" s="62" t="s">
        <v>13964</v>
      </c>
      <c r="D6178" s="63" t="s">
        <v>8125</v>
      </c>
      <c r="E6178" s="76">
        <v>102.29</v>
      </c>
    </row>
    <row r="6179" spans="1:5" ht="23.25" hidden="1">
      <c r="A6179" s="63" t="s">
        <v>7791</v>
      </c>
      <c r="B6179" s="63">
        <v>101737</v>
      </c>
      <c r="C6179" s="62" t="s">
        <v>13965</v>
      </c>
      <c r="D6179" s="63" t="s">
        <v>8125</v>
      </c>
      <c r="E6179" s="76">
        <v>120.73</v>
      </c>
    </row>
    <row r="6180" spans="1:5" hidden="1">
      <c r="A6180" s="63" t="s">
        <v>7791</v>
      </c>
      <c r="B6180" s="63">
        <v>101748</v>
      </c>
      <c r="C6180" s="62" t="s">
        <v>13966</v>
      </c>
      <c r="D6180" s="63" t="s">
        <v>8125</v>
      </c>
      <c r="E6180" s="76">
        <v>3.48</v>
      </c>
    </row>
    <row r="6181" spans="1:5" ht="45.75" hidden="1">
      <c r="A6181" s="63" t="s">
        <v>7791</v>
      </c>
      <c r="B6181" s="63">
        <v>104162</v>
      </c>
      <c r="C6181" s="62" t="s">
        <v>13967</v>
      </c>
      <c r="D6181" s="63" t="s">
        <v>8125</v>
      </c>
      <c r="E6181" s="76">
        <v>94.8</v>
      </c>
    </row>
    <row r="6182" spans="1:5" hidden="1">
      <c r="A6182" s="63" t="s">
        <v>7791</v>
      </c>
      <c r="B6182" s="63">
        <v>101092</v>
      </c>
      <c r="C6182" s="62" t="s">
        <v>13968</v>
      </c>
      <c r="D6182" s="63" t="s">
        <v>8125</v>
      </c>
      <c r="E6182" s="76">
        <v>334.11</v>
      </c>
    </row>
    <row r="6183" spans="1:5" hidden="1">
      <c r="A6183" s="63" t="s">
        <v>7791</v>
      </c>
      <c r="B6183" s="63">
        <v>101093</v>
      </c>
      <c r="C6183" s="62" t="s">
        <v>13969</v>
      </c>
      <c r="D6183" s="63" t="s">
        <v>8125</v>
      </c>
      <c r="E6183" s="76">
        <v>432.53</v>
      </c>
    </row>
    <row r="6184" spans="1:5" hidden="1">
      <c r="A6184" s="63" t="s">
        <v>7791</v>
      </c>
      <c r="B6184" s="63">
        <v>98695</v>
      </c>
      <c r="C6184" s="62" t="s">
        <v>13970</v>
      </c>
      <c r="D6184" s="63" t="s">
        <v>29</v>
      </c>
      <c r="E6184" s="76">
        <v>78.430000000000007</v>
      </c>
    </row>
    <row r="6185" spans="1:5" hidden="1">
      <c r="A6185" s="63" t="s">
        <v>7791</v>
      </c>
      <c r="B6185" s="63">
        <v>98697</v>
      </c>
      <c r="C6185" s="62" t="s">
        <v>13971</v>
      </c>
      <c r="D6185" s="63" t="s">
        <v>29</v>
      </c>
      <c r="E6185" s="76">
        <v>51.19</v>
      </c>
    </row>
    <row r="6186" spans="1:5" hidden="1">
      <c r="A6186" s="63" t="s">
        <v>7791</v>
      </c>
      <c r="B6186" s="63">
        <v>101738</v>
      </c>
      <c r="C6186" s="62" t="s">
        <v>13972</v>
      </c>
      <c r="D6186" s="63" t="s">
        <v>29</v>
      </c>
      <c r="E6186" s="76">
        <v>33.200000000000003</v>
      </c>
    </row>
    <row r="6187" spans="1:5" hidden="1">
      <c r="A6187" s="63" t="s">
        <v>7791</v>
      </c>
      <c r="B6187" s="63">
        <v>101739</v>
      </c>
      <c r="C6187" s="62" t="s">
        <v>13973</v>
      </c>
      <c r="D6187" s="63" t="s">
        <v>29</v>
      </c>
      <c r="E6187" s="76">
        <v>36.22</v>
      </c>
    </row>
    <row r="6188" spans="1:5" ht="23.25" hidden="1">
      <c r="A6188" s="63" t="s">
        <v>7791</v>
      </c>
      <c r="B6188" s="63">
        <v>88648</v>
      </c>
      <c r="C6188" s="62" t="s">
        <v>13974</v>
      </c>
      <c r="D6188" s="63" t="s">
        <v>29</v>
      </c>
      <c r="E6188" s="76">
        <v>7.27</v>
      </c>
    </row>
    <row r="6189" spans="1:5" ht="23.25" hidden="1">
      <c r="A6189" s="63" t="s">
        <v>7791</v>
      </c>
      <c r="B6189" s="63">
        <v>88649</v>
      </c>
      <c r="C6189" s="62" t="s">
        <v>13975</v>
      </c>
      <c r="D6189" s="63" t="s">
        <v>29</v>
      </c>
      <c r="E6189" s="76">
        <v>8.25</v>
      </c>
    </row>
    <row r="6190" spans="1:5" ht="23.25" hidden="1">
      <c r="A6190" s="63" t="s">
        <v>7791</v>
      </c>
      <c r="B6190" s="63">
        <v>88650</v>
      </c>
      <c r="C6190" s="62" t="s">
        <v>13976</v>
      </c>
      <c r="D6190" s="63" t="s">
        <v>29</v>
      </c>
      <c r="E6190" s="76">
        <v>15.81</v>
      </c>
    </row>
    <row r="6191" spans="1:5" ht="23.25" hidden="1">
      <c r="A6191" s="63" t="s">
        <v>7791</v>
      </c>
      <c r="B6191" s="63">
        <v>96467</v>
      </c>
      <c r="C6191" s="62" t="s">
        <v>13977</v>
      </c>
      <c r="D6191" s="63" t="s">
        <v>29</v>
      </c>
      <c r="E6191" s="76">
        <v>6.62</v>
      </c>
    </row>
    <row r="6192" spans="1:5" hidden="1">
      <c r="A6192" s="63" t="s">
        <v>7791</v>
      </c>
      <c r="B6192" s="63">
        <v>101740</v>
      </c>
      <c r="C6192" s="62" t="s">
        <v>13978</v>
      </c>
      <c r="D6192" s="63" t="s">
        <v>29</v>
      </c>
      <c r="E6192" s="76">
        <v>46.88</v>
      </c>
    </row>
    <row r="6193" spans="1:5" hidden="1">
      <c r="A6193" s="63" t="s">
        <v>7791</v>
      </c>
      <c r="B6193" s="63">
        <v>101741</v>
      </c>
      <c r="C6193" s="62" t="s">
        <v>13979</v>
      </c>
      <c r="D6193" s="63" t="s">
        <v>29</v>
      </c>
      <c r="E6193" s="76">
        <v>22.94</v>
      </c>
    </row>
    <row r="6194" spans="1:5" ht="23.25" hidden="1">
      <c r="A6194" s="63" t="s">
        <v>7791</v>
      </c>
      <c r="B6194" s="63">
        <v>94990</v>
      </c>
      <c r="C6194" s="62" t="s">
        <v>13980</v>
      </c>
      <c r="D6194" s="63" t="s">
        <v>9250</v>
      </c>
      <c r="E6194" s="76">
        <v>760.01</v>
      </c>
    </row>
    <row r="6195" spans="1:5" ht="23.25" hidden="1">
      <c r="A6195" s="63" t="s">
        <v>7791</v>
      </c>
      <c r="B6195" s="63">
        <v>94991</v>
      </c>
      <c r="C6195" s="62" t="s">
        <v>13981</v>
      </c>
      <c r="D6195" s="63" t="s">
        <v>9250</v>
      </c>
      <c r="E6195" s="76">
        <v>788.32</v>
      </c>
    </row>
    <row r="6196" spans="1:5" ht="34.5" hidden="1">
      <c r="A6196" s="63" t="s">
        <v>7791</v>
      </c>
      <c r="B6196" s="63">
        <v>94992</v>
      </c>
      <c r="C6196" s="62" t="s">
        <v>13982</v>
      </c>
      <c r="D6196" s="63" t="s">
        <v>8125</v>
      </c>
      <c r="E6196" s="76">
        <v>81.84</v>
      </c>
    </row>
    <row r="6197" spans="1:5" ht="23.25" hidden="1">
      <c r="A6197" s="63" t="s">
        <v>7791</v>
      </c>
      <c r="B6197" s="63">
        <v>94993</v>
      </c>
      <c r="C6197" s="62" t="s">
        <v>13983</v>
      </c>
      <c r="D6197" s="63" t="s">
        <v>8125</v>
      </c>
      <c r="E6197" s="76">
        <v>83.54</v>
      </c>
    </row>
    <row r="6198" spans="1:5" ht="34.5" hidden="1">
      <c r="A6198" s="63" t="s">
        <v>7791</v>
      </c>
      <c r="B6198" s="63">
        <v>94994</v>
      </c>
      <c r="C6198" s="62" t="s">
        <v>13984</v>
      </c>
      <c r="D6198" s="63" t="s">
        <v>8125</v>
      </c>
      <c r="E6198" s="76">
        <v>97.35</v>
      </c>
    </row>
    <row r="6199" spans="1:5" ht="23.25" hidden="1">
      <c r="A6199" s="63" t="s">
        <v>7791</v>
      </c>
      <c r="B6199" s="63">
        <v>94995</v>
      </c>
      <c r="C6199" s="62" t="s">
        <v>13985</v>
      </c>
      <c r="D6199" s="63" t="s">
        <v>8125</v>
      </c>
      <c r="E6199" s="76">
        <v>99.61</v>
      </c>
    </row>
    <row r="6200" spans="1:5" hidden="1">
      <c r="A6200" s="63" t="s">
        <v>7791</v>
      </c>
      <c r="B6200" s="63">
        <v>101747</v>
      </c>
      <c r="C6200" s="62" t="s">
        <v>13986</v>
      </c>
      <c r="D6200" s="63" t="s">
        <v>8125</v>
      </c>
      <c r="E6200" s="76">
        <v>79.14</v>
      </c>
    </row>
    <row r="6201" spans="1:5" ht="23.25" hidden="1">
      <c r="A6201" s="63" t="s">
        <v>7791</v>
      </c>
      <c r="B6201" s="63">
        <v>104626</v>
      </c>
      <c r="C6201" s="62" t="s">
        <v>13987</v>
      </c>
      <c r="D6201" s="63" t="s">
        <v>9250</v>
      </c>
      <c r="E6201" s="76">
        <v>807.41</v>
      </c>
    </row>
    <row r="6202" spans="1:5" ht="23.25" hidden="1">
      <c r="A6202" s="63" t="s">
        <v>7791</v>
      </c>
      <c r="B6202" s="63">
        <v>104658</v>
      </c>
      <c r="C6202" s="62" t="s">
        <v>13988</v>
      </c>
      <c r="D6202" s="63" t="s">
        <v>8125</v>
      </c>
      <c r="E6202" s="76">
        <v>177.18</v>
      </c>
    </row>
    <row r="6203" spans="1:5" ht="34.5" hidden="1">
      <c r="A6203" s="63" t="s">
        <v>7791</v>
      </c>
      <c r="B6203" s="63">
        <v>87620</v>
      </c>
      <c r="C6203" s="62" t="s">
        <v>13989</v>
      </c>
      <c r="D6203" s="63" t="s">
        <v>8125</v>
      </c>
      <c r="E6203" s="76">
        <v>30.35</v>
      </c>
    </row>
    <row r="6204" spans="1:5" ht="34.5" hidden="1">
      <c r="A6204" s="63" t="s">
        <v>7791</v>
      </c>
      <c r="B6204" s="63">
        <v>87622</v>
      </c>
      <c r="C6204" s="62" t="s">
        <v>13990</v>
      </c>
      <c r="D6204" s="63" t="s">
        <v>8125</v>
      </c>
      <c r="E6204" s="76">
        <v>33.369999999999997</v>
      </c>
    </row>
    <row r="6205" spans="1:5" ht="34.5" hidden="1">
      <c r="A6205" s="63" t="s">
        <v>7791</v>
      </c>
      <c r="B6205" s="63">
        <v>87623</v>
      </c>
      <c r="C6205" s="62" t="s">
        <v>13991</v>
      </c>
      <c r="D6205" s="63" t="s">
        <v>8125</v>
      </c>
      <c r="E6205" s="76">
        <v>65.459999999999994</v>
      </c>
    </row>
    <row r="6206" spans="1:5" ht="34.5" hidden="1">
      <c r="A6206" s="63" t="s">
        <v>7791</v>
      </c>
      <c r="B6206" s="63">
        <v>87624</v>
      </c>
      <c r="C6206" s="62" t="s">
        <v>13991</v>
      </c>
      <c r="D6206" s="63" t="s">
        <v>8125</v>
      </c>
      <c r="E6206" s="76">
        <v>71.39</v>
      </c>
    </row>
    <row r="6207" spans="1:5" ht="34.5" hidden="1">
      <c r="A6207" s="63" t="s">
        <v>7791</v>
      </c>
      <c r="B6207" s="63">
        <v>87630</v>
      </c>
      <c r="C6207" s="62" t="s">
        <v>13992</v>
      </c>
      <c r="D6207" s="63" t="s">
        <v>8125</v>
      </c>
      <c r="E6207" s="76">
        <v>38.86</v>
      </c>
    </row>
    <row r="6208" spans="1:5" ht="34.5" hidden="1">
      <c r="A6208" s="63" t="s">
        <v>7791</v>
      </c>
      <c r="B6208" s="63">
        <v>87632</v>
      </c>
      <c r="C6208" s="62" t="s">
        <v>13993</v>
      </c>
      <c r="D6208" s="63" t="s">
        <v>8125</v>
      </c>
      <c r="E6208" s="76">
        <v>43.05</v>
      </c>
    </row>
    <row r="6209" spans="1:5" ht="34.5" hidden="1">
      <c r="A6209" s="63" t="s">
        <v>7791</v>
      </c>
      <c r="B6209" s="63">
        <v>87633</v>
      </c>
      <c r="C6209" s="62" t="s">
        <v>13994</v>
      </c>
      <c r="D6209" s="63" t="s">
        <v>8125</v>
      </c>
      <c r="E6209" s="76">
        <v>87.68</v>
      </c>
    </row>
    <row r="6210" spans="1:5" ht="23.25" hidden="1">
      <c r="A6210" s="63" t="s">
        <v>7791</v>
      </c>
      <c r="B6210" s="63">
        <v>87634</v>
      </c>
      <c r="C6210" s="62" t="s">
        <v>13995</v>
      </c>
      <c r="D6210" s="63" t="s">
        <v>8125</v>
      </c>
      <c r="E6210" s="76">
        <v>95.92</v>
      </c>
    </row>
    <row r="6211" spans="1:5" ht="34.5" hidden="1">
      <c r="A6211" s="63" t="s">
        <v>7791</v>
      </c>
      <c r="B6211" s="63">
        <v>87640</v>
      </c>
      <c r="C6211" s="62" t="s">
        <v>13996</v>
      </c>
      <c r="D6211" s="63" t="s">
        <v>8125</v>
      </c>
      <c r="E6211" s="76">
        <v>45.83</v>
      </c>
    </row>
    <row r="6212" spans="1:5" ht="34.5" hidden="1">
      <c r="A6212" s="63" t="s">
        <v>7791</v>
      </c>
      <c r="B6212" s="63">
        <v>87642</v>
      </c>
      <c r="C6212" s="62" t="s">
        <v>13997</v>
      </c>
      <c r="D6212" s="63" t="s">
        <v>8125</v>
      </c>
      <c r="E6212" s="76">
        <v>50.98</v>
      </c>
    </row>
    <row r="6213" spans="1:5" ht="34.5" hidden="1">
      <c r="A6213" s="63" t="s">
        <v>7791</v>
      </c>
      <c r="B6213" s="63">
        <v>87643</v>
      </c>
      <c r="C6213" s="62" t="s">
        <v>13998</v>
      </c>
      <c r="D6213" s="63" t="s">
        <v>8125</v>
      </c>
      <c r="E6213" s="76">
        <v>105.86</v>
      </c>
    </row>
    <row r="6214" spans="1:5" ht="23.25" hidden="1">
      <c r="A6214" s="63" t="s">
        <v>7791</v>
      </c>
      <c r="B6214" s="63">
        <v>87644</v>
      </c>
      <c r="C6214" s="62" t="s">
        <v>13999</v>
      </c>
      <c r="D6214" s="63" t="s">
        <v>8125</v>
      </c>
      <c r="E6214" s="76">
        <v>115.99</v>
      </c>
    </row>
    <row r="6215" spans="1:5" ht="34.5" hidden="1">
      <c r="A6215" s="63" t="s">
        <v>7791</v>
      </c>
      <c r="B6215" s="63">
        <v>87680</v>
      </c>
      <c r="C6215" s="62" t="s">
        <v>14000</v>
      </c>
      <c r="D6215" s="63" t="s">
        <v>8125</v>
      </c>
      <c r="E6215" s="76">
        <v>41.4</v>
      </c>
    </row>
    <row r="6216" spans="1:5" ht="34.5" hidden="1">
      <c r="A6216" s="63" t="s">
        <v>7791</v>
      </c>
      <c r="B6216" s="63">
        <v>87682</v>
      </c>
      <c r="C6216" s="62" t="s">
        <v>14001</v>
      </c>
      <c r="D6216" s="63" t="s">
        <v>8125</v>
      </c>
      <c r="E6216" s="76">
        <v>46.55</v>
      </c>
    </row>
    <row r="6217" spans="1:5" ht="34.5" hidden="1">
      <c r="A6217" s="63" t="s">
        <v>7791</v>
      </c>
      <c r="B6217" s="63">
        <v>87683</v>
      </c>
      <c r="C6217" s="62" t="s">
        <v>14002</v>
      </c>
      <c r="D6217" s="63" t="s">
        <v>8125</v>
      </c>
      <c r="E6217" s="76">
        <v>101.43</v>
      </c>
    </row>
    <row r="6218" spans="1:5" ht="23.25" hidden="1">
      <c r="A6218" s="63" t="s">
        <v>7791</v>
      </c>
      <c r="B6218" s="63">
        <v>87684</v>
      </c>
      <c r="C6218" s="62" t="s">
        <v>14003</v>
      </c>
      <c r="D6218" s="63" t="s">
        <v>8125</v>
      </c>
      <c r="E6218" s="76">
        <v>111.56</v>
      </c>
    </row>
    <row r="6219" spans="1:5" ht="34.5" hidden="1">
      <c r="A6219" s="63" t="s">
        <v>7791</v>
      </c>
      <c r="B6219" s="63">
        <v>87690</v>
      </c>
      <c r="C6219" s="62" t="s">
        <v>14004</v>
      </c>
      <c r="D6219" s="63" t="s">
        <v>8125</v>
      </c>
      <c r="E6219" s="76">
        <v>47.44</v>
      </c>
    </row>
    <row r="6220" spans="1:5" ht="34.5" hidden="1">
      <c r="A6220" s="63" t="s">
        <v>7791</v>
      </c>
      <c r="B6220" s="63">
        <v>87692</v>
      </c>
      <c r="C6220" s="62" t="s">
        <v>14005</v>
      </c>
      <c r="D6220" s="63" t="s">
        <v>8125</v>
      </c>
      <c r="E6220" s="76">
        <v>53.34</v>
      </c>
    </row>
    <row r="6221" spans="1:5" ht="23.25" hidden="1">
      <c r="A6221" s="63" t="s">
        <v>7791</v>
      </c>
      <c r="B6221" s="63">
        <v>87693</v>
      </c>
      <c r="C6221" s="62" t="s">
        <v>14006</v>
      </c>
      <c r="D6221" s="63" t="s">
        <v>8125</v>
      </c>
      <c r="E6221" s="76">
        <v>116.19</v>
      </c>
    </row>
    <row r="6222" spans="1:5" ht="23.25" hidden="1">
      <c r="A6222" s="63" t="s">
        <v>7791</v>
      </c>
      <c r="B6222" s="63">
        <v>87694</v>
      </c>
      <c r="C6222" s="62" t="s">
        <v>14007</v>
      </c>
      <c r="D6222" s="63" t="s">
        <v>8125</v>
      </c>
      <c r="E6222" s="76">
        <v>127.8</v>
      </c>
    </row>
    <row r="6223" spans="1:5" ht="34.5" hidden="1">
      <c r="A6223" s="63" t="s">
        <v>7791</v>
      </c>
      <c r="B6223" s="63">
        <v>87700</v>
      </c>
      <c r="C6223" s="62" t="s">
        <v>14008</v>
      </c>
      <c r="D6223" s="63" t="s">
        <v>8125</v>
      </c>
      <c r="E6223" s="76">
        <v>51.24</v>
      </c>
    </row>
    <row r="6224" spans="1:5" ht="34.5" hidden="1">
      <c r="A6224" s="63" t="s">
        <v>7791</v>
      </c>
      <c r="B6224" s="63">
        <v>87702</v>
      </c>
      <c r="C6224" s="62" t="s">
        <v>14009</v>
      </c>
      <c r="D6224" s="63" t="s">
        <v>8125</v>
      </c>
      <c r="E6224" s="76">
        <v>57.67</v>
      </c>
    </row>
    <row r="6225" spans="1:5" ht="34.5" hidden="1">
      <c r="A6225" s="63" t="s">
        <v>7791</v>
      </c>
      <c r="B6225" s="63">
        <v>87703</v>
      </c>
      <c r="C6225" s="62" t="s">
        <v>14010</v>
      </c>
      <c r="D6225" s="63" t="s">
        <v>8125</v>
      </c>
      <c r="E6225" s="76">
        <v>126.11</v>
      </c>
    </row>
    <row r="6226" spans="1:5" ht="23.25" hidden="1">
      <c r="A6226" s="63" t="s">
        <v>7791</v>
      </c>
      <c r="B6226" s="63">
        <v>87704</v>
      </c>
      <c r="C6226" s="62" t="s">
        <v>14011</v>
      </c>
      <c r="D6226" s="63" t="s">
        <v>8125</v>
      </c>
      <c r="E6226" s="76">
        <v>138.74</v>
      </c>
    </row>
    <row r="6227" spans="1:5" ht="34.5" hidden="1">
      <c r="A6227" s="63" t="s">
        <v>7791</v>
      </c>
      <c r="B6227" s="63">
        <v>87735</v>
      </c>
      <c r="C6227" s="62" t="s">
        <v>14012</v>
      </c>
      <c r="D6227" s="63" t="s">
        <v>8125</v>
      </c>
      <c r="E6227" s="76">
        <v>42.12</v>
      </c>
    </row>
    <row r="6228" spans="1:5" ht="34.5" hidden="1">
      <c r="A6228" s="63" t="s">
        <v>7791</v>
      </c>
      <c r="B6228" s="63">
        <v>87737</v>
      </c>
      <c r="C6228" s="62" t="s">
        <v>14013</v>
      </c>
      <c r="D6228" s="63" t="s">
        <v>8125</v>
      </c>
      <c r="E6228" s="76">
        <v>45.14</v>
      </c>
    </row>
    <row r="6229" spans="1:5" ht="34.5" hidden="1">
      <c r="A6229" s="63" t="s">
        <v>7791</v>
      </c>
      <c r="B6229" s="63">
        <v>87738</v>
      </c>
      <c r="C6229" s="62" t="s">
        <v>14014</v>
      </c>
      <c r="D6229" s="63" t="s">
        <v>8125</v>
      </c>
      <c r="E6229" s="76">
        <v>77.23</v>
      </c>
    </row>
    <row r="6230" spans="1:5" ht="34.5" hidden="1">
      <c r="A6230" s="63" t="s">
        <v>7791</v>
      </c>
      <c r="B6230" s="63">
        <v>87739</v>
      </c>
      <c r="C6230" s="62" t="s">
        <v>14015</v>
      </c>
      <c r="D6230" s="63" t="s">
        <v>8125</v>
      </c>
      <c r="E6230" s="76">
        <v>83.16</v>
      </c>
    </row>
    <row r="6231" spans="1:5" ht="34.5" hidden="1">
      <c r="A6231" s="63" t="s">
        <v>7791</v>
      </c>
      <c r="B6231" s="63">
        <v>87745</v>
      </c>
      <c r="C6231" s="62" t="s">
        <v>14016</v>
      </c>
      <c r="D6231" s="63" t="s">
        <v>8125</v>
      </c>
      <c r="E6231" s="76">
        <v>50.63</v>
      </c>
    </row>
    <row r="6232" spans="1:5" ht="34.5" hidden="1">
      <c r="A6232" s="63" t="s">
        <v>7791</v>
      </c>
      <c r="B6232" s="63">
        <v>87747</v>
      </c>
      <c r="C6232" s="62" t="s">
        <v>14017</v>
      </c>
      <c r="D6232" s="63" t="s">
        <v>8125</v>
      </c>
      <c r="E6232" s="76">
        <v>54.82</v>
      </c>
    </row>
    <row r="6233" spans="1:5" ht="34.5" hidden="1">
      <c r="A6233" s="63" t="s">
        <v>7791</v>
      </c>
      <c r="B6233" s="63">
        <v>87748</v>
      </c>
      <c r="C6233" s="62" t="s">
        <v>14018</v>
      </c>
      <c r="D6233" s="63" t="s">
        <v>8125</v>
      </c>
      <c r="E6233" s="76">
        <v>99.45</v>
      </c>
    </row>
    <row r="6234" spans="1:5" ht="34.5" hidden="1">
      <c r="A6234" s="63" t="s">
        <v>7791</v>
      </c>
      <c r="B6234" s="63">
        <v>87749</v>
      </c>
      <c r="C6234" s="62" t="s">
        <v>14019</v>
      </c>
      <c r="D6234" s="63" t="s">
        <v>8125</v>
      </c>
      <c r="E6234" s="76">
        <v>107.69</v>
      </c>
    </row>
    <row r="6235" spans="1:5" ht="34.5" hidden="1">
      <c r="A6235" s="63" t="s">
        <v>7791</v>
      </c>
      <c r="B6235" s="63">
        <v>87755</v>
      </c>
      <c r="C6235" s="62" t="s">
        <v>14020</v>
      </c>
      <c r="D6235" s="63" t="s">
        <v>8125</v>
      </c>
      <c r="E6235" s="76">
        <v>48.49</v>
      </c>
    </row>
    <row r="6236" spans="1:5" ht="34.5" hidden="1">
      <c r="A6236" s="63" t="s">
        <v>7791</v>
      </c>
      <c r="B6236" s="63">
        <v>87757</v>
      </c>
      <c r="C6236" s="62" t="s">
        <v>14021</v>
      </c>
      <c r="D6236" s="63" t="s">
        <v>8125</v>
      </c>
      <c r="E6236" s="76">
        <v>52.68</v>
      </c>
    </row>
    <row r="6237" spans="1:5" ht="34.5" hidden="1">
      <c r="A6237" s="63" t="s">
        <v>7791</v>
      </c>
      <c r="B6237" s="63">
        <v>87758</v>
      </c>
      <c r="C6237" s="62" t="s">
        <v>14022</v>
      </c>
      <c r="D6237" s="63" t="s">
        <v>8125</v>
      </c>
      <c r="E6237" s="76">
        <v>97.31</v>
      </c>
    </row>
    <row r="6238" spans="1:5" ht="34.5" hidden="1">
      <c r="A6238" s="63" t="s">
        <v>7791</v>
      </c>
      <c r="B6238" s="63">
        <v>87759</v>
      </c>
      <c r="C6238" s="62" t="s">
        <v>14023</v>
      </c>
      <c r="D6238" s="63" t="s">
        <v>8125</v>
      </c>
      <c r="E6238" s="76">
        <v>105.55</v>
      </c>
    </row>
    <row r="6239" spans="1:5" ht="34.5" hidden="1">
      <c r="A6239" s="63" t="s">
        <v>7791</v>
      </c>
      <c r="B6239" s="63">
        <v>87765</v>
      </c>
      <c r="C6239" s="62" t="s">
        <v>14024</v>
      </c>
      <c r="D6239" s="63" t="s">
        <v>8125</v>
      </c>
      <c r="E6239" s="76">
        <v>55.52</v>
      </c>
    </row>
    <row r="6240" spans="1:5" ht="34.5" hidden="1">
      <c r="A6240" s="63" t="s">
        <v>7791</v>
      </c>
      <c r="B6240" s="63">
        <v>87767</v>
      </c>
      <c r="C6240" s="62" t="s">
        <v>14025</v>
      </c>
      <c r="D6240" s="63" t="s">
        <v>8125</v>
      </c>
      <c r="E6240" s="76">
        <v>60.67</v>
      </c>
    </row>
    <row r="6241" spans="1:5" ht="34.5" hidden="1">
      <c r="A6241" s="63" t="s">
        <v>7791</v>
      </c>
      <c r="B6241" s="63">
        <v>87768</v>
      </c>
      <c r="C6241" s="62" t="s">
        <v>14026</v>
      </c>
      <c r="D6241" s="63" t="s">
        <v>8125</v>
      </c>
      <c r="E6241" s="76">
        <v>115.55</v>
      </c>
    </row>
    <row r="6242" spans="1:5" ht="34.5" hidden="1">
      <c r="A6242" s="63" t="s">
        <v>7791</v>
      </c>
      <c r="B6242" s="63">
        <v>87769</v>
      </c>
      <c r="C6242" s="62" t="s">
        <v>14027</v>
      </c>
      <c r="D6242" s="63" t="s">
        <v>8125</v>
      </c>
      <c r="E6242" s="76">
        <v>125.68</v>
      </c>
    </row>
    <row r="6243" spans="1:5" ht="23.25" hidden="1">
      <c r="A6243" s="63" t="s">
        <v>7791</v>
      </c>
      <c r="B6243" s="63">
        <v>88470</v>
      </c>
      <c r="C6243" s="62" t="s">
        <v>14028</v>
      </c>
      <c r="D6243" s="63" t="s">
        <v>8125</v>
      </c>
      <c r="E6243" s="76">
        <v>28.89</v>
      </c>
    </row>
    <row r="6244" spans="1:5" ht="23.25" hidden="1">
      <c r="A6244" s="63" t="s">
        <v>7791</v>
      </c>
      <c r="B6244" s="63">
        <v>88471</v>
      </c>
      <c r="C6244" s="62" t="s">
        <v>14029</v>
      </c>
      <c r="D6244" s="63" t="s">
        <v>8125</v>
      </c>
      <c r="E6244" s="76">
        <v>36.090000000000003</v>
      </c>
    </row>
    <row r="6245" spans="1:5" ht="23.25" hidden="1">
      <c r="A6245" s="63" t="s">
        <v>7791</v>
      </c>
      <c r="B6245" s="63">
        <v>88472</v>
      </c>
      <c r="C6245" s="62" t="s">
        <v>14030</v>
      </c>
      <c r="D6245" s="63" t="s">
        <v>8125</v>
      </c>
      <c r="E6245" s="76">
        <v>41.82</v>
      </c>
    </row>
    <row r="6246" spans="1:5" ht="23.25" hidden="1">
      <c r="A6246" s="63" t="s">
        <v>7791</v>
      </c>
      <c r="B6246" s="63">
        <v>88476</v>
      </c>
      <c r="C6246" s="62" t="s">
        <v>14031</v>
      </c>
      <c r="D6246" s="63" t="s">
        <v>8125</v>
      </c>
      <c r="E6246" s="76">
        <v>23.74</v>
      </c>
    </row>
    <row r="6247" spans="1:5" ht="23.25" hidden="1">
      <c r="A6247" s="63" t="s">
        <v>7791</v>
      </c>
      <c r="B6247" s="63">
        <v>88477</v>
      </c>
      <c r="C6247" s="62" t="s">
        <v>14032</v>
      </c>
      <c r="D6247" s="63" t="s">
        <v>8125</v>
      </c>
      <c r="E6247" s="76">
        <v>32.700000000000003</v>
      </c>
    </row>
    <row r="6248" spans="1:5" ht="23.25" hidden="1">
      <c r="A6248" s="63" t="s">
        <v>7791</v>
      </c>
      <c r="B6248" s="63">
        <v>88478</v>
      </c>
      <c r="C6248" s="62" t="s">
        <v>14033</v>
      </c>
      <c r="D6248" s="63" t="s">
        <v>8125</v>
      </c>
      <c r="E6248" s="76">
        <v>40.119999999999997</v>
      </c>
    </row>
    <row r="6249" spans="1:5" ht="34.5" hidden="1">
      <c r="A6249" s="63" t="s">
        <v>7791</v>
      </c>
      <c r="B6249" s="63">
        <v>90930</v>
      </c>
      <c r="C6249" s="62" t="s">
        <v>14034</v>
      </c>
      <c r="D6249" s="63" t="s">
        <v>8125</v>
      </c>
      <c r="E6249" s="76">
        <v>77.64</v>
      </c>
    </row>
    <row r="6250" spans="1:5" ht="34.5" hidden="1">
      <c r="A6250" s="63" t="s">
        <v>7791</v>
      </c>
      <c r="B6250" s="63">
        <v>90932</v>
      </c>
      <c r="C6250" s="62" t="s">
        <v>14035</v>
      </c>
      <c r="D6250" s="63" t="s">
        <v>8125</v>
      </c>
      <c r="E6250" s="76">
        <v>83.54</v>
      </c>
    </row>
    <row r="6251" spans="1:5" ht="34.5" hidden="1">
      <c r="A6251" s="63" t="s">
        <v>7791</v>
      </c>
      <c r="B6251" s="63">
        <v>90933</v>
      </c>
      <c r="C6251" s="62" t="s">
        <v>14036</v>
      </c>
      <c r="D6251" s="63" t="s">
        <v>8125</v>
      </c>
      <c r="E6251" s="76">
        <v>146.38999999999999</v>
      </c>
    </row>
    <row r="6252" spans="1:5" ht="23.25" hidden="1">
      <c r="A6252" s="63" t="s">
        <v>7791</v>
      </c>
      <c r="B6252" s="63">
        <v>90934</v>
      </c>
      <c r="C6252" s="62" t="s">
        <v>14037</v>
      </c>
      <c r="D6252" s="63" t="s">
        <v>8125</v>
      </c>
      <c r="E6252" s="76">
        <v>158</v>
      </c>
    </row>
    <row r="6253" spans="1:5" ht="34.5" hidden="1">
      <c r="A6253" s="63" t="s">
        <v>7791</v>
      </c>
      <c r="B6253" s="63">
        <v>90940</v>
      </c>
      <c r="C6253" s="62" t="s">
        <v>14038</v>
      </c>
      <c r="D6253" s="63" t="s">
        <v>8125</v>
      </c>
      <c r="E6253" s="76">
        <v>82.7</v>
      </c>
    </row>
    <row r="6254" spans="1:5" ht="34.5" hidden="1">
      <c r="A6254" s="63" t="s">
        <v>7791</v>
      </c>
      <c r="B6254" s="63">
        <v>90942</v>
      </c>
      <c r="C6254" s="62" t="s">
        <v>14039</v>
      </c>
      <c r="D6254" s="63" t="s">
        <v>8125</v>
      </c>
      <c r="E6254" s="76">
        <v>89.13</v>
      </c>
    </row>
    <row r="6255" spans="1:5" ht="34.5" hidden="1">
      <c r="A6255" s="63" t="s">
        <v>7791</v>
      </c>
      <c r="B6255" s="63">
        <v>90943</v>
      </c>
      <c r="C6255" s="62" t="s">
        <v>14040</v>
      </c>
      <c r="D6255" s="63" t="s">
        <v>8125</v>
      </c>
      <c r="E6255" s="76">
        <v>157.57</v>
      </c>
    </row>
    <row r="6256" spans="1:5" ht="23.25" hidden="1">
      <c r="A6256" s="63" t="s">
        <v>7791</v>
      </c>
      <c r="B6256" s="63">
        <v>90944</v>
      </c>
      <c r="C6256" s="62" t="s">
        <v>14041</v>
      </c>
      <c r="D6256" s="63" t="s">
        <v>8125</v>
      </c>
      <c r="E6256" s="76">
        <v>170.2</v>
      </c>
    </row>
    <row r="6257" spans="1:5" ht="34.5" hidden="1">
      <c r="A6257" s="63" t="s">
        <v>7791</v>
      </c>
      <c r="B6257" s="63">
        <v>90950</v>
      </c>
      <c r="C6257" s="62" t="s">
        <v>14042</v>
      </c>
      <c r="D6257" s="63" t="s">
        <v>8125</v>
      </c>
      <c r="E6257" s="76">
        <v>91.96</v>
      </c>
    </row>
    <row r="6258" spans="1:5" ht="34.5" hidden="1">
      <c r="A6258" s="63" t="s">
        <v>7791</v>
      </c>
      <c r="B6258" s="63">
        <v>90952</v>
      </c>
      <c r="C6258" s="62" t="s">
        <v>14043</v>
      </c>
      <c r="D6258" s="63" t="s">
        <v>8125</v>
      </c>
      <c r="E6258" s="76">
        <v>99.35</v>
      </c>
    </row>
    <row r="6259" spans="1:5" ht="34.5" hidden="1">
      <c r="A6259" s="63" t="s">
        <v>7791</v>
      </c>
      <c r="B6259" s="63">
        <v>90953</v>
      </c>
      <c r="C6259" s="62" t="s">
        <v>14044</v>
      </c>
      <c r="D6259" s="63" t="s">
        <v>8125</v>
      </c>
      <c r="E6259" s="76">
        <v>178.04</v>
      </c>
    </row>
    <row r="6260" spans="1:5" ht="23.25" hidden="1">
      <c r="A6260" s="63" t="s">
        <v>7791</v>
      </c>
      <c r="B6260" s="63">
        <v>90954</v>
      </c>
      <c r="C6260" s="62" t="s">
        <v>14045</v>
      </c>
      <c r="D6260" s="63" t="s">
        <v>8125</v>
      </c>
      <c r="E6260" s="76">
        <v>192.58</v>
      </c>
    </row>
    <row r="6261" spans="1:5" ht="45.75" hidden="1">
      <c r="A6261" s="63" t="s">
        <v>7791</v>
      </c>
      <c r="B6261" s="63">
        <v>94438</v>
      </c>
      <c r="C6261" s="62" t="s">
        <v>14046</v>
      </c>
      <c r="D6261" s="63" t="s">
        <v>8125</v>
      </c>
      <c r="E6261" s="76">
        <v>42.75</v>
      </c>
    </row>
    <row r="6262" spans="1:5" ht="45.75" hidden="1">
      <c r="A6262" s="63" t="s">
        <v>7791</v>
      </c>
      <c r="B6262" s="63">
        <v>94439</v>
      </c>
      <c r="C6262" s="62" t="s">
        <v>14047</v>
      </c>
      <c r="D6262" s="63" t="s">
        <v>8125</v>
      </c>
      <c r="E6262" s="76">
        <v>48.35</v>
      </c>
    </row>
    <row r="6263" spans="1:5" ht="34.5" hidden="1">
      <c r="A6263" s="63" t="s">
        <v>7791</v>
      </c>
      <c r="B6263" s="63">
        <v>94779</v>
      </c>
      <c r="C6263" s="62" t="s">
        <v>14048</v>
      </c>
      <c r="D6263" s="63" t="s">
        <v>8125</v>
      </c>
      <c r="E6263" s="76">
        <v>41.26</v>
      </c>
    </row>
    <row r="6264" spans="1:5" ht="45.75" hidden="1">
      <c r="A6264" s="63" t="s">
        <v>7791</v>
      </c>
      <c r="B6264" s="63">
        <v>94782</v>
      </c>
      <c r="C6264" s="62" t="s">
        <v>14049</v>
      </c>
      <c r="D6264" s="63" t="s">
        <v>8125</v>
      </c>
      <c r="E6264" s="76">
        <v>47.46</v>
      </c>
    </row>
    <row r="6265" spans="1:5" hidden="1">
      <c r="A6265" s="63" t="s">
        <v>7791</v>
      </c>
      <c r="B6265" s="63">
        <v>102803</v>
      </c>
      <c r="C6265" s="62" t="s">
        <v>14050</v>
      </c>
      <c r="D6265" s="63" t="s">
        <v>8125</v>
      </c>
      <c r="E6265" s="76">
        <v>2.3199999999999998</v>
      </c>
    </row>
    <row r="6266" spans="1:5" ht="23.25" hidden="1">
      <c r="A6266" s="63" t="s">
        <v>7791</v>
      </c>
      <c r="B6266" s="63">
        <v>101742</v>
      </c>
      <c r="C6266" s="62" t="s">
        <v>14051</v>
      </c>
      <c r="D6266" s="63" t="s">
        <v>29</v>
      </c>
      <c r="E6266" s="76">
        <v>56.49</v>
      </c>
    </row>
    <row r="6267" spans="1:5" ht="23.25" hidden="1">
      <c r="A6267" s="63" t="s">
        <v>7791</v>
      </c>
      <c r="B6267" s="63">
        <v>87878</v>
      </c>
      <c r="C6267" s="62" t="s">
        <v>14052</v>
      </c>
      <c r="D6267" s="63" t="s">
        <v>8125</v>
      </c>
      <c r="E6267" s="76">
        <v>4.72</v>
      </c>
    </row>
    <row r="6268" spans="1:5" ht="34.5" hidden="1">
      <c r="A6268" s="63" t="s">
        <v>7791</v>
      </c>
      <c r="B6268" s="63">
        <v>87879</v>
      </c>
      <c r="C6268" s="62" t="s">
        <v>14053</v>
      </c>
      <c r="D6268" s="63" t="s">
        <v>8125</v>
      </c>
      <c r="E6268" s="76">
        <v>4.3099999999999996</v>
      </c>
    </row>
    <row r="6269" spans="1:5" ht="34.5" hidden="1">
      <c r="A6269" s="63" t="s">
        <v>7791</v>
      </c>
      <c r="B6269" s="63">
        <v>87881</v>
      </c>
      <c r="C6269" s="62" t="s">
        <v>14054</v>
      </c>
      <c r="D6269" s="63" t="s">
        <v>8125</v>
      </c>
      <c r="E6269" s="76">
        <v>6.37</v>
      </c>
    </row>
    <row r="6270" spans="1:5" ht="34.5" hidden="1">
      <c r="A6270" s="63" t="s">
        <v>7791</v>
      </c>
      <c r="B6270" s="63">
        <v>87882</v>
      </c>
      <c r="C6270" s="62" t="s">
        <v>14055</v>
      </c>
      <c r="D6270" s="63" t="s">
        <v>8125</v>
      </c>
      <c r="E6270" s="76">
        <v>6.24</v>
      </c>
    </row>
    <row r="6271" spans="1:5" ht="23.25" hidden="1">
      <c r="A6271" s="63" t="s">
        <v>7791</v>
      </c>
      <c r="B6271" s="63">
        <v>87884</v>
      </c>
      <c r="C6271" s="62" t="s">
        <v>14056</v>
      </c>
      <c r="D6271" s="63" t="s">
        <v>8125</v>
      </c>
      <c r="E6271" s="76">
        <v>8.69</v>
      </c>
    </row>
    <row r="6272" spans="1:5" ht="34.5" hidden="1">
      <c r="A6272" s="63" t="s">
        <v>7791</v>
      </c>
      <c r="B6272" s="63">
        <v>87885</v>
      </c>
      <c r="C6272" s="62" t="s">
        <v>14057</v>
      </c>
      <c r="D6272" s="63" t="s">
        <v>8125</v>
      </c>
      <c r="E6272" s="76">
        <v>8.35</v>
      </c>
    </row>
    <row r="6273" spans="1:5" ht="23.25" hidden="1">
      <c r="A6273" s="63" t="s">
        <v>7791</v>
      </c>
      <c r="B6273" s="63">
        <v>87886</v>
      </c>
      <c r="C6273" s="62" t="s">
        <v>14058</v>
      </c>
      <c r="D6273" s="63" t="s">
        <v>8125</v>
      </c>
      <c r="E6273" s="76">
        <v>15.26</v>
      </c>
    </row>
    <row r="6274" spans="1:5" ht="23.25" hidden="1">
      <c r="A6274" s="63" t="s">
        <v>7791</v>
      </c>
      <c r="B6274" s="63">
        <v>87887</v>
      </c>
      <c r="C6274" s="62" t="s">
        <v>14059</v>
      </c>
      <c r="D6274" s="63" t="s">
        <v>8125</v>
      </c>
      <c r="E6274" s="76">
        <v>14.54</v>
      </c>
    </row>
    <row r="6275" spans="1:5" ht="34.5" hidden="1">
      <c r="A6275" s="63" t="s">
        <v>7791</v>
      </c>
      <c r="B6275" s="63">
        <v>87888</v>
      </c>
      <c r="C6275" s="62" t="s">
        <v>14060</v>
      </c>
      <c r="D6275" s="63" t="s">
        <v>8125</v>
      </c>
      <c r="E6275" s="76">
        <v>7.98</v>
      </c>
    </row>
    <row r="6276" spans="1:5" ht="34.5" hidden="1">
      <c r="A6276" s="63" t="s">
        <v>7791</v>
      </c>
      <c r="B6276" s="63">
        <v>87889</v>
      </c>
      <c r="C6276" s="62" t="s">
        <v>14061</v>
      </c>
      <c r="D6276" s="63" t="s">
        <v>8125</v>
      </c>
      <c r="E6276" s="76">
        <v>7.85</v>
      </c>
    </row>
    <row r="6277" spans="1:5" ht="34.5" hidden="1">
      <c r="A6277" s="63" t="s">
        <v>7791</v>
      </c>
      <c r="B6277" s="63">
        <v>87891</v>
      </c>
      <c r="C6277" s="62" t="s">
        <v>14062</v>
      </c>
      <c r="D6277" s="63" t="s">
        <v>8125</v>
      </c>
      <c r="E6277" s="76">
        <v>10.3</v>
      </c>
    </row>
    <row r="6278" spans="1:5" ht="34.5" hidden="1">
      <c r="A6278" s="63" t="s">
        <v>7791</v>
      </c>
      <c r="B6278" s="63">
        <v>87892</v>
      </c>
      <c r="C6278" s="62" t="s">
        <v>14063</v>
      </c>
      <c r="D6278" s="63" t="s">
        <v>8125</v>
      </c>
      <c r="E6278" s="76">
        <v>9.9600000000000009</v>
      </c>
    </row>
    <row r="6279" spans="1:5" ht="34.5" hidden="1">
      <c r="A6279" s="63" t="s">
        <v>7791</v>
      </c>
      <c r="B6279" s="63">
        <v>87893</v>
      </c>
      <c r="C6279" s="62" t="s">
        <v>14064</v>
      </c>
      <c r="D6279" s="63" t="s">
        <v>8125</v>
      </c>
      <c r="E6279" s="76">
        <v>7.09</v>
      </c>
    </row>
    <row r="6280" spans="1:5" ht="34.5" hidden="1">
      <c r="A6280" s="63" t="s">
        <v>7791</v>
      </c>
      <c r="B6280" s="63">
        <v>87894</v>
      </c>
      <c r="C6280" s="62" t="s">
        <v>14065</v>
      </c>
      <c r="D6280" s="63" t="s">
        <v>8125</v>
      </c>
      <c r="E6280" s="76">
        <v>6.68</v>
      </c>
    </row>
    <row r="6281" spans="1:5" ht="34.5" hidden="1">
      <c r="A6281" s="63" t="s">
        <v>7791</v>
      </c>
      <c r="B6281" s="63">
        <v>87896</v>
      </c>
      <c r="C6281" s="62" t="s">
        <v>14066</v>
      </c>
      <c r="D6281" s="63" t="s">
        <v>8125</v>
      </c>
      <c r="E6281" s="76">
        <v>5.29</v>
      </c>
    </row>
    <row r="6282" spans="1:5" ht="34.5" hidden="1">
      <c r="A6282" s="63" t="s">
        <v>7791</v>
      </c>
      <c r="B6282" s="63">
        <v>87897</v>
      </c>
      <c r="C6282" s="62" t="s">
        <v>14067</v>
      </c>
      <c r="D6282" s="63" t="s">
        <v>8125</v>
      </c>
      <c r="E6282" s="76">
        <v>4.88</v>
      </c>
    </row>
    <row r="6283" spans="1:5" ht="34.5" hidden="1">
      <c r="A6283" s="63" t="s">
        <v>7791</v>
      </c>
      <c r="B6283" s="63">
        <v>87899</v>
      </c>
      <c r="C6283" s="62" t="s">
        <v>14068</v>
      </c>
      <c r="D6283" s="63" t="s">
        <v>8125</v>
      </c>
      <c r="E6283" s="76">
        <v>8.67</v>
      </c>
    </row>
    <row r="6284" spans="1:5" ht="34.5" hidden="1">
      <c r="A6284" s="63" t="s">
        <v>7791</v>
      </c>
      <c r="B6284" s="63">
        <v>87900</v>
      </c>
      <c r="C6284" s="62" t="s">
        <v>14069</v>
      </c>
      <c r="D6284" s="63" t="s">
        <v>8125</v>
      </c>
      <c r="E6284" s="76">
        <v>8.5399999999999991</v>
      </c>
    </row>
    <row r="6285" spans="1:5" ht="34.5" hidden="1">
      <c r="A6285" s="63" t="s">
        <v>7791</v>
      </c>
      <c r="B6285" s="63">
        <v>87902</v>
      </c>
      <c r="C6285" s="62" t="s">
        <v>14070</v>
      </c>
      <c r="D6285" s="63" t="s">
        <v>8125</v>
      </c>
      <c r="E6285" s="76">
        <v>10.99</v>
      </c>
    </row>
    <row r="6286" spans="1:5" ht="34.5" hidden="1">
      <c r="A6286" s="63" t="s">
        <v>7791</v>
      </c>
      <c r="B6286" s="63">
        <v>87903</v>
      </c>
      <c r="C6286" s="62" t="s">
        <v>14071</v>
      </c>
      <c r="D6286" s="63" t="s">
        <v>8125</v>
      </c>
      <c r="E6286" s="76">
        <v>10.65</v>
      </c>
    </row>
    <row r="6287" spans="1:5" ht="34.5" hidden="1">
      <c r="A6287" s="63" t="s">
        <v>7791</v>
      </c>
      <c r="B6287" s="63">
        <v>87904</v>
      </c>
      <c r="C6287" s="62" t="s">
        <v>14072</v>
      </c>
      <c r="D6287" s="63" t="s">
        <v>8125</v>
      </c>
      <c r="E6287" s="76">
        <v>8.2200000000000006</v>
      </c>
    </row>
    <row r="6288" spans="1:5" ht="34.5" hidden="1">
      <c r="A6288" s="63" t="s">
        <v>7791</v>
      </c>
      <c r="B6288" s="63">
        <v>87905</v>
      </c>
      <c r="C6288" s="62" t="s">
        <v>14073</v>
      </c>
      <c r="D6288" s="63" t="s">
        <v>8125</v>
      </c>
      <c r="E6288" s="76">
        <v>7.81</v>
      </c>
    </row>
    <row r="6289" spans="1:5" ht="34.5" hidden="1">
      <c r="A6289" s="63" t="s">
        <v>7791</v>
      </c>
      <c r="B6289" s="63">
        <v>87907</v>
      </c>
      <c r="C6289" s="62" t="s">
        <v>14074</v>
      </c>
      <c r="D6289" s="63" t="s">
        <v>8125</v>
      </c>
      <c r="E6289" s="76">
        <v>6.33</v>
      </c>
    </row>
    <row r="6290" spans="1:5" ht="34.5" hidden="1">
      <c r="A6290" s="63" t="s">
        <v>7791</v>
      </c>
      <c r="B6290" s="63">
        <v>87908</v>
      </c>
      <c r="C6290" s="62" t="s">
        <v>14075</v>
      </c>
      <c r="D6290" s="63" t="s">
        <v>8125</v>
      </c>
      <c r="E6290" s="76">
        <v>5.92</v>
      </c>
    </row>
    <row r="6291" spans="1:5" ht="34.5" hidden="1">
      <c r="A6291" s="63" t="s">
        <v>7791</v>
      </c>
      <c r="B6291" s="63">
        <v>87910</v>
      </c>
      <c r="C6291" s="62" t="s">
        <v>14076</v>
      </c>
      <c r="D6291" s="63" t="s">
        <v>8125</v>
      </c>
      <c r="E6291" s="76">
        <v>20.58</v>
      </c>
    </row>
    <row r="6292" spans="1:5" ht="34.5" hidden="1">
      <c r="A6292" s="63" t="s">
        <v>7791</v>
      </c>
      <c r="B6292" s="63">
        <v>87911</v>
      </c>
      <c r="C6292" s="62" t="s">
        <v>14077</v>
      </c>
      <c r="D6292" s="63" t="s">
        <v>8125</v>
      </c>
      <c r="E6292" s="76">
        <v>19.86</v>
      </c>
    </row>
    <row r="6293" spans="1:5" ht="34.5" hidden="1">
      <c r="A6293" s="63" t="s">
        <v>7791</v>
      </c>
      <c r="B6293" s="63">
        <v>104410</v>
      </c>
      <c r="C6293" s="62" t="s">
        <v>14078</v>
      </c>
      <c r="D6293" s="63" t="s">
        <v>8125</v>
      </c>
      <c r="E6293" s="76">
        <v>4.87</v>
      </c>
    </row>
    <row r="6294" spans="1:5" ht="34.5" hidden="1">
      <c r="A6294" s="63" t="s">
        <v>7791</v>
      </c>
      <c r="B6294" s="63">
        <v>104411</v>
      </c>
      <c r="C6294" s="62" t="s">
        <v>14079</v>
      </c>
      <c r="D6294" s="63" t="s">
        <v>8125</v>
      </c>
      <c r="E6294" s="76">
        <v>4.87</v>
      </c>
    </row>
    <row r="6295" spans="1:5" ht="23.25" hidden="1">
      <c r="A6295" s="63" t="s">
        <v>7791</v>
      </c>
      <c r="B6295" s="63">
        <v>87411</v>
      </c>
      <c r="C6295" s="62" t="s">
        <v>14080</v>
      </c>
      <c r="D6295" s="63" t="s">
        <v>8125</v>
      </c>
      <c r="E6295" s="76">
        <v>16.47</v>
      </c>
    </row>
    <row r="6296" spans="1:5" ht="23.25" hidden="1">
      <c r="A6296" s="63" t="s">
        <v>7791</v>
      </c>
      <c r="B6296" s="63">
        <v>87412</v>
      </c>
      <c r="C6296" s="62" t="s">
        <v>14081</v>
      </c>
      <c r="D6296" s="63" t="s">
        <v>8125</v>
      </c>
      <c r="E6296" s="76">
        <v>24.65</v>
      </c>
    </row>
    <row r="6297" spans="1:5" ht="23.25" hidden="1">
      <c r="A6297" s="63" t="s">
        <v>7791</v>
      </c>
      <c r="B6297" s="63">
        <v>87413</v>
      </c>
      <c r="C6297" s="62" t="s">
        <v>14082</v>
      </c>
      <c r="D6297" s="63" t="s">
        <v>8125</v>
      </c>
      <c r="E6297" s="76">
        <v>29.35</v>
      </c>
    </row>
    <row r="6298" spans="1:5" ht="23.25" hidden="1">
      <c r="A6298" s="63" t="s">
        <v>7791</v>
      </c>
      <c r="B6298" s="63">
        <v>87414</v>
      </c>
      <c r="C6298" s="62" t="s">
        <v>14083</v>
      </c>
      <c r="D6298" s="63" t="s">
        <v>8125</v>
      </c>
      <c r="E6298" s="76">
        <v>26.23</v>
      </c>
    </row>
    <row r="6299" spans="1:5" ht="23.25" hidden="1">
      <c r="A6299" s="63" t="s">
        <v>7791</v>
      </c>
      <c r="B6299" s="63">
        <v>87415</v>
      </c>
      <c r="C6299" s="62" t="s">
        <v>14084</v>
      </c>
      <c r="D6299" s="63" t="s">
        <v>8125</v>
      </c>
      <c r="E6299" s="76">
        <v>34.409999999999997</v>
      </c>
    </row>
    <row r="6300" spans="1:5" ht="23.25" hidden="1">
      <c r="A6300" s="63" t="s">
        <v>7791</v>
      </c>
      <c r="B6300" s="63">
        <v>87416</v>
      </c>
      <c r="C6300" s="62" t="s">
        <v>14085</v>
      </c>
      <c r="D6300" s="63" t="s">
        <v>8125</v>
      </c>
      <c r="E6300" s="76">
        <v>39.11</v>
      </c>
    </row>
    <row r="6301" spans="1:5" ht="23.25" hidden="1">
      <c r="A6301" s="63" t="s">
        <v>7791</v>
      </c>
      <c r="B6301" s="63">
        <v>87418</v>
      </c>
      <c r="C6301" s="62" t="s">
        <v>14086</v>
      </c>
      <c r="D6301" s="63" t="s">
        <v>8125</v>
      </c>
      <c r="E6301" s="76">
        <v>19.07</v>
      </c>
    </row>
    <row r="6302" spans="1:5" ht="23.25" hidden="1">
      <c r="A6302" s="63" t="s">
        <v>7791</v>
      </c>
      <c r="B6302" s="63">
        <v>87421</v>
      </c>
      <c r="C6302" s="62" t="s">
        <v>14087</v>
      </c>
      <c r="D6302" s="63" t="s">
        <v>8125</v>
      </c>
      <c r="E6302" s="76">
        <v>29.2</v>
      </c>
    </row>
    <row r="6303" spans="1:5" ht="23.25" hidden="1">
      <c r="A6303" s="63" t="s">
        <v>7791</v>
      </c>
      <c r="B6303" s="63">
        <v>87424</v>
      </c>
      <c r="C6303" s="62" t="s">
        <v>14088</v>
      </c>
      <c r="D6303" s="63" t="s">
        <v>8125</v>
      </c>
      <c r="E6303" s="76">
        <v>38.33</v>
      </c>
    </row>
    <row r="6304" spans="1:5" ht="23.25" hidden="1">
      <c r="A6304" s="63" t="s">
        <v>7791</v>
      </c>
      <c r="B6304" s="63">
        <v>87427</v>
      </c>
      <c r="C6304" s="62" t="s">
        <v>14089</v>
      </c>
      <c r="D6304" s="63" t="s">
        <v>8125</v>
      </c>
      <c r="E6304" s="76">
        <v>45.39</v>
      </c>
    </row>
    <row r="6305" spans="1:5" ht="23.25" hidden="1">
      <c r="A6305" s="63" t="s">
        <v>7791</v>
      </c>
      <c r="B6305" s="63">
        <v>87430</v>
      </c>
      <c r="C6305" s="62" t="s">
        <v>14090</v>
      </c>
      <c r="D6305" s="63" t="s">
        <v>8125</v>
      </c>
      <c r="E6305" s="76">
        <v>19.010000000000002</v>
      </c>
    </row>
    <row r="6306" spans="1:5" ht="23.25" hidden="1">
      <c r="A6306" s="63" t="s">
        <v>7791</v>
      </c>
      <c r="B6306" s="63">
        <v>87433</v>
      </c>
      <c r="C6306" s="62" t="s">
        <v>14091</v>
      </c>
      <c r="D6306" s="63" t="s">
        <v>8125</v>
      </c>
      <c r="E6306" s="76">
        <v>27.58</v>
      </c>
    </row>
    <row r="6307" spans="1:5" ht="23.25" hidden="1">
      <c r="A6307" s="63" t="s">
        <v>7791</v>
      </c>
      <c r="B6307" s="63">
        <v>87436</v>
      </c>
      <c r="C6307" s="62" t="s">
        <v>14092</v>
      </c>
      <c r="D6307" s="63" t="s">
        <v>8125</v>
      </c>
      <c r="E6307" s="76">
        <v>31.29</v>
      </c>
    </row>
    <row r="6308" spans="1:5" ht="23.25" hidden="1">
      <c r="A6308" s="63" t="s">
        <v>7791</v>
      </c>
      <c r="B6308" s="63">
        <v>87439</v>
      </c>
      <c r="C6308" s="62" t="s">
        <v>14093</v>
      </c>
      <c r="D6308" s="63" t="s">
        <v>8125</v>
      </c>
      <c r="E6308" s="76">
        <v>38.36</v>
      </c>
    </row>
    <row r="6309" spans="1:5" ht="45.75" hidden="1">
      <c r="A6309" s="63" t="s">
        <v>7791</v>
      </c>
      <c r="B6309" s="63">
        <v>87527</v>
      </c>
      <c r="C6309" s="62" t="s">
        <v>14094</v>
      </c>
      <c r="D6309" s="63" t="s">
        <v>8125</v>
      </c>
      <c r="E6309" s="76">
        <v>40.909999999999997</v>
      </c>
    </row>
    <row r="6310" spans="1:5" ht="45.75" hidden="1">
      <c r="A6310" s="63" t="s">
        <v>7791</v>
      </c>
      <c r="B6310" s="63">
        <v>87528</v>
      </c>
      <c r="C6310" s="62" t="s">
        <v>14095</v>
      </c>
      <c r="D6310" s="63" t="s">
        <v>8125</v>
      </c>
      <c r="E6310" s="76">
        <v>44.84</v>
      </c>
    </row>
    <row r="6311" spans="1:5" ht="34.5" hidden="1">
      <c r="A6311" s="63" t="s">
        <v>7791</v>
      </c>
      <c r="B6311" s="63">
        <v>87529</v>
      </c>
      <c r="C6311" s="62" t="s">
        <v>14096</v>
      </c>
      <c r="D6311" s="63" t="s">
        <v>8125</v>
      </c>
      <c r="E6311" s="76">
        <v>37.1</v>
      </c>
    </row>
    <row r="6312" spans="1:5" ht="34.5" hidden="1">
      <c r="A6312" s="63" t="s">
        <v>7791</v>
      </c>
      <c r="B6312" s="63">
        <v>87530</v>
      </c>
      <c r="C6312" s="62" t="s">
        <v>14097</v>
      </c>
      <c r="D6312" s="63" t="s">
        <v>8125</v>
      </c>
      <c r="E6312" s="76">
        <v>41.03</v>
      </c>
    </row>
    <row r="6313" spans="1:5" ht="45.75" hidden="1">
      <c r="A6313" s="63" t="s">
        <v>7791</v>
      </c>
      <c r="B6313" s="63">
        <v>87531</v>
      </c>
      <c r="C6313" s="62" t="s">
        <v>14098</v>
      </c>
      <c r="D6313" s="63" t="s">
        <v>8125</v>
      </c>
      <c r="E6313" s="76">
        <v>35.75</v>
      </c>
    </row>
    <row r="6314" spans="1:5" ht="45.75" hidden="1">
      <c r="A6314" s="63" t="s">
        <v>7791</v>
      </c>
      <c r="B6314" s="63">
        <v>87532</v>
      </c>
      <c r="C6314" s="62" t="s">
        <v>14099</v>
      </c>
      <c r="D6314" s="63" t="s">
        <v>8125</v>
      </c>
      <c r="E6314" s="76">
        <v>39.68</v>
      </c>
    </row>
    <row r="6315" spans="1:5" ht="45.75" hidden="1">
      <c r="A6315" s="63" t="s">
        <v>7791</v>
      </c>
      <c r="B6315" s="63">
        <v>87535</v>
      </c>
      <c r="C6315" s="62" t="s">
        <v>14100</v>
      </c>
      <c r="D6315" s="63" t="s">
        <v>8125</v>
      </c>
      <c r="E6315" s="76">
        <v>31.94</v>
      </c>
    </row>
    <row r="6316" spans="1:5" ht="45.75" hidden="1">
      <c r="A6316" s="63" t="s">
        <v>7791</v>
      </c>
      <c r="B6316" s="63">
        <v>87536</v>
      </c>
      <c r="C6316" s="62" t="s">
        <v>14101</v>
      </c>
      <c r="D6316" s="63" t="s">
        <v>8125</v>
      </c>
      <c r="E6316" s="76">
        <v>35.869999999999997</v>
      </c>
    </row>
    <row r="6317" spans="1:5" ht="45.75" hidden="1">
      <c r="A6317" s="63" t="s">
        <v>7791</v>
      </c>
      <c r="B6317" s="63">
        <v>87537</v>
      </c>
      <c r="C6317" s="62" t="s">
        <v>14102</v>
      </c>
      <c r="D6317" s="63" t="s">
        <v>8125</v>
      </c>
      <c r="E6317" s="76">
        <v>74.22</v>
      </c>
    </row>
    <row r="6318" spans="1:5" ht="45.75" hidden="1">
      <c r="A6318" s="63" t="s">
        <v>7791</v>
      </c>
      <c r="B6318" s="63">
        <v>87538</v>
      </c>
      <c r="C6318" s="62" t="s">
        <v>14103</v>
      </c>
      <c r="D6318" s="63" t="s">
        <v>8125</v>
      </c>
      <c r="E6318" s="76">
        <v>70.92</v>
      </c>
    </row>
    <row r="6319" spans="1:5" ht="45.75" hidden="1">
      <c r="A6319" s="63" t="s">
        <v>7791</v>
      </c>
      <c r="B6319" s="63">
        <v>87539</v>
      </c>
      <c r="C6319" s="62" t="s">
        <v>14104</v>
      </c>
      <c r="D6319" s="63" t="s">
        <v>8125</v>
      </c>
      <c r="E6319" s="76">
        <v>69.739999999999995</v>
      </c>
    </row>
    <row r="6320" spans="1:5" ht="45.75" hidden="1">
      <c r="A6320" s="63" t="s">
        <v>7791</v>
      </c>
      <c r="B6320" s="63">
        <v>87541</v>
      </c>
      <c r="C6320" s="62" t="s">
        <v>14105</v>
      </c>
      <c r="D6320" s="63" t="s">
        <v>8125</v>
      </c>
      <c r="E6320" s="76">
        <v>66.45</v>
      </c>
    </row>
    <row r="6321" spans="1:5" ht="45.75" hidden="1">
      <c r="A6321" s="63" t="s">
        <v>7791</v>
      </c>
      <c r="B6321" s="63">
        <v>87543</v>
      </c>
      <c r="C6321" s="62" t="s">
        <v>14106</v>
      </c>
      <c r="D6321" s="63" t="s">
        <v>8125</v>
      </c>
      <c r="E6321" s="76">
        <v>23.43</v>
      </c>
    </row>
    <row r="6322" spans="1:5" ht="45.75" hidden="1">
      <c r="A6322" s="63" t="s">
        <v>7791</v>
      </c>
      <c r="B6322" s="63">
        <v>87545</v>
      </c>
      <c r="C6322" s="62" t="s">
        <v>14107</v>
      </c>
      <c r="D6322" s="63" t="s">
        <v>8125</v>
      </c>
      <c r="E6322" s="76">
        <v>27.71</v>
      </c>
    </row>
    <row r="6323" spans="1:5" ht="45.75" hidden="1">
      <c r="A6323" s="63" t="s">
        <v>7791</v>
      </c>
      <c r="B6323" s="63">
        <v>87546</v>
      </c>
      <c r="C6323" s="62" t="s">
        <v>14108</v>
      </c>
      <c r="D6323" s="63" t="s">
        <v>8125</v>
      </c>
      <c r="E6323" s="76">
        <v>29.93</v>
      </c>
    </row>
    <row r="6324" spans="1:5" ht="34.5" hidden="1">
      <c r="A6324" s="63" t="s">
        <v>7791</v>
      </c>
      <c r="B6324" s="63">
        <v>87547</v>
      </c>
      <c r="C6324" s="62" t="s">
        <v>14109</v>
      </c>
      <c r="D6324" s="63" t="s">
        <v>8125</v>
      </c>
      <c r="E6324" s="76">
        <v>23.92</v>
      </c>
    </row>
    <row r="6325" spans="1:5" ht="34.5" hidden="1">
      <c r="A6325" s="63" t="s">
        <v>7791</v>
      </c>
      <c r="B6325" s="63">
        <v>87548</v>
      </c>
      <c r="C6325" s="62" t="s">
        <v>14110</v>
      </c>
      <c r="D6325" s="63" t="s">
        <v>8125</v>
      </c>
      <c r="E6325" s="76">
        <v>26.14</v>
      </c>
    </row>
    <row r="6326" spans="1:5" ht="45.75" hidden="1">
      <c r="A6326" s="63" t="s">
        <v>7791</v>
      </c>
      <c r="B6326" s="63">
        <v>87549</v>
      </c>
      <c r="C6326" s="62" t="s">
        <v>14111</v>
      </c>
      <c r="D6326" s="63" t="s">
        <v>8125</v>
      </c>
      <c r="E6326" s="76">
        <v>22.55</v>
      </c>
    </row>
    <row r="6327" spans="1:5" ht="45.75" hidden="1">
      <c r="A6327" s="63" t="s">
        <v>7791</v>
      </c>
      <c r="B6327" s="63">
        <v>87550</v>
      </c>
      <c r="C6327" s="62" t="s">
        <v>14112</v>
      </c>
      <c r="D6327" s="63" t="s">
        <v>8125</v>
      </c>
      <c r="E6327" s="76">
        <v>24.77</v>
      </c>
    </row>
    <row r="6328" spans="1:5" ht="45.75" hidden="1">
      <c r="A6328" s="63" t="s">
        <v>7791</v>
      </c>
      <c r="B6328" s="63">
        <v>87553</v>
      </c>
      <c r="C6328" s="62" t="s">
        <v>14113</v>
      </c>
      <c r="D6328" s="63" t="s">
        <v>8125</v>
      </c>
      <c r="E6328" s="76">
        <v>18.75</v>
      </c>
    </row>
    <row r="6329" spans="1:5" ht="45.75" hidden="1">
      <c r="A6329" s="63" t="s">
        <v>7791</v>
      </c>
      <c r="B6329" s="63">
        <v>87554</v>
      </c>
      <c r="C6329" s="62" t="s">
        <v>14114</v>
      </c>
      <c r="D6329" s="63" t="s">
        <v>8125</v>
      </c>
      <c r="E6329" s="76">
        <v>20.97</v>
      </c>
    </row>
    <row r="6330" spans="1:5" ht="45.75" hidden="1">
      <c r="A6330" s="63" t="s">
        <v>7791</v>
      </c>
      <c r="B6330" s="63">
        <v>87555</v>
      </c>
      <c r="C6330" s="62" t="s">
        <v>14115</v>
      </c>
      <c r="D6330" s="63" t="s">
        <v>8125</v>
      </c>
      <c r="E6330" s="76">
        <v>45.44</v>
      </c>
    </row>
    <row r="6331" spans="1:5" ht="45.75" hidden="1">
      <c r="A6331" s="63" t="s">
        <v>7791</v>
      </c>
      <c r="B6331" s="63">
        <v>87556</v>
      </c>
      <c r="C6331" s="62" t="s">
        <v>14116</v>
      </c>
      <c r="D6331" s="63" t="s">
        <v>8125</v>
      </c>
      <c r="E6331" s="76">
        <v>42.17</v>
      </c>
    </row>
    <row r="6332" spans="1:5" ht="45.75" hidden="1">
      <c r="A6332" s="63" t="s">
        <v>7791</v>
      </c>
      <c r="B6332" s="63">
        <v>87557</v>
      </c>
      <c r="C6332" s="62" t="s">
        <v>14117</v>
      </c>
      <c r="D6332" s="63" t="s">
        <v>8125</v>
      </c>
      <c r="E6332" s="76">
        <v>40.98</v>
      </c>
    </row>
    <row r="6333" spans="1:5" ht="45.75" hidden="1">
      <c r="A6333" s="63" t="s">
        <v>7791</v>
      </c>
      <c r="B6333" s="63">
        <v>87559</v>
      </c>
      <c r="C6333" s="62" t="s">
        <v>14118</v>
      </c>
      <c r="D6333" s="63" t="s">
        <v>8125</v>
      </c>
      <c r="E6333" s="76">
        <v>37.68</v>
      </c>
    </row>
    <row r="6334" spans="1:5" ht="45.75" hidden="1">
      <c r="A6334" s="63" t="s">
        <v>7791</v>
      </c>
      <c r="B6334" s="63">
        <v>87561</v>
      </c>
      <c r="C6334" s="62" t="s">
        <v>14119</v>
      </c>
      <c r="D6334" s="63" t="s">
        <v>8125</v>
      </c>
      <c r="E6334" s="76">
        <v>41.27</v>
      </c>
    </row>
    <row r="6335" spans="1:5" ht="34.5" hidden="1">
      <c r="A6335" s="63" t="s">
        <v>7791</v>
      </c>
      <c r="B6335" s="63">
        <v>87775</v>
      </c>
      <c r="C6335" s="62" t="s">
        <v>14120</v>
      </c>
      <c r="D6335" s="63" t="s">
        <v>8125</v>
      </c>
      <c r="E6335" s="76">
        <v>52.17</v>
      </c>
    </row>
    <row r="6336" spans="1:5" ht="34.5" hidden="1">
      <c r="A6336" s="63" t="s">
        <v>7791</v>
      </c>
      <c r="B6336" s="63">
        <v>87777</v>
      </c>
      <c r="C6336" s="62" t="s">
        <v>14121</v>
      </c>
      <c r="D6336" s="63" t="s">
        <v>8125</v>
      </c>
      <c r="E6336" s="76">
        <v>55.46</v>
      </c>
    </row>
    <row r="6337" spans="1:5" ht="34.5" hidden="1">
      <c r="A6337" s="63" t="s">
        <v>7791</v>
      </c>
      <c r="B6337" s="63">
        <v>87778</v>
      </c>
      <c r="C6337" s="62" t="s">
        <v>14122</v>
      </c>
      <c r="D6337" s="63" t="s">
        <v>8125</v>
      </c>
      <c r="E6337" s="76">
        <v>80.36</v>
      </c>
    </row>
    <row r="6338" spans="1:5" ht="34.5" hidden="1">
      <c r="A6338" s="63" t="s">
        <v>7791</v>
      </c>
      <c r="B6338" s="63">
        <v>87779</v>
      </c>
      <c r="C6338" s="62" t="s">
        <v>14123</v>
      </c>
      <c r="D6338" s="63" t="s">
        <v>8125</v>
      </c>
      <c r="E6338" s="76">
        <v>67.08</v>
      </c>
    </row>
    <row r="6339" spans="1:5" ht="34.5" hidden="1">
      <c r="A6339" s="63" t="s">
        <v>7791</v>
      </c>
      <c r="B6339" s="63">
        <v>87781</v>
      </c>
      <c r="C6339" s="62" t="s">
        <v>14124</v>
      </c>
      <c r="D6339" s="63" t="s">
        <v>8125</v>
      </c>
      <c r="E6339" s="76">
        <v>71.48</v>
      </c>
    </row>
    <row r="6340" spans="1:5" ht="34.5" hidden="1">
      <c r="A6340" s="63" t="s">
        <v>7791</v>
      </c>
      <c r="B6340" s="63">
        <v>87783</v>
      </c>
      <c r="C6340" s="62" t="s">
        <v>14125</v>
      </c>
      <c r="D6340" s="63" t="s">
        <v>8125</v>
      </c>
      <c r="E6340" s="76">
        <v>105.11</v>
      </c>
    </row>
    <row r="6341" spans="1:5" ht="34.5" hidden="1">
      <c r="A6341" s="63" t="s">
        <v>7791</v>
      </c>
      <c r="B6341" s="63">
        <v>87784</v>
      </c>
      <c r="C6341" s="62" t="s">
        <v>14126</v>
      </c>
      <c r="D6341" s="63" t="s">
        <v>8125</v>
      </c>
      <c r="E6341" s="76">
        <v>73.010000000000005</v>
      </c>
    </row>
    <row r="6342" spans="1:5" ht="34.5" hidden="1">
      <c r="A6342" s="63" t="s">
        <v>7791</v>
      </c>
      <c r="B6342" s="63">
        <v>87786</v>
      </c>
      <c r="C6342" s="62" t="s">
        <v>14127</v>
      </c>
      <c r="D6342" s="63" t="s">
        <v>8125</v>
      </c>
      <c r="E6342" s="76">
        <v>78.53</v>
      </c>
    </row>
    <row r="6343" spans="1:5" ht="34.5" hidden="1">
      <c r="A6343" s="63" t="s">
        <v>7791</v>
      </c>
      <c r="B6343" s="63">
        <v>87787</v>
      </c>
      <c r="C6343" s="62" t="s">
        <v>14128</v>
      </c>
      <c r="D6343" s="63" t="s">
        <v>8125</v>
      </c>
      <c r="E6343" s="76">
        <v>121.65</v>
      </c>
    </row>
    <row r="6344" spans="1:5" ht="34.5" hidden="1">
      <c r="A6344" s="63" t="s">
        <v>7791</v>
      </c>
      <c r="B6344" s="63">
        <v>87788</v>
      </c>
      <c r="C6344" s="62" t="s">
        <v>14129</v>
      </c>
      <c r="D6344" s="63" t="s">
        <v>8125</v>
      </c>
      <c r="E6344" s="76">
        <v>86.13</v>
      </c>
    </row>
    <row r="6345" spans="1:5" ht="34.5" hidden="1">
      <c r="A6345" s="63" t="s">
        <v>7791</v>
      </c>
      <c r="B6345" s="63">
        <v>87790</v>
      </c>
      <c r="C6345" s="62" t="s">
        <v>14130</v>
      </c>
      <c r="D6345" s="63" t="s">
        <v>8125</v>
      </c>
      <c r="E6345" s="76">
        <v>92.21</v>
      </c>
    </row>
    <row r="6346" spans="1:5" ht="45.75" hidden="1">
      <c r="A6346" s="63" t="s">
        <v>7791</v>
      </c>
      <c r="B6346" s="63">
        <v>87791</v>
      </c>
      <c r="C6346" s="62" t="s">
        <v>14131</v>
      </c>
      <c r="D6346" s="63" t="s">
        <v>8125</v>
      </c>
      <c r="E6346" s="76">
        <v>134.02000000000001</v>
      </c>
    </row>
    <row r="6347" spans="1:5" ht="34.5" hidden="1">
      <c r="A6347" s="63" t="s">
        <v>7791</v>
      </c>
      <c r="B6347" s="63">
        <v>87792</v>
      </c>
      <c r="C6347" s="62" t="s">
        <v>14132</v>
      </c>
      <c r="D6347" s="63" t="s">
        <v>8125</v>
      </c>
      <c r="E6347" s="76">
        <v>38.659999999999997</v>
      </c>
    </row>
    <row r="6348" spans="1:5" ht="34.5" hidden="1">
      <c r="A6348" s="63" t="s">
        <v>7791</v>
      </c>
      <c r="B6348" s="63">
        <v>87794</v>
      </c>
      <c r="C6348" s="62" t="s">
        <v>14133</v>
      </c>
      <c r="D6348" s="63" t="s">
        <v>8125</v>
      </c>
      <c r="E6348" s="76">
        <v>41.72</v>
      </c>
    </row>
    <row r="6349" spans="1:5" ht="34.5" hidden="1">
      <c r="A6349" s="63" t="s">
        <v>7791</v>
      </c>
      <c r="B6349" s="63">
        <v>87795</v>
      </c>
      <c r="C6349" s="62" t="s">
        <v>14134</v>
      </c>
      <c r="D6349" s="63" t="s">
        <v>8125</v>
      </c>
      <c r="E6349" s="76">
        <v>65.95</v>
      </c>
    </row>
    <row r="6350" spans="1:5" ht="34.5" hidden="1">
      <c r="A6350" s="63" t="s">
        <v>7791</v>
      </c>
      <c r="B6350" s="63">
        <v>87797</v>
      </c>
      <c r="C6350" s="62" t="s">
        <v>14135</v>
      </c>
      <c r="D6350" s="63" t="s">
        <v>8125</v>
      </c>
      <c r="E6350" s="76">
        <v>53.22</v>
      </c>
    </row>
    <row r="6351" spans="1:5" ht="34.5" hidden="1">
      <c r="A6351" s="63" t="s">
        <v>7791</v>
      </c>
      <c r="B6351" s="63">
        <v>87799</v>
      </c>
      <c r="C6351" s="62" t="s">
        <v>14136</v>
      </c>
      <c r="D6351" s="63" t="s">
        <v>8125</v>
      </c>
      <c r="E6351" s="76">
        <v>57.33</v>
      </c>
    </row>
    <row r="6352" spans="1:5" ht="34.5" hidden="1">
      <c r="A6352" s="63" t="s">
        <v>7791</v>
      </c>
      <c r="B6352" s="63">
        <v>87800</v>
      </c>
      <c r="C6352" s="62" t="s">
        <v>14137</v>
      </c>
      <c r="D6352" s="63" t="s">
        <v>8125</v>
      </c>
      <c r="E6352" s="76">
        <v>89.56</v>
      </c>
    </row>
    <row r="6353" spans="1:5" ht="34.5" hidden="1">
      <c r="A6353" s="63" t="s">
        <v>7791</v>
      </c>
      <c r="B6353" s="63">
        <v>87801</v>
      </c>
      <c r="C6353" s="62" t="s">
        <v>14138</v>
      </c>
      <c r="D6353" s="63" t="s">
        <v>8125</v>
      </c>
      <c r="E6353" s="76">
        <v>58.76</v>
      </c>
    </row>
    <row r="6354" spans="1:5" ht="34.5" hidden="1">
      <c r="A6354" s="63" t="s">
        <v>7791</v>
      </c>
      <c r="B6354" s="63">
        <v>87803</v>
      </c>
      <c r="C6354" s="62" t="s">
        <v>14139</v>
      </c>
      <c r="D6354" s="63" t="s">
        <v>8125</v>
      </c>
      <c r="E6354" s="76">
        <v>63.91</v>
      </c>
    </row>
    <row r="6355" spans="1:5" ht="34.5" hidden="1">
      <c r="A6355" s="63" t="s">
        <v>7791</v>
      </c>
      <c r="B6355" s="63">
        <v>87804</v>
      </c>
      <c r="C6355" s="62" t="s">
        <v>14140</v>
      </c>
      <c r="D6355" s="63" t="s">
        <v>8125</v>
      </c>
      <c r="E6355" s="76">
        <v>105.01</v>
      </c>
    </row>
    <row r="6356" spans="1:5" ht="34.5" hidden="1">
      <c r="A6356" s="63" t="s">
        <v>7791</v>
      </c>
      <c r="B6356" s="63">
        <v>87805</v>
      </c>
      <c r="C6356" s="62" t="s">
        <v>14141</v>
      </c>
      <c r="D6356" s="63" t="s">
        <v>8125</v>
      </c>
      <c r="E6356" s="76">
        <v>64.12</v>
      </c>
    </row>
    <row r="6357" spans="1:5" ht="34.5" hidden="1">
      <c r="A6357" s="63" t="s">
        <v>7791</v>
      </c>
      <c r="B6357" s="63">
        <v>87807</v>
      </c>
      <c r="C6357" s="62" t="s">
        <v>14142</v>
      </c>
      <c r="D6357" s="63" t="s">
        <v>8125</v>
      </c>
      <c r="E6357" s="76">
        <v>69.8</v>
      </c>
    </row>
    <row r="6358" spans="1:5" ht="45.75" hidden="1">
      <c r="A6358" s="63" t="s">
        <v>7791</v>
      </c>
      <c r="B6358" s="63">
        <v>87808</v>
      </c>
      <c r="C6358" s="62" t="s">
        <v>14143</v>
      </c>
      <c r="D6358" s="63" t="s">
        <v>8125</v>
      </c>
      <c r="E6358" s="76">
        <v>112.07</v>
      </c>
    </row>
    <row r="6359" spans="1:5" ht="45.75" hidden="1">
      <c r="A6359" s="63" t="s">
        <v>7791</v>
      </c>
      <c r="B6359" s="63">
        <v>87809</v>
      </c>
      <c r="C6359" s="62" t="s">
        <v>14144</v>
      </c>
      <c r="D6359" s="63" t="s">
        <v>8125</v>
      </c>
      <c r="E6359" s="76">
        <v>73.62</v>
      </c>
    </row>
    <row r="6360" spans="1:5" ht="34.5" hidden="1">
      <c r="A6360" s="63" t="s">
        <v>7791</v>
      </c>
      <c r="B6360" s="63">
        <v>87811</v>
      </c>
      <c r="C6360" s="62" t="s">
        <v>14145</v>
      </c>
      <c r="D6360" s="63" t="s">
        <v>8125</v>
      </c>
      <c r="E6360" s="76">
        <v>76.680000000000007</v>
      </c>
    </row>
    <row r="6361" spans="1:5" ht="34.5" hidden="1">
      <c r="A6361" s="63" t="s">
        <v>7791</v>
      </c>
      <c r="B6361" s="63">
        <v>87812</v>
      </c>
      <c r="C6361" s="62" t="s">
        <v>14146</v>
      </c>
      <c r="D6361" s="63" t="s">
        <v>8125</v>
      </c>
      <c r="E6361" s="76">
        <v>97.42</v>
      </c>
    </row>
    <row r="6362" spans="1:5" ht="45.75" hidden="1">
      <c r="A6362" s="63" t="s">
        <v>7791</v>
      </c>
      <c r="B6362" s="63">
        <v>87813</v>
      </c>
      <c r="C6362" s="62" t="s">
        <v>14147</v>
      </c>
      <c r="D6362" s="63" t="s">
        <v>8125</v>
      </c>
      <c r="E6362" s="76">
        <v>88.19</v>
      </c>
    </row>
    <row r="6363" spans="1:5" ht="34.5" hidden="1">
      <c r="A6363" s="63" t="s">
        <v>7791</v>
      </c>
      <c r="B6363" s="63">
        <v>87815</v>
      </c>
      <c r="C6363" s="62" t="s">
        <v>14148</v>
      </c>
      <c r="D6363" s="63" t="s">
        <v>8125</v>
      </c>
      <c r="E6363" s="76">
        <v>92.3</v>
      </c>
    </row>
    <row r="6364" spans="1:5" ht="34.5" hidden="1">
      <c r="A6364" s="63" t="s">
        <v>7791</v>
      </c>
      <c r="B6364" s="63">
        <v>87816</v>
      </c>
      <c r="C6364" s="62" t="s">
        <v>14149</v>
      </c>
      <c r="D6364" s="63" t="s">
        <v>8125</v>
      </c>
      <c r="E6364" s="76">
        <v>121.08</v>
      </c>
    </row>
    <row r="6365" spans="1:5" ht="45.75" hidden="1">
      <c r="A6365" s="63" t="s">
        <v>7791</v>
      </c>
      <c r="B6365" s="63">
        <v>87817</v>
      </c>
      <c r="C6365" s="62" t="s">
        <v>14150</v>
      </c>
      <c r="D6365" s="63" t="s">
        <v>8125</v>
      </c>
      <c r="E6365" s="76">
        <v>93.73</v>
      </c>
    </row>
    <row r="6366" spans="1:5" ht="34.5" hidden="1">
      <c r="A6366" s="63" t="s">
        <v>7791</v>
      </c>
      <c r="B6366" s="63">
        <v>87819</v>
      </c>
      <c r="C6366" s="62" t="s">
        <v>14151</v>
      </c>
      <c r="D6366" s="63" t="s">
        <v>8125</v>
      </c>
      <c r="E6366" s="76">
        <v>98.88</v>
      </c>
    </row>
    <row r="6367" spans="1:5" ht="34.5" hidden="1">
      <c r="A6367" s="63" t="s">
        <v>7791</v>
      </c>
      <c r="B6367" s="63">
        <v>87820</v>
      </c>
      <c r="C6367" s="62" t="s">
        <v>14152</v>
      </c>
      <c r="D6367" s="63" t="s">
        <v>8125</v>
      </c>
      <c r="E6367" s="76">
        <v>136.53</v>
      </c>
    </row>
    <row r="6368" spans="1:5" ht="45.75" hidden="1">
      <c r="A6368" s="63" t="s">
        <v>7791</v>
      </c>
      <c r="B6368" s="63">
        <v>87821</v>
      </c>
      <c r="C6368" s="62" t="s">
        <v>14153</v>
      </c>
      <c r="D6368" s="63" t="s">
        <v>8125</v>
      </c>
      <c r="E6368" s="76">
        <v>121.85</v>
      </c>
    </row>
    <row r="6369" spans="1:5" ht="34.5" hidden="1">
      <c r="A6369" s="63" t="s">
        <v>7791</v>
      </c>
      <c r="B6369" s="63">
        <v>87823</v>
      </c>
      <c r="C6369" s="62" t="s">
        <v>14154</v>
      </c>
      <c r="D6369" s="63" t="s">
        <v>8125</v>
      </c>
      <c r="E6369" s="76">
        <v>127.53</v>
      </c>
    </row>
    <row r="6370" spans="1:5" ht="45.75" hidden="1">
      <c r="A6370" s="63" t="s">
        <v>7791</v>
      </c>
      <c r="B6370" s="63">
        <v>87824</v>
      </c>
      <c r="C6370" s="62" t="s">
        <v>14155</v>
      </c>
      <c r="D6370" s="63" t="s">
        <v>8125</v>
      </c>
      <c r="E6370" s="76">
        <v>158.32</v>
      </c>
    </row>
    <row r="6371" spans="1:5" ht="45.75" hidden="1">
      <c r="A6371" s="63" t="s">
        <v>7791</v>
      </c>
      <c r="B6371" s="63">
        <v>87825</v>
      </c>
      <c r="C6371" s="62" t="s">
        <v>14156</v>
      </c>
      <c r="D6371" s="63" t="s">
        <v>8125</v>
      </c>
      <c r="E6371" s="76">
        <v>68.83</v>
      </c>
    </row>
    <row r="6372" spans="1:5" ht="34.5" hidden="1">
      <c r="A6372" s="63" t="s">
        <v>7791</v>
      </c>
      <c r="B6372" s="63">
        <v>87827</v>
      </c>
      <c r="C6372" s="62" t="s">
        <v>14157</v>
      </c>
      <c r="D6372" s="63" t="s">
        <v>8125</v>
      </c>
      <c r="E6372" s="76">
        <v>72.59</v>
      </c>
    </row>
    <row r="6373" spans="1:5" ht="34.5" hidden="1">
      <c r="A6373" s="63" t="s">
        <v>7791</v>
      </c>
      <c r="B6373" s="63">
        <v>87828</v>
      </c>
      <c r="C6373" s="62" t="s">
        <v>14158</v>
      </c>
      <c r="D6373" s="63" t="s">
        <v>8125</v>
      </c>
      <c r="E6373" s="76">
        <v>100.02</v>
      </c>
    </row>
    <row r="6374" spans="1:5" ht="45.75" hidden="1">
      <c r="A6374" s="63" t="s">
        <v>7791</v>
      </c>
      <c r="B6374" s="63">
        <v>87829</v>
      </c>
      <c r="C6374" s="62" t="s">
        <v>14159</v>
      </c>
      <c r="D6374" s="63" t="s">
        <v>8125</v>
      </c>
      <c r="E6374" s="76">
        <v>83.29</v>
      </c>
    </row>
    <row r="6375" spans="1:5" ht="34.5" hidden="1">
      <c r="A6375" s="63" t="s">
        <v>7791</v>
      </c>
      <c r="B6375" s="63">
        <v>87831</v>
      </c>
      <c r="C6375" s="62" t="s">
        <v>14160</v>
      </c>
      <c r="D6375" s="63" t="s">
        <v>8125</v>
      </c>
      <c r="E6375" s="76">
        <v>88.32</v>
      </c>
    </row>
    <row r="6376" spans="1:5" ht="45.75" hidden="1">
      <c r="A6376" s="63" t="s">
        <v>7791</v>
      </c>
      <c r="B6376" s="63">
        <v>87832</v>
      </c>
      <c r="C6376" s="62" t="s">
        <v>14161</v>
      </c>
      <c r="D6376" s="63" t="s">
        <v>8125</v>
      </c>
      <c r="E6376" s="76">
        <v>125.84</v>
      </c>
    </row>
    <row r="6377" spans="1:5" ht="34.5" hidden="1">
      <c r="A6377" s="63" t="s">
        <v>7791</v>
      </c>
      <c r="B6377" s="63">
        <v>87834</v>
      </c>
      <c r="C6377" s="62" t="s">
        <v>14162</v>
      </c>
      <c r="D6377" s="63" t="s">
        <v>8125</v>
      </c>
      <c r="E6377" s="76">
        <v>172.92</v>
      </c>
    </row>
    <row r="6378" spans="1:5" ht="34.5" hidden="1">
      <c r="A6378" s="63" t="s">
        <v>7791</v>
      </c>
      <c r="B6378" s="63">
        <v>87835</v>
      </c>
      <c r="C6378" s="62" t="s">
        <v>14163</v>
      </c>
      <c r="D6378" s="63" t="s">
        <v>8125</v>
      </c>
      <c r="E6378" s="76">
        <v>119.89</v>
      </c>
    </row>
    <row r="6379" spans="1:5" ht="34.5" hidden="1">
      <c r="A6379" s="63" t="s">
        <v>7791</v>
      </c>
      <c r="B6379" s="63">
        <v>87836</v>
      </c>
      <c r="C6379" s="62" t="s">
        <v>14164</v>
      </c>
      <c r="D6379" s="63" t="s">
        <v>8125</v>
      </c>
      <c r="E6379" s="76">
        <v>165.71</v>
      </c>
    </row>
    <row r="6380" spans="1:5" ht="34.5" hidden="1">
      <c r="A6380" s="63" t="s">
        <v>7791</v>
      </c>
      <c r="B6380" s="63">
        <v>87837</v>
      </c>
      <c r="C6380" s="62" t="s">
        <v>14165</v>
      </c>
      <c r="D6380" s="63" t="s">
        <v>8125</v>
      </c>
      <c r="E6380" s="76">
        <v>113.35</v>
      </c>
    </row>
    <row r="6381" spans="1:5" ht="34.5" hidden="1">
      <c r="A6381" s="63" t="s">
        <v>7791</v>
      </c>
      <c r="B6381" s="63">
        <v>87838</v>
      </c>
      <c r="C6381" s="62" t="s">
        <v>14166</v>
      </c>
      <c r="D6381" s="63" t="s">
        <v>8125</v>
      </c>
      <c r="E6381" s="76">
        <v>180.49</v>
      </c>
    </row>
    <row r="6382" spans="1:5" ht="34.5" hidden="1">
      <c r="A6382" s="63" t="s">
        <v>7791</v>
      </c>
      <c r="B6382" s="63">
        <v>87839</v>
      </c>
      <c r="C6382" s="62" t="s">
        <v>14167</v>
      </c>
      <c r="D6382" s="63" t="s">
        <v>8125</v>
      </c>
      <c r="E6382" s="76">
        <v>125.64</v>
      </c>
    </row>
    <row r="6383" spans="1:5" ht="34.5" hidden="1">
      <c r="A6383" s="63" t="s">
        <v>7791</v>
      </c>
      <c r="B6383" s="63">
        <v>87840</v>
      </c>
      <c r="C6383" s="62" t="s">
        <v>14168</v>
      </c>
      <c r="D6383" s="63" t="s">
        <v>8125</v>
      </c>
      <c r="E6383" s="76">
        <v>171.46</v>
      </c>
    </row>
    <row r="6384" spans="1:5" ht="34.5" hidden="1">
      <c r="A6384" s="63" t="s">
        <v>7791</v>
      </c>
      <c r="B6384" s="63">
        <v>87841</v>
      </c>
      <c r="C6384" s="62" t="s">
        <v>14169</v>
      </c>
      <c r="D6384" s="63" t="s">
        <v>8125</v>
      </c>
      <c r="E6384" s="76">
        <v>117.27</v>
      </c>
    </row>
    <row r="6385" spans="1:5" ht="34.5" hidden="1">
      <c r="A6385" s="63" t="s">
        <v>7791</v>
      </c>
      <c r="B6385" s="63">
        <v>87842</v>
      </c>
      <c r="C6385" s="62" t="s">
        <v>14170</v>
      </c>
      <c r="D6385" s="63" t="s">
        <v>8125</v>
      </c>
      <c r="E6385" s="76">
        <v>183.6</v>
      </c>
    </row>
    <row r="6386" spans="1:5" ht="34.5" hidden="1">
      <c r="A6386" s="63" t="s">
        <v>7791</v>
      </c>
      <c r="B6386" s="63">
        <v>87843</v>
      </c>
      <c r="C6386" s="62" t="s">
        <v>14171</v>
      </c>
      <c r="D6386" s="63" t="s">
        <v>8125</v>
      </c>
      <c r="E6386" s="76">
        <v>136.43</v>
      </c>
    </row>
    <row r="6387" spans="1:5" ht="34.5" hidden="1">
      <c r="A6387" s="63" t="s">
        <v>7791</v>
      </c>
      <c r="B6387" s="63">
        <v>87844</v>
      </c>
      <c r="C6387" s="62" t="s">
        <v>14172</v>
      </c>
      <c r="D6387" s="63" t="s">
        <v>8125</v>
      </c>
      <c r="E6387" s="76">
        <v>169.76</v>
      </c>
    </row>
    <row r="6388" spans="1:5" ht="34.5" hidden="1">
      <c r="A6388" s="63" t="s">
        <v>7791</v>
      </c>
      <c r="B6388" s="63">
        <v>87845</v>
      </c>
      <c r="C6388" s="62" t="s">
        <v>14173</v>
      </c>
      <c r="D6388" s="63" t="s">
        <v>8125</v>
      </c>
      <c r="E6388" s="76">
        <v>123.3</v>
      </c>
    </row>
    <row r="6389" spans="1:5" ht="34.5" hidden="1">
      <c r="A6389" s="63" t="s">
        <v>7791</v>
      </c>
      <c r="B6389" s="63">
        <v>87846</v>
      </c>
      <c r="C6389" s="62" t="s">
        <v>14174</v>
      </c>
      <c r="D6389" s="63" t="s">
        <v>8125</v>
      </c>
      <c r="E6389" s="76">
        <v>187.88</v>
      </c>
    </row>
    <row r="6390" spans="1:5" ht="34.5" hidden="1">
      <c r="A6390" s="63" t="s">
        <v>7791</v>
      </c>
      <c r="B6390" s="63">
        <v>87847</v>
      </c>
      <c r="C6390" s="62" t="s">
        <v>14175</v>
      </c>
      <c r="D6390" s="63" t="s">
        <v>8125</v>
      </c>
      <c r="E6390" s="76">
        <v>134.85</v>
      </c>
    </row>
    <row r="6391" spans="1:5" ht="34.5" hidden="1">
      <c r="A6391" s="63" t="s">
        <v>7791</v>
      </c>
      <c r="B6391" s="63">
        <v>87848</v>
      </c>
      <c r="C6391" s="62" t="s">
        <v>14176</v>
      </c>
      <c r="D6391" s="63" t="s">
        <v>8125</v>
      </c>
      <c r="E6391" s="76">
        <v>179.37</v>
      </c>
    </row>
    <row r="6392" spans="1:5" ht="34.5" hidden="1">
      <c r="A6392" s="63" t="s">
        <v>7791</v>
      </c>
      <c r="B6392" s="63">
        <v>87849</v>
      </c>
      <c r="C6392" s="62" t="s">
        <v>14177</v>
      </c>
      <c r="D6392" s="63" t="s">
        <v>8125</v>
      </c>
      <c r="E6392" s="76">
        <v>127.01</v>
      </c>
    </row>
    <row r="6393" spans="1:5" ht="34.5" hidden="1">
      <c r="A6393" s="63" t="s">
        <v>7791</v>
      </c>
      <c r="B6393" s="63">
        <v>87850</v>
      </c>
      <c r="C6393" s="62" t="s">
        <v>14178</v>
      </c>
      <c r="D6393" s="63" t="s">
        <v>8125</v>
      </c>
      <c r="E6393" s="76">
        <v>195.47</v>
      </c>
    </row>
    <row r="6394" spans="1:5" ht="34.5" hidden="1">
      <c r="A6394" s="63" t="s">
        <v>7791</v>
      </c>
      <c r="B6394" s="63">
        <v>87851</v>
      </c>
      <c r="C6394" s="62" t="s">
        <v>14179</v>
      </c>
      <c r="D6394" s="63" t="s">
        <v>8125</v>
      </c>
      <c r="E6394" s="76">
        <v>140.63</v>
      </c>
    </row>
    <row r="6395" spans="1:5" ht="34.5" hidden="1">
      <c r="A6395" s="63" t="s">
        <v>7791</v>
      </c>
      <c r="B6395" s="63">
        <v>87852</v>
      </c>
      <c r="C6395" s="62" t="s">
        <v>14180</v>
      </c>
      <c r="D6395" s="63" t="s">
        <v>8125</v>
      </c>
      <c r="E6395" s="76">
        <v>185.1</v>
      </c>
    </row>
    <row r="6396" spans="1:5" ht="34.5" hidden="1">
      <c r="A6396" s="63" t="s">
        <v>7791</v>
      </c>
      <c r="B6396" s="63">
        <v>87853</v>
      </c>
      <c r="C6396" s="62" t="s">
        <v>14181</v>
      </c>
      <c r="D6396" s="63" t="s">
        <v>8125</v>
      </c>
      <c r="E6396" s="76">
        <v>130.9</v>
      </c>
    </row>
    <row r="6397" spans="1:5" ht="34.5" hidden="1">
      <c r="A6397" s="63" t="s">
        <v>7791</v>
      </c>
      <c r="B6397" s="63">
        <v>87854</v>
      </c>
      <c r="C6397" s="62" t="s">
        <v>14182</v>
      </c>
      <c r="D6397" s="63" t="s">
        <v>8125</v>
      </c>
      <c r="E6397" s="76">
        <v>198.55</v>
      </c>
    </row>
    <row r="6398" spans="1:5" ht="34.5" hidden="1">
      <c r="A6398" s="63" t="s">
        <v>7791</v>
      </c>
      <c r="B6398" s="63">
        <v>87855</v>
      </c>
      <c r="C6398" s="62" t="s">
        <v>14183</v>
      </c>
      <c r="D6398" s="63" t="s">
        <v>8125</v>
      </c>
      <c r="E6398" s="76">
        <v>151.41999999999999</v>
      </c>
    </row>
    <row r="6399" spans="1:5" ht="34.5" hidden="1">
      <c r="A6399" s="63" t="s">
        <v>7791</v>
      </c>
      <c r="B6399" s="63">
        <v>87856</v>
      </c>
      <c r="C6399" s="62" t="s">
        <v>14184</v>
      </c>
      <c r="D6399" s="63" t="s">
        <v>8125</v>
      </c>
      <c r="E6399" s="76">
        <v>183.43</v>
      </c>
    </row>
    <row r="6400" spans="1:5" ht="34.5" hidden="1">
      <c r="A6400" s="63" t="s">
        <v>7791</v>
      </c>
      <c r="B6400" s="63">
        <v>87857</v>
      </c>
      <c r="C6400" s="62" t="s">
        <v>14185</v>
      </c>
      <c r="D6400" s="63" t="s">
        <v>8125</v>
      </c>
      <c r="E6400" s="76">
        <v>136.93</v>
      </c>
    </row>
    <row r="6401" spans="1:5" ht="23.25" hidden="1">
      <c r="A6401" s="63" t="s">
        <v>7791</v>
      </c>
      <c r="B6401" s="63">
        <v>87858</v>
      </c>
      <c r="C6401" s="62" t="s">
        <v>14186</v>
      </c>
      <c r="D6401" s="63" t="s">
        <v>8125</v>
      </c>
      <c r="E6401" s="76">
        <v>130.65</v>
      </c>
    </row>
    <row r="6402" spans="1:5" ht="23.25" hidden="1">
      <c r="A6402" s="63" t="s">
        <v>7791</v>
      </c>
      <c r="B6402" s="63">
        <v>87859</v>
      </c>
      <c r="C6402" s="62" t="s">
        <v>14187</v>
      </c>
      <c r="D6402" s="63" t="s">
        <v>8125</v>
      </c>
      <c r="E6402" s="76">
        <v>151.82</v>
      </c>
    </row>
    <row r="6403" spans="1:5" ht="45.75" hidden="1">
      <c r="A6403" s="63" t="s">
        <v>7791</v>
      </c>
      <c r="B6403" s="63">
        <v>89048</v>
      </c>
      <c r="C6403" s="62" t="s">
        <v>14188</v>
      </c>
      <c r="D6403" s="63" t="s">
        <v>8125</v>
      </c>
      <c r="E6403" s="76">
        <v>37.92</v>
      </c>
    </row>
    <row r="6404" spans="1:5" ht="34.5" hidden="1">
      <c r="A6404" s="63" t="s">
        <v>7791</v>
      </c>
      <c r="B6404" s="63">
        <v>89049</v>
      </c>
      <c r="C6404" s="62" t="s">
        <v>14189</v>
      </c>
      <c r="D6404" s="63" t="s">
        <v>8125</v>
      </c>
      <c r="E6404" s="76">
        <v>23.96</v>
      </c>
    </row>
    <row r="6405" spans="1:5" ht="45.75" hidden="1">
      <c r="A6405" s="63" t="s">
        <v>7791</v>
      </c>
      <c r="B6405" s="63">
        <v>89173</v>
      </c>
      <c r="C6405" s="62" t="s">
        <v>14190</v>
      </c>
      <c r="D6405" s="63" t="s">
        <v>8125</v>
      </c>
      <c r="E6405" s="76">
        <v>37.299999999999997</v>
      </c>
    </row>
    <row r="6406" spans="1:5" ht="34.5" hidden="1">
      <c r="A6406" s="63" t="s">
        <v>7791</v>
      </c>
      <c r="B6406" s="63">
        <v>90406</v>
      </c>
      <c r="C6406" s="62" t="s">
        <v>14191</v>
      </c>
      <c r="D6406" s="63" t="s">
        <v>8125</v>
      </c>
      <c r="E6406" s="76">
        <v>48.22</v>
      </c>
    </row>
    <row r="6407" spans="1:5" ht="34.5" hidden="1">
      <c r="A6407" s="63" t="s">
        <v>7791</v>
      </c>
      <c r="B6407" s="63">
        <v>90407</v>
      </c>
      <c r="C6407" s="62" t="s">
        <v>14192</v>
      </c>
      <c r="D6407" s="63" t="s">
        <v>8125</v>
      </c>
      <c r="E6407" s="76">
        <v>52.15</v>
      </c>
    </row>
    <row r="6408" spans="1:5" ht="34.5" hidden="1">
      <c r="A6408" s="63" t="s">
        <v>7791</v>
      </c>
      <c r="B6408" s="63">
        <v>90408</v>
      </c>
      <c r="C6408" s="62" t="s">
        <v>14193</v>
      </c>
      <c r="D6408" s="63" t="s">
        <v>8125</v>
      </c>
      <c r="E6408" s="76">
        <v>34.71</v>
      </c>
    </row>
    <row r="6409" spans="1:5" ht="34.5" hidden="1">
      <c r="A6409" s="63" t="s">
        <v>7791</v>
      </c>
      <c r="B6409" s="63">
        <v>90409</v>
      </c>
      <c r="C6409" s="62" t="s">
        <v>14194</v>
      </c>
      <c r="D6409" s="63" t="s">
        <v>8125</v>
      </c>
      <c r="E6409" s="76">
        <v>36.93</v>
      </c>
    </row>
    <row r="6410" spans="1:5" ht="45.75" hidden="1">
      <c r="A6410" s="63" t="s">
        <v>7791</v>
      </c>
      <c r="B6410" s="63">
        <v>104203</v>
      </c>
      <c r="C6410" s="62" t="s">
        <v>14195</v>
      </c>
      <c r="D6410" s="63" t="s">
        <v>8125</v>
      </c>
      <c r="E6410" s="76">
        <v>55.14</v>
      </c>
    </row>
    <row r="6411" spans="1:5" ht="45.75" hidden="1">
      <c r="A6411" s="63" t="s">
        <v>7791</v>
      </c>
      <c r="B6411" s="63">
        <v>104204</v>
      </c>
      <c r="C6411" s="62" t="s">
        <v>14196</v>
      </c>
      <c r="D6411" s="63" t="s">
        <v>8125</v>
      </c>
      <c r="E6411" s="76">
        <v>71.12</v>
      </c>
    </row>
    <row r="6412" spans="1:5" ht="45.75" hidden="1">
      <c r="A6412" s="63" t="s">
        <v>7791</v>
      </c>
      <c r="B6412" s="63">
        <v>104205</v>
      </c>
      <c r="C6412" s="62" t="s">
        <v>14197</v>
      </c>
      <c r="D6412" s="63" t="s">
        <v>8125</v>
      </c>
      <c r="E6412" s="76">
        <v>77.61</v>
      </c>
    </row>
    <row r="6413" spans="1:5" ht="45.75" hidden="1">
      <c r="A6413" s="63" t="s">
        <v>7791</v>
      </c>
      <c r="B6413" s="63">
        <v>104206</v>
      </c>
      <c r="C6413" s="62" t="s">
        <v>14198</v>
      </c>
      <c r="D6413" s="63" t="s">
        <v>8125</v>
      </c>
      <c r="E6413" s="76">
        <v>85.66</v>
      </c>
    </row>
    <row r="6414" spans="1:5" ht="45.75" hidden="1">
      <c r="A6414" s="63" t="s">
        <v>7791</v>
      </c>
      <c r="B6414" s="63">
        <v>104207</v>
      </c>
      <c r="C6414" s="62" t="s">
        <v>14199</v>
      </c>
      <c r="D6414" s="63" t="s">
        <v>8125</v>
      </c>
      <c r="E6414" s="76">
        <v>41.03</v>
      </c>
    </row>
    <row r="6415" spans="1:5" ht="45.75" hidden="1">
      <c r="A6415" s="63" t="s">
        <v>7791</v>
      </c>
      <c r="B6415" s="63">
        <v>104208</v>
      </c>
      <c r="C6415" s="62" t="s">
        <v>14200</v>
      </c>
      <c r="D6415" s="63" t="s">
        <v>8125</v>
      </c>
      <c r="E6415" s="76">
        <v>56.55</v>
      </c>
    </row>
    <row r="6416" spans="1:5" ht="45.75" hidden="1">
      <c r="A6416" s="63" t="s">
        <v>7791</v>
      </c>
      <c r="B6416" s="63">
        <v>104209</v>
      </c>
      <c r="C6416" s="62" t="s">
        <v>14201</v>
      </c>
      <c r="D6416" s="63" t="s">
        <v>8125</v>
      </c>
      <c r="E6416" s="76">
        <v>62.65</v>
      </c>
    </row>
    <row r="6417" spans="1:5" ht="45.75" hidden="1">
      <c r="A6417" s="63" t="s">
        <v>7791</v>
      </c>
      <c r="B6417" s="63">
        <v>104210</v>
      </c>
      <c r="C6417" s="62" t="s">
        <v>14202</v>
      </c>
      <c r="D6417" s="63" t="s">
        <v>8125</v>
      </c>
      <c r="E6417" s="76">
        <v>64.95</v>
      </c>
    </row>
    <row r="6418" spans="1:5" ht="45.75" hidden="1">
      <c r="A6418" s="63" t="s">
        <v>7791</v>
      </c>
      <c r="B6418" s="63">
        <v>104211</v>
      </c>
      <c r="C6418" s="62" t="s">
        <v>14203</v>
      </c>
      <c r="D6418" s="63" t="s">
        <v>8125</v>
      </c>
      <c r="E6418" s="76">
        <v>77.819999999999993</v>
      </c>
    </row>
    <row r="6419" spans="1:5" ht="45.75" hidden="1">
      <c r="A6419" s="63" t="s">
        <v>7791</v>
      </c>
      <c r="B6419" s="63">
        <v>104212</v>
      </c>
      <c r="C6419" s="62" t="s">
        <v>14204</v>
      </c>
      <c r="D6419" s="63" t="s">
        <v>8125</v>
      </c>
      <c r="E6419" s="76">
        <v>93.41</v>
      </c>
    </row>
    <row r="6420" spans="1:5" ht="45.75" hidden="1">
      <c r="A6420" s="63" t="s">
        <v>7791</v>
      </c>
      <c r="B6420" s="63">
        <v>104213</v>
      </c>
      <c r="C6420" s="62" t="s">
        <v>14205</v>
      </c>
      <c r="D6420" s="63" t="s">
        <v>8125</v>
      </c>
      <c r="E6420" s="76">
        <v>99.51</v>
      </c>
    </row>
    <row r="6421" spans="1:5" ht="45.75" hidden="1">
      <c r="A6421" s="63" t="s">
        <v>7791</v>
      </c>
      <c r="B6421" s="63">
        <v>104214</v>
      </c>
      <c r="C6421" s="62" t="s">
        <v>14206</v>
      </c>
      <c r="D6421" s="63" t="s">
        <v>8125</v>
      </c>
      <c r="E6421" s="76">
        <v>118.8</v>
      </c>
    </row>
    <row r="6422" spans="1:5" ht="34.5" hidden="1">
      <c r="A6422" s="63" t="s">
        <v>7791</v>
      </c>
      <c r="B6422" s="63">
        <v>104215</v>
      </c>
      <c r="C6422" s="62" t="s">
        <v>14207</v>
      </c>
      <c r="D6422" s="63" t="s">
        <v>8125</v>
      </c>
      <c r="E6422" s="76">
        <v>72.7</v>
      </c>
    </row>
    <row r="6423" spans="1:5" ht="34.5" hidden="1">
      <c r="A6423" s="63" t="s">
        <v>7791</v>
      </c>
      <c r="B6423" s="63">
        <v>104216</v>
      </c>
      <c r="C6423" s="62" t="s">
        <v>14208</v>
      </c>
      <c r="D6423" s="63" t="s">
        <v>8125</v>
      </c>
      <c r="E6423" s="76">
        <v>88.09</v>
      </c>
    </row>
    <row r="6424" spans="1:5" ht="34.5" hidden="1">
      <c r="A6424" s="63" t="s">
        <v>7791</v>
      </c>
      <c r="B6424" s="63">
        <v>104217</v>
      </c>
      <c r="C6424" s="62" t="s">
        <v>14209</v>
      </c>
      <c r="D6424" s="63" t="s">
        <v>8125</v>
      </c>
      <c r="E6424" s="76">
        <v>48.49</v>
      </c>
    </row>
    <row r="6425" spans="1:5" ht="34.5" hidden="1">
      <c r="A6425" s="63" t="s">
        <v>7791</v>
      </c>
      <c r="B6425" s="63">
        <v>104218</v>
      </c>
      <c r="C6425" s="62" t="s">
        <v>14210</v>
      </c>
      <c r="D6425" s="63" t="s">
        <v>8125</v>
      </c>
      <c r="E6425" s="76">
        <v>51.78</v>
      </c>
    </row>
    <row r="6426" spans="1:5" ht="45.75" hidden="1">
      <c r="A6426" s="63" t="s">
        <v>7791</v>
      </c>
      <c r="B6426" s="63">
        <v>104219</v>
      </c>
      <c r="C6426" s="62" t="s">
        <v>14211</v>
      </c>
      <c r="D6426" s="63" t="s">
        <v>8125</v>
      </c>
      <c r="E6426" s="76">
        <v>77.05</v>
      </c>
    </row>
    <row r="6427" spans="1:5" ht="34.5" hidden="1">
      <c r="A6427" s="63" t="s">
        <v>7791</v>
      </c>
      <c r="B6427" s="63">
        <v>104220</v>
      </c>
      <c r="C6427" s="62" t="s">
        <v>14212</v>
      </c>
      <c r="D6427" s="63" t="s">
        <v>8125</v>
      </c>
      <c r="E6427" s="76">
        <v>51.32</v>
      </c>
    </row>
    <row r="6428" spans="1:5" ht="34.5" hidden="1">
      <c r="A6428" s="63" t="s">
        <v>7791</v>
      </c>
      <c r="B6428" s="63">
        <v>104221</v>
      </c>
      <c r="C6428" s="62" t="s">
        <v>14213</v>
      </c>
      <c r="D6428" s="63" t="s">
        <v>8125</v>
      </c>
      <c r="E6428" s="76">
        <v>62.35</v>
      </c>
    </row>
    <row r="6429" spans="1:5" ht="34.5" hidden="1">
      <c r="A6429" s="63" t="s">
        <v>7791</v>
      </c>
      <c r="B6429" s="63">
        <v>104222</v>
      </c>
      <c r="C6429" s="62" t="s">
        <v>14214</v>
      </c>
      <c r="D6429" s="63" t="s">
        <v>8125</v>
      </c>
      <c r="E6429" s="76">
        <v>66.75</v>
      </c>
    </row>
    <row r="6430" spans="1:5" ht="45.75" hidden="1">
      <c r="A6430" s="63" t="s">
        <v>7791</v>
      </c>
      <c r="B6430" s="63">
        <v>104223</v>
      </c>
      <c r="C6430" s="62" t="s">
        <v>14215</v>
      </c>
      <c r="D6430" s="63" t="s">
        <v>8125</v>
      </c>
      <c r="E6430" s="76">
        <v>100.81</v>
      </c>
    </row>
    <row r="6431" spans="1:5" ht="34.5" hidden="1">
      <c r="A6431" s="63" t="s">
        <v>7791</v>
      </c>
      <c r="B6431" s="63">
        <v>104224</v>
      </c>
      <c r="C6431" s="62" t="s">
        <v>14216</v>
      </c>
      <c r="D6431" s="63" t="s">
        <v>8125</v>
      </c>
      <c r="E6431" s="76">
        <v>66.16</v>
      </c>
    </row>
    <row r="6432" spans="1:5" ht="34.5" hidden="1">
      <c r="A6432" s="63" t="s">
        <v>7791</v>
      </c>
      <c r="B6432" s="63">
        <v>104225</v>
      </c>
      <c r="C6432" s="62" t="s">
        <v>14217</v>
      </c>
      <c r="D6432" s="63" t="s">
        <v>8125</v>
      </c>
      <c r="E6432" s="76">
        <v>68.28</v>
      </c>
    </row>
    <row r="6433" spans="1:5" ht="34.5" hidden="1">
      <c r="A6433" s="63" t="s">
        <v>7791</v>
      </c>
      <c r="B6433" s="63">
        <v>104226</v>
      </c>
      <c r="C6433" s="62" t="s">
        <v>14218</v>
      </c>
      <c r="D6433" s="63" t="s">
        <v>8125</v>
      </c>
      <c r="E6433" s="76">
        <v>73.8</v>
      </c>
    </row>
    <row r="6434" spans="1:5" ht="45.75" hidden="1">
      <c r="A6434" s="63" t="s">
        <v>7791</v>
      </c>
      <c r="B6434" s="63">
        <v>104227</v>
      </c>
      <c r="C6434" s="62" t="s">
        <v>14219</v>
      </c>
      <c r="D6434" s="63" t="s">
        <v>8125</v>
      </c>
      <c r="E6434" s="76">
        <v>117.35</v>
      </c>
    </row>
    <row r="6435" spans="1:5" ht="34.5" hidden="1">
      <c r="A6435" s="63" t="s">
        <v>7791</v>
      </c>
      <c r="B6435" s="63">
        <v>104228</v>
      </c>
      <c r="C6435" s="62" t="s">
        <v>14220</v>
      </c>
      <c r="D6435" s="63" t="s">
        <v>8125</v>
      </c>
      <c r="E6435" s="76">
        <v>72.650000000000006</v>
      </c>
    </row>
    <row r="6436" spans="1:5" ht="34.5" hidden="1">
      <c r="A6436" s="63" t="s">
        <v>7791</v>
      </c>
      <c r="B6436" s="63">
        <v>104229</v>
      </c>
      <c r="C6436" s="62" t="s">
        <v>14221</v>
      </c>
      <c r="D6436" s="63" t="s">
        <v>8125</v>
      </c>
      <c r="E6436" s="76">
        <v>80.27</v>
      </c>
    </row>
    <row r="6437" spans="1:5" ht="34.5" hidden="1">
      <c r="A6437" s="63" t="s">
        <v>7791</v>
      </c>
      <c r="B6437" s="63">
        <v>104230</v>
      </c>
      <c r="C6437" s="62" t="s">
        <v>14222</v>
      </c>
      <c r="D6437" s="63" t="s">
        <v>8125</v>
      </c>
      <c r="E6437" s="76">
        <v>86.35</v>
      </c>
    </row>
    <row r="6438" spans="1:5" ht="45.75" hidden="1">
      <c r="A6438" s="63" t="s">
        <v>7791</v>
      </c>
      <c r="B6438" s="63">
        <v>104231</v>
      </c>
      <c r="C6438" s="62" t="s">
        <v>14223</v>
      </c>
      <c r="D6438" s="63" t="s">
        <v>8125</v>
      </c>
      <c r="E6438" s="76">
        <v>129.31</v>
      </c>
    </row>
    <row r="6439" spans="1:5" ht="34.5" hidden="1">
      <c r="A6439" s="63" t="s">
        <v>7791</v>
      </c>
      <c r="B6439" s="63">
        <v>104232</v>
      </c>
      <c r="C6439" s="62" t="s">
        <v>14224</v>
      </c>
      <c r="D6439" s="63" t="s">
        <v>8125</v>
      </c>
      <c r="E6439" s="76">
        <v>80.23</v>
      </c>
    </row>
    <row r="6440" spans="1:5" ht="34.5" hidden="1">
      <c r="A6440" s="63" t="s">
        <v>7791</v>
      </c>
      <c r="B6440" s="63">
        <v>104233</v>
      </c>
      <c r="C6440" s="62" t="s">
        <v>14225</v>
      </c>
      <c r="D6440" s="63" t="s">
        <v>8125</v>
      </c>
      <c r="E6440" s="76">
        <v>36.49</v>
      </c>
    </row>
    <row r="6441" spans="1:5" ht="34.5" hidden="1">
      <c r="A6441" s="63" t="s">
        <v>7791</v>
      </c>
      <c r="B6441" s="63">
        <v>104234</v>
      </c>
      <c r="C6441" s="62" t="s">
        <v>14226</v>
      </c>
      <c r="D6441" s="63" t="s">
        <v>8125</v>
      </c>
      <c r="E6441" s="76">
        <v>39.549999999999997</v>
      </c>
    </row>
    <row r="6442" spans="1:5" ht="45.75" hidden="1">
      <c r="A6442" s="63" t="s">
        <v>7791</v>
      </c>
      <c r="B6442" s="63">
        <v>104235</v>
      </c>
      <c r="C6442" s="62" t="s">
        <v>14227</v>
      </c>
      <c r="D6442" s="63" t="s">
        <v>8125</v>
      </c>
      <c r="E6442" s="76">
        <v>63.92</v>
      </c>
    </row>
    <row r="6443" spans="1:5" ht="34.5" hidden="1">
      <c r="A6443" s="63" t="s">
        <v>7791</v>
      </c>
      <c r="B6443" s="63">
        <v>104236</v>
      </c>
      <c r="C6443" s="62" t="s">
        <v>14228</v>
      </c>
      <c r="D6443" s="63" t="s">
        <v>8125</v>
      </c>
      <c r="E6443" s="76">
        <v>38.68</v>
      </c>
    </row>
    <row r="6444" spans="1:5" ht="34.5" hidden="1">
      <c r="A6444" s="63" t="s">
        <v>7791</v>
      </c>
      <c r="B6444" s="63">
        <v>104237</v>
      </c>
      <c r="C6444" s="62" t="s">
        <v>14229</v>
      </c>
      <c r="D6444" s="63" t="s">
        <v>8125</v>
      </c>
      <c r="E6444" s="76">
        <v>50.01</v>
      </c>
    </row>
    <row r="6445" spans="1:5" ht="34.5" hidden="1">
      <c r="A6445" s="63" t="s">
        <v>7791</v>
      </c>
      <c r="B6445" s="63">
        <v>104238</v>
      </c>
      <c r="C6445" s="62" t="s">
        <v>14230</v>
      </c>
      <c r="D6445" s="63" t="s">
        <v>8125</v>
      </c>
      <c r="E6445" s="76">
        <v>54.12</v>
      </c>
    </row>
    <row r="6446" spans="1:5" ht="45.75" hidden="1">
      <c r="A6446" s="63" t="s">
        <v>7791</v>
      </c>
      <c r="B6446" s="63">
        <v>104239</v>
      </c>
      <c r="C6446" s="62" t="s">
        <v>14231</v>
      </c>
      <c r="D6446" s="63" t="s">
        <v>8125</v>
      </c>
      <c r="E6446" s="76">
        <v>86.63</v>
      </c>
    </row>
    <row r="6447" spans="1:5" ht="34.5" hidden="1">
      <c r="A6447" s="63" t="s">
        <v>7791</v>
      </c>
      <c r="B6447" s="63">
        <v>104240</v>
      </c>
      <c r="C6447" s="62" t="s">
        <v>14232</v>
      </c>
      <c r="D6447" s="63" t="s">
        <v>8125</v>
      </c>
      <c r="E6447" s="76">
        <v>53.17</v>
      </c>
    </row>
    <row r="6448" spans="1:5" ht="34.5" hidden="1">
      <c r="A6448" s="63" t="s">
        <v>7791</v>
      </c>
      <c r="B6448" s="63">
        <v>104241</v>
      </c>
      <c r="C6448" s="62" t="s">
        <v>14233</v>
      </c>
      <c r="D6448" s="63" t="s">
        <v>8125</v>
      </c>
      <c r="E6448" s="76">
        <v>55.55</v>
      </c>
    </row>
    <row r="6449" spans="1:5" ht="34.5" hidden="1">
      <c r="A6449" s="63" t="s">
        <v>7791</v>
      </c>
      <c r="B6449" s="63">
        <v>104242</v>
      </c>
      <c r="C6449" s="62" t="s">
        <v>14234</v>
      </c>
      <c r="D6449" s="63" t="s">
        <v>8125</v>
      </c>
      <c r="E6449" s="76">
        <v>60.7</v>
      </c>
    </row>
    <row r="6450" spans="1:5" ht="45.75" hidden="1">
      <c r="A6450" s="63" t="s">
        <v>7791</v>
      </c>
      <c r="B6450" s="63">
        <v>104243</v>
      </c>
      <c r="C6450" s="62" t="s">
        <v>14235</v>
      </c>
      <c r="D6450" s="63" t="s">
        <v>8125</v>
      </c>
      <c r="E6450" s="76">
        <v>102.08</v>
      </c>
    </row>
    <row r="6451" spans="1:5" ht="34.5" hidden="1">
      <c r="A6451" s="63" t="s">
        <v>7791</v>
      </c>
      <c r="B6451" s="63">
        <v>104244</v>
      </c>
      <c r="C6451" s="62" t="s">
        <v>14236</v>
      </c>
      <c r="D6451" s="63" t="s">
        <v>8125</v>
      </c>
      <c r="E6451" s="76">
        <v>59.27</v>
      </c>
    </row>
    <row r="6452" spans="1:5" ht="34.5" hidden="1">
      <c r="A6452" s="63" t="s">
        <v>7791</v>
      </c>
      <c r="B6452" s="63">
        <v>104245</v>
      </c>
      <c r="C6452" s="62" t="s">
        <v>14237</v>
      </c>
      <c r="D6452" s="63" t="s">
        <v>8125</v>
      </c>
      <c r="E6452" s="76">
        <v>60.59</v>
      </c>
    </row>
    <row r="6453" spans="1:5" ht="34.5" hidden="1">
      <c r="A6453" s="63" t="s">
        <v>7791</v>
      </c>
      <c r="B6453" s="63">
        <v>104246</v>
      </c>
      <c r="C6453" s="62" t="s">
        <v>14238</v>
      </c>
      <c r="D6453" s="63" t="s">
        <v>8125</v>
      </c>
      <c r="E6453" s="76">
        <v>66.27</v>
      </c>
    </row>
    <row r="6454" spans="1:5" ht="45.75" hidden="1">
      <c r="A6454" s="63" t="s">
        <v>7791</v>
      </c>
      <c r="B6454" s="63">
        <v>104247</v>
      </c>
      <c r="C6454" s="62" t="s">
        <v>14239</v>
      </c>
      <c r="D6454" s="63" t="s">
        <v>8125</v>
      </c>
      <c r="E6454" s="76">
        <v>109.23</v>
      </c>
    </row>
    <row r="6455" spans="1:5" ht="34.5" hidden="1">
      <c r="A6455" s="63" t="s">
        <v>7791</v>
      </c>
      <c r="B6455" s="63">
        <v>104248</v>
      </c>
      <c r="C6455" s="62" t="s">
        <v>14240</v>
      </c>
      <c r="D6455" s="63" t="s">
        <v>8125</v>
      </c>
      <c r="E6455" s="76">
        <v>61.67</v>
      </c>
    </row>
    <row r="6456" spans="1:5" ht="34.5" hidden="1">
      <c r="A6456" s="63" t="s">
        <v>7791</v>
      </c>
      <c r="B6456" s="63">
        <v>104249</v>
      </c>
      <c r="C6456" s="62" t="s">
        <v>14241</v>
      </c>
      <c r="D6456" s="63" t="s">
        <v>8125</v>
      </c>
      <c r="E6456" s="76">
        <v>67.02</v>
      </c>
    </row>
    <row r="6457" spans="1:5" ht="34.5" hidden="1">
      <c r="A6457" s="63" t="s">
        <v>7791</v>
      </c>
      <c r="B6457" s="63">
        <v>104250</v>
      </c>
      <c r="C6457" s="62" t="s">
        <v>14242</v>
      </c>
      <c r="D6457" s="63" t="s">
        <v>8125</v>
      </c>
      <c r="E6457" s="76">
        <v>70.08</v>
      </c>
    </row>
    <row r="6458" spans="1:5" ht="45.75" hidden="1">
      <c r="A6458" s="63" t="s">
        <v>7791</v>
      </c>
      <c r="B6458" s="63">
        <v>104251</v>
      </c>
      <c r="C6458" s="62" t="s">
        <v>14243</v>
      </c>
      <c r="D6458" s="63" t="s">
        <v>8125</v>
      </c>
      <c r="E6458" s="76">
        <v>91.47</v>
      </c>
    </row>
    <row r="6459" spans="1:5" ht="45.75" hidden="1">
      <c r="A6459" s="63" t="s">
        <v>7791</v>
      </c>
      <c r="B6459" s="63">
        <v>104252</v>
      </c>
      <c r="C6459" s="62" t="s">
        <v>14244</v>
      </c>
      <c r="D6459" s="63" t="s">
        <v>8125</v>
      </c>
      <c r="E6459" s="76">
        <v>70.959999999999994</v>
      </c>
    </row>
    <row r="6460" spans="1:5" ht="34.5" hidden="1">
      <c r="A6460" s="63" t="s">
        <v>7791</v>
      </c>
      <c r="B6460" s="63">
        <v>104253</v>
      </c>
      <c r="C6460" s="62" t="s">
        <v>14245</v>
      </c>
      <c r="D6460" s="63" t="s">
        <v>8125</v>
      </c>
      <c r="E6460" s="76">
        <v>80.540000000000006</v>
      </c>
    </row>
    <row r="6461" spans="1:5" ht="34.5" hidden="1">
      <c r="A6461" s="63" t="s">
        <v>7791</v>
      </c>
      <c r="B6461" s="63">
        <v>104254</v>
      </c>
      <c r="C6461" s="62" t="s">
        <v>14246</v>
      </c>
      <c r="D6461" s="63" t="s">
        <v>8125</v>
      </c>
      <c r="E6461" s="76">
        <v>84.65</v>
      </c>
    </row>
    <row r="6462" spans="1:5" ht="45.75" hidden="1">
      <c r="A6462" s="63" t="s">
        <v>7791</v>
      </c>
      <c r="B6462" s="63">
        <v>104255</v>
      </c>
      <c r="C6462" s="62" t="s">
        <v>14247</v>
      </c>
      <c r="D6462" s="63" t="s">
        <v>8125</v>
      </c>
      <c r="E6462" s="76">
        <v>114.19</v>
      </c>
    </row>
    <row r="6463" spans="1:5" ht="45.75" hidden="1">
      <c r="A6463" s="63" t="s">
        <v>7791</v>
      </c>
      <c r="B6463" s="63">
        <v>104256</v>
      </c>
      <c r="C6463" s="62" t="s">
        <v>14248</v>
      </c>
      <c r="D6463" s="63" t="s">
        <v>8125</v>
      </c>
      <c r="E6463" s="76">
        <v>85.46</v>
      </c>
    </row>
    <row r="6464" spans="1:5" ht="34.5" hidden="1">
      <c r="A6464" s="63" t="s">
        <v>7791</v>
      </c>
      <c r="B6464" s="63">
        <v>104257</v>
      </c>
      <c r="C6464" s="62" t="s">
        <v>14249</v>
      </c>
      <c r="D6464" s="63" t="s">
        <v>8125</v>
      </c>
      <c r="E6464" s="76">
        <v>86.08</v>
      </c>
    </row>
    <row r="6465" spans="1:5" ht="34.5" hidden="1">
      <c r="A6465" s="63" t="s">
        <v>7791</v>
      </c>
      <c r="B6465" s="63">
        <v>104258</v>
      </c>
      <c r="C6465" s="62" t="s">
        <v>14250</v>
      </c>
      <c r="D6465" s="63" t="s">
        <v>8125</v>
      </c>
      <c r="E6465" s="76">
        <v>91.23</v>
      </c>
    </row>
    <row r="6466" spans="1:5" ht="45.75" hidden="1">
      <c r="A6466" s="63" t="s">
        <v>7791</v>
      </c>
      <c r="B6466" s="63">
        <v>104259</v>
      </c>
      <c r="C6466" s="62" t="s">
        <v>14251</v>
      </c>
      <c r="D6466" s="63" t="s">
        <v>8125</v>
      </c>
      <c r="E6466" s="76">
        <v>129.63999999999999</v>
      </c>
    </row>
    <row r="6467" spans="1:5" ht="45.75" hidden="1">
      <c r="A6467" s="63" t="s">
        <v>7791</v>
      </c>
      <c r="B6467" s="63">
        <v>104260</v>
      </c>
      <c r="C6467" s="62" t="s">
        <v>14252</v>
      </c>
      <c r="D6467" s="63" t="s">
        <v>8125</v>
      </c>
      <c r="E6467" s="76">
        <v>91.56</v>
      </c>
    </row>
    <row r="6468" spans="1:5" ht="34.5" hidden="1">
      <c r="A6468" s="63" t="s">
        <v>7791</v>
      </c>
      <c r="B6468" s="63">
        <v>104261</v>
      </c>
      <c r="C6468" s="62" t="s">
        <v>14253</v>
      </c>
      <c r="D6468" s="63" t="s">
        <v>8125</v>
      </c>
      <c r="E6468" s="76">
        <v>111.41</v>
      </c>
    </row>
    <row r="6469" spans="1:5" ht="34.5" hidden="1">
      <c r="A6469" s="63" t="s">
        <v>7791</v>
      </c>
      <c r="B6469" s="63">
        <v>104262</v>
      </c>
      <c r="C6469" s="62" t="s">
        <v>14254</v>
      </c>
      <c r="D6469" s="63" t="s">
        <v>8125</v>
      </c>
      <c r="E6469" s="76">
        <v>117.09</v>
      </c>
    </row>
    <row r="6470" spans="1:5" ht="45.75" hidden="1">
      <c r="A6470" s="63" t="s">
        <v>7791</v>
      </c>
      <c r="B6470" s="63">
        <v>104263</v>
      </c>
      <c r="C6470" s="62" t="s">
        <v>14255</v>
      </c>
      <c r="D6470" s="63" t="s">
        <v>8125</v>
      </c>
      <c r="E6470" s="76">
        <v>149.82</v>
      </c>
    </row>
    <row r="6471" spans="1:5" ht="45.75" hidden="1">
      <c r="A6471" s="63" t="s">
        <v>7791</v>
      </c>
      <c r="B6471" s="63">
        <v>104264</v>
      </c>
      <c r="C6471" s="62" t="s">
        <v>14256</v>
      </c>
      <c r="D6471" s="63" t="s">
        <v>8125</v>
      </c>
      <c r="E6471" s="76">
        <v>108.99</v>
      </c>
    </row>
    <row r="6472" spans="1:5" ht="34.5" hidden="1">
      <c r="A6472" s="63" t="s">
        <v>7791</v>
      </c>
      <c r="B6472" s="63">
        <v>104627</v>
      </c>
      <c r="C6472" s="62" t="s">
        <v>14257</v>
      </c>
      <c r="D6472" s="63" t="s">
        <v>8125</v>
      </c>
      <c r="E6472" s="76">
        <v>19.059999999999999</v>
      </c>
    </row>
    <row r="6473" spans="1:5" ht="34.5" hidden="1">
      <c r="A6473" s="63" t="s">
        <v>7791</v>
      </c>
      <c r="B6473" s="63">
        <v>104628</v>
      </c>
      <c r="C6473" s="62" t="s">
        <v>14258</v>
      </c>
      <c r="D6473" s="63" t="s">
        <v>8125</v>
      </c>
      <c r="E6473" s="76">
        <v>29.66</v>
      </c>
    </row>
    <row r="6474" spans="1:5" ht="34.5" hidden="1">
      <c r="A6474" s="63" t="s">
        <v>7791</v>
      </c>
      <c r="B6474" s="63">
        <v>104629</v>
      </c>
      <c r="C6474" s="62" t="s">
        <v>14259</v>
      </c>
      <c r="D6474" s="63" t="s">
        <v>8125</v>
      </c>
      <c r="E6474" s="76">
        <v>35.76</v>
      </c>
    </row>
    <row r="6475" spans="1:5" ht="34.5" hidden="1">
      <c r="A6475" s="63" t="s">
        <v>7791</v>
      </c>
      <c r="B6475" s="63">
        <v>104630</v>
      </c>
      <c r="C6475" s="62" t="s">
        <v>14260</v>
      </c>
      <c r="D6475" s="63" t="s">
        <v>8125</v>
      </c>
      <c r="E6475" s="76">
        <v>29.93</v>
      </c>
    </row>
    <row r="6476" spans="1:5" ht="34.5" hidden="1">
      <c r="A6476" s="63" t="s">
        <v>7791</v>
      </c>
      <c r="B6476" s="63">
        <v>104631</v>
      </c>
      <c r="C6476" s="62" t="s">
        <v>14261</v>
      </c>
      <c r="D6476" s="63" t="s">
        <v>8125</v>
      </c>
      <c r="E6476" s="76">
        <v>40.549999999999997</v>
      </c>
    </row>
    <row r="6477" spans="1:5" ht="34.5" hidden="1">
      <c r="A6477" s="63" t="s">
        <v>7791</v>
      </c>
      <c r="B6477" s="63">
        <v>104632</v>
      </c>
      <c r="C6477" s="62" t="s">
        <v>14262</v>
      </c>
      <c r="D6477" s="63" t="s">
        <v>8125</v>
      </c>
      <c r="E6477" s="76">
        <v>46.64</v>
      </c>
    </row>
    <row r="6478" spans="1:5" ht="23.25" hidden="1">
      <c r="A6478" s="63" t="s">
        <v>7791</v>
      </c>
      <c r="B6478" s="63">
        <v>104633</v>
      </c>
      <c r="C6478" s="62" t="s">
        <v>14263</v>
      </c>
      <c r="D6478" s="63" t="s">
        <v>8125</v>
      </c>
      <c r="E6478" s="76">
        <v>26.18</v>
      </c>
    </row>
    <row r="6479" spans="1:5" ht="23.25" hidden="1">
      <c r="A6479" s="63" t="s">
        <v>7791</v>
      </c>
      <c r="B6479" s="63">
        <v>104634</v>
      </c>
      <c r="C6479" s="62" t="s">
        <v>14264</v>
      </c>
      <c r="D6479" s="63" t="s">
        <v>8125</v>
      </c>
      <c r="E6479" s="76">
        <v>38.67</v>
      </c>
    </row>
    <row r="6480" spans="1:5" ht="23.25" hidden="1">
      <c r="A6480" s="63" t="s">
        <v>7791</v>
      </c>
      <c r="B6480" s="63">
        <v>104635</v>
      </c>
      <c r="C6480" s="62" t="s">
        <v>14265</v>
      </c>
      <c r="D6480" s="63" t="s">
        <v>8125</v>
      </c>
      <c r="E6480" s="76">
        <v>53.44</v>
      </c>
    </row>
    <row r="6481" spans="1:5" ht="23.25" hidden="1">
      <c r="A6481" s="63" t="s">
        <v>7791</v>
      </c>
      <c r="B6481" s="63">
        <v>104636</v>
      </c>
      <c r="C6481" s="62" t="s">
        <v>14266</v>
      </c>
      <c r="D6481" s="63" t="s">
        <v>8125</v>
      </c>
      <c r="E6481" s="76">
        <v>62.14</v>
      </c>
    </row>
    <row r="6482" spans="1:5" ht="23.25" hidden="1">
      <c r="A6482" s="63" t="s">
        <v>7791</v>
      </c>
      <c r="B6482" s="63">
        <v>87244</v>
      </c>
      <c r="C6482" s="62" t="s">
        <v>14267</v>
      </c>
      <c r="D6482" s="63" t="s">
        <v>8125</v>
      </c>
      <c r="E6482" s="76">
        <v>194.81</v>
      </c>
    </row>
    <row r="6483" spans="1:5" ht="34.5" hidden="1">
      <c r="A6483" s="63" t="s">
        <v>7791</v>
      </c>
      <c r="B6483" s="63">
        <v>87245</v>
      </c>
      <c r="C6483" s="62" t="s">
        <v>14268</v>
      </c>
      <c r="D6483" s="63" t="s">
        <v>8125</v>
      </c>
      <c r="E6483" s="76">
        <v>231.96</v>
      </c>
    </row>
    <row r="6484" spans="1:5" ht="23.25" hidden="1">
      <c r="A6484" s="63" t="s">
        <v>7791</v>
      </c>
      <c r="B6484" s="63">
        <v>87265</v>
      </c>
      <c r="C6484" s="62" t="s">
        <v>14269</v>
      </c>
      <c r="D6484" s="63" t="s">
        <v>8125</v>
      </c>
      <c r="E6484" s="76">
        <v>59.18</v>
      </c>
    </row>
    <row r="6485" spans="1:5" ht="23.25" hidden="1">
      <c r="A6485" s="63" t="s">
        <v>7791</v>
      </c>
      <c r="B6485" s="63">
        <v>87267</v>
      </c>
      <c r="C6485" s="62" t="s">
        <v>14270</v>
      </c>
      <c r="D6485" s="63" t="s">
        <v>8125</v>
      </c>
      <c r="E6485" s="76">
        <v>64.430000000000007</v>
      </c>
    </row>
    <row r="6486" spans="1:5" ht="23.25" hidden="1">
      <c r="A6486" s="63" t="s">
        <v>7791</v>
      </c>
      <c r="B6486" s="63">
        <v>87269</v>
      </c>
      <c r="C6486" s="62" t="s">
        <v>14271</v>
      </c>
      <c r="D6486" s="63" t="s">
        <v>8125</v>
      </c>
      <c r="E6486" s="76">
        <v>63.15</v>
      </c>
    </row>
    <row r="6487" spans="1:5" ht="23.25" hidden="1">
      <c r="A6487" s="63" t="s">
        <v>7791</v>
      </c>
      <c r="B6487" s="63">
        <v>87271</v>
      </c>
      <c r="C6487" s="62" t="s">
        <v>14272</v>
      </c>
      <c r="D6487" s="63" t="s">
        <v>8125</v>
      </c>
      <c r="E6487" s="76">
        <v>68.459999999999994</v>
      </c>
    </row>
    <row r="6488" spans="1:5" ht="23.25" hidden="1">
      <c r="A6488" s="63" t="s">
        <v>7791</v>
      </c>
      <c r="B6488" s="63">
        <v>87273</v>
      </c>
      <c r="C6488" s="62" t="s">
        <v>14273</v>
      </c>
      <c r="D6488" s="63" t="s">
        <v>8125</v>
      </c>
      <c r="E6488" s="76">
        <v>66.14</v>
      </c>
    </row>
    <row r="6489" spans="1:5" ht="23.25" hidden="1">
      <c r="A6489" s="63" t="s">
        <v>7791</v>
      </c>
      <c r="B6489" s="63">
        <v>87275</v>
      </c>
      <c r="C6489" s="62" t="s">
        <v>14274</v>
      </c>
      <c r="D6489" s="63" t="s">
        <v>8125</v>
      </c>
      <c r="E6489" s="76">
        <v>73.180000000000007</v>
      </c>
    </row>
    <row r="6490" spans="1:5" ht="23.25" hidden="1">
      <c r="A6490" s="63" t="s">
        <v>7791</v>
      </c>
      <c r="B6490" s="63">
        <v>88788</v>
      </c>
      <c r="C6490" s="62" t="s">
        <v>14275</v>
      </c>
      <c r="D6490" s="63" t="s">
        <v>8125</v>
      </c>
      <c r="E6490" s="76">
        <v>273.66000000000003</v>
      </c>
    </row>
    <row r="6491" spans="1:5" ht="34.5" hidden="1">
      <c r="A6491" s="63" t="s">
        <v>7791</v>
      </c>
      <c r="B6491" s="63">
        <v>88789</v>
      </c>
      <c r="C6491" s="62" t="s">
        <v>14276</v>
      </c>
      <c r="D6491" s="63" t="s">
        <v>8125</v>
      </c>
      <c r="E6491" s="76">
        <v>327.27999999999997</v>
      </c>
    </row>
    <row r="6492" spans="1:5" ht="45.75" hidden="1">
      <c r="A6492" s="63" t="s">
        <v>7791</v>
      </c>
      <c r="B6492" s="63">
        <v>89045</v>
      </c>
      <c r="C6492" s="62" t="s">
        <v>14277</v>
      </c>
      <c r="D6492" s="63" t="s">
        <v>8125</v>
      </c>
      <c r="E6492" s="76">
        <v>60.48</v>
      </c>
    </row>
    <row r="6493" spans="1:5" ht="45.75" hidden="1">
      <c r="A6493" s="63" t="s">
        <v>7791</v>
      </c>
      <c r="B6493" s="63">
        <v>89170</v>
      </c>
      <c r="C6493" s="62" t="s">
        <v>14278</v>
      </c>
      <c r="D6493" s="63" t="s">
        <v>8125</v>
      </c>
      <c r="E6493" s="76">
        <v>60.48</v>
      </c>
    </row>
    <row r="6494" spans="1:5" ht="34.5" hidden="1">
      <c r="A6494" s="63" t="s">
        <v>7791</v>
      </c>
      <c r="B6494" s="63">
        <v>93393</v>
      </c>
      <c r="C6494" s="62" t="s">
        <v>14279</v>
      </c>
      <c r="D6494" s="63" t="s">
        <v>8125</v>
      </c>
      <c r="E6494" s="76">
        <v>50.31</v>
      </c>
    </row>
    <row r="6495" spans="1:5" ht="34.5" hidden="1">
      <c r="A6495" s="63" t="s">
        <v>7791</v>
      </c>
      <c r="B6495" s="63">
        <v>93395</v>
      </c>
      <c r="C6495" s="62" t="s">
        <v>14280</v>
      </c>
      <c r="D6495" s="63" t="s">
        <v>8125</v>
      </c>
      <c r="E6495" s="76">
        <v>55.5</v>
      </c>
    </row>
    <row r="6496" spans="1:5" ht="34.5" hidden="1">
      <c r="A6496" s="63" t="s">
        <v>7791</v>
      </c>
      <c r="B6496" s="63">
        <v>99195</v>
      </c>
      <c r="C6496" s="62" t="s">
        <v>14281</v>
      </c>
      <c r="D6496" s="63" t="s">
        <v>8125</v>
      </c>
      <c r="E6496" s="76">
        <v>57.43</v>
      </c>
    </row>
    <row r="6497" spans="1:5" ht="34.5" hidden="1">
      <c r="A6497" s="63" t="s">
        <v>7791</v>
      </c>
      <c r="B6497" s="63">
        <v>99198</v>
      </c>
      <c r="C6497" s="62" t="s">
        <v>14282</v>
      </c>
      <c r="D6497" s="63" t="s">
        <v>8125</v>
      </c>
      <c r="E6497" s="76">
        <v>62.62</v>
      </c>
    </row>
    <row r="6498" spans="1:5" ht="23.25" hidden="1">
      <c r="A6498" s="63" t="s">
        <v>7791</v>
      </c>
      <c r="B6498" s="63">
        <v>104611</v>
      </c>
      <c r="C6498" s="62" t="s">
        <v>14283</v>
      </c>
      <c r="D6498" s="63" t="s">
        <v>8125</v>
      </c>
      <c r="E6498" s="76">
        <v>80.569999999999993</v>
      </c>
    </row>
    <row r="6499" spans="1:5" ht="23.25" hidden="1">
      <c r="A6499" s="63" t="s">
        <v>7791</v>
      </c>
      <c r="B6499" s="63">
        <v>104612</v>
      </c>
      <c r="C6499" s="62" t="s">
        <v>14284</v>
      </c>
      <c r="D6499" s="63" t="s">
        <v>8125</v>
      </c>
      <c r="E6499" s="76">
        <v>81.38</v>
      </c>
    </row>
    <row r="6500" spans="1:5" ht="34.5" hidden="1">
      <c r="A6500" s="63" t="s">
        <v>7791</v>
      </c>
      <c r="B6500" s="63">
        <v>104613</v>
      </c>
      <c r="C6500" s="62" t="s">
        <v>14285</v>
      </c>
      <c r="D6500" s="63" t="s">
        <v>8125</v>
      </c>
      <c r="E6500" s="76">
        <v>62.69</v>
      </c>
    </row>
    <row r="6501" spans="1:5" ht="34.5" hidden="1">
      <c r="A6501" s="63" t="s">
        <v>7791</v>
      </c>
      <c r="B6501" s="63">
        <v>104614</v>
      </c>
      <c r="C6501" s="62" t="s">
        <v>14286</v>
      </c>
      <c r="D6501" s="63" t="s">
        <v>8125</v>
      </c>
      <c r="E6501" s="76">
        <v>69.52</v>
      </c>
    </row>
    <row r="6502" spans="1:5" ht="34.5" hidden="1">
      <c r="A6502" s="63" t="s">
        <v>7791</v>
      </c>
      <c r="B6502" s="63">
        <v>104615</v>
      </c>
      <c r="C6502" s="62" t="s">
        <v>14287</v>
      </c>
      <c r="D6502" s="63" t="s">
        <v>8125</v>
      </c>
      <c r="E6502" s="76">
        <v>191.85</v>
      </c>
    </row>
    <row r="6503" spans="1:5" ht="34.5" hidden="1">
      <c r="A6503" s="63" t="s">
        <v>7791</v>
      </c>
      <c r="B6503" s="63">
        <v>104616</v>
      </c>
      <c r="C6503" s="62" t="s">
        <v>14288</v>
      </c>
      <c r="D6503" s="63" t="s">
        <v>8125</v>
      </c>
      <c r="E6503" s="76">
        <v>273.75</v>
      </c>
    </row>
    <row r="6504" spans="1:5" ht="34.5" hidden="1">
      <c r="A6504" s="63" t="s">
        <v>7791</v>
      </c>
      <c r="B6504" s="63">
        <v>104617</v>
      </c>
      <c r="C6504" s="62" t="s">
        <v>14289</v>
      </c>
      <c r="D6504" s="63" t="s">
        <v>8125</v>
      </c>
      <c r="E6504" s="76">
        <v>202.39</v>
      </c>
    </row>
    <row r="6505" spans="1:5" ht="34.5" hidden="1">
      <c r="A6505" s="63" t="s">
        <v>7791</v>
      </c>
      <c r="B6505" s="63">
        <v>104618</v>
      </c>
      <c r="C6505" s="62" t="s">
        <v>14290</v>
      </c>
      <c r="D6505" s="63" t="s">
        <v>8125</v>
      </c>
      <c r="E6505" s="76">
        <v>284.29000000000002</v>
      </c>
    </row>
    <row r="6506" spans="1:5" ht="23.25" hidden="1">
      <c r="A6506" s="63" t="s">
        <v>7791</v>
      </c>
      <c r="B6506" s="63">
        <v>104619</v>
      </c>
      <c r="C6506" s="62" t="s">
        <v>14291</v>
      </c>
      <c r="D6506" s="63" t="s">
        <v>29</v>
      </c>
      <c r="E6506" s="76">
        <v>19.12</v>
      </c>
    </row>
    <row r="6507" spans="1:5" ht="23.25" hidden="1">
      <c r="A6507" s="63" t="s">
        <v>7791</v>
      </c>
      <c r="B6507" s="63">
        <v>101965</v>
      </c>
      <c r="C6507" s="62" t="s">
        <v>14292</v>
      </c>
      <c r="D6507" s="63" t="s">
        <v>29</v>
      </c>
      <c r="E6507" s="76">
        <v>105.53</v>
      </c>
    </row>
    <row r="6508" spans="1:5" ht="23.25" hidden="1">
      <c r="A6508" s="63" t="s">
        <v>7791</v>
      </c>
      <c r="B6508" s="63">
        <v>101966</v>
      </c>
      <c r="C6508" s="62" t="s">
        <v>14293</v>
      </c>
      <c r="D6508" s="63" t="s">
        <v>29</v>
      </c>
      <c r="E6508" s="76">
        <v>127.38</v>
      </c>
    </row>
    <row r="6509" spans="1:5" hidden="1">
      <c r="A6509" s="63" t="s">
        <v>7791</v>
      </c>
      <c r="B6509" s="63">
        <v>101979</v>
      </c>
      <c r="C6509" s="62" t="s">
        <v>14294</v>
      </c>
      <c r="D6509" s="63" t="s">
        <v>29</v>
      </c>
      <c r="E6509" s="76">
        <v>45.79</v>
      </c>
    </row>
    <row r="6510" spans="1:5" ht="23.25" hidden="1">
      <c r="A6510" s="63" t="s">
        <v>7791</v>
      </c>
      <c r="B6510" s="63">
        <v>96112</v>
      </c>
      <c r="C6510" s="62" t="s">
        <v>14295</v>
      </c>
      <c r="D6510" s="63" t="s">
        <v>8125</v>
      </c>
      <c r="E6510" s="76">
        <v>173.42</v>
      </c>
    </row>
    <row r="6511" spans="1:5" ht="23.25" hidden="1">
      <c r="A6511" s="63" t="s">
        <v>7791</v>
      </c>
      <c r="B6511" s="63">
        <v>96117</v>
      </c>
      <c r="C6511" s="62" t="s">
        <v>14296</v>
      </c>
      <c r="D6511" s="63" t="s">
        <v>8125</v>
      </c>
      <c r="E6511" s="76">
        <v>243.35</v>
      </c>
    </row>
    <row r="6512" spans="1:5" hidden="1">
      <c r="A6512" s="63" t="s">
        <v>7791</v>
      </c>
      <c r="B6512" s="63">
        <v>96122</v>
      </c>
      <c r="C6512" s="62" t="s">
        <v>14297</v>
      </c>
      <c r="D6512" s="63" t="s">
        <v>29</v>
      </c>
      <c r="E6512" s="76">
        <v>60.99</v>
      </c>
    </row>
    <row r="6513" spans="1:5" hidden="1">
      <c r="A6513" s="63" t="s">
        <v>7791</v>
      </c>
      <c r="B6513" s="63">
        <v>96109</v>
      </c>
      <c r="C6513" s="62" t="s">
        <v>14298</v>
      </c>
      <c r="D6513" s="63" t="s">
        <v>8125</v>
      </c>
      <c r="E6513" s="76">
        <v>44.68</v>
      </c>
    </row>
    <row r="6514" spans="1:5" ht="23.25" hidden="1">
      <c r="A6514" s="63" t="s">
        <v>7791</v>
      </c>
      <c r="B6514" s="63">
        <v>96110</v>
      </c>
      <c r="C6514" s="62" t="s">
        <v>14299</v>
      </c>
      <c r="D6514" s="63" t="s">
        <v>8125</v>
      </c>
      <c r="E6514" s="76">
        <v>70.12</v>
      </c>
    </row>
    <row r="6515" spans="1:5" hidden="1">
      <c r="A6515" s="63" t="s">
        <v>7791</v>
      </c>
      <c r="B6515" s="63">
        <v>96113</v>
      </c>
      <c r="C6515" s="62" t="s">
        <v>14300</v>
      </c>
      <c r="D6515" s="63" t="s">
        <v>8125</v>
      </c>
      <c r="E6515" s="76">
        <v>38.92</v>
      </c>
    </row>
    <row r="6516" spans="1:5" ht="23.25" hidden="1">
      <c r="A6516" s="63" t="s">
        <v>7791</v>
      </c>
      <c r="B6516" s="63">
        <v>96114</v>
      </c>
      <c r="C6516" s="62" t="s">
        <v>14301</v>
      </c>
      <c r="D6516" s="63" t="s">
        <v>8125</v>
      </c>
      <c r="E6516" s="76">
        <v>72.150000000000006</v>
      </c>
    </row>
    <row r="6517" spans="1:5" hidden="1">
      <c r="A6517" s="63" t="s">
        <v>7791</v>
      </c>
      <c r="B6517" s="63">
        <v>96120</v>
      </c>
      <c r="C6517" s="62" t="s">
        <v>14302</v>
      </c>
      <c r="D6517" s="63" t="s">
        <v>29</v>
      </c>
      <c r="E6517" s="76">
        <v>3.04</v>
      </c>
    </row>
    <row r="6518" spans="1:5" ht="23.25" hidden="1">
      <c r="A6518" s="63" t="s">
        <v>7791</v>
      </c>
      <c r="B6518" s="63">
        <v>96123</v>
      </c>
      <c r="C6518" s="62" t="s">
        <v>14303</v>
      </c>
      <c r="D6518" s="63" t="s">
        <v>29</v>
      </c>
      <c r="E6518" s="76">
        <v>33.840000000000003</v>
      </c>
    </row>
    <row r="6519" spans="1:5" hidden="1">
      <c r="A6519" s="63" t="s">
        <v>7791</v>
      </c>
      <c r="B6519" s="63">
        <v>99054</v>
      </c>
      <c r="C6519" s="62" t="s">
        <v>14304</v>
      </c>
      <c r="D6519" s="63" t="s">
        <v>8125</v>
      </c>
      <c r="E6519" s="76">
        <v>55.73</v>
      </c>
    </row>
    <row r="6520" spans="1:5" ht="23.25" hidden="1">
      <c r="A6520" s="63" t="s">
        <v>7791</v>
      </c>
      <c r="B6520" s="63">
        <v>96111</v>
      </c>
      <c r="C6520" s="62" t="s">
        <v>14305</v>
      </c>
      <c r="D6520" s="63" t="s">
        <v>8125</v>
      </c>
      <c r="E6520" s="76">
        <v>61.94</v>
      </c>
    </row>
    <row r="6521" spans="1:5" ht="23.25" hidden="1">
      <c r="A6521" s="63" t="s">
        <v>7791</v>
      </c>
      <c r="B6521" s="63">
        <v>96116</v>
      </c>
      <c r="C6521" s="62" t="s">
        <v>14306</v>
      </c>
      <c r="D6521" s="63" t="s">
        <v>8125</v>
      </c>
      <c r="E6521" s="76">
        <v>67.37</v>
      </c>
    </row>
    <row r="6522" spans="1:5" hidden="1">
      <c r="A6522" s="63" t="s">
        <v>7791</v>
      </c>
      <c r="B6522" s="63">
        <v>96121</v>
      </c>
      <c r="C6522" s="62" t="s">
        <v>14307</v>
      </c>
      <c r="D6522" s="63" t="s">
        <v>29</v>
      </c>
      <c r="E6522" s="76">
        <v>13.07</v>
      </c>
    </row>
    <row r="6523" spans="1:5" ht="23.25" hidden="1">
      <c r="A6523" s="63" t="s">
        <v>7791</v>
      </c>
      <c r="B6523" s="63">
        <v>96485</v>
      </c>
      <c r="C6523" s="62" t="s">
        <v>14308</v>
      </c>
      <c r="D6523" s="63" t="s">
        <v>8125</v>
      </c>
      <c r="E6523" s="76">
        <v>71.7</v>
      </c>
    </row>
    <row r="6524" spans="1:5" ht="23.25" hidden="1">
      <c r="A6524" s="63" t="s">
        <v>7791</v>
      </c>
      <c r="B6524" s="63">
        <v>96486</v>
      </c>
      <c r="C6524" s="62" t="s">
        <v>14309</v>
      </c>
      <c r="D6524" s="63" t="s">
        <v>8125</v>
      </c>
      <c r="E6524" s="76">
        <v>77.72</v>
      </c>
    </row>
    <row r="6525" spans="1:5" ht="34.5" hidden="1">
      <c r="A6525" s="63" t="s">
        <v>7791</v>
      </c>
      <c r="B6525" s="63">
        <v>91515</v>
      </c>
      <c r="C6525" s="62" t="s">
        <v>14310</v>
      </c>
      <c r="D6525" s="63" t="s">
        <v>8125</v>
      </c>
      <c r="E6525" s="76">
        <v>6.13</v>
      </c>
    </row>
    <row r="6526" spans="1:5" ht="34.5" hidden="1">
      <c r="A6526" s="63" t="s">
        <v>7791</v>
      </c>
      <c r="B6526" s="63">
        <v>91519</v>
      </c>
      <c r="C6526" s="62" t="s">
        <v>14311</v>
      </c>
      <c r="D6526" s="63" t="s">
        <v>8125</v>
      </c>
      <c r="E6526" s="76">
        <v>8.26</v>
      </c>
    </row>
    <row r="6527" spans="1:5" ht="34.5" hidden="1">
      <c r="A6527" s="63" t="s">
        <v>7791</v>
      </c>
      <c r="B6527" s="63">
        <v>91520</v>
      </c>
      <c r="C6527" s="62" t="s">
        <v>14312</v>
      </c>
      <c r="D6527" s="63" t="s">
        <v>8125</v>
      </c>
      <c r="E6527" s="76">
        <v>2.29</v>
      </c>
    </row>
    <row r="6528" spans="1:5" ht="34.5" hidden="1">
      <c r="A6528" s="63" t="s">
        <v>7791</v>
      </c>
      <c r="B6528" s="63">
        <v>91522</v>
      </c>
      <c r="C6528" s="62" t="s">
        <v>14313</v>
      </c>
      <c r="D6528" s="63" t="s">
        <v>8125</v>
      </c>
      <c r="E6528" s="76">
        <v>3.18</v>
      </c>
    </row>
    <row r="6529" spans="1:5" ht="34.5" hidden="1">
      <c r="A6529" s="63" t="s">
        <v>7791</v>
      </c>
      <c r="B6529" s="63">
        <v>91525</v>
      </c>
      <c r="C6529" s="62" t="s">
        <v>14314</v>
      </c>
      <c r="D6529" s="63" t="s">
        <v>8125</v>
      </c>
      <c r="E6529" s="76">
        <v>7.18</v>
      </c>
    </row>
    <row r="6530" spans="1:5" ht="34.5" hidden="1">
      <c r="A6530" s="63" t="s">
        <v>7791</v>
      </c>
      <c r="B6530" s="63">
        <v>104412</v>
      </c>
      <c r="C6530" s="62" t="s">
        <v>14315</v>
      </c>
      <c r="D6530" s="63" t="s">
        <v>8125</v>
      </c>
      <c r="E6530" s="76">
        <v>2.84</v>
      </c>
    </row>
    <row r="6531" spans="1:5" ht="34.5" hidden="1">
      <c r="A6531" s="63" t="s">
        <v>7791</v>
      </c>
      <c r="B6531" s="63">
        <v>104413</v>
      </c>
      <c r="C6531" s="62" t="s">
        <v>14316</v>
      </c>
      <c r="D6531" s="63" t="s">
        <v>8125</v>
      </c>
      <c r="E6531" s="76">
        <v>5.01</v>
      </c>
    </row>
    <row r="6532" spans="1:5" ht="34.5" hidden="1">
      <c r="A6532" s="63" t="s">
        <v>7791</v>
      </c>
      <c r="B6532" s="63">
        <v>104414</v>
      </c>
      <c r="C6532" s="62" t="s">
        <v>14317</v>
      </c>
      <c r="D6532" s="63" t="s">
        <v>8125</v>
      </c>
      <c r="E6532" s="76">
        <v>6.43</v>
      </c>
    </row>
    <row r="6533" spans="1:5" ht="34.5" hidden="1">
      <c r="A6533" s="63" t="s">
        <v>7791</v>
      </c>
      <c r="B6533" s="63">
        <v>104415</v>
      </c>
      <c r="C6533" s="62" t="s">
        <v>14318</v>
      </c>
      <c r="D6533" s="63" t="s">
        <v>8125</v>
      </c>
      <c r="E6533" s="76">
        <v>11.28</v>
      </c>
    </row>
    <row r="6534" spans="1:5" ht="34.5" hidden="1">
      <c r="A6534" s="63" t="s">
        <v>7791</v>
      </c>
      <c r="B6534" s="63">
        <v>104416</v>
      </c>
      <c r="C6534" s="62" t="s">
        <v>14319</v>
      </c>
      <c r="D6534" s="63" t="s">
        <v>8125</v>
      </c>
      <c r="E6534" s="76">
        <v>1.96</v>
      </c>
    </row>
    <row r="6535" spans="1:5" ht="34.5" hidden="1">
      <c r="A6535" s="63" t="s">
        <v>7791</v>
      </c>
      <c r="B6535" s="63">
        <v>104417</v>
      </c>
      <c r="C6535" s="62" t="s">
        <v>14320</v>
      </c>
      <c r="D6535" s="63" t="s">
        <v>8125</v>
      </c>
      <c r="E6535" s="76">
        <v>4.13</v>
      </c>
    </row>
    <row r="6536" spans="1:5" ht="34.5" hidden="1">
      <c r="A6536" s="63" t="s">
        <v>7791</v>
      </c>
      <c r="B6536" s="63">
        <v>104418</v>
      </c>
      <c r="C6536" s="62" t="s">
        <v>14321</v>
      </c>
      <c r="D6536" s="63" t="s">
        <v>8125</v>
      </c>
      <c r="E6536" s="76">
        <v>2.65</v>
      </c>
    </row>
    <row r="6537" spans="1:5" ht="34.5" hidden="1">
      <c r="A6537" s="63" t="s">
        <v>7791</v>
      </c>
      <c r="B6537" s="63">
        <v>104419</v>
      </c>
      <c r="C6537" s="62" t="s">
        <v>14322</v>
      </c>
      <c r="D6537" s="63" t="s">
        <v>8125</v>
      </c>
      <c r="E6537" s="76">
        <v>11.04</v>
      </c>
    </row>
    <row r="6538" spans="1:5" ht="34.5" hidden="1">
      <c r="A6538" s="63" t="s">
        <v>7791</v>
      </c>
      <c r="B6538" s="63">
        <v>104420</v>
      </c>
      <c r="C6538" s="62" t="s">
        <v>14323</v>
      </c>
      <c r="D6538" s="63" t="s">
        <v>8125</v>
      </c>
      <c r="E6538" s="76">
        <v>9.9600000000000009</v>
      </c>
    </row>
    <row r="6539" spans="1:5" ht="34.5" hidden="1">
      <c r="A6539" s="63" t="s">
        <v>7791</v>
      </c>
      <c r="B6539" s="63">
        <v>104421</v>
      </c>
      <c r="C6539" s="62" t="s">
        <v>14324</v>
      </c>
      <c r="D6539" s="63" t="s">
        <v>8125</v>
      </c>
      <c r="E6539" s="76">
        <v>13.77</v>
      </c>
    </row>
    <row r="6540" spans="1:5" ht="34.5" hidden="1">
      <c r="A6540" s="63" t="s">
        <v>7791</v>
      </c>
      <c r="B6540" s="63">
        <v>104422</v>
      </c>
      <c r="C6540" s="62" t="s">
        <v>14325</v>
      </c>
      <c r="D6540" s="63" t="s">
        <v>8125</v>
      </c>
      <c r="E6540" s="76">
        <v>7.94</v>
      </c>
    </row>
    <row r="6541" spans="1:5" ht="34.5" hidden="1">
      <c r="A6541" s="63" t="s">
        <v>7791</v>
      </c>
      <c r="B6541" s="63">
        <v>104423</v>
      </c>
      <c r="C6541" s="62" t="s">
        <v>14326</v>
      </c>
      <c r="D6541" s="63" t="s">
        <v>8125</v>
      </c>
      <c r="E6541" s="76">
        <v>22.04</v>
      </c>
    </row>
    <row r="6542" spans="1:5" ht="34.5" hidden="1">
      <c r="A6542" s="63" t="s">
        <v>7791</v>
      </c>
      <c r="B6542" s="63">
        <v>104424</v>
      </c>
      <c r="C6542" s="62" t="s">
        <v>14327</v>
      </c>
      <c r="D6542" s="63" t="s">
        <v>8125</v>
      </c>
      <c r="E6542" s="76">
        <v>20.27</v>
      </c>
    </row>
    <row r="6543" spans="1:5" ht="34.5" hidden="1">
      <c r="A6543" s="63" t="s">
        <v>7791</v>
      </c>
      <c r="B6543" s="63">
        <v>104425</v>
      </c>
      <c r="C6543" s="62" t="s">
        <v>14328</v>
      </c>
      <c r="D6543" s="63" t="s">
        <v>8125</v>
      </c>
      <c r="E6543" s="76">
        <v>17.36</v>
      </c>
    </row>
    <row r="6544" spans="1:5" ht="34.5" hidden="1">
      <c r="A6544" s="63" t="s">
        <v>7791</v>
      </c>
      <c r="B6544" s="63">
        <v>87280</v>
      </c>
      <c r="C6544" s="62" t="s">
        <v>14329</v>
      </c>
      <c r="D6544" s="63" t="s">
        <v>9250</v>
      </c>
      <c r="E6544" s="76">
        <v>434.4</v>
      </c>
    </row>
    <row r="6545" spans="1:5" ht="34.5" hidden="1">
      <c r="A6545" s="63" t="s">
        <v>7791</v>
      </c>
      <c r="B6545" s="63">
        <v>87281</v>
      </c>
      <c r="C6545" s="62" t="s">
        <v>14330</v>
      </c>
      <c r="D6545" s="63" t="s">
        <v>9250</v>
      </c>
      <c r="E6545" s="76">
        <v>425.24</v>
      </c>
    </row>
    <row r="6546" spans="1:5" ht="34.5" hidden="1">
      <c r="A6546" s="63" t="s">
        <v>7791</v>
      </c>
      <c r="B6546" s="63">
        <v>87283</v>
      </c>
      <c r="C6546" s="62" t="s">
        <v>14331</v>
      </c>
      <c r="D6546" s="63" t="s">
        <v>9250</v>
      </c>
      <c r="E6546" s="76">
        <v>450.3</v>
      </c>
    </row>
    <row r="6547" spans="1:5" ht="34.5" hidden="1">
      <c r="A6547" s="63" t="s">
        <v>7791</v>
      </c>
      <c r="B6547" s="63">
        <v>87284</v>
      </c>
      <c r="C6547" s="62" t="s">
        <v>14332</v>
      </c>
      <c r="D6547" s="63" t="s">
        <v>9250</v>
      </c>
      <c r="E6547" s="76">
        <v>440.14</v>
      </c>
    </row>
    <row r="6548" spans="1:5" ht="34.5" hidden="1">
      <c r="A6548" s="63" t="s">
        <v>7791</v>
      </c>
      <c r="B6548" s="63">
        <v>87286</v>
      </c>
      <c r="C6548" s="62" t="s">
        <v>14333</v>
      </c>
      <c r="D6548" s="63" t="s">
        <v>9250</v>
      </c>
      <c r="E6548" s="76">
        <v>564.48</v>
      </c>
    </row>
    <row r="6549" spans="1:5" ht="34.5" hidden="1">
      <c r="A6549" s="63" t="s">
        <v>7791</v>
      </c>
      <c r="B6549" s="63">
        <v>87287</v>
      </c>
      <c r="C6549" s="62" t="s">
        <v>14334</v>
      </c>
      <c r="D6549" s="63" t="s">
        <v>9250</v>
      </c>
      <c r="E6549" s="76">
        <v>543</v>
      </c>
    </row>
    <row r="6550" spans="1:5" ht="34.5" hidden="1">
      <c r="A6550" s="63" t="s">
        <v>7791</v>
      </c>
      <c r="B6550" s="63">
        <v>87289</v>
      </c>
      <c r="C6550" s="62" t="s">
        <v>14335</v>
      </c>
      <c r="D6550" s="63" t="s">
        <v>9250</v>
      </c>
      <c r="E6550" s="76">
        <v>542.71</v>
      </c>
    </row>
    <row r="6551" spans="1:5" ht="34.5" hidden="1">
      <c r="A6551" s="63" t="s">
        <v>7791</v>
      </c>
      <c r="B6551" s="63">
        <v>87290</v>
      </c>
      <c r="C6551" s="62" t="s">
        <v>14336</v>
      </c>
      <c r="D6551" s="63" t="s">
        <v>9250</v>
      </c>
      <c r="E6551" s="76">
        <v>530.48</v>
      </c>
    </row>
    <row r="6552" spans="1:5" ht="34.5" hidden="1">
      <c r="A6552" s="63" t="s">
        <v>7791</v>
      </c>
      <c r="B6552" s="63">
        <v>87292</v>
      </c>
      <c r="C6552" s="62" t="s">
        <v>14337</v>
      </c>
      <c r="D6552" s="63" t="s">
        <v>9250</v>
      </c>
      <c r="E6552" s="76">
        <v>554.03</v>
      </c>
    </row>
    <row r="6553" spans="1:5" ht="34.5" hidden="1">
      <c r="A6553" s="63" t="s">
        <v>7791</v>
      </c>
      <c r="B6553" s="63">
        <v>87294</v>
      </c>
      <c r="C6553" s="62" t="s">
        <v>14338</v>
      </c>
      <c r="D6553" s="63" t="s">
        <v>9250</v>
      </c>
      <c r="E6553" s="76">
        <v>526.11</v>
      </c>
    </row>
    <row r="6554" spans="1:5" ht="34.5" hidden="1">
      <c r="A6554" s="63" t="s">
        <v>7791</v>
      </c>
      <c r="B6554" s="63">
        <v>87295</v>
      </c>
      <c r="C6554" s="62" t="s">
        <v>14339</v>
      </c>
      <c r="D6554" s="63" t="s">
        <v>9250</v>
      </c>
      <c r="E6554" s="76">
        <v>540.61</v>
      </c>
    </row>
    <row r="6555" spans="1:5" ht="34.5" hidden="1">
      <c r="A6555" s="63" t="s">
        <v>7791</v>
      </c>
      <c r="B6555" s="63">
        <v>87296</v>
      </c>
      <c r="C6555" s="62" t="s">
        <v>14340</v>
      </c>
      <c r="D6555" s="63" t="s">
        <v>9250</v>
      </c>
      <c r="E6555" s="76">
        <v>508.67</v>
      </c>
    </row>
    <row r="6556" spans="1:5" ht="23.25" hidden="1">
      <c r="A6556" s="63" t="s">
        <v>7791</v>
      </c>
      <c r="B6556" s="63">
        <v>87298</v>
      </c>
      <c r="C6556" s="62" t="s">
        <v>14341</v>
      </c>
      <c r="D6556" s="63" t="s">
        <v>9250</v>
      </c>
      <c r="E6556" s="76">
        <v>676.42</v>
      </c>
    </row>
    <row r="6557" spans="1:5" ht="23.25" hidden="1">
      <c r="A6557" s="63" t="s">
        <v>7791</v>
      </c>
      <c r="B6557" s="63">
        <v>87299</v>
      </c>
      <c r="C6557" s="62" t="s">
        <v>14342</v>
      </c>
      <c r="D6557" s="63" t="s">
        <v>9250</v>
      </c>
      <c r="E6557" s="76">
        <v>437.31</v>
      </c>
    </row>
    <row r="6558" spans="1:5" ht="23.25" hidden="1">
      <c r="A6558" s="63" t="s">
        <v>7791</v>
      </c>
      <c r="B6558" s="63">
        <v>87301</v>
      </c>
      <c r="C6558" s="62" t="s">
        <v>14343</v>
      </c>
      <c r="D6558" s="63" t="s">
        <v>9250</v>
      </c>
      <c r="E6558" s="76">
        <v>606.71</v>
      </c>
    </row>
    <row r="6559" spans="1:5" ht="23.25" hidden="1">
      <c r="A6559" s="63" t="s">
        <v>7791</v>
      </c>
      <c r="B6559" s="63">
        <v>87302</v>
      </c>
      <c r="C6559" s="62" t="s">
        <v>14344</v>
      </c>
      <c r="D6559" s="63" t="s">
        <v>9250</v>
      </c>
      <c r="E6559" s="76">
        <v>594.41999999999996</v>
      </c>
    </row>
    <row r="6560" spans="1:5" ht="23.25" hidden="1">
      <c r="A6560" s="63" t="s">
        <v>7791</v>
      </c>
      <c r="B6560" s="63">
        <v>87304</v>
      </c>
      <c r="C6560" s="62" t="s">
        <v>14345</v>
      </c>
      <c r="D6560" s="63" t="s">
        <v>9250</v>
      </c>
      <c r="E6560" s="76">
        <v>546.15</v>
      </c>
    </row>
    <row r="6561" spans="1:5" ht="23.25" hidden="1">
      <c r="A6561" s="63" t="s">
        <v>7791</v>
      </c>
      <c r="B6561" s="63">
        <v>87305</v>
      </c>
      <c r="C6561" s="62" t="s">
        <v>14346</v>
      </c>
      <c r="D6561" s="63" t="s">
        <v>9250</v>
      </c>
      <c r="E6561" s="76">
        <v>546.14</v>
      </c>
    </row>
    <row r="6562" spans="1:5" ht="23.25" hidden="1">
      <c r="A6562" s="63" t="s">
        <v>7791</v>
      </c>
      <c r="B6562" s="63">
        <v>87307</v>
      </c>
      <c r="C6562" s="62" t="s">
        <v>14347</v>
      </c>
      <c r="D6562" s="63" t="s">
        <v>9250</v>
      </c>
      <c r="E6562" s="76">
        <v>518.99</v>
      </c>
    </row>
    <row r="6563" spans="1:5" ht="23.25" hidden="1">
      <c r="A6563" s="63" t="s">
        <v>7791</v>
      </c>
      <c r="B6563" s="63">
        <v>87308</v>
      </c>
      <c r="C6563" s="62" t="s">
        <v>14348</v>
      </c>
      <c r="D6563" s="63" t="s">
        <v>9250</v>
      </c>
      <c r="E6563" s="76">
        <v>506.29</v>
      </c>
    </row>
    <row r="6564" spans="1:5" ht="23.25" hidden="1">
      <c r="A6564" s="63" t="s">
        <v>7791</v>
      </c>
      <c r="B6564" s="63">
        <v>87310</v>
      </c>
      <c r="C6564" s="62" t="s">
        <v>14349</v>
      </c>
      <c r="D6564" s="63" t="s">
        <v>9250</v>
      </c>
      <c r="E6564" s="76">
        <v>433.69</v>
      </c>
    </row>
    <row r="6565" spans="1:5" ht="23.25" hidden="1">
      <c r="A6565" s="63" t="s">
        <v>7791</v>
      </c>
      <c r="B6565" s="63">
        <v>87311</v>
      </c>
      <c r="C6565" s="62" t="s">
        <v>14350</v>
      </c>
      <c r="D6565" s="63" t="s">
        <v>9250</v>
      </c>
      <c r="E6565" s="76">
        <v>421.14</v>
      </c>
    </row>
    <row r="6566" spans="1:5" ht="23.25" hidden="1">
      <c r="A6566" s="63" t="s">
        <v>7791</v>
      </c>
      <c r="B6566" s="63">
        <v>87313</v>
      </c>
      <c r="C6566" s="62" t="s">
        <v>14351</v>
      </c>
      <c r="D6566" s="63" t="s">
        <v>9250</v>
      </c>
      <c r="E6566" s="76">
        <v>529.30999999999995</v>
      </c>
    </row>
    <row r="6567" spans="1:5" ht="23.25" hidden="1">
      <c r="A6567" s="63" t="s">
        <v>7791</v>
      </c>
      <c r="B6567" s="63">
        <v>87314</v>
      </c>
      <c r="C6567" s="62" t="s">
        <v>14352</v>
      </c>
      <c r="D6567" s="63" t="s">
        <v>9250</v>
      </c>
      <c r="E6567" s="76">
        <v>518.61</v>
      </c>
    </row>
    <row r="6568" spans="1:5" ht="23.25" hidden="1">
      <c r="A6568" s="63" t="s">
        <v>7791</v>
      </c>
      <c r="B6568" s="63">
        <v>87316</v>
      </c>
      <c r="C6568" s="62" t="s">
        <v>14353</v>
      </c>
      <c r="D6568" s="63" t="s">
        <v>9250</v>
      </c>
      <c r="E6568" s="76">
        <v>479.11</v>
      </c>
    </row>
    <row r="6569" spans="1:5" ht="23.25" hidden="1">
      <c r="A6569" s="63" t="s">
        <v>7791</v>
      </c>
      <c r="B6569" s="63">
        <v>87317</v>
      </c>
      <c r="C6569" s="62" t="s">
        <v>14354</v>
      </c>
      <c r="D6569" s="63" t="s">
        <v>9250</v>
      </c>
      <c r="E6569" s="76">
        <v>461</v>
      </c>
    </row>
    <row r="6570" spans="1:5" ht="34.5" hidden="1">
      <c r="A6570" s="63" t="s">
        <v>7791</v>
      </c>
      <c r="B6570" s="63">
        <v>87319</v>
      </c>
      <c r="C6570" s="62" t="s">
        <v>14355</v>
      </c>
      <c r="D6570" s="63" t="s">
        <v>9250</v>
      </c>
      <c r="E6570" s="76">
        <v>3238.1</v>
      </c>
    </row>
    <row r="6571" spans="1:5" ht="34.5" hidden="1">
      <c r="A6571" s="63" t="s">
        <v>7791</v>
      </c>
      <c r="B6571" s="63">
        <v>87320</v>
      </c>
      <c r="C6571" s="62" t="s">
        <v>14356</v>
      </c>
      <c r="D6571" s="63" t="s">
        <v>9250</v>
      </c>
      <c r="E6571" s="76">
        <v>3239.9</v>
      </c>
    </row>
    <row r="6572" spans="1:5" ht="34.5" hidden="1">
      <c r="A6572" s="63" t="s">
        <v>7791</v>
      </c>
      <c r="B6572" s="63">
        <v>87322</v>
      </c>
      <c r="C6572" s="62" t="s">
        <v>14357</v>
      </c>
      <c r="D6572" s="63" t="s">
        <v>9250</v>
      </c>
      <c r="E6572" s="76">
        <v>3347.66</v>
      </c>
    </row>
    <row r="6573" spans="1:5" ht="34.5" hidden="1">
      <c r="A6573" s="63" t="s">
        <v>7791</v>
      </c>
      <c r="B6573" s="63">
        <v>87323</v>
      </c>
      <c r="C6573" s="62" t="s">
        <v>14358</v>
      </c>
      <c r="D6573" s="63" t="s">
        <v>9250</v>
      </c>
      <c r="E6573" s="76">
        <v>3342.24</v>
      </c>
    </row>
    <row r="6574" spans="1:5" ht="34.5" hidden="1">
      <c r="A6574" s="63" t="s">
        <v>7791</v>
      </c>
      <c r="B6574" s="63">
        <v>87325</v>
      </c>
      <c r="C6574" s="62" t="s">
        <v>14359</v>
      </c>
      <c r="D6574" s="63" t="s">
        <v>9250</v>
      </c>
      <c r="E6574" s="76">
        <v>3268.09</v>
      </c>
    </row>
    <row r="6575" spans="1:5" ht="34.5" hidden="1">
      <c r="A6575" s="63" t="s">
        <v>7791</v>
      </c>
      <c r="B6575" s="63">
        <v>87326</v>
      </c>
      <c r="C6575" s="62" t="s">
        <v>14360</v>
      </c>
      <c r="D6575" s="63" t="s">
        <v>9250</v>
      </c>
      <c r="E6575" s="76">
        <v>3270.91</v>
      </c>
    </row>
    <row r="6576" spans="1:5" ht="34.5" hidden="1">
      <c r="A6576" s="63" t="s">
        <v>7791</v>
      </c>
      <c r="B6576" s="63">
        <v>87327</v>
      </c>
      <c r="C6576" s="62" t="s">
        <v>14361</v>
      </c>
      <c r="D6576" s="63" t="s">
        <v>9250</v>
      </c>
      <c r="E6576" s="76">
        <v>458.81</v>
      </c>
    </row>
    <row r="6577" spans="1:5" ht="34.5" hidden="1">
      <c r="A6577" s="63" t="s">
        <v>7791</v>
      </c>
      <c r="B6577" s="63">
        <v>87328</v>
      </c>
      <c r="C6577" s="62" t="s">
        <v>14362</v>
      </c>
      <c r="D6577" s="63" t="s">
        <v>9250</v>
      </c>
      <c r="E6577" s="76">
        <v>395.38</v>
      </c>
    </row>
    <row r="6578" spans="1:5" ht="34.5" hidden="1">
      <c r="A6578" s="63" t="s">
        <v>7791</v>
      </c>
      <c r="B6578" s="63">
        <v>87329</v>
      </c>
      <c r="C6578" s="62" t="s">
        <v>14363</v>
      </c>
      <c r="D6578" s="63" t="s">
        <v>9250</v>
      </c>
      <c r="E6578" s="76">
        <v>494.01</v>
      </c>
    </row>
    <row r="6579" spans="1:5" ht="34.5" hidden="1">
      <c r="A6579" s="63" t="s">
        <v>7791</v>
      </c>
      <c r="B6579" s="63">
        <v>87330</v>
      </c>
      <c r="C6579" s="62" t="s">
        <v>14364</v>
      </c>
      <c r="D6579" s="63" t="s">
        <v>9250</v>
      </c>
      <c r="E6579" s="76">
        <v>422.36</v>
      </c>
    </row>
    <row r="6580" spans="1:5" ht="34.5" hidden="1">
      <c r="A6580" s="63" t="s">
        <v>7791</v>
      </c>
      <c r="B6580" s="63">
        <v>87331</v>
      </c>
      <c r="C6580" s="62" t="s">
        <v>14365</v>
      </c>
      <c r="D6580" s="63" t="s">
        <v>9250</v>
      </c>
      <c r="E6580" s="76">
        <v>587.85</v>
      </c>
    </row>
    <row r="6581" spans="1:5" ht="34.5" hidden="1">
      <c r="A6581" s="63" t="s">
        <v>7791</v>
      </c>
      <c r="B6581" s="63">
        <v>87332</v>
      </c>
      <c r="C6581" s="62" t="s">
        <v>14366</v>
      </c>
      <c r="D6581" s="63" t="s">
        <v>9250</v>
      </c>
      <c r="E6581" s="76">
        <v>521.86</v>
      </c>
    </row>
    <row r="6582" spans="1:5" ht="34.5" hidden="1">
      <c r="A6582" s="63" t="s">
        <v>7791</v>
      </c>
      <c r="B6582" s="63">
        <v>87333</v>
      </c>
      <c r="C6582" s="62" t="s">
        <v>14367</v>
      </c>
      <c r="D6582" s="63" t="s">
        <v>9250</v>
      </c>
      <c r="E6582" s="76">
        <v>548.14</v>
      </c>
    </row>
    <row r="6583" spans="1:5" ht="34.5" hidden="1">
      <c r="A6583" s="63" t="s">
        <v>7791</v>
      </c>
      <c r="B6583" s="63">
        <v>87334</v>
      </c>
      <c r="C6583" s="62" t="s">
        <v>14368</v>
      </c>
      <c r="D6583" s="63" t="s">
        <v>9250</v>
      </c>
      <c r="E6583" s="76">
        <v>507.23</v>
      </c>
    </row>
    <row r="6584" spans="1:5" ht="34.5" hidden="1">
      <c r="A6584" s="63" t="s">
        <v>7791</v>
      </c>
      <c r="B6584" s="63">
        <v>87335</v>
      </c>
      <c r="C6584" s="62" t="s">
        <v>14369</v>
      </c>
      <c r="D6584" s="63" t="s">
        <v>9250</v>
      </c>
      <c r="E6584" s="76">
        <v>540.38</v>
      </c>
    </row>
    <row r="6585" spans="1:5" ht="34.5" hidden="1">
      <c r="A6585" s="63" t="s">
        <v>7791</v>
      </c>
      <c r="B6585" s="63">
        <v>87336</v>
      </c>
      <c r="C6585" s="62" t="s">
        <v>14370</v>
      </c>
      <c r="D6585" s="63" t="s">
        <v>9250</v>
      </c>
      <c r="E6585" s="76">
        <v>523.45000000000005</v>
      </c>
    </row>
    <row r="6586" spans="1:5" ht="34.5" hidden="1">
      <c r="A6586" s="63" t="s">
        <v>7791</v>
      </c>
      <c r="B6586" s="63">
        <v>87337</v>
      </c>
      <c r="C6586" s="62" t="s">
        <v>14371</v>
      </c>
      <c r="D6586" s="63" t="s">
        <v>9250</v>
      </c>
      <c r="E6586" s="76">
        <v>531.41999999999996</v>
      </c>
    </row>
    <row r="6587" spans="1:5" ht="34.5" hidden="1">
      <c r="A6587" s="63" t="s">
        <v>7791</v>
      </c>
      <c r="B6587" s="63">
        <v>87338</v>
      </c>
      <c r="C6587" s="62" t="s">
        <v>14372</v>
      </c>
      <c r="D6587" s="63" t="s">
        <v>9250</v>
      </c>
      <c r="E6587" s="76">
        <v>507.63</v>
      </c>
    </row>
    <row r="6588" spans="1:5" ht="34.5" hidden="1">
      <c r="A6588" s="63" t="s">
        <v>7791</v>
      </c>
      <c r="B6588" s="63">
        <v>87339</v>
      </c>
      <c r="C6588" s="62" t="s">
        <v>14373</v>
      </c>
      <c r="D6588" s="63" t="s">
        <v>9250</v>
      </c>
      <c r="E6588" s="76">
        <v>804.58</v>
      </c>
    </row>
    <row r="6589" spans="1:5" ht="34.5" hidden="1">
      <c r="A6589" s="63" t="s">
        <v>7791</v>
      </c>
      <c r="B6589" s="63">
        <v>87340</v>
      </c>
      <c r="C6589" s="62" t="s">
        <v>14374</v>
      </c>
      <c r="D6589" s="63" t="s">
        <v>9250</v>
      </c>
      <c r="E6589" s="76">
        <v>674.77</v>
      </c>
    </row>
    <row r="6590" spans="1:5" ht="34.5" hidden="1">
      <c r="A6590" s="63" t="s">
        <v>7791</v>
      </c>
      <c r="B6590" s="63">
        <v>87341</v>
      </c>
      <c r="C6590" s="62" t="s">
        <v>14375</v>
      </c>
      <c r="D6590" s="63" t="s">
        <v>9250</v>
      </c>
      <c r="E6590" s="76">
        <v>640.54</v>
      </c>
    </row>
    <row r="6591" spans="1:5" ht="34.5" hidden="1">
      <c r="A6591" s="63" t="s">
        <v>7791</v>
      </c>
      <c r="B6591" s="63">
        <v>87342</v>
      </c>
      <c r="C6591" s="62" t="s">
        <v>14376</v>
      </c>
      <c r="D6591" s="63" t="s">
        <v>9250</v>
      </c>
      <c r="E6591" s="76">
        <v>681.77</v>
      </c>
    </row>
    <row r="6592" spans="1:5" ht="34.5" hidden="1">
      <c r="A6592" s="63" t="s">
        <v>7791</v>
      </c>
      <c r="B6592" s="63">
        <v>87343</v>
      </c>
      <c r="C6592" s="62" t="s">
        <v>14377</v>
      </c>
      <c r="D6592" s="63" t="s">
        <v>9250</v>
      </c>
      <c r="E6592" s="76">
        <v>608.24</v>
      </c>
    </row>
    <row r="6593" spans="1:5" ht="34.5" hidden="1">
      <c r="A6593" s="63" t="s">
        <v>7791</v>
      </c>
      <c r="B6593" s="63">
        <v>87344</v>
      </c>
      <c r="C6593" s="62" t="s">
        <v>14378</v>
      </c>
      <c r="D6593" s="63" t="s">
        <v>9250</v>
      </c>
      <c r="E6593" s="76">
        <v>565.91999999999996</v>
      </c>
    </row>
    <row r="6594" spans="1:5" ht="34.5" hidden="1">
      <c r="A6594" s="63" t="s">
        <v>7791</v>
      </c>
      <c r="B6594" s="63">
        <v>87345</v>
      </c>
      <c r="C6594" s="62" t="s">
        <v>14379</v>
      </c>
      <c r="D6594" s="63" t="s">
        <v>9250</v>
      </c>
      <c r="E6594" s="76">
        <v>609.42999999999995</v>
      </c>
    </row>
    <row r="6595" spans="1:5" ht="34.5" hidden="1">
      <c r="A6595" s="63" t="s">
        <v>7791</v>
      </c>
      <c r="B6595" s="63">
        <v>87346</v>
      </c>
      <c r="C6595" s="62" t="s">
        <v>14380</v>
      </c>
      <c r="D6595" s="63" t="s">
        <v>9250</v>
      </c>
      <c r="E6595" s="76">
        <v>548.77</v>
      </c>
    </row>
    <row r="6596" spans="1:5" ht="34.5" hidden="1">
      <c r="A6596" s="63" t="s">
        <v>7791</v>
      </c>
      <c r="B6596" s="63">
        <v>87347</v>
      </c>
      <c r="C6596" s="62" t="s">
        <v>14381</v>
      </c>
      <c r="D6596" s="63" t="s">
        <v>9250</v>
      </c>
      <c r="E6596" s="76">
        <v>514.71</v>
      </c>
    </row>
    <row r="6597" spans="1:5" ht="34.5" hidden="1">
      <c r="A6597" s="63" t="s">
        <v>7791</v>
      </c>
      <c r="B6597" s="63">
        <v>87348</v>
      </c>
      <c r="C6597" s="62" t="s">
        <v>14382</v>
      </c>
      <c r="D6597" s="63" t="s">
        <v>9250</v>
      </c>
      <c r="E6597" s="76">
        <v>555.4</v>
      </c>
    </row>
    <row r="6598" spans="1:5" ht="34.5" hidden="1">
      <c r="A6598" s="63" t="s">
        <v>7791</v>
      </c>
      <c r="B6598" s="63">
        <v>87349</v>
      </c>
      <c r="C6598" s="62" t="s">
        <v>14383</v>
      </c>
      <c r="D6598" s="63" t="s">
        <v>9250</v>
      </c>
      <c r="E6598" s="76">
        <v>474.16</v>
      </c>
    </row>
    <row r="6599" spans="1:5" ht="34.5" hidden="1">
      <c r="A6599" s="63" t="s">
        <v>7791</v>
      </c>
      <c r="B6599" s="63">
        <v>87350</v>
      </c>
      <c r="C6599" s="62" t="s">
        <v>14384</v>
      </c>
      <c r="D6599" s="63" t="s">
        <v>9250</v>
      </c>
      <c r="E6599" s="76">
        <v>481.82</v>
      </c>
    </row>
    <row r="6600" spans="1:5" ht="34.5" hidden="1">
      <c r="A6600" s="63" t="s">
        <v>7791</v>
      </c>
      <c r="B6600" s="63">
        <v>87351</v>
      </c>
      <c r="C6600" s="62" t="s">
        <v>14385</v>
      </c>
      <c r="D6600" s="63" t="s">
        <v>9250</v>
      </c>
      <c r="E6600" s="76">
        <v>405.07</v>
      </c>
    </row>
    <row r="6601" spans="1:5" ht="34.5" hidden="1">
      <c r="A6601" s="63" t="s">
        <v>7791</v>
      </c>
      <c r="B6601" s="63">
        <v>87352</v>
      </c>
      <c r="C6601" s="62" t="s">
        <v>14386</v>
      </c>
      <c r="D6601" s="63" t="s">
        <v>9250</v>
      </c>
      <c r="E6601" s="76">
        <v>614.54</v>
      </c>
    </row>
    <row r="6602" spans="1:5" ht="34.5" hidden="1">
      <c r="A6602" s="63" t="s">
        <v>7791</v>
      </c>
      <c r="B6602" s="63">
        <v>87353</v>
      </c>
      <c r="C6602" s="62" t="s">
        <v>14387</v>
      </c>
      <c r="D6602" s="63" t="s">
        <v>9250</v>
      </c>
      <c r="E6602" s="76">
        <v>534.25</v>
      </c>
    </row>
    <row r="6603" spans="1:5" ht="34.5" hidden="1">
      <c r="A6603" s="63" t="s">
        <v>7791</v>
      </c>
      <c r="B6603" s="63">
        <v>87354</v>
      </c>
      <c r="C6603" s="62" t="s">
        <v>14388</v>
      </c>
      <c r="D6603" s="63" t="s">
        <v>9250</v>
      </c>
      <c r="E6603" s="76">
        <v>496.65</v>
      </c>
    </row>
    <row r="6604" spans="1:5" ht="34.5" hidden="1">
      <c r="A6604" s="63" t="s">
        <v>7791</v>
      </c>
      <c r="B6604" s="63">
        <v>87355</v>
      </c>
      <c r="C6604" s="62" t="s">
        <v>14389</v>
      </c>
      <c r="D6604" s="63" t="s">
        <v>9250</v>
      </c>
      <c r="E6604" s="76">
        <v>519.62</v>
      </c>
    </row>
    <row r="6605" spans="1:5" ht="34.5" hidden="1">
      <c r="A6605" s="63" t="s">
        <v>7791</v>
      </c>
      <c r="B6605" s="63">
        <v>87356</v>
      </c>
      <c r="C6605" s="62" t="s">
        <v>14390</v>
      </c>
      <c r="D6605" s="63" t="s">
        <v>9250</v>
      </c>
      <c r="E6605" s="76">
        <v>465.34</v>
      </c>
    </row>
    <row r="6606" spans="1:5" ht="34.5" hidden="1">
      <c r="A6606" s="63" t="s">
        <v>7791</v>
      </c>
      <c r="B6606" s="63">
        <v>87357</v>
      </c>
      <c r="C6606" s="62" t="s">
        <v>14391</v>
      </c>
      <c r="D6606" s="63" t="s">
        <v>9250</v>
      </c>
      <c r="E6606" s="76">
        <v>437.56</v>
      </c>
    </row>
    <row r="6607" spans="1:5" ht="34.5" hidden="1">
      <c r="A6607" s="63" t="s">
        <v>7791</v>
      </c>
      <c r="B6607" s="63">
        <v>87358</v>
      </c>
      <c r="C6607" s="62" t="s">
        <v>14392</v>
      </c>
      <c r="D6607" s="63" t="s">
        <v>9250</v>
      </c>
      <c r="E6607" s="76">
        <v>3206.28</v>
      </c>
    </row>
    <row r="6608" spans="1:5" ht="34.5" hidden="1">
      <c r="A6608" s="63" t="s">
        <v>7791</v>
      </c>
      <c r="B6608" s="63">
        <v>87359</v>
      </c>
      <c r="C6608" s="62" t="s">
        <v>14393</v>
      </c>
      <c r="D6608" s="63" t="s">
        <v>9250</v>
      </c>
      <c r="E6608" s="76">
        <v>3173.48</v>
      </c>
    </row>
    <row r="6609" spans="1:5" ht="34.5" hidden="1">
      <c r="A6609" s="63" t="s">
        <v>7791</v>
      </c>
      <c r="B6609" s="63">
        <v>87360</v>
      </c>
      <c r="C6609" s="62" t="s">
        <v>14394</v>
      </c>
      <c r="D6609" s="63" t="s">
        <v>9250</v>
      </c>
      <c r="E6609" s="76">
        <v>3316.25</v>
      </c>
    </row>
    <row r="6610" spans="1:5" ht="34.5" hidden="1">
      <c r="A6610" s="63" t="s">
        <v>7791</v>
      </c>
      <c r="B6610" s="63">
        <v>87361</v>
      </c>
      <c r="C6610" s="62" t="s">
        <v>14395</v>
      </c>
      <c r="D6610" s="63" t="s">
        <v>9250</v>
      </c>
      <c r="E6610" s="76">
        <v>3268.09</v>
      </c>
    </row>
    <row r="6611" spans="1:5" ht="34.5" hidden="1">
      <c r="A6611" s="63" t="s">
        <v>7791</v>
      </c>
      <c r="B6611" s="63">
        <v>87362</v>
      </c>
      <c r="C6611" s="62" t="s">
        <v>14396</v>
      </c>
      <c r="D6611" s="63" t="s">
        <v>9250</v>
      </c>
      <c r="E6611" s="76">
        <v>3262.56</v>
      </c>
    </row>
    <row r="6612" spans="1:5" ht="34.5" hidden="1">
      <c r="A6612" s="63" t="s">
        <v>7791</v>
      </c>
      <c r="B6612" s="63">
        <v>87363</v>
      </c>
      <c r="C6612" s="62" t="s">
        <v>14397</v>
      </c>
      <c r="D6612" s="63" t="s">
        <v>9250</v>
      </c>
      <c r="E6612" s="76">
        <v>3245.27</v>
      </c>
    </row>
    <row r="6613" spans="1:5" ht="34.5" hidden="1">
      <c r="A6613" s="63" t="s">
        <v>7791</v>
      </c>
      <c r="B6613" s="63">
        <v>87364</v>
      </c>
      <c r="C6613" s="62" t="s">
        <v>14398</v>
      </c>
      <c r="D6613" s="63" t="s">
        <v>9250</v>
      </c>
      <c r="E6613" s="76">
        <v>3210.41</v>
      </c>
    </row>
    <row r="6614" spans="1:5" ht="34.5" hidden="1">
      <c r="A6614" s="63" t="s">
        <v>7791</v>
      </c>
      <c r="B6614" s="63">
        <v>87365</v>
      </c>
      <c r="C6614" s="62" t="s">
        <v>14399</v>
      </c>
      <c r="D6614" s="63" t="s">
        <v>9250</v>
      </c>
      <c r="E6614" s="76">
        <v>530.84</v>
      </c>
    </row>
    <row r="6615" spans="1:5" ht="34.5" hidden="1">
      <c r="A6615" s="63" t="s">
        <v>7791</v>
      </c>
      <c r="B6615" s="63">
        <v>87366</v>
      </c>
      <c r="C6615" s="62" t="s">
        <v>14400</v>
      </c>
      <c r="D6615" s="63" t="s">
        <v>9250</v>
      </c>
      <c r="E6615" s="76">
        <v>561.49</v>
      </c>
    </row>
    <row r="6616" spans="1:5" ht="34.5" hidden="1">
      <c r="A6616" s="63" t="s">
        <v>7791</v>
      </c>
      <c r="B6616" s="63">
        <v>87367</v>
      </c>
      <c r="C6616" s="62" t="s">
        <v>14401</v>
      </c>
      <c r="D6616" s="63" t="s">
        <v>9250</v>
      </c>
      <c r="E6616" s="76">
        <v>660.32</v>
      </c>
    </row>
    <row r="6617" spans="1:5" ht="34.5" hidden="1">
      <c r="A6617" s="63" t="s">
        <v>7791</v>
      </c>
      <c r="B6617" s="63">
        <v>87368</v>
      </c>
      <c r="C6617" s="62" t="s">
        <v>14402</v>
      </c>
      <c r="D6617" s="63" t="s">
        <v>9250</v>
      </c>
      <c r="E6617" s="76">
        <v>643.23</v>
      </c>
    </row>
    <row r="6618" spans="1:5" ht="34.5" hidden="1">
      <c r="A6618" s="63" t="s">
        <v>7791</v>
      </c>
      <c r="B6618" s="63">
        <v>87369</v>
      </c>
      <c r="C6618" s="62" t="s">
        <v>14403</v>
      </c>
      <c r="D6618" s="63" t="s">
        <v>9250</v>
      </c>
      <c r="E6618" s="76">
        <v>658.61</v>
      </c>
    </row>
    <row r="6619" spans="1:5" ht="34.5" hidden="1">
      <c r="A6619" s="63" t="s">
        <v>7791</v>
      </c>
      <c r="B6619" s="63">
        <v>87370</v>
      </c>
      <c r="C6619" s="62" t="s">
        <v>14404</v>
      </c>
      <c r="D6619" s="63" t="s">
        <v>9250</v>
      </c>
      <c r="E6619" s="76">
        <v>633.63</v>
      </c>
    </row>
    <row r="6620" spans="1:5" ht="34.5" hidden="1">
      <c r="A6620" s="63" t="s">
        <v>7791</v>
      </c>
      <c r="B6620" s="63">
        <v>87371</v>
      </c>
      <c r="C6620" s="62" t="s">
        <v>14405</v>
      </c>
      <c r="D6620" s="63" t="s">
        <v>9250</v>
      </c>
      <c r="E6620" s="76">
        <v>620.11</v>
      </c>
    </row>
    <row r="6621" spans="1:5" ht="23.25" hidden="1">
      <c r="A6621" s="63" t="s">
        <v>7791</v>
      </c>
      <c r="B6621" s="63">
        <v>87372</v>
      </c>
      <c r="C6621" s="62" t="s">
        <v>14406</v>
      </c>
      <c r="D6621" s="63" t="s">
        <v>9250</v>
      </c>
      <c r="E6621" s="76">
        <v>791.67</v>
      </c>
    </row>
    <row r="6622" spans="1:5" ht="23.25" hidden="1">
      <c r="A6622" s="63" t="s">
        <v>7791</v>
      </c>
      <c r="B6622" s="63">
        <v>87373</v>
      </c>
      <c r="C6622" s="62" t="s">
        <v>14407</v>
      </c>
      <c r="D6622" s="63" t="s">
        <v>9250</v>
      </c>
      <c r="E6622" s="76">
        <v>703.94</v>
      </c>
    </row>
    <row r="6623" spans="1:5" ht="23.25" hidden="1">
      <c r="A6623" s="63" t="s">
        <v>7791</v>
      </c>
      <c r="B6623" s="63">
        <v>87374</v>
      </c>
      <c r="C6623" s="62" t="s">
        <v>14408</v>
      </c>
      <c r="D6623" s="63" t="s">
        <v>9250</v>
      </c>
      <c r="E6623" s="76">
        <v>653.9</v>
      </c>
    </row>
    <row r="6624" spans="1:5" ht="23.25" hidden="1">
      <c r="A6624" s="63" t="s">
        <v>7791</v>
      </c>
      <c r="B6624" s="63">
        <v>87375</v>
      </c>
      <c r="C6624" s="62" t="s">
        <v>14409</v>
      </c>
      <c r="D6624" s="63" t="s">
        <v>9250</v>
      </c>
      <c r="E6624" s="76">
        <v>621.49</v>
      </c>
    </row>
    <row r="6625" spans="1:5" ht="23.25" hidden="1">
      <c r="A6625" s="63" t="s">
        <v>7791</v>
      </c>
      <c r="B6625" s="63">
        <v>87376</v>
      </c>
      <c r="C6625" s="62" t="s">
        <v>14410</v>
      </c>
      <c r="D6625" s="63" t="s">
        <v>9250</v>
      </c>
      <c r="E6625" s="76">
        <v>540.36</v>
      </c>
    </row>
    <row r="6626" spans="1:5" ht="23.25" hidden="1">
      <c r="A6626" s="63" t="s">
        <v>7791</v>
      </c>
      <c r="B6626" s="63">
        <v>87377</v>
      </c>
      <c r="C6626" s="62" t="s">
        <v>14411</v>
      </c>
      <c r="D6626" s="63" t="s">
        <v>9250</v>
      </c>
      <c r="E6626" s="76">
        <v>640.24</v>
      </c>
    </row>
    <row r="6627" spans="1:5" ht="23.25" hidden="1">
      <c r="A6627" s="63" t="s">
        <v>7791</v>
      </c>
      <c r="B6627" s="63">
        <v>87378</v>
      </c>
      <c r="C6627" s="62" t="s">
        <v>14412</v>
      </c>
      <c r="D6627" s="63" t="s">
        <v>9250</v>
      </c>
      <c r="E6627" s="76">
        <v>575.9</v>
      </c>
    </row>
    <row r="6628" spans="1:5" ht="23.25" hidden="1">
      <c r="A6628" s="63" t="s">
        <v>7791</v>
      </c>
      <c r="B6628" s="63">
        <v>87379</v>
      </c>
      <c r="C6628" s="62" t="s">
        <v>14413</v>
      </c>
      <c r="D6628" s="63" t="s">
        <v>9250</v>
      </c>
      <c r="E6628" s="76">
        <v>3325.45</v>
      </c>
    </row>
    <row r="6629" spans="1:5" ht="23.25" hidden="1">
      <c r="A6629" s="63" t="s">
        <v>7791</v>
      </c>
      <c r="B6629" s="63">
        <v>87380</v>
      </c>
      <c r="C6629" s="62" t="s">
        <v>14414</v>
      </c>
      <c r="D6629" s="63" t="s">
        <v>9250</v>
      </c>
      <c r="E6629" s="76">
        <v>3420.41</v>
      </c>
    </row>
    <row r="6630" spans="1:5" ht="23.25" hidden="1">
      <c r="A6630" s="63" t="s">
        <v>7791</v>
      </c>
      <c r="B6630" s="63">
        <v>87381</v>
      </c>
      <c r="C6630" s="62" t="s">
        <v>14415</v>
      </c>
      <c r="D6630" s="63" t="s">
        <v>9250</v>
      </c>
      <c r="E6630" s="76">
        <v>3358.79</v>
      </c>
    </row>
    <row r="6631" spans="1:5" ht="23.25" hidden="1">
      <c r="A6631" s="63" t="s">
        <v>7791</v>
      </c>
      <c r="B6631" s="63">
        <v>87382</v>
      </c>
      <c r="C6631" s="62" t="s">
        <v>14416</v>
      </c>
      <c r="D6631" s="63" t="s">
        <v>9250</v>
      </c>
      <c r="E6631" s="76">
        <v>1508.32</v>
      </c>
    </row>
    <row r="6632" spans="1:5" ht="23.25" hidden="1">
      <c r="A6632" s="63" t="s">
        <v>7791</v>
      </c>
      <c r="B6632" s="63">
        <v>87383</v>
      </c>
      <c r="C6632" s="62" t="s">
        <v>14417</v>
      </c>
      <c r="D6632" s="63" t="s">
        <v>9250</v>
      </c>
      <c r="E6632" s="76">
        <v>1499.92</v>
      </c>
    </row>
    <row r="6633" spans="1:5" ht="23.25" hidden="1">
      <c r="A6633" s="63" t="s">
        <v>7791</v>
      </c>
      <c r="B6633" s="63">
        <v>87384</v>
      </c>
      <c r="C6633" s="62" t="s">
        <v>14418</v>
      </c>
      <c r="D6633" s="63" t="s">
        <v>9250</v>
      </c>
      <c r="E6633" s="76">
        <v>1487.23</v>
      </c>
    </row>
    <row r="6634" spans="1:5" ht="23.25" hidden="1">
      <c r="A6634" s="63" t="s">
        <v>7791</v>
      </c>
      <c r="B6634" s="63">
        <v>87385</v>
      </c>
      <c r="C6634" s="62" t="s">
        <v>14419</v>
      </c>
      <c r="D6634" s="63" t="s">
        <v>9250</v>
      </c>
      <c r="E6634" s="76">
        <v>1753.76</v>
      </c>
    </row>
    <row r="6635" spans="1:5" ht="23.25" hidden="1">
      <c r="A6635" s="63" t="s">
        <v>7791</v>
      </c>
      <c r="B6635" s="63">
        <v>87386</v>
      </c>
      <c r="C6635" s="62" t="s">
        <v>14420</v>
      </c>
      <c r="D6635" s="63" t="s">
        <v>9250</v>
      </c>
      <c r="E6635" s="76">
        <v>1739.34</v>
      </c>
    </row>
    <row r="6636" spans="1:5" ht="23.25" hidden="1">
      <c r="A6636" s="63" t="s">
        <v>7791</v>
      </c>
      <c r="B6636" s="63">
        <v>87387</v>
      </c>
      <c r="C6636" s="62" t="s">
        <v>14421</v>
      </c>
      <c r="D6636" s="63" t="s">
        <v>9250</v>
      </c>
      <c r="E6636" s="76">
        <v>1727.78</v>
      </c>
    </row>
    <row r="6637" spans="1:5" ht="23.25" hidden="1">
      <c r="A6637" s="63" t="s">
        <v>7791</v>
      </c>
      <c r="B6637" s="63">
        <v>87388</v>
      </c>
      <c r="C6637" s="62" t="s">
        <v>14422</v>
      </c>
      <c r="D6637" s="63" t="s">
        <v>9250</v>
      </c>
      <c r="E6637" s="76">
        <v>4159.18</v>
      </c>
    </row>
    <row r="6638" spans="1:5" ht="23.25" hidden="1">
      <c r="A6638" s="63" t="s">
        <v>7791</v>
      </c>
      <c r="B6638" s="63">
        <v>87389</v>
      </c>
      <c r="C6638" s="62" t="s">
        <v>14423</v>
      </c>
      <c r="D6638" s="63" t="s">
        <v>9250</v>
      </c>
      <c r="E6638" s="76">
        <v>4169.2700000000004</v>
      </c>
    </row>
    <row r="6639" spans="1:5" ht="23.25" hidden="1">
      <c r="A6639" s="63" t="s">
        <v>7791</v>
      </c>
      <c r="B6639" s="63">
        <v>87390</v>
      </c>
      <c r="C6639" s="62" t="s">
        <v>14424</v>
      </c>
      <c r="D6639" s="63" t="s">
        <v>9250</v>
      </c>
      <c r="E6639" s="76">
        <v>4184.1400000000003</v>
      </c>
    </row>
    <row r="6640" spans="1:5" ht="23.25" hidden="1">
      <c r="A6640" s="63" t="s">
        <v>7791</v>
      </c>
      <c r="B6640" s="63">
        <v>87391</v>
      </c>
      <c r="C6640" s="62" t="s">
        <v>14425</v>
      </c>
      <c r="D6640" s="63" t="s">
        <v>9250</v>
      </c>
      <c r="E6640" s="76">
        <v>4640.25</v>
      </c>
    </row>
    <row r="6641" spans="1:5" ht="23.25" hidden="1">
      <c r="A6641" s="63" t="s">
        <v>7791</v>
      </c>
      <c r="B6641" s="63">
        <v>87393</v>
      </c>
      <c r="C6641" s="62" t="s">
        <v>14426</v>
      </c>
      <c r="D6641" s="63" t="s">
        <v>9250</v>
      </c>
      <c r="E6641" s="76">
        <v>4674.95</v>
      </c>
    </row>
    <row r="6642" spans="1:5" ht="23.25" hidden="1">
      <c r="A6642" s="63" t="s">
        <v>7791</v>
      </c>
      <c r="B6642" s="63">
        <v>87394</v>
      </c>
      <c r="C6642" s="62" t="s">
        <v>14427</v>
      </c>
      <c r="D6642" s="63" t="s">
        <v>9250</v>
      </c>
      <c r="E6642" s="76">
        <v>4708.04</v>
      </c>
    </row>
    <row r="6643" spans="1:5" ht="23.25" hidden="1">
      <c r="A6643" s="63" t="s">
        <v>7791</v>
      </c>
      <c r="B6643" s="63">
        <v>87395</v>
      </c>
      <c r="C6643" s="62" t="s">
        <v>14428</v>
      </c>
      <c r="D6643" s="63" t="s">
        <v>9250</v>
      </c>
      <c r="E6643" s="76">
        <v>2939.42</v>
      </c>
    </row>
    <row r="6644" spans="1:5" ht="23.25" hidden="1">
      <c r="A6644" s="63" t="s">
        <v>7791</v>
      </c>
      <c r="B6644" s="63">
        <v>87396</v>
      </c>
      <c r="C6644" s="62" t="s">
        <v>14429</v>
      </c>
      <c r="D6644" s="63" t="s">
        <v>9250</v>
      </c>
      <c r="E6644" s="76">
        <v>2951.28</v>
      </c>
    </row>
    <row r="6645" spans="1:5" ht="23.25" hidden="1">
      <c r="A6645" s="63" t="s">
        <v>7791</v>
      </c>
      <c r="B6645" s="63">
        <v>87397</v>
      </c>
      <c r="C6645" s="62" t="s">
        <v>14430</v>
      </c>
      <c r="D6645" s="63" t="s">
        <v>9250</v>
      </c>
      <c r="E6645" s="76">
        <v>2962.55</v>
      </c>
    </row>
    <row r="6646" spans="1:5" ht="23.25" hidden="1">
      <c r="A6646" s="63" t="s">
        <v>7791</v>
      </c>
      <c r="B6646" s="63">
        <v>87398</v>
      </c>
      <c r="C6646" s="62" t="s">
        <v>14431</v>
      </c>
      <c r="D6646" s="63" t="s">
        <v>9250</v>
      </c>
      <c r="E6646" s="76">
        <v>1685.17</v>
      </c>
    </row>
    <row r="6647" spans="1:5" hidden="1">
      <c r="A6647" s="63" t="s">
        <v>7791</v>
      </c>
      <c r="B6647" s="63">
        <v>87399</v>
      </c>
      <c r="C6647" s="62" t="s">
        <v>14432</v>
      </c>
      <c r="D6647" s="63" t="s">
        <v>9250</v>
      </c>
      <c r="E6647" s="76">
        <v>1930.55</v>
      </c>
    </row>
    <row r="6648" spans="1:5" hidden="1">
      <c r="A6648" s="63" t="s">
        <v>7791</v>
      </c>
      <c r="B6648" s="63">
        <v>87401</v>
      </c>
      <c r="C6648" s="62" t="s">
        <v>14433</v>
      </c>
      <c r="D6648" s="63" t="s">
        <v>9250</v>
      </c>
      <c r="E6648" s="76">
        <v>4900.3100000000004</v>
      </c>
    </row>
    <row r="6649" spans="1:5" ht="23.25" hidden="1">
      <c r="A6649" s="63" t="s">
        <v>7791</v>
      </c>
      <c r="B6649" s="63">
        <v>87402</v>
      </c>
      <c r="C6649" s="62" t="s">
        <v>14434</v>
      </c>
      <c r="D6649" s="63" t="s">
        <v>9250</v>
      </c>
      <c r="E6649" s="76">
        <v>3164.66</v>
      </c>
    </row>
    <row r="6650" spans="1:5" ht="23.25" hidden="1">
      <c r="A6650" s="63" t="s">
        <v>7791</v>
      </c>
      <c r="B6650" s="63">
        <v>87404</v>
      </c>
      <c r="C6650" s="62" t="s">
        <v>14435</v>
      </c>
      <c r="D6650" s="63" t="s">
        <v>9250</v>
      </c>
      <c r="E6650" s="76">
        <v>4342.2700000000004</v>
      </c>
    </row>
    <row r="6651" spans="1:5" ht="23.25" hidden="1">
      <c r="A6651" s="63" t="s">
        <v>7791</v>
      </c>
      <c r="B6651" s="63">
        <v>87405</v>
      </c>
      <c r="C6651" s="62" t="s">
        <v>14436</v>
      </c>
      <c r="D6651" s="63" t="s">
        <v>9250</v>
      </c>
      <c r="E6651" s="76">
        <v>4343.6000000000004</v>
      </c>
    </row>
    <row r="6652" spans="1:5" ht="23.25" hidden="1">
      <c r="A6652" s="63" t="s">
        <v>7791</v>
      </c>
      <c r="B6652" s="63">
        <v>87407</v>
      </c>
      <c r="C6652" s="62" t="s">
        <v>14437</v>
      </c>
      <c r="D6652" s="63" t="s">
        <v>9250</v>
      </c>
      <c r="E6652" s="76">
        <v>1544.89</v>
      </c>
    </row>
    <row r="6653" spans="1:5" ht="23.25" hidden="1">
      <c r="A6653" s="63" t="s">
        <v>7791</v>
      </c>
      <c r="B6653" s="63">
        <v>87408</v>
      </c>
      <c r="C6653" s="62" t="s">
        <v>14438</v>
      </c>
      <c r="D6653" s="63" t="s">
        <v>9250</v>
      </c>
      <c r="E6653" s="76">
        <v>1528.92</v>
      </c>
    </row>
    <row r="6654" spans="1:5" ht="23.25" hidden="1">
      <c r="A6654" s="63" t="s">
        <v>7791</v>
      </c>
      <c r="B6654" s="63">
        <v>87410</v>
      </c>
      <c r="C6654" s="62" t="s">
        <v>14439</v>
      </c>
      <c r="D6654" s="63" t="s">
        <v>9250</v>
      </c>
      <c r="E6654" s="76">
        <v>873.38</v>
      </c>
    </row>
    <row r="6655" spans="1:5" ht="23.25" hidden="1">
      <c r="A6655" s="63" t="s">
        <v>7791</v>
      </c>
      <c r="B6655" s="63">
        <v>88626</v>
      </c>
      <c r="C6655" s="62" t="s">
        <v>14440</v>
      </c>
      <c r="D6655" s="63" t="s">
        <v>9250</v>
      </c>
      <c r="E6655" s="76">
        <v>545.87</v>
      </c>
    </row>
    <row r="6656" spans="1:5" ht="23.25" hidden="1">
      <c r="A6656" s="63" t="s">
        <v>7791</v>
      </c>
      <c r="B6656" s="63">
        <v>88627</v>
      </c>
      <c r="C6656" s="62" t="s">
        <v>14441</v>
      </c>
      <c r="D6656" s="63" t="s">
        <v>9250</v>
      </c>
      <c r="E6656" s="76">
        <v>627.04</v>
      </c>
    </row>
    <row r="6657" spans="1:5" ht="23.25" hidden="1">
      <c r="A6657" s="63" t="s">
        <v>7791</v>
      </c>
      <c r="B6657" s="63">
        <v>88628</v>
      </c>
      <c r="C6657" s="62" t="s">
        <v>14442</v>
      </c>
      <c r="D6657" s="63" t="s">
        <v>9250</v>
      </c>
      <c r="E6657" s="76">
        <v>563</v>
      </c>
    </row>
    <row r="6658" spans="1:5" ht="23.25" hidden="1">
      <c r="A6658" s="63" t="s">
        <v>7791</v>
      </c>
      <c r="B6658" s="63">
        <v>88629</v>
      </c>
      <c r="C6658" s="62" t="s">
        <v>14443</v>
      </c>
      <c r="D6658" s="63" t="s">
        <v>9250</v>
      </c>
      <c r="E6658" s="76">
        <v>650.36</v>
      </c>
    </row>
    <row r="6659" spans="1:5" ht="23.25" hidden="1">
      <c r="A6659" s="63" t="s">
        <v>7791</v>
      </c>
      <c r="B6659" s="63">
        <v>88630</v>
      </c>
      <c r="C6659" s="62" t="s">
        <v>14444</v>
      </c>
      <c r="D6659" s="63" t="s">
        <v>9250</v>
      </c>
      <c r="E6659" s="76">
        <v>476.81</v>
      </c>
    </row>
    <row r="6660" spans="1:5" ht="23.25" hidden="1">
      <c r="A6660" s="63" t="s">
        <v>7791</v>
      </c>
      <c r="B6660" s="63">
        <v>88631</v>
      </c>
      <c r="C6660" s="62" t="s">
        <v>14445</v>
      </c>
      <c r="D6660" s="63" t="s">
        <v>9250</v>
      </c>
      <c r="E6660" s="76">
        <v>579.77</v>
      </c>
    </row>
    <row r="6661" spans="1:5" ht="34.5" hidden="1">
      <c r="A6661" s="63" t="s">
        <v>7791</v>
      </c>
      <c r="B6661" s="63">
        <v>88715</v>
      </c>
      <c r="C6661" s="62" t="s">
        <v>14446</v>
      </c>
      <c r="D6661" s="63" t="s">
        <v>9250</v>
      </c>
      <c r="E6661" s="76">
        <v>522.17999999999995</v>
      </c>
    </row>
    <row r="6662" spans="1:5" ht="34.5" hidden="1">
      <c r="A6662" s="63" t="s">
        <v>7791</v>
      </c>
      <c r="B6662" s="63">
        <v>95563</v>
      </c>
      <c r="C6662" s="62" t="s">
        <v>14447</v>
      </c>
      <c r="D6662" s="63" t="s">
        <v>9250</v>
      </c>
      <c r="E6662" s="76">
        <v>822.09</v>
      </c>
    </row>
    <row r="6663" spans="1:5" ht="23.25" hidden="1">
      <c r="A6663" s="63" t="s">
        <v>7791</v>
      </c>
      <c r="B6663" s="63">
        <v>100464</v>
      </c>
      <c r="C6663" s="62" t="s">
        <v>14448</v>
      </c>
      <c r="D6663" s="63" t="s">
        <v>9250</v>
      </c>
      <c r="E6663" s="76">
        <v>573.21</v>
      </c>
    </row>
    <row r="6664" spans="1:5" ht="23.25" hidden="1">
      <c r="A6664" s="63" t="s">
        <v>7791</v>
      </c>
      <c r="B6664" s="63">
        <v>100465</v>
      </c>
      <c r="C6664" s="62" t="s">
        <v>14449</v>
      </c>
      <c r="D6664" s="63" t="s">
        <v>9250</v>
      </c>
      <c r="E6664" s="76">
        <v>532.96</v>
      </c>
    </row>
    <row r="6665" spans="1:5" ht="23.25" hidden="1">
      <c r="A6665" s="63" t="s">
        <v>7791</v>
      </c>
      <c r="B6665" s="63">
        <v>100466</v>
      </c>
      <c r="C6665" s="62" t="s">
        <v>14450</v>
      </c>
      <c r="D6665" s="63" t="s">
        <v>9250</v>
      </c>
      <c r="E6665" s="76">
        <v>511.37</v>
      </c>
    </row>
    <row r="6666" spans="1:5" ht="23.25" hidden="1">
      <c r="A6666" s="63" t="s">
        <v>7791</v>
      </c>
      <c r="B6666" s="63">
        <v>100468</v>
      </c>
      <c r="C6666" s="62" t="s">
        <v>14451</v>
      </c>
      <c r="D6666" s="63" t="s">
        <v>9250</v>
      </c>
      <c r="E6666" s="76">
        <v>685.01</v>
      </c>
    </row>
    <row r="6667" spans="1:5" ht="23.25" hidden="1">
      <c r="A6667" s="63" t="s">
        <v>7791</v>
      </c>
      <c r="B6667" s="63">
        <v>100469</v>
      </c>
      <c r="C6667" s="62" t="s">
        <v>14452</v>
      </c>
      <c r="D6667" s="63" t="s">
        <v>9250</v>
      </c>
      <c r="E6667" s="76">
        <v>553.04999999999995</v>
      </c>
    </row>
    <row r="6668" spans="1:5" ht="23.25" hidden="1">
      <c r="A6668" s="63" t="s">
        <v>7791</v>
      </c>
      <c r="B6668" s="63">
        <v>100470</v>
      </c>
      <c r="C6668" s="62" t="s">
        <v>14453</v>
      </c>
      <c r="D6668" s="63" t="s">
        <v>9250</v>
      </c>
      <c r="E6668" s="76">
        <v>498.76</v>
      </c>
    </row>
    <row r="6669" spans="1:5" ht="23.25" hidden="1">
      <c r="A6669" s="63" t="s">
        <v>7791</v>
      </c>
      <c r="B6669" s="63">
        <v>100472</v>
      </c>
      <c r="C6669" s="62" t="s">
        <v>14454</v>
      </c>
      <c r="D6669" s="63" t="s">
        <v>9250</v>
      </c>
      <c r="E6669" s="76">
        <v>546.63</v>
      </c>
    </row>
    <row r="6670" spans="1:5" ht="23.25" hidden="1">
      <c r="A6670" s="63" t="s">
        <v>7791</v>
      </c>
      <c r="B6670" s="63">
        <v>100473</v>
      </c>
      <c r="C6670" s="62" t="s">
        <v>14455</v>
      </c>
      <c r="D6670" s="63" t="s">
        <v>9250</v>
      </c>
      <c r="E6670" s="76">
        <v>495.54</v>
      </c>
    </row>
    <row r="6671" spans="1:5" ht="23.25" hidden="1">
      <c r="A6671" s="63" t="s">
        <v>7791</v>
      </c>
      <c r="B6671" s="63">
        <v>100474</v>
      </c>
      <c r="C6671" s="62" t="s">
        <v>14456</v>
      </c>
      <c r="D6671" s="63" t="s">
        <v>9250</v>
      </c>
      <c r="E6671" s="76">
        <v>471.64</v>
      </c>
    </row>
    <row r="6672" spans="1:5" ht="23.25" hidden="1">
      <c r="A6672" s="63" t="s">
        <v>7791</v>
      </c>
      <c r="B6672" s="63">
        <v>100475</v>
      </c>
      <c r="C6672" s="62" t="s">
        <v>14457</v>
      </c>
      <c r="D6672" s="63" t="s">
        <v>9250</v>
      </c>
      <c r="E6672" s="76">
        <v>693.37</v>
      </c>
    </row>
    <row r="6673" spans="1:5" ht="34.5" hidden="1">
      <c r="A6673" s="63" t="s">
        <v>7791</v>
      </c>
      <c r="B6673" s="63">
        <v>100477</v>
      </c>
      <c r="C6673" s="62" t="s">
        <v>14458</v>
      </c>
      <c r="D6673" s="63" t="s">
        <v>9250</v>
      </c>
      <c r="E6673" s="76">
        <v>759.56</v>
      </c>
    </row>
    <row r="6674" spans="1:5" ht="34.5" hidden="1">
      <c r="A6674" s="63" t="s">
        <v>7791</v>
      </c>
      <c r="B6674" s="63">
        <v>100478</v>
      </c>
      <c r="C6674" s="62" t="s">
        <v>14459</v>
      </c>
      <c r="D6674" s="63" t="s">
        <v>9250</v>
      </c>
      <c r="E6674" s="76">
        <v>680.3</v>
      </c>
    </row>
    <row r="6675" spans="1:5" ht="34.5" hidden="1">
      <c r="A6675" s="63" t="s">
        <v>7791</v>
      </c>
      <c r="B6675" s="63">
        <v>100479</v>
      </c>
      <c r="C6675" s="62" t="s">
        <v>14460</v>
      </c>
      <c r="D6675" s="63" t="s">
        <v>9250</v>
      </c>
      <c r="E6675" s="76">
        <v>661.57</v>
      </c>
    </row>
    <row r="6676" spans="1:5" ht="23.25" hidden="1">
      <c r="A6676" s="63" t="s">
        <v>7791</v>
      </c>
      <c r="B6676" s="63">
        <v>100480</v>
      </c>
      <c r="C6676" s="62" t="s">
        <v>14461</v>
      </c>
      <c r="D6676" s="63" t="s">
        <v>9250</v>
      </c>
      <c r="E6676" s="76">
        <v>778.64</v>
      </c>
    </row>
    <row r="6677" spans="1:5" ht="23.25" hidden="1">
      <c r="A6677" s="63" t="s">
        <v>7791</v>
      </c>
      <c r="B6677" s="63">
        <v>100481</v>
      </c>
      <c r="C6677" s="62" t="s">
        <v>14462</v>
      </c>
      <c r="D6677" s="63" t="s">
        <v>9250</v>
      </c>
      <c r="E6677" s="76">
        <v>597.42999999999995</v>
      </c>
    </row>
    <row r="6678" spans="1:5" ht="34.5" hidden="1">
      <c r="A6678" s="63" t="s">
        <v>7791</v>
      </c>
      <c r="B6678" s="63">
        <v>100483</v>
      </c>
      <c r="C6678" s="62" t="s">
        <v>14463</v>
      </c>
      <c r="D6678" s="63" t="s">
        <v>9250</v>
      </c>
      <c r="E6678" s="76">
        <v>647.03</v>
      </c>
    </row>
    <row r="6679" spans="1:5" ht="34.5" hidden="1">
      <c r="A6679" s="63" t="s">
        <v>7791</v>
      </c>
      <c r="B6679" s="63">
        <v>100484</v>
      </c>
      <c r="C6679" s="62" t="s">
        <v>14464</v>
      </c>
      <c r="D6679" s="63" t="s">
        <v>9250</v>
      </c>
      <c r="E6679" s="76">
        <v>596.89</v>
      </c>
    </row>
    <row r="6680" spans="1:5" ht="34.5" hidden="1">
      <c r="A6680" s="63" t="s">
        <v>7791</v>
      </c>
      <c r="B6680" s="63">
        <v>100485</v>
      </c>
      <c r="C6680" s="62" t="s">
        <v>14465</v>
      </c>
      <c r="D6680" s="63" t="s">
        <v>9250</v>
      </c>
      <c r="E6680" s="76">
        <v>574.58000000000004</v>
      </c>
    </row>
    <row r="6681" spans="1:5" ht="23.25" hidden="1">
      <c r="A6681" s="63" t="s">
        <v>7791</v>
      </c>
      <c r="B6681" s="63">
        <v>100486</v>
      </c>
      <c r="C6681" s="62" t="s">
        <v>14466</v>
      </c>
      <c r="D6681" s="63" t="s">
        <v>9250</v>
      </c>
      <c r="E6681" s="76">
        <v>688.17</v>
      </c>
    </row>
    <row r="6682" spans="1:5" ht="34.5" hidden="1">
      <c r="A6682" s="63" t="s">
        <v>7791</v>
      </c>
      <c r="B6682" s="63">
        <v>100487</v>
      </c>
      <c r="C6682" s="62" t="s">
        <v>14467</v>
      </c>
      <c r="D6682" s="63" t="s">
        <v>9250</v>
      </c>
      <c r="E6682" s="76">
        <v>494.57</v>
      </c>
    </row>
    <row r="6683" spans="1:5" ht="23.25" hidden="1">
      <c r="A6683" s="63" t="s">
        <v>7791</v>
      </c>
      <c r="B6683" s="63">
        <v>100488</v>
      </c>
      <c r="C6683" s="62" t="s">
        <v>14468</v>
      </c>
      <c r="D6683" s="63" t="s">
        <v>9250</v>
      </c>
      <c r="E6683" s="76">
        <v>534.59</v>
      </c>
    </row>
    <row r="6684" spans="1:5" ht="23.25" hidden="1">
      <c r="A6684" s="63" t="s">
        <v>7791</v>
      </c>
      <c r="B6684" s="63">
        <v>100489</v>
      </c>
      <c r="C6684" s="62" t="s">
        <v>14469</v>
      </c>
      <c r="D6684" s="63" t="s">
        <v>9250</v>
      </c>
      <c r="E6684" s="76">
        <v>558.99</v>
      </c>
    </row>
    <row r="6685" spans="1:5" ht="23.25" hidden="1">
      <c r="A6685" s="63" t="s">
        <v>7791</v>
      </c>
      <c r="B6685" s="63">
        <v>100490</v>
      </c>
      <c r="C6685" s="62" t="s">
        <v>14470</v>
      </c>
      <c r="D6685" s="63" t="s">
        <v>9250</v>
      </c>
      <c r="E6685" s="76">
        <v>490.41</v>
      </c>
    </row>
    <row r="6686" spans="1:5" ht="23.25" hidden="1">
      <c r="A6686" s="63" t="s">
        <v>7791</v>
      </c>
      <c r="B6686" s="63">
        <v>100491</v>
      </c>
      <c r="C6686" s="62" t="s">
        <v>14471</v>
      </c>
      <c r="D6686" s="63" t="s">
        <v>9250</v>
      </c>
      <c r="E6686" s="76">
        <v>690.19</v>
      </c>
    </row>
    <row r="6687" spans="1:5" ht="23.25" hidden="1">
      <c r="A6687" s="63" t="s">
        <v>7791</v>
      </c>
      <c r="B6687" s="63">
        <v>100492</v>
      </c>
      <c r="C6687" s="62" t="s">
        <v>14472</v>
      </c>
      <c r="D6687" s="63" t="s">
        <v>9250</v>
      </c>
      <c r="E6687" s="76">
        <v>594.91999999999996</v>
      </c>
    </row>
    <row r="6688" spans="1:5" hidden="1">
      <c r="A6688" s="63" t="s">
        <v>7791</v>
      </c>
      <c r="B6688" s="63">
        <v>92121</v>
      </c>
      <c r="C6688" s="62" t="s">
        <v>14473</v>
      </c>
      <c r="D6688" s="63" t="s">
        <v>9250</v>
      </c>
      <c r="E6688" s="76">
        <v>28.75</v>
      </c>
    </row>
    <row r="6689" spans="1:5" hidden="1">
      <c r="A6689" s="63" t="s">
        <v>7791</v>
      </c>
      <c r="B6689" s="63">
        <v>92122</v>
      </c>
      <c r="C6689" s="62" t="s">
        <v>14474</v>
      </c>
      <c r="D6689" s="63" t="s">
        <v>9250</v>
      </c>
      <c r="E6689" s="76">
        <v>47.38</v>
      </c>
    </row>
    <row r="6690" spans="1:5" hidden="1">
      <c r="A6690" s="63" t="s">
        <v>7791</v>
      </c>
      <c r="B6690" s="63">
        <v>92123</v>
      </c>
      <c r="C6690" s="62" t="s">
        <v>14475</v>
      </c>
      <c r="D6690" s="63" t="s">
        <v>9250</v>
      </c>
      <c r="E6690" s="76">
        <v>45.43</v>
      </c>
    </row>
    <row r="6691" spans="1:5" hidden="1">
      <c r="A6691" s="63" t="s">
        <v>7791</v>
      </c>
      <c r="B6691" s="63">
        <v>100195</v>
      </c>
      <c r="C6691" s="62" t="s">
        <v>14476</v>
      </c>
      <c r="D6691" s="63" t="s">
        <v>14477</v>
      </c>
      <c r="E6691" s="76">
        <v>0.72</v>
      </c>
    </row>
    <row r="6692" spans="1:5" hidden="1">
      <c r="A6692" s="63" t="s">
        <v>7791</v>
      </c>
      <c r="B6692" s="63">
        <v>100196</v>
      </c>
      <c r="C6692" s="62" t="s">
        <v>14478</v>
      </c>
      <c r="D6692" s="63" t="s">
        <v>14477</v>
      </c>
      <c r="E6692" s="76">
        <v>1.2</v>
      </c>
    </row>
    <row r="6693" spans="1:5" hidden="1">
      <c r="A6693" s="63" t="s">
        <v>7791</v>
      </c>
      <c r="B6693" s="63">
        <v>100197</v>
      </c>
      <c r="C6693" s="62" t="s">
        <v>14479</v>
      </c>
      <c r="D6693" s="63" t="s">
        <v>14477</v>
      </c>
      <c r="E6693" s="76">
        <v>1.81</v>
      </c>
    </row>
    <row r="6694" spans="1:5" ht="23.25" hidden="1">
      <c r="A6694" s="63" t="s">
        <v>7791</v>
      </c>
      <c r="B6694" s="63">
        <v>100198</v>
      </c>
      <c r="C6694" s="62" t="s">
        <v>14480</v>
      </c>
      <c r="D6694" s="63" t="s">
        <v>14477</v>
      </c>
      <c r="E6694" s="76">
        <v>0.25</v>
      </c>
    </row>
    <row r="6695" spans="1:5" ht="23.25" hidden="1">
      <c r="A6695" s="63" t="s">
        <v>7791</v>
      </c>
      <c r="B6695" s="63">
        <v>100199</v>
      </c>
      <c r="C6695" s="62" t="s">
        <v>14481</v>
      </c>
      <c r="D6695" s="63" t="s">
        <v>14477</v>
      </c>
      <c r="E6695" s="76">
        <v>0.3</v>
      </c>
    </row>
    <row r="6696" spans="1:5" ht="23.25" hidden="1">
      <c r="A6696" s="63" t="s">
        <v>7791</v>
      </c>
      <c r="B6696" s="63">
        <v>100200</v>
      </c>
      <c r="C6696" s="62" t="s">
        <v>14482</v>
      </c>
      <c r="D6696" s="63" t="s">
        <v>14477</v>
      </c>
      <c r="E6696" s="76">
        <v>0.37</v>
      </c>
    </row>
    <row r="6697" spans="1:5" ht="23.25" hidden="1">
      <c r="A6697" s="63" t="s">
        <v>7791</v>
      </c>
      <c r="B6697" s="63">
        <v>100201</v>
      </c>
      <c r="C6697" s="62" t="s">
        <v>14483</v>
      </c>
      <c r="D6697" s="63" t="s">
        <v>14477</v>
      </c>
      <c r="E6697" s="76">
        <v>0.73</v>
      </c>
    </row>
    <row r="6698" spans="1:5" ht="23.25" hidden="1">
      <c r="A6698" s="63" t="s">
        <v>7791</v>
      </c>
      <c r="B6698" s="63">
        <v>100202</v>
      </c>
      <c r="C6698" s="62" t="s">
        <v>14484</v>
      </c>
      <c r="D6698" s="63" t="s">
        <v>14477</v>
      </c>
      <c r="E6698" s="76">
        <v>0.86</v>
      </c>
    </row>
    <row r="6699" spans="1:5" ht="23.25" hidden="1">
      <c r="A6699" s="63" t="s">
        <v>7791</v>
      </c>
      <c r="B6699" s="63">
        <v>100203</v>
      </c>
      <c r="C6699" s="62" t="s">
        <v>14485</v>
      </c>
      <c r="D6699" s="63" t="s">
        <v>14477</v>
      </c>
      <c r="E6699" s="76">
        <v>1.01</v>
      </c>
    </row>
    <row r="6700" spans="1:5" ht="23.25" hidden="1">
      <c r="A6700" s="63" t="s">
        <v>7791</v>
      </c>
      <c r="B6700" s="63">
        <v>100204</v>
      </c>
      <c r="C6700" s="62" t="s">
        <v>14486</v>
      </c>
      <c r="D6700" s="63" t="s">
        <v>14477</v>
      </c>
      <c r="E6700" s="76">
        <v>0.1</v>
      </c>
    </row>
    <row r="6701" spans="1:5" ht="23.25" hidden="1">
      <c r="A6701" s="63" t="s">
        <v>7791</v>
      </c>
      <c r="B6701" s="63">
        <v>100205</v>
      </c>
      <c r="C6701" s="62" t="s">
        <v>14487</v>
      </c>
      <c r="D6701" s="63" t="s">
        <v>52</v>
      </c>
      <c r="E6701" s="76">
        <v>1349.73</v>
      </c>
    </row>
    <row r="6702" spans="1:5" ht="23.25" hidden="1">
      <c r="A6702" s="63" t="s">
        <v>7791</v>
      </c>
      <c r="B6702" s="63">
        <v>100206</v>
      </c>
      <c r="C6702" s="62" t="s">
        <v>14488</v>
      </c>
      <c r="D6702" s="63" t="s">
        <v>52</v>
      </c>
      <c r="E6702" s="76">
        <v>975.63</v>
      </c>
    </row>
    <row r="6703" spans="1:5" ht="23.25" hidden="1">
      <c r="A6703" s="63" t="s">
        <v>7791</v>
      </c>
      <c r="B6703" s="63">
        <v>100207</v>
      </c>
      <c r="C6703" s="62" t="s">
        <v>14489</v>
      </c>
      <c r="D6703" s="63" t="s">
        <v>52</v>
      </c>
      <c r="E6703" s="76">
        <v>441.56</v>
      </c>
    </row>
    <row r="6704" spans="1:5" ht="23.25" hidden="1">
      <c r="A6704" s="63" t="s">
        <v>7791</v>
      </c>
      <c r="B6704" s="63">
        <v>100208</v>
      </c>
      <c r="C6704" s="62" t="s">
        <v>14490</v>
      </c>
      <c r="D6704" s="63" t="s">
        <v>14491</v>
      </c>
      <c r="E6704" s="76">
        <v>17.850000000000001</v>
      </c>
    </row>
    <row r="6705" spans="1:5" ht="23.25" hidden="1">
      <c r="A6705" s="63" t="s">
        <v>7791</v>
      </c>
      <c r="B6705" s="63">
        <v>100209</v>
      </c>
      <c r="C6705" s="62" t="s">
        <v>14492</v>
      </c>
      <c r="D6705" s="63" t="s">
        <v>14491</v>
      </c>
      <c r="E6705" s="76">
        <v>8.92</v>
      </c>
    </row>
    <row r="6706" spans="1:5" ht="23.25" hidden="1">
      <c r="A6706" s="63" t="s">
        <v>7791</v>
      </c>
      <c r="B6706" s="63">
        <v>100210</v>
      </c>
      <c r="C6706" s="62" t="s">
        <v>14493</v>
      </c>
      <c r="D6706" s="63" t="s">
        <v>14491</v>
      </c>
      <c r="E6706" s="76">
        <v>16.45</v>
      </c>
    </row>
    <row r="6707" spans="1:5" ht="23.25" hidden="1">
      <c r="A6707" s="63" t="s">
        <v>7791</v>
      </c>
      <c r="B6707" s="63">
        <v>100211</v>
      </c>
      <c r="C6707" s="62" t="s">
        <v>14494</v>
      </c>
      <c r="D6707" s="63" t="s">
        <v>14491</v>
      </c>
      <c r="E6707" s="76">
        <v>6.34</v>
      </c>
    </row>
    <row r="6708" spans="1:5" ht="23.25" hidden="1">
      <c r="A6708" s="63" t="s">
        <v>7791</v>
      </c>
      <c r="B6708" s="63">
        <v>100212</v>
      </c>
      <c r="C6708" s="62" t="s">
        <v>14495</v>
      </c>
      <c r="D6708" s="63" t="s">
        <v>14491</v>
      </c>
      <c r="E6708" s="76">
        <v>7.01</v>
      </c>
    </row>
    <row r="6709" spans="1:5" ht="23.25" hidden="1">
      <c r="A6709" s="63" t="s">
        <v>7791</v>
      </c>
      <c r="B6709" s="63">
        <v>100213</v>
      </c>
      <c r="C6709" s="62" t="s">
        <v>14496</v>
      </c>
      <c r="D6709" s="63" t="s">
        <v>14491</v>
      </c>
      <c r="E6709" s="76">
        <v>2.5099999999999998</v>
      </c>
    </row>
    <row r="6710" spans="1:5" ht="23.25" hidden="1">
      <c r="A6710" s="63" t="s">
        <v>7791</v>
      </c>
      <c r="B6710" s="63">
        <v>100214</v>
      </c>
      <c r="C6710" s="62" t="s">
        <v>14497</v>
      </c>
      <c r="D6710" s="63" t="s">
        <v>14491</v>
      </c>
      <c r="E6710" s="76">
        <v>3.86</v>
      </c>
    </row>
    <row r="6711" spans="1:5" ht="23.25" hidden="1">
      <c r="A6711" s="63" t="s">
        <v>7791</v>
      </c>
      <c r="B6711" s="63">
        <v>100215</v>
      </c>
      <c r="C6711" s="62" t="s">
        <v>14498</v>
      </c>
      <c r="D6711" s="63" t="s">
        <v>14491</v>
      </c>
      <c r="E6711" s="76">
        <v>3.31</v>
      </c>
    </row>
    <row r="6712" spans="1:5" ht="23.25" hidden="1">
      <c r="A6712" s="63" t="s">
        <v>7791</v>
      </c>
      <c r="B6712" s="63">
        <v>100216</v>
      </c>
      <c r="C6712" s="62" t="s">
        <v>14499</v>
      </c>
      <c r="D6712" s="63" t="s">
        <v>14491</v>
      </c>
      <c r="E6712" s="76">
        <v>0.89</v>
      </c>
    </row>
    <row r="6713" spans="1:5" ht="23.25" hidden="1">
      <c r="A6713" s="63" t="s">
        <v>7791</v>
      </c>
      <c r="B6713" s="63">
        <v>100217</v>
      </c>
      <c r="C6713" s="62" t="s">
        <v>14500</v>
      </c>
      <c r="D6713" s="63" t="s">
        <v>14491</v>
      </c>
      <c r="E6713" s="76">
        <v>2.95</v>
      </c>
    </row>
    <row r="6714" spans="1:5" ht="23.25" hidden="1">
      <c r="A6714" s="63" t="s">
        <v>7791</v>
      </c>
      <c r="B6714" s="63">
        <v>100218</v>
      </c>
      <c r="C6714" s="62" t="s">
        <v>14501</v>
      </c>
      <c r="D6714" s="63" t="s">
        <v>14491</v>
      </c>
      <c r="E6714" s="76">
        <v>2.0099999999999998</v>
      </c>
    </row>
    <row r="6715" spans="1:5" ht="23.25" hidden="1">
      <c r="A6715" s="63" t="s">
        <v>7791</v>
      </c>
      <c r="B6715" s="63">
        <v>100219</v>
      </c>
      <c r="C6715" s="62" t="s">
        <v>14502</v>
      </c>
      <c r="D6715" s="63" t="s">
        <v>14491</v>
      </c>
      <c r="E6715" s="76">
        <v>0.44</v>
      </c>
    </row>
    <row r="6716" spans="1:5" ht="23.25" hidden="1">
      <c r="A6716" s="63" t="s">
        <v>7791</v>
      </c>
      <c r="B6716" s="63">
        <v>100220</v>
      </c>
      <c r="C6716" s="62" t="s">
        <v>14503</v>
      </c>
      <c r="D6716" s="63" t="s">
        <v>14504</v>
      </c>
      <c r="E6716" s="76">
        <v>25.65</v>
      </c>
    </row>
    <row r="6717" spans="1:5" ht="23.25" hidden="1">
      <c r="A6717" s="63" t="s">
        <v>7791</v>
      </c>
      <c r="B6717" s="63">
        <v>100221</v>
      </c>
      <c r="C6717" s="62" t="s">
        <v>14505</v>
      </c>
      <c r="D6717" s="63" t="s">
        <v>14504</v>
      </c>
      <c r="E6717" s="76">
        <v>29.07</v>
      </c>
    </row>
    <row r="6718" spans="1:5" ht="23.25" hidden="1">
      <c r="A6718" s="63" t="s">
        <v>7791</v>
      </c>
      <c r="B6718" s="63">
        <v>100222</v>
      </c>
      <c r="C6718" s="62" t="s">
        <v>14506</v>
      </c>
      <c r="D6718" s="63" t="s">
        <v>14504</v>
      </c>
      <c r="E6718" s="76">
        <v>11.01</v>
      </c>
    </row>
    <row r="6719" spans="1:5" ht="23.25" hidden="1">
      <c r="A6719" s="63" t="s">
        <v>7791</v>
      </c>
      <c r="B6719" s="63">
        <v>100223</v>
      </c>
      <c r="C6719" s="62" t="s">
        <v>14507</v>
      </c>
      <c r="D6719" s="63" t="s">
        <v>14504</v>
      </c>
      <c r="E6719" s="76">
        <v>5.15</v>
      </c>
    </row>
    <row r="6720" spans="1:5" ht="23.25" hidden="1">
      <c r="A6720" s="63" t="s">
        <v>7791</v>
      </c>
      <c r="B6720" s="63">
        <v>100224</v>
      </c>
      <c r="C6720" s="62" t="s">
        <v>14508</v>
      </c>
      <c r="D6720" s="63" t="s">
        <v>14504</v>
      </c>
      <c r="E6720" s="76">
        <v>2.95</v>
      </c>
    </row>
    <row r="6721" spans="1:5" hidden="1">
      <c r="A6721" s="63" t="s">
        <v>7791</v>
      </c>
      <c r="B6721" s="63">
        <v>100225</v>
      </c>
      <c r="C6721" s="62" t="s">
        <v>14509</v>
      </c>
      <c r="D6721" s="63" t="s">
        <v>14510</v>
      </c>
      <c r="E6721" s="76">
        <v>2.0099999999999998</v>
      </c>
    </row>
    <row r="6722" spans="1:5" ht="23.25" hidden="1">
      <c r="A6722" s="63" t="s">
        <v>7791</v>
      </c>
      <c r="B6722" s="63">
        <v>100226</v>
      </c>
      <c r="C6722" s="62" t="s">
        <v>14511</v>
      </c>
      <c r="D6722" s="63" t="s">
        <v>14510</v>
      </c>
      <c r="E6722" s="76">
        <v>0.63</v>
      </c>
    </row>
    <row r="6723" spans="1:5" ht="23.25" hidden="1">
      <c r="A6723" s="63" t="s">
        <v>7791</v>
      </c>
      <c r="B6723" s="63">
        <v>100227</v>
      </c>
      <c r="C6723" s="62" t="s">
        <v>14512</v>
      </c>
      <c r="D6723" s="63" t="s">
        <v>14510</v>
      </c>
      <c r="E6723" s="76">
        <v>0.93</v>
      </c>
    </row>
    <row r="6724" spans="1:5" ht="23.25" hidden="1">
      <c r="A6724" s="63" t="s">
        <v>7791</v>
      </c>
      <c r="B6724" s="63">
        <v>100228</v>
      </c>
      <c r="C6724" s="62" t="s">
        <v>14513</v>
      </c>
      <c r="D6724" s="63" t="s">
        <v>14510</v>
      </c>
      <c r="E6724" s="76">
        <v>0.28000000000000003</v>
      </c>
    </row>
    <row r="6725" spans="1:5" ht="23.25" hidden="1">
      <c r="A6725" s="63" t="s">
        <v>7791</v>
      </c>
      <c r="B6725" s="63">
        <v>100229</v>
      </c>
      <c r="C6725" s="62" t="s">
        <v>14514</v>
      </c>
      <c r="D6725" s="63" t="s">
        <v>73</v>
      </c>
      <c r="E6725" s="76">
        <v>0.01</v>
      </c>
    </row>
    <row r="6726" spans="1:5" ht="23.25" hidden="1">
      <c r="A6726" s="63" t="s">
        <v>7791</v>
      </c>
      <c r="B6726" s="63">
        <v>100230</v>
      </c>
      <c r="C6726" s="62" t="s">
        <v>14515</v>
      </c>
      <c r="D6726" s="63" t="s">
        <v>73</v>
      </c>
      <c r="E6726" s="76">
        <v>0.02</v>
      </c>
    </row>
    <row r="6727" spans="1:5" ht="23.25" hidden="1">
      <c r="A6727" s="63" t="s">
        <v>7791</v>
      </c>
      <c r="B6727" s="63">
        <v>100231</v>
      </c>
      <c r="C6727" s="62" t="s">
        <v>14516</v>
      </c>
      <c r="D6727" s="63" t="s">
        <v>73</v>
      </c>
      <c r="E6727" s="76">
        <v>0.03</v>
      </c>
    </row>
    <row r="6728" spans="1:5" ht="23.25" hidden="1">
      <c r="A6728" s="63" t="s">
        <v>7791</v>
      </c>
      <c r="B6728" s="63">
        <v>100232</v>
      </c>
      <c r="C6728" s="62" t="s">
        <v>14517</v>
      </c>
      <c r="D6728" s="63" t="s">
        <v>7859</v>
      </c>
      <c r="E6728" s="76">
        <v>0.33</v>
      </c>
    </row>
    <row r="6729" spans="1:5" ht="23.25" hidden="1">
      <c r="A6729" s="63" t="s">
        <v>7791</v>
      </c>
      <c r="B6729" s="63">
        <v>100233</v>
      </c>
      <c r="C6729" s="62" t="s">
        <v>14518</v>
      </c>
      <c r="D6729" s="63" t="s">
        <v>7859</v>
      </c>
      <c r="E6729" s="76">
        <v>0.16</v>
      </c>
    </row>
    <row r="6730" spans="1:5" ht="23.25" hidden="1">
      <c r="A6730" s="63" t="s">
        <v>7791</v>
      </c>
      <c r="B6730" s="63">
        <v>100234</v>
      </c>
      <c r="C6730" s="62" t="s">
        <v>14519</v>
      </c>
      <c r="D6730" s="63" t="s">
        <v>8125</v>
      </c>
      <c r="E6730" s="76">
        <v>0.5</v>
      </c>
    </row>
    <row r="6731" spans="1:5" ht="23.25" hidden="1">
      <c r="A6731" s="63" t="s">
        <v>7791</v>
      </c>
      <c r="B6731" s="63">
        <v>100235</v>
      </c>
      <c r="C6731" s="62" t="s">
        <v>14520</v>
      </c>
      <c r="D6731" s="63" t="s">
        <v>14521</v>
      </c>
      <c r="E6731" s="76">
        <v>0.03</v>
      </c>
    </row>
    <row r="6732" spans="1:5" ht="23.25" hidden="1">
      <c r="A6732" s="63" t="s">
        <v>7791</v>
      </c>
      <c r="B6732" s="63">
        <v>100236</v>
      </c>
      <c r="C6732" s="62" t="s">
        <v>14522</v>
      </c>
      <c r="D6732" s="63" t="s">
        <v>14523</v>
      </c>
      <c r="E6732" s="76">
        <v>2.5499999999999998</v>
      </c>
    </row>
    <row r="6733" spans="1:5" ht="23.25" hidden="1">
      <c r="A6733" s="63" t="s">
        <v>7791</v>
      </c>
      <c r="B6733" s="63">
        <v>100237</v>
      </c>
      <c r="C6733" s="62" t="s">
        <v>14524</v>
      </c>
      <c r="D6733" s="63" t="s">
        <v>14523</v>
      </c>
      <c r="E6733" s="76">
        <v>3.06</v>
      </c>
    </row>
    <row r="6734" spans="1:5" ht="23.25" hidden="1">
      <c r="A6734" s="63" t="s">
        <v>7791</v>
      </c>
      <c r="B6734" s="63">
        <v>100238</v>
      </c>
      <c r="C6734" s="62" t="s">
        <v>14525</v>
      </c>
      <c r="D6734" s="63" t="s">
        <v>14523</v>
      </c>
      <c r="E6734" s="76">
        <v>4.91</v>
      </c>
    </row>
    <row r="6735" spans="1:5" ht="23.25" hidden="1">
      <c r="A6735" s="63" t="s">
        <v>7791</v>
      </c>
      <c r="B6735" s="63">
        <v>100239</v>
      </c>
      <c r="C6735" s="62" t="s">
        <v>14526</v>
      </c>
      <c r="D6735" s="63" t="s">
        <v>14523</v>
      </c>
      <c r="E6735" s="76">
        <v>6.13</v>
      </c>
    </row>
    <row r="6736" spans="1:5" ht="23.25" hidden="1">
      <c r="A6736" s="63" t="s">
        <v>7791</v>
      </c>
      <c r="B6736" s="63">
        <v>100240</v>
      </c>
      <c r="C6736" s="62" t="s">
        <v>14527</v>
      </c>
      <c r="D6736" s="63" t="s">
        <v>14523</v>
      </c>
      <c r="E6736" s="76">
        <v>3.68</v>
      </c>
    </row>
    <row r="6737" spans="1:5" ht="23.25" hidden="1">
      <c r="A6737" s="63" t="s">
        <v>7791</v>
      </c>
      <c r="B6737" s="63">
        <v>100241</v>
      </c>
      <c r="C6737" s="62" t="s">
        <v>14528</v>
      </c>
      <c r="D6737" s="63" t="s">
        <v>14523</v>
      </c>
      <c r="E6737" s="76">
        <v>6.13</v>
      </c>
    </row>
    <row r="6738" spans="1:5" ht="23.25" hidden="1">
      <c r="A6738" s="63" t="s">
        <v>7791</v>
      </c>
      <c r="B6738" s="63">
        <v>100242</v>
      </c>
      <c r="C6738" s="62" t="s">
        <v>14529</v>
      </c>
      <c r="D6738" s="63" t="s">
        <v>14523</v>
      </c>
      <c r="E6738" s="76">
        <v>18.13</v>
      </c>
    </row>
    <row r="6739" spans="1:5" ht="23.25" hidden="1">
      <c r="A6739" s="63" t="s">
        <v>7791</v>
      </c>
      <c r="B6739" s="63">
        <v>100243</v>
      </c>
      <c r="C6739" s="62" t="s">
        <v>14530</v>
      </c>
      <c r="D6739" s="63" t="s">
        <v>14523</v>
      </c>
      <c r="E6739" s="76">
        <v>2.94</v>
      </c>
    </row>
    <row r="6740" spans="1:5" ht="23.25" hidden="1">
      <c r="A6740" s="63" t="s">
        <v>7791</v>
      </c>
      <c r="B6740" s="63">
        <v>100244</v>
      </c>
      <c r="C6740" s="62" t="s">
        <v>14531</v>
      </c>
      <c r="D6740" s="63" t="s">
        <v>14523</v>
      </c>
      <c r="E6740" s="76">
        <v>3.68</v>
      </c>
    </row>
    <row r="6741" spans="1:5" ht="23.25" hidden="1">
      <c r="A6741" s="63" t="s">
        <v>7791</v>
      </c>
      <c r="B6741" s="63">
        <v>100245</v>
      </c>
      <c r="C6741" s="62" t="s">
        <v>14532</v>
      </c>
      <c r="D6741" s="63" t="s">
        <v>14523</v>
      </c>
      <c r="E6741" s="76">
        <v>7.36</v>
      </c>
    </row>
    <row r="6742" spans="1:5" ht="34.5" hidden="1">
      <c r="A6742" s="63" t="s">
        <v>7791</v>
      </c>
      <c r="B6742" s="63">
        <v>100246</v>
      </c>
      <c r="C6742" s="62" t="s">
        <v>14533</v>
      </c>
      <c r="D6742" s="63" t="s">
        <v>14523</v>
      </c>
      <c r="E6742" s="76">
        <v>2.4500000000000002</v>
      </c>
    </row>
    <row r="6743" spans="1:5" ht="34.5" hidden="1">
      <c r="A6743" s="63" t="s">
        <v>7791</v>
      </c>
      <c r="B6743" s="63">
        <v>100247</v>
      </c>
      <c r="C6743" s="62" t="s">
        <v>14534</v>
      </c>
      <c r="D6743" s="63" t="s">
        <v>14523</v>
      </c>
      <c r="E6743" s="76">
        <v>3.06</v>
      </c>
    </row>
    <row r="6744" spans="1:5" ht="34.5" hidden="1">
      <c r="A6744" s="63" t="s">
        <v>7791</v>
      </c>
      <c r="B6744" s="63">
        <v>100248</v>
      </c>
      <c r="C6744" s="62" t="s">
        <v>14535</v>
      </c>
      <c r="D6744" s="63" t="s">
        <v>14523</v>
      </c>
      <c r="E6744" s="76">
        <v>12.08</v>
      </c>
    </row>
    <row r="6745" spans="1:5" ht="34.5" hidden="1">
      <c r="A6745" s="63" t="s">
        <v>7791</v>
      </c>
      <c r="B6745" s="63">
        <v>100249</v>
      </c>
      <c r="C6745" s="62" t="s">
        <v>14536</v>
      </c>
      <c r="D6745" s="63" t="s">
        <v>14523</v>
      </c>
      <c r="E6745" s="76">
        <v>2.4500000000000002</v>
      </c>
    </row>
    <row r="6746" spans="1:5" ht="34.5" hidden="1">
      <c r="A6746" s="63" t="s">
        <v>7791</v>
      </c>
      <c r="B6746" s="63">
        <v>100250</v>
      </c>
      <c r="C6746" s="62" t="s">
        <v>14537</v>
      </c>
      <c r="D6746" s="63" t="s">
        <v>14523</v>
      </c>
      <c r="E6746" s="76">
        <v>4.09</v>
      </c>
    </row>
    <row r="6747" spans="1:5" ht="34.5" hidden="1">
      <c r="A6747" s="63" t="s">
        <v>7791</v>
      </c>
      <c r="B6747" s="63">
        <v>100251</v>
      </c>
      <c r="C6747" s="62" t="s">
        <v>14538</v>
      </c>
      <c r="D6747" s="63" t="s">
        <v>14523</v>
      </c>
      <c r="E6747" s="76">
        <v>12.08</v>
      </c>
    </row>
    <row r="6748" spans="1:5" ht="34.5" hidden="1">
      <c r="A6748" s="63" t="s">
        <v>7791</v>
      </c>
      <c r="B6748" s="63">
        <v>100252</v>
      </c>
      <c r="C6748" s="62" t="s">
        <v>14539</v>
      </c>
      <c r="D6748" s="63" t="s">
        <v>14523</v>
      </c>
      <c r="E6748" s="76">
        <v>18.13</v>
      </c>
    </row>
    <row r="6749" spans="1:5" ht="34.5" hidden="1">
      <c r="A6749" s="63" t="s">
        <v>7791</v>
      </c>
      <c r="B6749" s="63">
        <v>100253</v>
      </c>
      <c r="C6749" s="62" t="s">
        <v>14540</v>
      </c>
      <c r="D6749" s="63" t="s">
        <v>14523</v>
      </c>
      <c r="E6749" s="76">
        <v>24.17</v>
      </c>
    </row>
    <row r="6750" spans="1:5" ht="34.5" hidden="1">
      <c r="A6750" s="63" t="s">
        <v>7791</v>
      </c>
      <c r="B6750" s="63">
        <v>100254</v>
      </c>
      <c r="C6750" s="62" t="s">
        <v>14541</v>
      </c>
      <c r="D6750" s="63" t="s">
        <v>14523</v>
      </c>
      <c r="E6750" s="76">
        <v>36.26</v>
      </c>
    </row>
    <row r="6751" spans="1:5" ht="23.25" hidden="1">
      <c r="A6751" s="63" t="s">
        <v>7791</v>
      </c>
      <c r="B6751" s="63">
        <v>100255</v>
      </c>
      <c r="C6751" s="62" t="s">
        <v>14542</v>
      </c>
      <c r="D6751" s="63" t="s">
        <v>14523</v>
      </c>
      <c r="E6751" s="76">
        <v>12.27</v>
      </c>
    </row>
    <row r="6752" spans="1:5" ht="23.25" hidden="1">
      <c r="A6752" s="63" t="s">
        <v>7791</v>
      </c>
      <c r="B6752" s="63">
        <v>100256</v>
      </c>
      <c r="C6752" s="62" t="s">
        <v>14543</v>
      </c>
      <c r="D6752" s="63" t="s">
        <v>14523</v>
      </c>
      <c r="E6752" s="76">
        <v>8.18</v>
      </c>
    </row>
    <row r="6753" spans="1:5" ht="23.25" hidden="1">
      <c r="A6753" s="63" t="s">
        <v>7791</v>
      </c>
      <c r="B6753" s="63">
        <v>100257</v>
      </c>
      <c r="C6753" s="62" t="s">
        <v>14544</v>
      </c>
      <c r="D6753" s="63" t="s">
        <v>14523</v>
      </c>
      <c r="E6753" s="76">
        <v>4.91</v>
      </c>
    </row>
    <row r="6754" spans="1:5" ht="23.25" hidden="1">
      <c r="A6754" s="63" t="s">
        <v>7791</v>
      </c>
      <c r="B6754" s="63">
        <v>100258</v>
      </c>
      <c r="C6754" s="62" t="s">
        <v>14545</v>
      </c>
      <c r="D6754" s="63" t="s">
        <v>14523</v>
      </c>
      <c r="E6754" s="76">
        <v>12.27</v>
      </c>
    </row>
    <row r="6755" spans="1:5" ht="23.25" hidden="1">
      <c r="A6755" s="63" t="s">
        <v>7791</v>
      </c>
      <c r="B6755" s="63">
        <v>100259</v>
      </c>
      <c r="C6755" s="62" t="s">
        <v>14546</v>
      </c>
      <c r="D6755" s="63" t="s">
        <v>14523</v>
      </c>
      <c r="E6755" s="76">
        <v>24.17</v>
      </c>
    </row>
    <row r="6756" spans="1:5" ht="23.25" hidden="1">
      <c r="A6756" s="63" t="s">
        <v>7791</v>
      </c>
      <c r="B6756" s="63">
        <v>100260</v>
      </c>
      <c r="C6756" s="62" t="s">
        <v>14547</v>
      </c>
      <c r="D6756" s="63" t="s">
        <v>14477</v>
      </c>
      <c r="E6756" s="76">
        <v>7.96</v>
      </c>
    </row>
    <row r="6757" spans="1:5" ht="23.25" hidden="1">
      <c r="A6757" s="63" t="s">
        <v>7791</v>
      </c>
      <c r="B6757" s="63">
        <v>100261</v>
      </c>
      <c r="C6757" s="62" t="s">
        <v>14548</v>
      </c>
      <c r="D6757" s="63" t="s">
        <v>14477</v>
      </c>
      <c r="E6757" s="76">
        <v>5</v>
      </c>
    </row>
    <row r="6758" spans="1:5" ht="23.25" hidden="1">
      <c r="A6758" s="63" t="s">
        <v>7791</v>
      </c>
      <c r="B6758" s="63">
        <v>100262</v>
      </c>
      <c r="C6758" s="62" t="s">
        <v>14549</v>
      </c>
      <c r="D6758" s="63" t="s">
        <v>14477</v>
      </c>
      <c r="E6758" s="76">
        <v>3.1</v>
      </c>
    </row>
    <row r="6759" spans="1:5" ht="23.25" hidden="1">
      <c r="A6759" s="63" t="s">
        <v>7791</v>
      </c>
      <c r="B6759" s="63">
        <v>100263</v>
      </c>
      <c r="C6759" s="62" t="s">
        <v>14550</v>
      </c>
      <c r="D6759" s="63" t="s">
        <v>14477</v>
      </c>
      <c r="E6759" s="76">
        <v>1.98</v>
      </c>
    </row>
    <row r="6760" spans="1:5" hidden="1">
      <c r="A6760" s="63" t="s">
        <v>7791</v>
      </c>
      <c r="B6760" s="63">
        <v>100264</v>
      </c>
      <c r="C6760" s="62" t="s">
        <v>14551</v>
      </c>
      <c r="D6760" s="63" t="s">
        <v>14504</v>
      </c>
      <c r="E6760" s="76">
        <v>36.21</v>
      </c>
    </row>
    <row r="6761" spans="1:5" hidden="1">
      <c r="A6761" s="63" t="s">
        <v>7791</v>
      </c>
      <c r="B6761" s="63">
        <v>100265</v>
      </c>
      <c r="C6761" s="62" t="s">
        <v>14552</v>
      </c>
      <c r="D6761" s="63" t="s">
        <v>8125</v>
      </c>
      <c r="E6761" s="76">
        <v>0.76</v>
      </c>
    </row>
    <row r="6762" spans="1:5" hidden="1">
      <c r="A6762" s="63" t="s">
        <v>7791</v>
      </c>
      <c r="B6762" s="63">
        <v>100266</v>
      </c>
      <c r="C6762" s="62" t="s">
        <v>14553</v>
      </c>
      <c r="D6762" s="63" t="s">
        <v>14491</v>
      </c>
      <c r="E6762" s="76">
        <v>76.95</v>
      </c>
    </row>
    <row r="6763" spans="1:5" hidden="1">
      <c r="A6763" s="63" t="s">
        <v>7791</v>
      </c>
      <c r="B6763" s="63">
        <v>100267</v>
      </c>
      <c r="C6763" s="62" t="s">
        <v>14554</v>
      </c>
      <c r="D6763" s="63" t="s">
        <v>7859</v>
      </c>
      <c r="E6763" s="76">
        <v>1.52</v>
      </c>
    </row>
    <row r="6764" spans="1:5" ht="34.5" hidden="1">
      <c r="A6764" s="63" t="s">
        <v>7791</v>
      </c>
      <c r="B6764" s="63">
        <v>100268</v>
      </c>
      <c r="C6764" s="62" t="s">
        <v>14555</v>
      </c>
      <c r="D6764" s="63" t="s">
        <v>14491</v>
      </c>
      <c r="E6764" s="76">
        <v>76.95</v>
      </c>
    </row>
    <row r="6765" spans="1:5" ht="34.5" hidden="1">
      <c r="A6765" s="63" t="s">
        <v>7791</v>
      </c>
      <c r="B6765" s="63">
        <v>100269</v>
      </c>
      <c r="C6765" s="62" t="s">
        <v>14556</v>
      </c>
      <c r="D6765" s="63" t="s">
        <v>7859</v>
      </c>
      <c r="E6765" s="76">
        <v>1.52</v>
      </c>
    </row>
    <row r="6766" spans="1:5" ht="34.5" hidden="1">
      <c r="A6766" s="63" t="s">
        <v>7791</v>
      </c>
      <c r="B6766" s="63">
        <v>100270</v>
      </c>
      <c r="C6766" s="62" t="s">
        <v>14557</v>
      </c>
      <c r="D6766" s="63" t="s">
        <v>14491</v>
      </c>
      <c r="E6766" s="76">
        <v>57.68</v>
      </c>
    </row>
    <row r="6767" spans="1:5" hidden="1">
      <c r="A6767" s="63" t="s">
        <v>7791</v>
      </c>
      <c r="B6767" s="63">
        <v>100271</v>
      </c>
      <c r="C6767" s="62" t="s">
        <v>14558</v>
      </c>
      <c r="D6767" s="63" t="s">
        <v>14504</v>
      </c>
      <c r="E6767" s="76">
        <v>57.71</v>
      </c>
    </row>
    <row r="6768" spans="1:5" hidden="1">
      <c r="A6768" s="63" t="s">
        <v>7791</v>
      </c>
      <c r="B6768" s="63">
        <v>100272</v>
      </c>
      <c r="C6768" s="62" t="s">
        <v>14559</v>
      </c>
      <c r="D6768" s="63" t="s">
        <v>8125</v>
      </c>
      <c r="E6768" s="76">
        <v>1.1399999999999999</v>
      </c>
    </row>
    <row r="6769" spans="1:5" hidden="1">
      <c r="A6769" s="63" t="s">
        <v>7791</v>
      </c>
      <c r="B6769" s="63">
        <v>100273</v>
      </c>
      <c r="C6769" s="62" t="s">
        <v>14560</v>
      </c>
      <c r="D6769" s="63" t="s">
        <v>14477</v>
      </c>
      <c r="E6769" s="76">
        <v>3.01</v>
      </c>
    </row>
    <row r="6770" spans="1:5" ht="23.25" hidden="1">
      <c r="A6770" s="63" t="s">
        <v>7791</v>
      </c>
      <c r="B6770" s="63">
        <v>100274</v>
      </c>
      <c r="C6770" s="62" t="s">
        <v>14561</v>
      </c>
      <c r="D6770" s="63" t="s">
        <v>14504</v>
      </c>
      <c r="E6770" s="76">
        <v>25.66</v>
      </c>
    </row>
    <row r="6771" spans="1:5" ht="23.25" hidden="1">
      <c r="A6771" s="63" t="s">
        <v>7791</v>
      </c>
      <c r="B6771" s="63">
        <v>100275</v>
      </c>
      <c r="C6771" s="62" t="s">
        <v>14562</v>
      </c>
      <c r="D6771" s="63" t="s">
        <v>14504</v>
      </c>
      <c r="E6771" s="76">
        <v>16.59</v>
      </c>
    </row>
    <row r="6772" spans="1:5" ht="23.25" hidden="1">
      <c r="A6772" s="63" t="s">
        <v>7791</v>
      </c>
      <c r="B6772" s="63">
        <v>100276</v>
      </c>
      <c r="C6772" s="62" t="s">
        <v>14563</v>
      </c>
      <c r="D6772" s="63" t="s">
        <v>14504</v>
      </c>
      <c r="E6772" s="76">
        <v>30.28</v>
      </c>
    </row>
    <row r="6773" spans="1:5" ht="34.5" hidden="1">
      <c r="A6773" s="63" t="s">
        <v>7791</v>
      </c>
      <c r="B6773" s="63">
        <v>100277</v>
      </c>
      <c r="C6773" s="62" t="s">
        <v>14564</v>
      </c>
      <c r="D6773" s="63" t="s">
        <v>14504</v>
      </c>
      <c r="E6773" s="76">
        <v>1.88</v>
      </c>
    </row>
    <row r="6774" spans="1:5" ht="23.25" hidden="1">
      <c r="A6774" s="63" t="s">
        <v>7791</v>
      </c>
      <c r="B6774" s="63">
        <v>100278</v>
      </c>
      <c r="C6774" s="62" t="s">
        <v>14565</v>
      </c>
      <c r="D6774" s="63" t="s">
        <v>14491</v>
      </c>
      <c r="E6774" s="76">
        <v>36.82</v>
      </c>
    </row>
    <row r="6775" spans="1:5" ht="23.25" hidden="1">
      <c r="A6775" s="63" t="s">
        <v>7791</v>
      </c>
      <c r="B6775" s="63">
        <v>100279</v>
      </c>
      <c r="C6775" s="62" t="s">
        <v>14566</v>
      </c>
      <c r="D6775" s="63" t="s">
        <v>7859</v>
      </c>
      <c r="E6775" s="76">
        <v>0.71</v>
      </c>
    </row>
    <row r="6776" spans="1:5" ht="23.25" hidden="1">
      <c r="A6776" s="63" t="s">
        <v>7791</v>
      </c>
      <c r="B6776" s="63">
        <v>100280</v>
      </c>
      <c r="C6776" s="62" t="s">
        <v>14567</v>
      </c>
      <c r="D6776" s="63" t="s">
        <v>14491</v>
      </c>
      <c r="E6776" s="76">
        <v>16.899999999999999</v>
      </c>
    </row>
    <row r="6777" spans="1:5" ht="23.25" hidden="1">
      <c r="A6777" s="63" t="s">
        <v>7791</v>
      </c>
      <c r="B6777" s="63">
        <v>100281</v>
      </c>
      <c r="C6777" s="62" t="s">
        <v>14568</v>
      </c>
      <c r="D6777" s="63" t="s">
        <v>14491</v>
      </c>
      <c r="E6777" s="76">
        <v>3.6</v>
      </c>
    </row>
    <row r="6778" spans="1:5" ht="23.25" hidden="1">
      <c r="A6778" s="63" t="s">
        <v>7791</v>
      </c>
      <c r="B6778" s="63">
        <v>100282</v>
      </c>
      <c r="C6778" s="62" t="s">
        <v>14569</v>
      </c>
      <c r="D6778" s="63" t="s">
        <v>14504</v>
      </c>
      <c r="E6778" s="76">
        <v>144.18</v>
      </c>
    </row>
    <row r="6779" spans="1:5" ht="23.25" hidden="1">
      <c r="A6779" s="63" t="s">
        <v>7791</v>
      </c>
      <c r="B6779" s="63">
        <v>100283</v>
      </c>
      <c r="C6779" s="62" t="s">
        <v>14570</v>
      </c>
      <c r="D6779" s="63" t="s">
        <v>14504</v>
      </c>
      <c r="E6779" s="76">
        <v>23.29</v>
      </c>
    </row>
    <row r="6780" spans="1:5" ht="23.25" hidden="1">
      <c r="A6780" s="63" t="s">
        <v>7791</v>
      </c>
      <c r="B6780" s="63">
        <v>100284</v>
      </c>
      <c r="C6780" s="62" t="s">
        <v>14571</v>
      </c>
      <c r="D6780" s="63" t="s">
        <v>14504</v>
      </c>
      <c r="E6780" s="76">
        <v>10.54</v>
      </c>
    </row>
    <row r="6781" spans="1:5" ht="23.25" hidden="1">
      <c r="A6781" s="63" t="s">
        <v>7791</v>
      </c>
      <c r="B6781" s="63">
        <v>100285</v>
      </c>
      <c r="C6781" s="62" t="s">
        <v>14572</v>
      </c>
      <c r="D6781" s="63" t="s">
        <v>14523</v>
      </c>
      <c r="E6781" s="76">
        <v>38.729999999999997</v>
      </c>
    </row>
    <row r="6782" spans="1:5" ht="23.25" hidden="1">
      <c r="A6782" s="63" t="s">
        <v>7791</v>
      </c>
      <c r="B6782" s="63">
        <v>100286</v>
      </c>
      <c r="C6782" s="62" t="s">
        <v>14573</v>
      </c>
      <c r="D6782" s="63" t="s">
        <v>14523</v>
      </c>
      <c r="E6782" s="76">
        <v>12.62</v>
      </c>
    </row>
    <row r="6783" spans="1:5" ht="23.25" hidden="1">
      <c r="A6783" s="63" t="s">
        <v>7791</v>
      </c>
      <c r="B6783" s="63">
        <v>100287</v>
      </c>
      <c r="C6783" s="62" t="s">
        <v>14574</v>
      </c>
      <c r="D6783" s="63" t="s">
        <v>14523</v>
      </c>
      <c r="E6783" s="76">
        <v>12.08</v>
      </c>
    </row>
    <row r="6784" spans="1:5" hidden="1">
      <c r="A6784" s="63" t="s">
        <v>7791</v>
      </c>
      <c r="B6784" s="63">
        <v>99802</v>
      </c>
      <c r="C6784" s="62" t="s">
        <v>14575</v>
      </c>
      <c r="D6784" s="63" t="s">
        <v>8125</v>
      </c>
      <c r="E6784" s="76">
        <v>0.49</v>
      </c>
    </row>
    <row r="6785" spans="1:5" hidden="1">
      <c r="A6785" s="63" t="s">
        <v>7791</v>
      </c>
      <c r="B6785" s="63">
        <v>99803</v>
      </c>
      <c r="C6785" s="62" t="s">
        <v>14576</v>
      </c>
      <c r="D6785" s="63" t="s">
        <v>8125</v>
      </c>
      <c r="E6785" s="76">
        <v>1.91</v>
      </c>
    </row>
    <row r="6786" spans="1:5" ht="23.25" hidden="1">
      <c r="A6786" s="63" t="s">
        <v>7791</v>
      </c>
      <c r="B6786" s="63">
        <v>99804</v>
      </c>
      <c r="C6786" s="62" t="s">
        <v>14577</v>
      </c>
      <c r="D6786" s="63" t="s">
        <v>8125</v>
      </c>
      <c r="E6786" s="76">
        <v>4.99</v>
      </c>
    </row>
    <row r="6787" spans="1:5" ht="23.25" hidden="1">
      <c r="A6787" s="63" t="s">
        <v>7791</v>
      </c>
      <c r="B6787" s="63">
        <v>99805</v>
      </c>
      <c r="C6787" s="62" t="s">
        <v>14578</v>
      </c>
      <c r="D6787" s="63" t="s">
        <v>8125</v>
      </c>
      <c r="E6787" s="76">
        <v>10.63</v>
      </c>
    </row>
    <row r="6788" spans="1:5" hidden="1">
      <c r="A6788" s="63" t="s">
        <v>7791</v>
      </c>
      <c r="B6788" s="63">
        <v>99806</v>
      </c>
      <c r="C6788" s="62" t="s">
        <v>14579</v>
      </c>
      <c r="D6788" s="63" t="s">
        <v>8125</v>
      </c>
      <c r="E6788" s="76">
        <v>0.79</v>
      </c>
    </row>
    <row r="6789" spans="1:5" ht="23.25" hidden="1">
      <c r="A6789" s="63" t="s">
        <v>7791</v>
      </c>
      <c r="B6789" s="63">
        <v>99807</v>
      </c>
      <c r="C6789" s="62" t="s">
        <v>14580</v>
      </c>
      <c r="D6789" s="63" t="s">
        <v>8125</v>
      </c>
      <c r="E6789" s="76">
        <v>1.53</v>
      </c>
    </row>
    <row r="6790" spans="1:5" ht="23.25" hidden="1">
      <c r="A6790" s="63" t="s">
        <v>7791</v>
      </c>
      <c r="B6790" s="63">
        <v>99808</v>
      </c>
      <c r="C6790" s="62" t="s">
        <v>14581</v>
      </c>
      <c r="D6790" s="63" t="s">
        <v>8125</v>
      </c>
      <c r="E6790" s="76">
        <v>3.91</v>
      </c>
    </row>
    <row r="6791" spans="1:5" hidden="1">
      <c r="A6791" s="63" t="s">
        <v>7791</v>
      </c>
      <c r="B6791" s="63">
        <v>99809</v>
      </c>
      <c r="C6791" s="62" t="s">
        <v>14582</v>
      </c>
      <c r="D6791" s="63" t="s">
        <v>8125</v>
      </c>
      <c r="E6791" s="76">
        <v>5.45</v>
      </c>
    </row>
    <row r="6792" spans="1:5" ht="23.25" hidden="1">
      <c r="A6792" s="63" t="s">
        <v>7791</v>
      </c>
      <c r="B6792" s="63">
        <v>99810</v>
      </c>
      <c r="C6792" s="62" t="s">
        <v>14583</v>
      </c>
      <c r="D6792" s="63" t="s">
        <v>8125</v>
      </c>
      <c r="E6792" s="76">
        <v>6.8</v>
      </c>
    </row>
    <row r="6793" spans="1:5" hidden="1">
      <c r="A6793" s="63" t="s">
        <v>7791</v>
      </c>
      <c r="B6793" s="63">
        <v>99811</v>
      </c>
      <c r="C6793" s="62" t="s">
        <v>14584</v>
      </c>
      <c r="D6793" s="63" t="s">
        <v>8125</v>
      </c>
      <c r="E6793" s="76">
        <v>3.26</v>
      </c>
    </row>
    <row r="6794" spans="1:5" hidden="1">
      <c r="A6794" s="63" t="s">
        <v>7791</v>
      </c>
      <c r="B6794" s="63">
        <v>99812</v>
      </c>
      <c r="C6794" s="62" t="s">
        <v>14585</v>
      </c>
      <c r="D6794" s="63" t="s">
        <v>8125</v>
      </c>
      <c r="E6794" s="76">
        <v>1.04</v>
      </c>
    </row>
    <row r="6795" spans="1:5" ht="23.25" hidden="1">
      <c r="A6795" s="63" t="s">
        <v>7791</v>
      </c>
      <c r="B6795" s="63">
        <v>99813</v>
      </c>
      <c r="C6795" s="62" t="s">
        <v>14586</v>
      </c>
      <c r="D6795" s="63" t="s">
        <v>8125</v>
      </c>
      <c r="E6795" s="76">
        <v>0.91</v>
      </c>
    </row>
    <row r="6796" spans="1:5" hidden="1">
      <c r="A6796" s="63" t="s">
        <v>7791</v>
      </c>
      <c r="B6796" s="63">
        <v>99814</v>
      </c>
      <c r="C6796" s="62" t="s">
        <v>14587</v>
      </c>
      <c r="D6796" s="63" t="s">
        <v>8125</v>
      </c>
      <c r="E6796" s="76">
        <v>1.77</v>
      </c>
    </row>
    <row r="6797" spans="1:5" ht="23.25" hidden="1">
      <c r="A6797" s="63" t="s">
        <v>7791</v>
      </c>
      <c r="B6797" s="63">
        <v>99815</v>
      </c>
      <c r="C6797" s="62" t="s">
        <v>14588</v>
      </c>
      <c r="D6797" s="63" t="s">
        <v>7859</v>
      </c>
      <c r="E6797" s="76">
        <v>9.14</v>
      </c>
    </row>
    <row r="6798" spans="1:5" ht="23.25" hidden="1">
      <c r="A6798" s="63" t="s">
        <v>7791</v>
      </c>
      <c r="B6798" s="63">
        <v>99816</v>
      </c>
      <c r="C6798" s="62" t="s">
        <v>14589</v>
      </c>
      <c r="D6798" s="63" t="s">
        <v>7859</v>
      </c>
      <c r="E6798" s="76">
        <v>9.6300000000000008</v>
      </c>
    </row>
    <row r="6799" spans="1:5" ht="23.25" hidden="1">
      <c r="A6799" s="63" t="s">
        <v>7791</v>
      </c>
      <c r="B6799" s="63">
        <v>99817</v>
      </c>
      <c r="C6799" s="62" t="s">
        <v>14590</v>
      </c>
      <c r="D6799" s="63" t="s">
        <v>7859</v>
      </c>
      <c r="E6799" s="76">
        <v>6.2</v>
      </c>
    </row>
    <row r="6800" spans="1:5" ht="23.25" hidden="1">
      <c r="A6800" s="63" t="s">
        <v>7791</v>
      </c>
      <c r="B6800" s="63">
        <v>99818</v>
      </c>
      <c r="C6800" s="62" t="s">
        <v>14591</v>
      </c>
      <c r="D6800" s="63" t="s">
        <v>7859</v>
      </c>
      <c r="E6800" s="76">
        <v>6.2</v>
      </c>
    </row>
    <row r="6801" spans="1:5" hidden="1">
      <c r="A6801" s="63" t="s">
        <v>7791</v>
      </c>
      <c r="B6801" s="63">
        <v>99819</v>
      </c>
      <c r="C6801" s="62" t="s">
        <v>14592</v>
      </c>
      <c r="D6801" s="63" t="s">
        <v>8125</v>
      </c>
      <c r="E6801" s="76">
        <v>15.6</v>
      </c>
    </row>
    <row r="6802" spans="1:5" hidden="1">
      <c r="A6802" s="63" t="s">
        <v>7791</v>
      </c>
      <c r="B6802" s="63">
        <v>99820</v>
      </c>
      <c r="C6802" s="62" t="s">
        <v>14593</v>
      </c>
      <c r="D6802" s="63" t="s">
        <v>8125</v>
      </c>
      <c r="E6802" s="76">
        <v>2.0499999999999998</v>
      </c>
    </row>
    <row r="6803" spans="1:5" hidden="1">
      <c r="A6803" s="63" t="s">
        <v>7791</v>
      </c>
      <c r="B6803" s="63">
        <v>99821</v>
      </c>
      <c r="C6803" s="62" t="s">
        <v>14594</v>
      </c>
      <c r="D6803" s="63" t="s">
        <v>8125</v>
      </c>
      <c r="E6803" s="76">
        <v>3.23</v>
      </c>
    </row>
    <row r="6804" spans="1:5" hidden="1">
      <c r="A6804" s="63" t="s">
        <v>7791</v>
      </c>
      <c r="B6804" s="63">
        <v>99822</v>
      </c>
      <c r="C6804" s="62" t="s">
        <v>14595</v>
      </c>
      <c r="D6804" s="63" t="s">
        <v>8125</v>
      </c>
      <c r="E6804" s="76">
        <v>0.92</v>
      </c>
    </row>
    <row r="6805" spans="1:5" hidden="1">
      <c r="A6805" s="63" t="s">
        <v>7791</v>
      </c>
      <c r="B6805" s="63">
        <v>99823</v>
      </c>
      <c r="C6805" s="62" t="s">
        <v>14596</v>
      </c>
      <c r="D6805" s="63" t="s">
        <v>8125</v>
      </c>
      <c r="E6805" s="76">
        <v>2.37</v>
      </c>
    </row>
    <row r="6806" spans="1:5" hidden="1">
      <c r="A6806" s="63" t="s">
        <v>7791</v>
      </c>
      <c r="B6806" s="63">
        <v>99824</v>
      </c>
      <c r="C6806" s="62" t="s">
        <v>14597</v>
      </c>
      <c r="D6806" s="63" t="s">
        <v>8125</v>
      </c>
      <c r="E6806" s="76">
        <v>2.5299999999999998</v>
      </c>
    </row>
    <row r="6807" spans="1:5" hidden="1">
      <c r="A6807" s="63" t="s">
        <v>7791</v>
      </c>
      <c r="B6807" s="63">
        <v>99825</v>
      </c>
      <c r="C6807" s="62" t="s">
        <v>14598</v>
      </c>
      <c r="D6807" s="63" t="s">
        <v>8125</v>
      </c>
      <c r="E6807" s="76">
        <v>3.71</v>
      </c>
    </row>
    <row r="6808" spans="1:5" hidden="1">
      <c r="A6808" s="63" t="s">
        <v>7791</v>
      </c>
      <c r="B6808" s="63">
        <v>99826</v>
      </c>
      <c r="C6808" s="62" t="s">
        <v>14599</v>
      </c>
      <c r="D6808" s="63" t="s">
        <v>8125</v>
      </c>
      <c r="E6808" s="76">
        <v>1.42</v>
      </c>
    </row>
    <row r="6809" spans="1:5" ht="34.5" hidden="1">
      <c r="A6809" s="63" t="s">
        <v>7791</v>
      </c>
      <c r="B6809" s="63">
        <v>97010</v>
      </c>
      <c r="C6809" s="62" t="s">
        <v>14600</v>
      </c>
      <c r="D6809" s="63" t="s">
        <v>29</v>
      </c>
      <c r="E6809" s="76">
        <v>96.81</v>
      </c>
    </row>
    <row r="6810" spans="1:5" ht="34.5" hidden="1">
      <c r="A6810" s="63" t="s">
        <v>7791</v>
      </c>
      <c r="B6810" s="63">
        <v>97011</v>
      </c>
      <c r="C6810" s="62" t="s">
        <v>14601</v>
      </c>
      <c r="D6810" s="63" t="s">
        <v>29</v>
      </c>
      <c r="E6810" s="76">
        <v>71.650000000000006</v>
      </c>
    </row>
    <row r="6811" spans="1:5" ht="34.5" hidden="1">
      <c r="A6811" s="63" t="s">
        <v>7791</v>
      </c>
      <c r="B6811" s="63">
        <v>97012</v>
      </c>
      <c r="C6811" s="62" t="s">
        <v>14602</v>
      </c>
      <c r="D6811" s="63" t="s">
        <v>29</v>
      </c>
      <c r="E6811" s="76">
        <v>59.07</v>
      </c>
    </row>
    <row r="6812" spans="1:5" ht="34.5" hidden="1">
      <c r="A6812" s="63" t="s">
        <v>7791</v>
      </c>
      <c r="B6812" s="63">
        <v>97013</v>
      </c>
      <c r="C6812" s="62" t="s">
        <v>14603</v>
      </c>
      <c r="D6812" s="63" t="s">
        <v>29</v>
      </c>
      <c r="E6812" s="76">
        <v>113.06</v>
      </c>
    </row>
    <row r="6813" spans="1:5" ht="34.5" hidden="1">
      <c r="A6813" s="63" t="s">
        <v>7791</v>
      </c>
      <c r="B6813" s="63">
        <v>97014</v>
      </c>
      <c r="C6813" s="62" t="s">
        <v>14604</v>
      </c>
      <c r="D6813" s="63" t="s">
        <v>29</v>
      </c>
      <c r="E6813" s="76">
        <v>82.73</v>
      </c>
    </row>
    <row r="6814" spans="1:5" ht="34.5" hidden="1">
      <c r="A6814" s="63" t="s">
        <v>7791</v>
      </c>
      <c r="B6814" s="63">
        <v>97015</v>
      </c>
      <c r="C6814" s="62" t="s">
        <v>14605</v>
      </c>
      <c r="D6814" s="63" t="s">
        <v>29</v>
      </c>
      <c r="E6814" s="76">
        <v>67.349999999999994</v>
      </c>
    </row>
    <row r="6815" spans="1:5" ht="34.5" hidden="1">
      <c r="A6815" s="63" t="s">
        <v>7791</v>
      </c>
      <c r="B6815" s="63">
        <v>97016</v>
      </c>
      <c r="C6815" s="62" t="s">
        <v>14606</v>
      </c>
      <c r="D6815" s="63" t="s">
        <v>29</v>
      </c>
      <c r="E6815" s="76">
        <v>88.54</v>
      </c>
    </row>
    <row r="6816" spans="1:5" ht="23.25" hidden="1">
      <c r="A6816" s="63" t="s">
        <v>7791</v>
      </c>
      <c r="B6816" s="63">
        <v>97017</v>
      </c>
      <c r="C6816" s="62" t="s">
        <v>14607</v>
      </c>
      <c r="D6816" s="63" t="s">
        <v>29</v>
      </c>
      <c r="E6816" s="76">
        <v>64.56</v>
      </c>
    </row>
    <row r="6817" spans="1:5" ht="34.5" hidden="1">
      <c r="A6817" s="63" t="s">
        <v>7791</v>
      </c>
      <c r="B6817" s="63">
        <v>97018</v>
      </c>
      <c r="C6817" s="62" t="s">
        <v>14608</v>
      </c>
      <c r="D6817" s="63" t="s">
        <v>29</v>
      </c>
      <c r="E6817" s="76">
        <v>52.13</v>
      </c>
    </row>
    <row r="6818" spans="1:5" ht="45.75" hidden="1">
      <c r="A6818" s="63" t="s">
        <v>7791</v>
      </c>
      <c r="B6818" s="63">
        <v>97031</v>
      </c>
      <c r="C6818" s="62" t="s">
        <v>14609</v>
      </c>
      <c r="D6818" s="63" t="s">
        <v>29</v>
      </c>
      <c r="E6818" s="76">
        <v>130.69999999999999</v>
      </c>
    </row>
    <row r="6819" spans="1:5" ht="45.75" hidden="1">
      <c r="A6819" s="63" t="s">
        <v>7791</v>
      </c>
      <c r="B6819" s="63">
        <v>97032</v>
      </c>
      <c r="C6819" s="62" t="s">
        <v>14610</v>
      </c>
      <c r="D6819" s="63" t="s">
        <v>29</v>
      </c>
      <c r="E6819" s="76">
        <v>76.84</v>
      </c>
    </row>
    <row r="6820" spans="1:5" ht="45.75" hidden="1">
      <c r="A6820" s="63" t="s">
        <v>7791</v>
      </c>
      <c r="B6820" s="63">
        <v>97033</v>
      </c>
      <c r="C6820" s="62" t="s">
        <v>14611</v>
      </c>
      <c r="D6820" s="63" t="s">
        <v>29</v>
      </c>
      <c r="E6820" s="76">
        <v>158.29</v>
      </c>
    </row>
    <row r="6821" spans="1:5" ht="45.75" hidden="1">
      <c r="A6821" s="63" t="s">
        <v>7791</v>
      </c>
      <c r="B6821" s="63">
        <v>97034</v>
      </c>
      <c r="C6821" s="62" t="s">
        <v>14612</v>
      </c>
      <c r="D6821" s="63" t="s">
        <v>29</v>
      </c>
      <c r="E6821" s="76">
        <v>89.46</v>
      </c>
    </row>
    <row r="6822" spans="1:5" ht="23.25" hidden="1">
      <c r="A6822" s="63" t="s">
        <v>7791</v>
      </c>
      <c r="B6822" s="63">
        <v>97039</v>
      </c>
      <c r="C6822" s="62" t="s">
        <v>14613</v>
      </c>
      <c r="D6822" s="63" t="s">
        <v>8125</v>
      </c>
      <c r="E6822" s="76">
        <v>46.74</v>
      </c>
    </row>
    <row r="6823" spans="1:5" ht="23.25" hidden="1">
      <c r="A6823" s="63" t="s">
        <v>7791</v>
      </c>
      <c r="B6823" s="63">
        <v>97040</v>
      </c>
      <c r="C6823" s="62" t="s">
        <v>14614</v>
      </c>
      <c r="D6823" s="63" t="s">
        <v>8125</v>
      </c>
      <c r="E6823" s="76">
        <v>17.32</v>
      </c>
    </row>
    <row r="6824" spans="1:5" ht="23.25" hidden="1">
      <c r="A6824" s="63" t="s">
        <v>7791</v>
      </c>
      <c r="B6824" s="63">
        <v>97041</v>
      </c>
      <c r="C6824" s="62" t="s">
        <v>14615</v>
      </c>
      <c r="D6824" s="63" t="s">
        <v>8125</v>
      </c>
      <c r="E6824" s="76">
        <v>409.13</v>
      </c>
    </row>
    <row r="6825" spans="1:5" hidden="1">
      <c r="A6825" s="63" t="s">
        <v>7791</v>
      </c>
      <c r="B6825" s="63">
        <v>97046</v>
      </c>
      <c r="C6825" s="62" t="s">
        <v>14616</v>
      </c>
      <c r="D6825" s="63" t="s">
        <v>8125</v>
      </c>
      <c r="E6825" s="76">
        <v>0.34</v>
      </c>
    </row>
    <row r="6826" spans="1:5" ht="23.25" hidden="1">
      <c r="A6826" s="63" t="s">
        <v>7791</v>
      </c>
      <c r="B6826" s="63">
        <v>97047</v>
      </c>
      <c r="C6826" s="62" t="s">
        <v>14617</v>
      </c>
      <c r="D6826" s="63" t="s">
        <v>8125</v>
      </c>
      <c r="E6826" s="76">
        <v>0.13</v>
      </c>
    </row>
    <row r="6827" spans="1:5" ht="23.25" hidden="1">
      <c r="A6827" s="63" t="s">
        <v>7791</v>
      </c>
      <c r="B6827" s="63">
        <v>97048</v>
      </c>
      <c r="C6827" s="62" t="s">
        <v>14618</v>
      </c>
      <c r="D6827" s="63" t="s">
        <v>8125</v>
      </c>
      <c r="E6827" s="76">
        <v>0.09</v>
      </c>
    </row>
    <row r="6828" spans="1:5" hidden="1">
      <c r="A6828" s="63" t="s">
        <v>7791</v>
      </c>
      <c r="B6828" s="63">
        <v>97054</v>
      </c>
      <c r="C6828" s="62" t="s">
        <v>14619</v>
      </c>
      <c r="D6828" s="63" t="s">
        <v>7859</v>
      </c>
      <c r="E6828" s="76">
        <v>26.32</v>
      </c>
    </row>
    <row r="6829" spans="1:5" hidden="1">
      <c r="A6829" s="63" t="s">
        <v>7791</v>
      </c>
      <c r="B6829" s="63">
        <v>97062</v>
      </c>
      <c r="C6829" s="62" t="s">
        <v>14620</v>
      </c>
      <c r="D6829" s="63" t="s">
        <v>8125</v>
      </c>
      <c r="E6829" s="76">
        <v>7.13</v>
      </c>
    </row>
    <row r="6830" spans="1:5" ht="34.5" hidden="1">
      <c r="A6830" s="63" t="s">
        <v>7791</v>
      </c>
      <c r="B6830" s="63">
        <v>97063</v>
      </c>
      <c r="C6830" s="62" t="s">
        <v>14621</v>
      </c>
      <c r="D6830" s="63" t="s">
        <v>8125</v>
      </c>
      <c r="E6830" s="76">
        <v>10.69</v>
      </c>
    </row>
    <row r="6831" spans="1:5" ht="23.25" hidden="1">
      <c r="A6831" s="63" t="s">
        <v>7791</v>
      </c>
      <c r="B6831" s="63">
        <v>97064</v>
      </c>
      <c r="C6831" s="62" t="s">
        <v>14622</v>
      </c>
      <c r="D6831" s="63" t="s">
        <v>29</v>
      </c>
      <c r="E6831" s="76">
        <v>19.55</v>
      </c>
    </row>
    <row r="6832" spans="1:5" ht="23.25" hidden="1">
      <c r="A6832" s="63" t="s">
        <v>7791</v>
      </c>
      <c r="B6832" s="63">
        <v>97065</v>
      </c>
      <c r="C6832" s="62" t="s">
        <v>14623</v>
      </c>
      <c r="D6832" s="63" t="s">
        <v>9250</v>
      </c>
      <c r="E6832" s="76">
        <v>6.64</v>
      </c>
    </row>
    <row r="6833" spans="1:5" ht="23.25" hidden="1">
      <c r="A6833" s="63" t="s">
        <v>7791</v>
      </c>
      <c r="B6833" s="63">
        <v>97066</v>
      </c>
      <c r="C6833" s="62" t="s">
        <v>14624</v>
      </c>
      <c r="D6833" s="63" t="s">
        <v>8125</v>
      </c>
      <c r="E6833" s="76">
        <v>95.77</v>
      </c>
    </row>
    <row r="6834" spans="1:5" ht="23.25" hidden="1">
      <c r="A6834" s="63" t="s">
        <v>7791</v>
      </c>
      <c r="B6834" s="63">
        <v>97067</v>
      </c>
      <c r="C6834" s="62" t="s">
        <v>14625</v>
      </c>
      <c r="D6834" s="63" t="s">
        <v>29</v>
      </c>
      <c r="E6834" s="76">
        <v>999.28</v>
      </c>
    </row>
    <row r="6835" spans="1:5" ht="23.25" hidden="1">
      <c r="A6835" s="63" t="s">
        <v>7791</v>
      </c>
      <c r="B6835" s="63">
        <v>97621</v>
      </c>
      <c r="C6835" s="62" t="s">
        <v>14626</v>
      </c>
      <c r="D6835" s="63" t="s">
        <v>9250</v>
      </c>
      <c r="E6835" s="76">
        <v>106.91</v>
      </c>
    </row>
    <row r="6836" spans="1:5" ht="23.25" hidden="1">
      <c r="A6836" s="63" t="s">
        <v>7791</v>
      </c>
      <c r="B6836" s="63">
        <v>97622</v>
      </c>
      <c r="C6836" s="62" t="s">
        <v>14627</v>
      </c>
      <c r="D6836" s="63" t="s">
        <v>9250</v>
      </c>
      <c r="E6836" s="76">
        <v>52.1</v>
      </c>
    </row>
    <row r="6837" spans="1:5" ht="23.25" hidden="1">
      <c r="A6837" s="63" t="s">
        <v>7791</v>
      </c>
      <c r="B6837" s="63">
        <v>97623</v>
      </c>
      <c r="C6837" s="62" t="s">
        <v>14628</v>
      </c>
      <c r="D6837" s="63" t="s">
        <v>9250</v>
      </c>
      <c r="E6837" s="76">
        <v>159.62</v>
      </c>
    </row>
    <row r="6838" spans="1:5" ht="23.25" hidden="1">
      <c r="A6838" s="63" t="s">
        <v>7791</v>
      </c>
      <c r="B6838" s="63">
        <v>97624</v>
      </c>
      <c r="C6838" s="62" t="s">
        <v>14629</v>
      </c>
      <c r="D6838" s="63" t="s">
        <v>9250</v>
      </c>
      <c r="E6838" s="76">
        <v>97.97</v>
      </c>
    </row>
    <row r="6839" spans="1:5" ht="23.25" hidden="1">
      <c r="A6839" s="63" t="s">
        <v>7791</v>
      </c>
      <c r="B6839" s="63">
        <v>97625</v>
      </c>
      <c r="C6839" s="62" t="s">
        <v>14630</v>
      </c>
      <c r="D6839" s="63" t="s">
        <v>9250</v>
      </c>
      <c r="E6839" s="76">
        <v>60.41</v>
      </c>
    </row>
    <row r="6840" spans="1:5" ht="23.25" hidden="1">
      <c r="A6840" s="63" t="s">
        <v>7791</v>
      </c>
      <c r="B6840" s="63">
        <v>97626</v>
      </c>
      <c r="C6840" s="62" t="s">
        <v>14631</v>
      </c>
      <c r="D6840" s="63" t="s">
        <v>9250</v>
      </c>
      <c r="E6840" s="76">
        <v>560.07000000000005</v>
      </c>
    </row>
    <row r="6841" spans="1:5" ht="23.25" hidden="1">
      <c r="A6841" s="63" t="s">
        <v>7791</v>
      </c>
      <c r="B6841" s="63">
        <v>97627</v>
      </c>
      <c r="C6841" s="62" t="s">
        <v>14632</v>
      </c>
      <c r="D6841" s="63" t="s">
        <v>9250</v>
      </c>
      <c r="E6841" s="76">
        <v>279.68</v>
      </c>
    </row>
    <row r="6842" spans="1:5" hidden="1">
      <c r="A6842" s="63" t="s">
        <v>7791</v>
      </c>
      <c r="B6842" s="63">
        <v>97628</v>
      </c>
      <c r="C6842" s="62" t="s">
        <v>14633</v>
      </c>
      <c r="D6842" s="63" t="s">
        <v>9250</v>
      </c>
      <c r="E6842" s="76">
        <v>257.51</v>
      </c>
    </row>
    <row r="6843" spans="1:5" ht="23.25" hidden="1">
      <c r="A6843" s="63" t="s">
        <v>7791</v>
      </c>
      <c r="B6843" s="63">
        <v>97629</v>
      </c>
      <c r="C6843" s="62" t="s">
        <v>14634</v>
      </c>
      <c r="D6843" s="63" t="s">
        <v>9250</v>
      </c>
      <c r="E6843" s="76">
        <v>123.13</v>
      </c>
    </row>
    <row r="6844" spans="1:5" ht="23.25" hidden="1">
      <c r="A6844" s="63" t="s">
        <v>7791</v>
      </c>
      <c r="B6844" s="63">
        <v>97631</v>
      </c>
      <c r="C6844" s="62" t="s">
        <v>14635</v>
      </c>
      <c r="D6844" s="63" t="s">
        <v>8125</v>
      </c>
      <c r="E6844" s="76">
        <v>3.1</v>
      </c>
    </row>
    <row r="6845" spans="1:5" ht="23.25" hidden="1">
      <c r="A6845" s="63" t="s">
        <v>7791</v>
      </c>
      <c r="B6845" s="63">
        <v>97632</v>
      </c>
      <c r="C6845" s="62" t="s">
        <v>14636</v>
      </c>
      <c r="D6845" s="63" t="s">
        <v>29</v>
      </c>
      <c r="E6845" s="76">
        <v>2.48</v>
      </c>
    </row>
    <row r="6846" spans="1:5" ht="23.25" hidden="1">
      <c r="A6846" s="63" t="s">
        <v>7791</v>
      </c>
      <c r="B6846" s="63">
        <v>97633</v>
      </c>
      <c r="C6846" s="62" t="s">
        <v>14637</v>
      </c>
      <c r="D6846" s="63" t="s">
        <v>8125</v>
      </c>
      <c r="E6846" s="76">
        <v>21.64</v>
      </c>
    </row>
    <row r="6847" spans="1:5" ht="23.25" hidden="1">
      <c r="A6847" s="63" t="s">
        <v>7791</v>
      </c>
      <c r="B6847" s="63">
        <v>97634</v>
      </c>
      <c r="C6847" s="62" t="s">
        <v>14638</v>
      </c>
      <c r="D6847" s="63" t="s">
        <v>8125</v>
      </c>
      <c r="E6847" s="76">
        <v>11.98</v>
      </c>
    </row>
    <row r="6848" spans="1:5" ht="23.25" hidden="1">
      <c r="A6848" s="63" t="s">
        <v>7791</v>
      </c>
      <c r="B6848" s="63">
        <v>97635</v>
      </c>
      <c r="C6848" s="62" t="s">
        <v>14639</v>
      </c>
      <c r="D6848" s="63" t="s">
        <v>8125</v>
      </c>
      <c r="E6848" s="76">
        <v>12.78</v>
      </c>
    </row>
    <row r="6849" spans="1:5" ht="23.25" hidden="1">
      <c r="A6849" s="63" t="s">
        <v>7791</v>
      </c>
      <c r="B6849" s="63">
        <v>97636</v>
      </c>
      <c r="C6849" s="62" t="s">
        <v>14640</v>
      </c>
      <c r="D6849" s="63" t="s">
        <v>8125</v>
      </c>
      <c r="E6849" s="76">
        <v>18.239999999999998</v>
      </c>
    </row>
    <row r="6850" spans="1:5" ht="23.25" hidden="1">
      <c r="A6850" s="63" t="s">
        <v>7791</v>
      </c>
      <c r="B6850" s="63">
        <v>97637</v>
      </c>
      <c r="C6850" s="62" t="s">
        <v>14641</v>
      </c>
      <c r="D6850" s="63" t="s">
        <v>8125</v>
      </c>
      <c r="E6850" s="76">
        <v>2.61</v>
      </c>
    </row>
    <row r="6851" spans="1:5" ht="23.25" hidden="1">
      <c r="A6851" s="63" t="s">
        <v>7791</v>
      </c>
      <c r="B6851" s="63">
        <v>97638</v>
      </c>
      <c r="C6851" s="62" t="s">
        <v>14642</v>
      </c>
      <c r="D6851" s="63" t="s">
        <v>8125</v>
      </c>
      <c r="E6851" s="76">
        <v>7.62</v>
      </c>
    </row>
    <row r="6852" spans="1:5" ht="23.25" hidden="1">
      <c r="A6852" s="63" t="s">
        <v>7791</v>
      </c>
      <c r="B6852" s="63">
        <v>97639</v>
      </c>
      <c r="C6852" s="62" t="s">
        <v>14643</v>
      </c>
      <c r="D6852" s="63" t="s">
        <v>8125</v>
      </c>
      <c r="E6852" s="76">
        <v>18.829999999999998</v>
      </c>
    </row>
    <row r="6853" spans="1:5" ht="23.25" hidden="1">
      <c r="A6853" s="63" t="s">
        <v>7791</v>
      </c>
      <c r="B6853" s="63">
        <v>97640</v>
      </c>
      <c r="C6853" s="62" t="s">
        <v>14644</v>
      </c>
      <c r="D6853" s="63" t="s">
        <v>8125</v>
      </c>
      <c r="E6853" s="76">
        <v>1.65</v>
      </c>
    </row>
    <row r="6854" spans="1:5" ht="23.25" hidden="1">
      <c r="A6854" s="63" t="s">
        <v>7791</v>
      </c>
      <c r="B6854" s="63">
        <v>97641</v>
      </c>
      <c r="C6854" s="62" t="s">
        <v>14645</v>
      </c>
      <c r="D6854" s="63" t="s">
        <v>8125</v>
      </c>
      <c r="E6854" s="76">
        <v>4.74</v>
      </c>
    </row>
    <row r="6855" spans="1:5" ht="23.25" hidden="1">
      <c r="A6855" s="63" t="s">
        <v>7791</v>
      </c>
      <c r="B6855" s="63">
        <v>97642</v>
      </c>
      <c r="C6855" s="62" t="s">
        <v>14646</v>
      </c>
      <c r="D6855" s="63" t="s">
        <v>8125</v>
      </c>
      <c r="E6855" s="76">
        <v>2.95</v>
      </c>
    </row>
    <row r="6856" spans="1:5" ht="23.25" hidden="1">
      <c r="A6856" s="63" t="s">
        <v>7791</v>
      </c>
      <c r="B6856" s="63">
        <v>97643</v>
      </c>
      <c r="C6856" s="62" t="s">
        <v>14647</v>
      </c>
      <c r="D6856" s="63" t="s">
        <v>8125</v>
      </c>
      <c r="E6856" s="76">
        <v>23.06</v>
      </c>
    </row>
    <row r="6857" spans="1:5" hidden="1">
      <c r="A6857" s="63" t="s">
        <v>7791</v>
      </c>
      <c r="B6857" s="63">
        <v>97644</v>
      </c>
      <c r="C6857" s="62" t="s">
        <v>14648</v>
      </c>
      <c r="D6857" s="63" t="s">
        <v>8125</v>
      </c>
      <c r="E6857" s="76">
        <v>8.6999999999999993</v>
      </c>
    </row>
    <row r="6858" spans="1:5" hidden="1">
      <c r="A6858" s="63" t="s">
        <v>7791</v>
      </c>
      <c r="B6858" s="63">
        <v>97645</v>
      </c>
      <c r="C6858" s="62" t="s">
        <v>14649</v>
      </c>
      <c r="D6858" s="63" t="s">
        <v>8125</v>
      </c>
      <c r="E6858" s="76">
        <v>32.04</v>
      </c>
    </row>
    <row r="6859" spans="1:5" ht="23.25" hidden="1">
      <c r="A6859" s="63" t="s">
        <v>7791</v>
      </c>
      <c r="B6859" s="63">
        <v>97647</v>
      </c>
      <c r="C6859" s="62" t="s">
        <v>14650</v>
      </c>
      <c r="D6859" s="63" t="s">
        <v>8125</v>
      </c>
      <c r="E6859" s="76">
        <v>3.23</v>
      </c>
    </row>
    <row r="6860" spans="1:5" ht="23.25" hidden="1">
      <c r="A6860" s="63" t="s">
        <v>7791</v>
      </c>
      <c r="B6860" s="63">
        <v>97648</v>
      </c>
      <c r="C6860" s="62" t="s">
        <v>14651</v>
      </c>
      <c r="D6860" s="63" t="s">
        <v>8125</v>
      </c>
      <c r="E6860" s="76">
        <v>1.86</v>
      </c>
    </row>
    <row r="6861" spans="1:5" ht="23.25" hidden="1">
      <c r="A6861" s="63" t="s">
        <v>7791</v>
      </c>
      <c r="B6861" s="63">
        <v>97649</v>
      </c>
      <c r="C6861" s="62" t="s">
        <v>14652</v>
      </c>
      <c r="D6861" s="63" t="s">
        <v>8125</v>
      </c>
      <c r="E6861" s="76">
        <v>4.09</v>
      </c>
    </row>
    <row r="6862" spans="1:5" ht="23.25" hidden="1">
      <c r="A6862" s="63" t="s">
        <v>7791</v>
      </c>
      <c r="B6862" s="63">
        <v>97650</v>
      </c>
      <c r="C6862" s="62" t="s">
        <v>14653</v>
      </c>
      <c r="D6862" s="63" t="s">
        <v>8125</v>
      </c>
      <c r="E6862" s="76">
        <v>6.96</v>
      </c>
    </row>
    <row r="6863" spans="1:5" ht="23.25" hidden="1">
      <c r="A6863" s="63" t="s">
        <v>7791</v>
      </c>
      <c r="B6863" s="63">
        <v>97651</v>
      </c>
      <c r="C6863" s="62" t="s">
        <v>14654</v>
      </c>
      <c r="D6863" s="63" t="s">
        <v>7859</v>
      </c>
      <c r="E6863" s="76">
        <v>77.040000000000006</v>
      </c>
    </row>
    <row r="6864" spans="1:5" ht="23.25" hidden="1">
      <c r="A6864" s="63" t="s">
        <v>7791</v>
      </c>
      <c r="B6864" s="63">
        <v>97652</v>
      </c>
      <c r="C6864" s="62" t="s">
        <v>14655</v>
      </c>
      <c r="D6864" s="63" t="s">
        <v>7859</v>
      </c>
      <c r="E6864" s="76">
        <v>174.66</v>
      </c>
    </row>
    <row r="6865" spans="1:5" ht="23.25" hidden="1">
      <c r="A6865" s="63" t="s">
        <v>7791</v>
      </c>
      <c r="B6865" s="63">
        <v>97653</v>
      </c>
      <c r="C6865" s="62" t="s">
        <v>14656</v>
      </c>
      <c r="D6865" s="63" t="s">
        <v>7859</v>
      </c>
      <c r="E6865" s="76">
        <v>121.48</v>
      </c>
    </row>
    <row r="6866" spans="1:5" ht="23.25" hidden="1">
      <c r="A6866" s="63" t="s">
        <v>7791</v>
      </c>
      <c r="B6866" s="63">
        <v>97654</v>
      </c>
      <c r="C6866" s="62" t="s">
        <v>14657</v>
      </c>
      <c r="D6866" s="63" t="s">
        <v>7859</v>
      </c>
      <c r="E6866" s="76">
        <v>148.19999999999999</v>
      </c>
    </row>
    <row r="6867" spans="1:5" ht="23.25" hidden="1">
      <c r="A6867" s="63" t="s">
        <v>7791</v>
      </c>
      <c r="B6867" s="63">
        <v>97655</v>
      </c>
      <c r="C6867" s="62" t="s">
        <v>14658</v>
      </c>
      <c r="D6867" s="63" t="s">
        <v>8125</v>
      </c>
      <c r="E6867" s="76">
        <v>34.590000000000003</v>
      </c>
    </row>
    <row r="6868" spans="1:5" ht="23.25" hidden="1">
      <c r="A6868" s="63" t="s">
        <v>7791</v>
      </c>
      <c r="B6868" s="63">
        <v>97656</v>
      </c>
      <c r="C6868" s="62" t="s">
        <v>14659</v>
      </c>
      <c r="D6868" s="63" t="s">
        <v>7859</v>
      </c>
      <c r="E6868" s="76">
        <v>315.02999999999997</v>
      </c>
    </row>
    <row r="6869" spans="1:5" ht="23.25" hidden="1">
      <c r="A6869" s="63" t="s">
        <v>7791</v>
      </c>
      <c r="B6869" s="63">
        <v>97657</v>
      </c>
      <c r="C6869" s="62" t="s">
        <v>14660</v>
      </c>
      <c r="D6869" s="63" t="s">
        <v>7859</v>
      </c>
      <c r="E6869" s="76">
        <v>624.41</v>
      </c>
    </row>
    <row r="6870" spans="1:5" ht="23.25" hidden="1">
      <c r="A6870" s="63" t="s">
        <v>7791</v>
      </c>
      <c r="B6870" s="63">
        <v>97658</v>
      </c>
      <c r="C6870" s="62" t="s">
        <v>14661</v>
      </c>
      <c r="D6870" s="63" t="s">
        <v>7859</v>
      </c>
      <c r="E6870" s="76">
        <v>198.89</v>
      </c>
    </row>
    <row r="6871" spans="1:5" ht="23.25" hidden="1">
      <c r="A6871" s="63" t="s">
        <v>7791</v>
      </c>
      <c r="B6871" s="63">
        <v>97659</v>
      </c>
      <c r="C6871" s="62" t="s">
        <v>14662</v>
      </c>
      <c r="D6871" s="63" t="s">
        <v>7859</v>
      </c>
      <c r="E6871" s="76">
        <v>278.81</v>
      </c>
    </row>
    <row r="6872" spans="1:5" ht="23.25" hidden="1">
      <c r="A6872" s="63" t="s">
        <v>7791</v>
      </c>
      <c r="B6872" s="63">
        <v>97660</v>
      </c>
      <c r="C6872" s="62" t="s">
        <v>14663</v>
      </c>
      <c r="D6872" s="63" t="s">
        <v>7859</v>
      </c>
      <c r="E6872" s="76">
        <v>0.62</v>
      </c>
    </row>
    <row r="6873" spans="1:5" ht="23.25" hidden="1">
      <c r="A6873" s="63" t="s">
        <v>7791</v>
      </c>
      <c r="B6873" s="63">
        <v>97661</v>
      </c>
      <c r="C6873" s="62" t="s">
        <v>14664</v>
      </c>
      <c r="D6873" s="63" t="s">
        <v>29</v>
      </c>
      <c r="E6873" s="76">
        <v>0.63</v>
      </c>
    </row>
    <row r="6874" spans="1:5" ht="23.25" hidden="1">
      <c r="A6874" s="63" t="s">
        <v>7791</v>
      </c>
      <c r="B6874" s="63">
        <v>97662</v>
      </c>
      <c r="C6874" s="62" t="s">
        <v>14665</v>
      </c>
      <c r="D6874" s="63" t="s">
        <v>29</v>
      </c>
      <c r="E6874" s="76">
        <v>0.45</v>
      </c>
    </row>
    <row r="6875" spans="1:5" hidden="1">
      <c r="A6875" s="63" t="s">
        <v>7791</v>
      </c>
      <c r="B6875" s="63">
        <v>97663</v>
      </c>
      <c r="C6875" s="62" t="s">
        <v>14666</v>
      </c>
      <c r="D6875" s="63" t="s">
        <v>7859</v>
      </c>
      <c r="E6875" s="76">
        <v>11.49</v>
      </c>
    </row>
    <row r="6876" spans="1:5" hidden="1">
      <c r="A6876" s="63" t="s">
        <v>7791</v>
      </c>
      <c r="B6876" s="63">
        <v>97664</v>
      </c>
      <c r="C6876" s="62" t="s">
        <v>14667</v>
      </c>
      <c r="D6876" s="63" t="s">
        <v>7859</v>
      </c>
      <c r="E6876" s="76">
        <v>1.43</v>
      </c>
    </row>
    <row r="6877" spans="1:5" hidden="1">
      <c r="A6877" s="63" t="s">
        <v>7791</v>
      </c>
      <c r="B6877" s="63">
        <v>97665</v>
      </c>
      <c r="C6877" s="62" t="s">
        <v>14668</v>
      </c>
      <c r="D6877" s="63" t="s">
        <v>7859</v>
      </c>
      <c r="E6877" s="76">
        <v>1.2</v>
      </c>
    </row>
    <row r="6878" spans="1:5" ht="23.25" hidden="1">
      <c r="A6878" s="63" t="s">
        <v>7791</v>
      </c>
      <c r="B6878" s="63">
        <v>97666</v>
      </c>
      <c r="C6878" s="62" t="s">
        <v>14669</v>
      </c>
      <c r="D6878" s="63" t="s">
        <v>7859</v>
      </c>
      <c r="E6878" s="76">
        <v>8.3699999999999992</v>
      </c>
    </row>
    <row r="6879" spans="1:5" ht="23.25" hidden="1">
      <c r="A6879" s="63" t="s">
        <v>7791</v>
      </c>
      <c r="B6879" s="63">
        <v>95967</v>
      </c>
      <c r="C6879" s="62" t="s">
        <v>14670</v>
      </c>
      <c r="D6879" s="63" t="s">
        <v>8453</v>
      </c>
      <c r="E6879" s="76">
        <v>187.33</v>
      </c>
    </row>
    <row r="6880" spans="1:5" hidden="1">
      <c r="A6880" s="63" t="s">
        <v>7791</v>
      </c>
      <c r="B6880" s="63">
        <v>99058</v>
      </c>
      <c r="C6880" s="62" t="s">
        <v>14671</v>
      </c>
      <c r="D6880" s="63" t="s">
        <v>7859</v>
      </c>
      <c r="E6880" s="76">
        <v>13.37</v>
      </c>
    </row>
    <row r="6881" spans="1:5" ht="23.25" hidden="1">
      <c r="A6881" s="63" t="s">
        <v>7791</v>
      </c>
      <c r="B6881" s="63">
        <v>99059</v>
      </c>
      <c r="C6881" s="62" t="s">
        <v>14672</v>
      </c>
      <c r="D6881" s="63" t="s">
        <v>29</v>
      </c>
      <c r="E6881" s="76">
        <v>68.3</v>
      </c>
    </row>
    <row r="6882" spans="1:5" hidden="1">
      <c r="A6882" s="63" t="s">
        <v>7791</v>
      </c>
      <c r="B6882" s="63">
        <v>99060</v>
      </c>
      <c r="C6882" s="62" t="s">
        <v>14673</v>
      </c>
      <c r="D6882" s="63" t="s">
        <v>7859</v>
      </c>
      <c r="E6882" s="76">
        <v>189.67</v>
      </c>
    </row>
    <row r="6883" spans="1:5" hidden="1">
      <c r="A6883" s="63" t="s">
        <v>7791</v>
      </c>
      <c r="B6883" s="63">
        <v>99061</v>
      </c>
      <c r="C6883" s="62" t="s">
        <v>14674</v>
      </c>
      <c r="D6883" s="63" t="s">
        <v>7859</v>
      </c>
      <c r="E6883" s="76">
        <v>121.92</v>
      </c>
    </row>
    <row r="6884" spans="1:5" hidden="1">
      <c r="A6884" s="63" t="s">
        <v>7791</v>
      </c>
      <c r="B6884" s="63">
        <v>99062</v>
      </c>
      <c r="C6884" s="62" t="s">
        <v>14675</v>
      </c>
      <c r="D6884" s="63" t="s">
        <v>7859</v>
      </c>
      <c r="E6884" s="76">
        <v>2.5</v>
      </c>
    </row>
    <row r="6885" spans="1:5" hidden="1">
      <c r="A6885" s="63" t="s">
        <v>7791</v>
      </c>
      <c r="B6885" s="63">
        <v>99063</v>
      </c>
      <c r="C6885" s="62" t="s">
        <v>14676</v>
      </c>
      <c r="D6885" s="63" t="s">
        <v>29</v>
      </c>
      <c r="E6885" s="76">
        <v>6.09</v>
      </c>
    </row>
    <row r="6886" spans="1:5" hidden="1">
      <c r="A6886" s="63" t="s">
        <v>7791</v>
      </c>
      <c r="B6886" s="63">
        <v>99064</v>
      </c>
      <c r="C6886" s="62" t="s">
        <v>14677</v>
      </c>
      <c r="D6886" s="63" t="s">
        <v>29</v>
      </c>
      <c r="E6886" s="76">
        <v>0.66</v>
      </c>
    </row>
    <row r="6887" spans="1:5" ht="23.25" hidden="1">
      <c r="A6887" s="63" t="s">
        <v>7791</v>
      </c>
      <c r="B6887" s="63">
        <v>93588</v>
      </c>
      <c r="C6887" s="62" t="s">
        <v>14678</v>
      </c>
      <c r="D6887" s="63" t="s">
        <v>52</v>
      </c>
      <c r="E6887" s="76">
        <v>2.71</v>
      </c>
    </row>
    <row r="6888" spans="1:5" ht="23.25" hidden="1">
      <c r="A6888" s="63" t="s">
        <v>7791</v>
      </c>
      <c r="B6888" s="63">
        <v>93589</v>
      </c>
      <c r="C6888" s="62" t="s">
        <v>14679</v>
      </c>
      <c r="D6888" s="63" t="s">
        <v>52</v>
      </c>
      <c r="E6888" s="76">
        <v>2.3199999999999998</v>
      </c>
    </row>
    <row r="6889" spans="1:5" ht="23.25" hidden="1">
      <c r="A6889" s="63" t="s">
        <v>7791</v>
      </c>
      <c r="B6889" s="63">
        <v>93590</v>
      </c>
      <c r="C6889" s="62" t="s">
        <v>14680</v>
      </c>
      <c r="D6889" s="63" t="s">
        <v>52</v>
      </c>
      <c r="E6889" s="76">
        <v>0.84</v>
      </c>
    </row>
    <row r="6890" spans="1:5" ht="30.75" hidden="1" customHeight="1">
      <c r="A6890" s="120" t="s">
        <v>7791</v>
      </c>
      <c r="B6890" s="120">
        <v>93591</v>
      </c>
      <c r="C6890" s="123" t="s">
        <v>14681</v>
      </c>
      <c r="D6890" s="120" t="s">
        <v>52</v>
      </c>
      <c r="E6890" s="121">
        <v>2.41</v>
      </c>
    </row>
    <row r="6891" spans="1:5" ht="31.5" hidden="1" customHeight="1">
      <c r="A6891" s="63" t="s">
        <v>7791</v>
      </c>
      <c r="B6891" s="63">
        <v>93592</v>
      </c>
      <c r="C6891" s="62" t="s">
        <v>14682</v>
      </c>
      <c r="D6891" s="63" t="s">
        <v>52</v>
      </c>
      <c r="E6891" s="76">
        <v>2.09</v>
      </c>
    </row>
    <row r="6892" spans="1:5" ht="31.5" hidden="1" customHeight="1">
      <c r="A6892" s="108" t="s">
        <v>7791</v>
      </c>
      <c r="B6892" s="108">
        <v>93593</v>
      </c>
      <c r="C6892" s="122" t="s">
        <v>54</v>
      </c>
      <c r="D6892" s="108" t="s">
        <v>52</v>
      </c>
      <c r="E6892" s="109">
        <v>0.76</v>
      </c>
    </row>
    <row r="6893" spans="1:5" ht="32.25" hidden="1" customHeight="1">
      <c r="A6893" s="63" t="s">
        <v>7791</v>
      </c>
      <c r="B6893" s="63">
        <v>93594</v>
      </c>
      <c r="C6893" s="62" t="s">
        <v>14683</v>
      </c>
      <c r="D6893" s="63" t="s">
        <v>28</v>
      </c>
      <c r="E6893" s="76">
        <v>1.8</v>
      </c>
    </row>
    <row r="6894" spans="1:5" ht="32.25" hidden="1" customHeight="1">
      <c r="A6894" s="63" t="s">
        <v>7791</v>
      </c>
      <c r="B6894" s="63">
        <v>93595</v>
      </c>
      <c r="C6894" s="62" t="s">
        <v>14684</v>
      </c>
      <c r="D6894" s="63" t="s">
        <v>28</v>
      </c>
      <c r="E6894" s="76">
        <v>1.57</v>
      </c>
    </row>
    <row r="6895" spans="1:5" ht="32.25" hidden="1" customHeight="1">
      <c r="A6895" s="63" t="s">
        <v>7791</v>
      </c>
      <c r="B6895" s="63">
        <v>93596</v>
      </c>
      <c r="C6895" s="62" t="s">
        <v>14685</v>
      </c>
      <c r="D6895" s="63" t="s">
        <v>28</v>
      </c>
      <c r="E6895" s="76">
        <v>0.56000000000000005</v>
      </c>
    </row>
    <row r="6896" spans="1:5" ht="32.25" hidden="1" customHeight="1">
      <c r="A6896" s="63" t="s">
        <v>7791</v>
      </c>
      <c r="B6896" s="63">
        <v>93597</v>
      </c>
      <c r="C6896" s="62" t="s">
        <v>14686</v>
      </c>
      <c r="D6896" s="63" t="s">
        <v>28</v>
      </c>
      <c r="E6896" s="76">
        <v>1.6</v>
      </c>
    </row>
    <row r="6897" spans="1:5" ht="32.25" hidden="1" customHeight="1">
      <c r="A6897" s="63" t="s">
        <v>7791</v>
      </c>
      <c r="B6897" s="63">
        <v>93598</v>
      </c>
      <c r="C6897" s="62" t="s">
        <v>14687</v>
      </c>
      <c r="D6897" s="63" t="s">
        <v>28</v>
      </c>
      <c r="E6897" s="76">
        <v>1.38</v>
      </c>
    </row>
    <row r="6898" spans="1:5" ht="32.25" hidden="1" customHeight="1">
      <c r="A6898" s="63" t="s">
        <v>7791</v>
      </c>
      <c r="B6898" s="63">
        <v>93599</v>
      </c>
      <c r="C6898" s="62" t="s">
        <v>14688</v>
      </c>
      <c r="D6898" s="63" t="s">
        <v>28</v>
      </c>
      <c r="E6898" s="76">
        <v>0.5</v>
      </c>
    </row>
    <row r="6899" spans="1:5" ht="32.25" hidden="1" customHeight="1">
      <c r="A6899" s="63" t="s">
        <v>7791</v>
      </c>
      <c r="B6899" s="63">
        <v>95425</v>
      </c>
      <c r="C6899" s="62" t="s">
        <v>14689</v>
      </c>
      <c r="D6899" s="63" t="s">
        <v>52</v>
      </c>
      <c r="E6899" s="76">
        <v>2.04</v>
      </c>
    </row>
    <row r="6900" spans="1:5" ht="32.25" hidden="1" customHeight="1">
      <c r="A6900" s="63" t="s">
        <v>7791</v>
      </c>
      <c r="B6900" s="63">
        <v>95426</v>
      </c>
      <c r="C6900" s="62" t="s">
        <v>14690</v>
      </c>
      <c r="D6900" s="63" t="s">
        <v>52</v>
      </c>
      <c r="E6900" s="76">
        <v>1.76</v>
      </c>
    </row>
    <row r="6901" spans="1:5" ht="32.25" hidden="1" customHeight="1">
      <c r="A6901" s="63" t="s">
        <v>7791</v>
      </c>
      <c r="B6901" s="63">
        <v>95427</v>
      </c>
      <c r="C6901" s="62" t="s">
        <v>14691</v>
      </c>
      <c r="D6901" s="63" t="s">
        <v>52</v>
      </c>
      <c r="E6901" s="76">
        <v>0.66</v>
      </c>
    </row>
    <row r="6902" spans="1:5" ht="32.25" hidden="1" customHeight="1">
      <c r="A6902" s="63" t="s">
        <v>7791</v>
      </c>
      <c r="B6902" s="63">
        <v>95428</v>
      </c>
      <c r="C6902" s="62" t="s">
        <v>14692</v>
      </c>
      <c r="D6902" s="63" t="s">
        <v>28</v>
      </c>
      <c r="E6902" s="76">
        <v>1.37</v>
      </c>
    </row>
    <row r="6903" spans="1:5" ht="32.25" hidden="1" customHeight="1">
      <c r="A6903" s="63" t="s">
        <v>7791</v>
      </c>
      <c r="B6903" s="63">
        <v>95429</v>
      </c>
      <c r="C6903" s="62" t="s">
        <v>14693</v>
      </c>
      <c r="D6903" s="63" t="s">
        <v>28</v>
      </c>
      <c r="E6903" s="76">
        <v>1.19</v>
      </c>
    </row>
    <row r="6904" spans="1:5" ht="32.25" hidden="1" customHeight="1">
      <c r="A6904" s="63" t="s">
        <v>7791</v>
      </c>
      <c r="B6904" s="63">
        <v>95430</v>
      </c>
      <c r="C6904" s="62" t="s">
        <v>14694</v>
      </c>
      <c r="D6904" s="63" t="s">
        <v>28</v>
      </c>
      <c r="E6904" s="76">
        <v>0.41</v>
      </c>
    </row>
    <row r="6905" spans="1:5" ht="32.25" hidden="1" customHeight="1">
      <c r="A6905" s="63" t="s">
        <v>7791</v>
      </c>
      <c r="B6905" s="63">
        <v>95875</v>
      </c>
      <c r="C6905" s="62" t="s">
        <v>14695</v>
      </c>
      <c r="D6905" s="63" t="s">
        <v>52</v>
      </c>
      <c r="E6905" s="76">
        <v>2.14</v>
      </c>
    </row>
    <row r="6906" spans="1:5" ht="32.25" hidden="1" customHeight="1">
      <c r="A6906" s="63" t="s">
        <v>7791</v>
      </c>
      <c r="B6906" s="63">
        <v>95876</v>
      </c>
      <c r="C6906" s="62" t="s">
        <v>51</v>
      </c>
      <c r="D6906" s="63" t="s">
        <v>52</v>
      </c>
      <c r="E6906" s="76">
        <v>1.89</v>
      </c>
    </row>
    <row r="6907" spans="1:5" ht="32.25" hidden="1" customHeight="1">
      <c r="A6907" s="63" t="s">
        <v>7791</v>
      </c>
      <c r="B6907" s="63">
        <v>95877</v>
      </c>
      <c r="C6907" s="62" t="s">
        <v>14696</v>
      </c>
      <c r="D6907" s="63" t="s">
        <v>52</v>
      </c>
      <c r="E6907" s="76">
        <v>1.62</v>
      </c>
    </row>
    <row r="6908" spans="1:5" ht="32.25" hidden="1" customHeight="1">
      <c r="A6908" s="63" t="s">
        <v>7791</v>
      </c>
      <c r="B6908" s="63">
        <v>95878</v>
      </c>
      <c r="C6908" s="62" t="s">
        <v>14697</v>
      </c>
      <c r="D6908" s="63" t="s">
        <v>28</v>
      </c>
      <c r="E6908" s="76">
        <v>1.44</v>
      </c>
    </row>
    <row r="6909" spans="1:5" ht="32.25" hidden="1" customHeight="1">
      <c r="A6909" s="63" t="s">
        <v>7791</v>
      </c>
      <c r="B6909" s="63">
        <v>95879</v>
      </c>
      <c r="C6909" s="62" t="s">
        <v>14698</v>
      </c>
      <c r="D6909" s="63" t="s">
        <v>28</v>
      </c>
      <c r="E6909" s="76">
        <v>1.28</v>
      </c>
    </row>
    <row r="6910" spans="1:5" ht="32.25" hidden="1" customHeight="1">
      <c r="A6910" s="63" t="s">
        <v>7791</v>
      </c>
      <c r="B6910" s="63">
        <v>95880</v>
      </c>
      <c r="C6910" s="62" t="s">
        <v>14699</v>
      </c>
      <c r="D6910" s="63" t="s">
        <v>28</v>
      </c>
      <c r="E6910" s="76">
        <v>1.08</v>
      </c>
    </row>
    <row r="6911" spans="1:5" ht="32.25" hidden="1" customHeight="1">
      <c r="A6911" s="63" t="s">
        <v>7791</v>
      </c>
      <c r="B6911" s="63">
        <v>97912</v>
      </c>
      <c r="C6911" s="62" t="s">
        <v>14700</v>
      </c>
      <c r="D6911" s="63" t="s">
        <v>52</v>
      </c>
      <c r="E6911" s="76">
        <v>3.31</v>
      </c>
    </row>
    <row r="6912" spans="1:5" ht="32.25" hidden="1" customHeight="1">
      <c r="A6912" s="63" t="s">
        <v>7791</v>
      </c>
      <c r="B6912" s="63">
        <v>97913</v>
      </c>
      <c r="C6912" s="62" t="s">
        <v>14701</v>
      </c>
      <c r="D6912" s="63" t="s">
        <v>52</v>
      </c>
      <c r="E6912" s="76">
        <v>2.87</v>
      </c>
    </row>
    <row r="6913" spans="1:5" ht="32.25" hidden="1" customHeight="1">
      <c r="A6913" s="63" t="s">
        <v>7791</v>
      </c>
      <c r="B6913" s="63">
        <v>97914</v>
      </c>
      <c r="C6913" s="62" t="s">
        <v>14702</v>
      </c>
      <c r="D6913" s="63" t="s">
        <v>52</v>
      </c>
      <c r="E6913" s="76">
        <v>2.63</v>
      </c>
    </row>
    <row r="6914" spans="1:5" ht="32.25" hidden="1" customHeight="1">
      <c r="A6914" s="63" t="s">
        <v>7791</v>
      </c>
      <c r="B6914" s="63">
        <v>97915</v>
      </c>
      <c r="C6914" s="62" t="s">
        <v>14703</v>
      </c>
      <c r="D6914" s="63" t="s">
        <v>52</v>
      </c>
      <c r="E6914" s="76">
        <v>1.05</v>
      </c>
    </row>
    <row r="6915" spans="1:5" ht="32.25" hidden="1" customHeight="1">
      <c r="A6915" s="63" t="s">
        <v>7791</v>
      </c>
      <c r="B6915" s="63">
        <v>100937</v>
      </c>
      <c r="C6915" s="62" t="s">
        <v>14704</v>
      </c>
      <c r="D6915" s="63" t="s">
        <v>52</v>
      </c>
      <c r="E6915" s="76">
        <v>7.89</v>
      </c>
    </row>
    <row r="6916" spans="1:5" ht="32.25" hidden="1" customHeight="1">
      <c r="A6916" s="63" t="s">
        <v>7791</v>
      </c>
      <c r="B6916" s="63">
        <v>100938</v>
      </c>
      <c r="C6916" s="62" t="s">
        <v>14705</v>
      </c>
      <c r="D6916" s="63" t="s">
        <v>52</v>
      </c>
      <c r="E6916" s="76">
        <v>6.46</v>
      </c>
    </row>
    <row r="6917" spans="1:5" ht="32.25" hidden="1" customHeight="1">
      <c r="A6917" s="63" t="s">
        <v>7791</v>
      </c>
      <c r="B6917" s="63">
        <v>100939</v>
      </c>
      <c r="C6917" s="62" t="s">
        <v>14706</v>
      </c>
      <c r="D6917" s="63" t="s">
        <v>52</v>
      </c>
      <c r="E6917" s="76">
        <v>5.77</v>
      </c>
    </row>
    <row r="6918" spans="1:5" ht="32.25" hidden="1" customHeight="1">
      <c r="A6918" s="63" t="s">
        <v>7791</v>
      </c>
      <c r="B6918" s="63">
        <v>100940</v>
      </c>
      <c r="C6918" s="62" t="s">
        <v>14707</v>
      </c>
      <c r="D6918" s="63" t="s">
        <v>52</v>
      </c>
      <c r="E6918" s="76">
        <v>4.9000000000000004</v>
      </c>
    </row>
    <row r="6919" spans="1:5" ht="32.25" hidden="1" customHeight="1">
      <c r="A6919" s="63" t="s">
        <v>7791</v>
      </c>
      <c r="B6919" s="63">
        <v>100941</v>
      </c>
      <c r="C6919" s="62" t="s">
        <v>14708</v>
      </c>
      <c r="D6919" s="63" t="s">
        <v>28</v>
      </c>
      <c r="E6919" s="76">
        <v>5.26</v>
      </c>
    </row>
    <row r="6920" spans="1:5" ht="32.25" hidden="1" customHeight="1">
      <c r="A6920" s="63" t="s">
        <v>7791</v>
      </c>
      <c r="B6920" s="63">
        <v>100942</v>
      </c>
      <c r="C6920" s="62" t="s">
        <v>14709</v>
      </c>
      <c r="D6920" s="63" t="s">
        <v>28</v>
      </c>
      <c r="E6920" s="76">
        <v>4.3099999999999996</v>
      </c>
    </row>
    <row r="6921" spans="1:5" ht="23.25" hidden="1">
      <c r="A6921" s="63" t="s">
        <v>7791</v>
      </c>
      <c r="B6921" s="63">
        <v>100943</v>
      </c>
      <c r="C6921" s="62" t="s">
        <v>14710</v>
      </c>
      <c r="D6921" s="63" t="s">
        <v>28</v>
      </c>
      <c r="E6921" s="76">
        <v>3.84</v>
      </c>
    </row>
    <row r="6922" spans="1:5" ht="23.25" hidden="1">
      <c r="A6922" s="63" t="s">
        <v>7791</v>
      </c>
      <c r="B6922" s="63">
        <v>100944</v>
      </c>
      <c r="C6922" s="62" t="s">
        <v>14711</v>
      </c>
      <c r="D6922" s="63" t="s">
        <v>28</v>
      </c>
      <c r="E6922" s="76">
        <v>3.27</v>
      </c>
    </row>
    <row r="6923" spans="1:5" ht="23.25" hidden="1">
      <c r="A6923" s="63" t="s">
        <v>7791</v>
      </c>
      <c r="B6923" s="63">
        <v>100945</v>
      </c>
      <c r="C6923" s="62" t="s">
        <v>14712</v>
      </c>
      <c r="D6923" s="63" t="s">
        <v>28</v>
      </c>
      <c r="E6923" s="76">
        <v>2.44</v>
      </c>
    </row>
    <row r="6924" spans="1:5" ht="23.25" hidden="1">
      <c r="A6924" s="63" t="s">
        <v>7791</v>
      </c>
      <c r="B6924" s="63">
        <v>100946</v>
      </c>
      <c r="C6924" s="62" t="s">
        <v>14713</v>
      </c>
      <c r="D6924" s="63" t="s">
        <v>28</v>
      </c>
      <c r="E6924" s="76">
        <v>2.1</v>
      </c>
    </row>
    <row r="6925" spans="1:5" ht="23.25" hidden="1">
      <c r="A6925" s="63" t="s">
        <v>7791</v>
      </c>
      <c r="B6925" s="63">
        <v>100947</v>
      </c>
      <c r="C6925" s="62" t="s">
        <v>14714</v>
      </c>
      <c r="D6925" s="63" t="s">
        <v>28</v>
      </c>
      <c r="E6925" s="76">
        <v>1.93</v>
      </c>
    </row>
    <row r="6926" spans="1:5" ht="23.25" hidden="1">
      <c r="A6926" s="63" t="s">
        <v>7791</v>
      </c>
      <c r="B6926" s="63">
        <v>100948</v>
      </c>
      <c r="C6926" s="62" t="s">
        <v>14715</v>
      </c>
      <c r="D6926" s="63" t="s">
        <v>28</v>
      </c>
      <c r="E6926" s="76">
        <v>0.77</v>
      </c>
    </row>
    <row r="6927" spans="1:5" ht="23.25" hidden="1">
      <c r="A6927" s="63" t="s">
        <v>7791</v>
      </c>
      <c r="B6927" s="63">
        <v>100949</v>
      </c>
      <c r="C6927" s="62" t="s">
        <v>14716</v>
      </c>
      <c r="D6927" s="63" t="s">
        <v>28</v>
      </c>
      <c r="E6927" s="76">
        <v>5.8</v>
      </c>
    </row>
    <row r="6928" spans="1:5" ht="34.5" hidden="1">
      <c r="A6928" s="63" t="s">
        <v>7791</v>
      </c>
      <c r="B6928" s="63">
        <v>100950</v>
      </c>
      <c r="C6928" s="62" t="s">
        <v>14717</v>
      </c>
      <c r="D6928" s="63" t="s">
        <v>28</v>
      </c>
      <c r="E6928" s="76">
        <v>3.07</v>
      </c>
    </row>
    <row r="6929" spans="1:5" ht="34.5" hidden="1">
      <c r="A6929" s="63" t="s">
        <v>7791</v>
      </c>
      <c r="B6929" s="63">
        <v>100951</v>
      </c>
      <c r="C6929" s="62" t="s">
        <v>14718</v>
      </c>
      <c r="D6929" s="63" t="s">
        <v>28</v>
      </c>
      <c r="E6929" s="76">
        <v>2.66</v>
      </c>
    </row>
    <row r="6930" spans="1:5" ht="34.5" hidden="1">
      <c r="A6930" s="63" t="s">
        <v>7791</v>
      </c>
      <c r="B6930" s="63">
        <v>100952</v>
      </c>
      <c r="C6930" s="62" t="s">
        <v>14719</v>
      </c>
      <c r="D6930" s="63" t="s">
        <v>28</v>
      </c>
      <c r="E6930" s="76">
        <v>2.4500000000000002</v>
      </c>
    </row>
    <row r="6931" spans="1:5" ht="34.5" hidden="1">
      <c r="A6931" s="63" t="s">
        <v>7791</v>
      </c>
      <c r="B6931" s="63">
        <v>100953</v>
      </c>
      <c r="C6931" s="62" t="s">
        <v>14720</v>
      </c>
      <c r="D6931" s="63" t="s">
        <v>28</v>
      </c>
      <c r="E6931" s="76">
        <v>0.96</v>
      </c>
    </row>
    <row r="6932" spans="1:5" ht="34.5" hidden="1">
      <c r="A6932" s="63" t="s">
        <v>7791</v>
      </c>
      <c r="B6932" s="63">
        <v>100954</v>
      </c>
      <c r="C6932" s="62" t="s">
        <v>14721</v>
      </c>
      <c r="D6932" s="63" t="s">
        <v>28</v>
      </c>
      <c r="E6932" s="76">
        <v>7.32</v>
      </c>
    </row>
    <row r="6933" spans="1:5" ht="23.25" hidden="1">
      <c r="A6933" s="63" t="s">
        <v>7791</v>
      </c>
      <c r="B6933" s="63">
        <v>100955</v>
      </c>
      <c r="C6933" s="62" t="s">
        <v>14722</v>
      </c>
      <c r="D6933" s="63" t="s">
        <v>52</v>
      </c>
      <c r="E6933" s="76">
        <v>4.1900000000000004</v>
      </c>
    </row>
    <row r="6934" spans="1:5" ht="23.25" hidden="1">
      <c r="A6934" s="63" t="s">
        <v>7791</v>
      </c>
      <c r="B6934" s="63">
        <v>100956</v>
      </c>
      <c r="C6934" s="62" t="s">
        <v>14723</v>
      </c>
      <c r="D6934" s="63" t="s">
        <v>52</v>
      </c>
      <c r="E6934" s="76">
        <v>3.63</v>
      </c>
    </row>
    <row r="6935" spans="1:5" ht="23.25" hidden="1">
      <c r="A6935" s="63" t="s">
        <v>7791</v>
      </c>
      <c r="B6935" s="63">
        <v>100957</v>
      </c>
      <c r="C6935" s="62" t="s">
        <v>14724</v>
      </c>
      <c r="D6935" s="63" t="s">
        <v>52</v>
      </c>
      <c r="E6935" s="76">
        <v>3.33</v>
      </c>
    </row>
    <row r="6936" spans="1:5" ht="23.25" hidden="1">
      <c r="A6936" s="63" t="s">
        <v>7791</v>
      </c>
      <c r="B6936" s="63">
        <v>100958</v>
      </c>
      <c r="C6936" s="62" t="s">
        <v>14725</v>
      </c>
      <c r="D6936" s="63" t="s">
        <v>52</v>
      </c>
      <c r="E6936" s="76">
        <v>1.33</v>
      </c>
    </row>
    <row r="6937" spans="1:5" ht="23.25" hidden="1">
      <c r="A6937" s="63" t="s">
        <v>7791</v>
      </c>
      <c r="B6937" s="63">
        <v>100959</v>
      </c>
      <c r="C6937" s="62" t="s">
        <v>14726</v>
      </c>
      <c r="D6937" s="63" t="s">
        <v>52</v>
      </c>
      <c r="E6937" s="76">
        <v>10</v>
      </c>
    </row>
    <row r="6938" spans="1:5" ht="23.25" hidden="1">
      <c r="A6938" s="63" t="s">
        <v>7791</v>
      </c>
      <c r="B6938" s="63">
        <v>100960</v>
      </c>
      <c r="C6938" s="62" t="s">
        <v>14727</v>
      </c>
      <c r="D6938" s="63" t="s">
        <v>52</v>
      </c>
      <c r="E6938" s="76">
        <v>3.11</v>
      </c>
    </row>
    <row r="6939" spans="1:5" ht="23.25" hidden="1">
      <c r="A6939" s="63" t="s">
        <v>7791</v>
      </c>
      <c r="B6939" s="63">
        <v>100961</v>
      </c>
      <c r="C6939" s="62" t="s">
        <v>14728</v>
      </c>
      <c r="D6939" s="63" t="s">
        <v>52</v>
      </c>
      <c r="E6939" s="76">
        <v>2.69</v>
      </c>
    </row>
    <row r="6940" spans="1:5" ht="23.25" hidden="1">
      <c r="A6940" s="63" t="s">
        <v>7791</v>
      </c>
      <c r="B6940" s="63">
        <v>100962</v>
      </c>
      <c r="C6940" s="62" t="s">
        <v>14729</v>
      </c>
      <c r="D6940" s="63" t="s">
        <v>52</v>
      </c>
      <c r="E6940" s="76">
        <v>2.46</v>
      </c>
    </row>
    <row r="6941" spans="1:5" ht="23.25" hidden="1">
      <c r="A6941" s="63" t="s">
        <v>7791</v>
      </c>
      <c r="B6941" s="63">
        <v>100963</v>
      </c>
      <c r="C6941" s="62" t="s">
        <v>14730</v>
      </c>
      <c r="D6941" s="63" t="s">
        <v>52</v>
      </c>
      <c r="E6941" s="76">
        <v>0.97</v>
      </c>
    </row>
    <row r="6942" spans="1:5" ht="23.25" hidden="1">
      <c r="A6942" s="63" t="s">
        <v>7791</v>
      </c>
      <c r="B6942" s="63">
        <v>100964</v>
      </c>
      <c r="C6942" s="62" t="s">
        <v>14731</v>
      </c>
      <c r="D6942" s="63" t="s">
        <v>52</v>
      </c>
      <c r="E6942" s="76">
        <v>7.46</v>
      </c>
    </row>
    <row r="6943" spans="1:5" ht="34.5" hidden="1">
      <c r="A6943" s="63" t="s">
        <v>7791</v>
      </c>
      <c r="B6943" s="63">
        <v>100973</v>
      </c>
      <c r="C6943" s="62" t="s">
        <v>14732</v>
      </c>
      <c r="D6943" s="63" t="s">
        <v>9250</v>
      </c>
      <c r="E6943" s="76">
        <v>8.5299999999999994</v>
      </c>
    </row>
    <row r="6944" spans="1:5" ht="34.5" hidden="1">
      <c r="A6944" s="63" t="s">
        <v>7791</v>
      </c>
      <c r="B6944" s="63">
        <v>100974</v>
      </c>
      <c r="C6944" s="62" t="s">
        <v>14733</v>
      </c>
      <c r="D6944" s="63" t="s">
        <v>9250</v>
      </c>
      <c r="E6944" s="76">
        <v>8.0299999999999994</v>
      </c>
    </row>
    <row r="6945" spans="1:5" ht="34.5" hidden="1">
      <c r="A6945" s="63" t="s">
        <v>7791</v>
      </c>
      <c r="B6945" s="63">
        <v>100975</v>
      </c>
      <c r="C6945" s="62" t="s">
        <v>14734</v>
      </c>
      <c r="D6945" s="63" t="s">
        <v>9250</v>
      </c>
      <c r="E6945" s="76">
        <v>8.14</v>
      </c>
    </row>
    <row r="6946" spans="1:5" ht="23.25" hidden="1">
      <c r="A6946" s="63" t="s">
        <v>7791</v>
      </c>
      <c r="B6946" s="63">
        <v>100965</v>
      </c>
      <c r="C6946" s="62" t="s">
        <v>14735</v>
      </c>
      <c r="D6946" s="63" t="s">
        <v>28</v>
      </c>
      <c r="E6946" s="76">
        <v>1.52</v>
      </c>
    </row>
    <row r="6947" spans="1:5" ht="23.25" hidden="1">
      <c r="A6947" s="63" t="s">
        <v>7791</v>
      </c>
      <c r="B6947" s="63">
        <v>100966</v>
      </c>
      <c r="C6947" s="62" t="s">
        <v>14736</v>
      </c>
      <c r="D6947" s="63" t="s">
        <v>28</v>
      </c>
      <c r="E6947" s="76">
        <v>1.3</v>
      </c>
    </row>
    <row r="6948" spans="1:5" ht="23.25" hidden="1">
      <c r="A6948" s="63" t="s">
        <v>7791</v>
      </c>
      <c r="B6948" s="63">
        <v>100969</v>
      </c>
      <c r="C6948" s="62" t="s">
        <v>14737</v>
      </c>
      <c r="D6948" s="63" t="s">
        <v>28</v>
      </c>
      <c r="E6948" s="76">
        <v>1.99</v>
      </c>
    </row>
    <row r="6949" spans="1:5" ht="23.25" hidden="1">
      <c r="A6949" s="63" t="s">
        <v>7791</v>
      </c>
      <c r="B6949" s="63">
        <v>100970</v>
      </c>
      <c r="C6949" s="62" t="s">
        <v>14738</v>
      </c>
      <c r="D6949" s="63" t="s">
        <v>28</v>
      </c>
      <c r="E6949" s="76">
        <v>1.68</v>
      </c>
    </row>
    <row r="6950" spans="1:5" ht="23.25" hidden="1">
      <c r="A6950" s="63" t="s">
        <v>7791</v>
      </c>
      <c r="B6950" s="63">
        <v>102330</v>
      </c>
      <c r="C6950" s="62" t="s">
        <v>14739</v>
      </c>
      <c r="D6950" s="63" t="s">
        <v>28</v>
      </c>
      <c r="E6950" s="76">
        <v>1.21</v>
      </c>
    </row>
    <row r="6951" spans="1:5" ht="34.5" hidden="1">
      <c r="A6951" s="63" t="s">
        <v>7791</v>
      </c>
      <c r="B6951" s="63">
        <v>102331</v>
      </c>
      <c r="C6951" s="62" t="s">
        <v>14740</v>
      </c>
      <c r="D6951" s="63" t="s">
        <v>28</v>
      </c>
      <c r="E6951" s="76">
        <v>0.47</v>
      </c>
    </row>
    <row r="6952" spans="1:5" ht="23.25" hidden="1">
      <c r="A6952" s="63" t="s">
        <v>7791</v>
      </c>
      <c r="B6952" s="63">
        <v>102332</v>
      </c>
      <c r="C6952" s="62" t="s">
        <v>14741</v>
      </c>
      <c r="D6952" s="63" t="s">
        <v>28</v>
      </c>
      <c r="E6952" s="76">
        <v>1.57</v>
      </c>
    </row>
    <row r="6953" spans="1:5" ht="34.5" hidden="1">
      <c r="A6953" s="63" t="s">
        <v>7791</v>
      </c>
      <c r="B6953" s="63">
        <v>102333</v>
      </c>
      <c r="C6953" s="62" t="s">
        <v>14742</v>
      </c>
      <c r="D6953" s="63" t="s">
        <v>28</v>
      </c>
      <c r="E6953" s="76">
        <v>0.63</v>
      </c>
    </row>
    <row r="6954" spans="1:5" ht="23.25" hidden="1">
      <c r="A6954" s="63" t="s">
        <v>7791</v>
      </c>
      <c r="B6954" s="63">
        <v>101019</v>
      </c>
      <c r="C6954" s="62" t="s">
        <v>14743</v>
      </c>
      <c r="D6954" s="63" t="s">
        <v>14744</v>
      </c>
      <c r="E6954" s="76">
        <v>504.07</v>
      </c>
    </row>
    <row r="6955" spans="1:5" ht="23.25" hidden="1">
      <c r="A6955" s="63" t="s">
        <v>7791</v>
      </c>
      <c r="B6955" s="63">
        <v>101479</v>
      </c>
      <c r="C6955" s="62" t="s">
        <v>14745</v>
      </c>
      <c r="D6955" s="63" t="s">
        <v>14744</v>
      </c>
      <c r="E6955" s="76">
        <v>146.86000000000001</v>
      </c>
    </row>
    <row r="6956" spans="1:5" ht="23.25" hidden="1">
      <c r="A6956" s="63" t="s">
        <v>7791</v>
      </c>
      <c r="B6956" s="63">
        <v>102568</v>
      </c>
      <c r="C6956" s="62" t="s">
        <v>14746</v>
      </c>
      <c r="D6956" s="63" t="s">
        <v>14744</v>
      </c>
      <c r="E6956" s="76">
        <v>250.19</v>
      </c>
    </row>
    <row r="6957" spans="1:5" ht="34.5" hidden="1">
      <c r="A6957" s="63" t="s">
        <v>7791</v>
      </c>
      <c r="B6957" s="63">
        <v>100976</v>
      </c>
      <c r="C6957" s="62" t="s">
        <v>14747</v>
      </c>
      <c r="D6957" s="63" t="s">
        <v>9250</v>
      </c>
      <c r="E6957" s="76">
        <v>7.93</v>
      </c>
    </row>
    <row r="6958" spans="1:5" ht="34.5" hidden="1">
      <c r="A6958" s="63" t="s">
        <v>7791</v>
      </c>
      <c r="B6958" s="63">
        <v>100977</v>
      </c>
      <c r="C6958" s="62" t="s">
        <v>14748</v>
      </c>
      <c r="D6958" s="63" t="s">
        <v>9250</v>
      </c>
      <c r="E6958" s="76">
        <v>6.97</v>
      </c>
    </row>
    <row r="6959" spans="1:5" ht="34.5" hidden="1">
      <c r="A6959" s="63" t="s">
        <v>7791</v>
      </c>
      <c r="B6959" s="63">
        <v>100978</v>
      </c>
      <c r="C6959" s="62" t="s">
        <v>14749</v>
      </c>
      <c r="D6959" s="63" t="s">
        <v>9250</v>
      </c>
      <c r="E6959" s="76">
        <v>6.18</v>
      </c>
    </row>
    <row r="6960" spans="1:5" ht="34.5" hidden="1">
      <c r="A6960" s="63" t="s">
        <v>7791</v>
      </c>
      <c r="B6960" s="63">
        <v>100979</v>
      </c>
      <c r="C6960" s="62" t="s">
        <v>14750</v>
      </c>
      <c r="D6960" s="63" t="s">
        <v>9250</v>
      </c>
      <c r="E6960" s="76">
        <v>5.98</v>
      </c>
    </row>
    <row r="6961" spans="1:5" ht="34.5" hidden="1">
      <c r="A6961" s="63" t="s">
        <v>7791</v>
      </c>
      <c r="B6961" s="63">
        <v>100980</v>
      </c>
      <c r="C6961" s="62" t="s">
        <v>14751</v>
      </c>
      <c r="D6961" s="63" t="s">
        <v>9250</v>
      </c>
      <c r="E6961" s="76">
        <v>5.63</v>
      </c>
    </row>
    <row r="6962" spans="1:5" ht="34.5" hidden="1">
      <c r="A6962" s="63" t="s">
        <v>7791</v>
      </c>
      <c r="B6962" s="63">
        <v>100981</v>
      </c>
      <c r="C6962" s="62" t="s">
        <v>14752</v>
      </c>
      <c r="D6962" s="63" t="s">
        <v>9250</v>
      </c>
      <c r="E6962" s="76">
        <v>8.51</v>
      </c>
    </row>
    <row r="6963" spans="1:5" ht="34.5" hidden="1">
      <c r="A6963" s="63" t="s">
        <v>7791</v>
      </c>
      <c r="B6963" s="63">
        <v>100982</v>
      </c>
      <c r="C6963" s="62" t="s">
        <v>14753</v>
      </c>
      <c r="D6963" s="63" t="s">
        <v>9250</v>
      </c>
      <c r="E6963" s="76">
        <v>8.01</v>
      </c>
    </row>
    <row r="6964" spans="1:5" ht="34.5" hidden="1">
      <c r="A6964" s="63" t="s">
        <v>7791</v>
      </c>
      <c r="B6964" s="63">
        <v>100983</v>
      </c>
      <c r="C6964" s="62" t="s">
        <v>14754</v>
      </c>
      <c r="D6964" s="63" t="s">
        <v>9250</v>
      </c>
      <c r="E6964" s="76">
        <v>8.1</v>
      </c>
    </row>
    <row r="6965" spans="1:5" ht="34.5" hidden="1">
      <c r="A6965" s="63" t="s">
        <v>7791</v>
      </c>
      <c r="B6965" s="63">
        <v>100984</v>
      </c>
      <c r="C6965" s="62" t="s">
        <v>14755</v>
      </c>
      <c r="D6965" s="63" t="s">
        <v>9250</v>
      </c>
      <c r="E6965" s="76">
        <v>7.9</v>
      </c>
    </row>
    <row r="6966" spans="1:5" ht="23.25" hidden="1">
      <c r="A6966" s="63" t="s">
        <v>7791</v>
      </c>
      <c r="B6966" s="63">
        <v>100985</v>
      </c>
      <c r="C6966" s="62" t="s">
        <v>14756</v>
      </c>
      <c r="D6966" s="63" t="s">
        <v>9250</v>
      </c>
      <c r="E6966" s="76">
        <v>6.69</v>
      </c>
    </row>
    <row r="6967" spans="1:5" ht="23.25" hidden="1">
      <c r="A6967" s="63" t="s">
        <v>7791</v>
      </c>
      <c r="B6967" s="63">
        <v>100986</v>
      </c>
      <c r="C6967" s="62" t="s">
        <v>14757</v>
      </c>
      <c r="D6967" s="63" t="s">
        <v>9250</v>
      </c>
      <c r="E6967" s="76">
        <v>7.85</v>
      </c>
    </row>
    <row r="6968" spans="1:5" ht="23.25" hidden="1">
      <c r="A6968" s="63" t="s">
        <v>7791</v>
      </c>
      <c r="B6968" s="63">
        <v>100987</v>
      </c>
      <c r="C6968" s="62" t="s">
        <v>14758</v>
      </c>
      <c r="D6968" s="63" t="s">
        <v>9250</v>
      </c>
      <c r="E6968" s="76">
        <v>9.18</v>
      </c>
    </row>
    <row r="6969" spans="1:5" ht="23.25" hidden="1">
      <c r="A6969" s="63" t="s">
        <v>7791</v>
      </c>
      <c r="B6969" s="63">
        <v>100988</v>
      </c>
      <c r="C6969" s="62" t="s">
        <v>14759</v>
      </c>
      <c r="D6969" s="63" t="s">
        <v>9250</v>
      </c>
      <c r="E6969" s="76">
        <v>9.66</v>
      </c>
    </row>
    <row r="6970" spans="1:5" ht="34.5" hidden="1">
      <c r="A6970" s="63" t="s">
        <v>7791</v>
      </c>
      <c r="B6970" s="63">
        <v>100989</v>
      </c>
      <c r="C6970" s="62" t="s">
        <v>14760</v>
      </c>
      <c r="D6970" s="63" t="s">
        <v>14744</v>
      </c>
      <c r="E6970" s="76">
        <v>5.68</v>
      </c>
    </row>
    <row r="6971" spans="1:5" ht="34.5" hidden="1">
      <c r="A6971" s="63" t="s">
        <v>7791</v>
      </c>
      <c r="B6971" s="63">
        <v>100990</v>
      </c>
      <c r="C6971" s="62" t="s">
        <v>14761</v>
      </c>
      <c r="D6971" s="63" t="s">
        <v>14744</v>
      </c>
      <c r="E6971" s="76">
        <v>5.36</v>
      </c>
    </row>
    <row r="6972" spans="1:5" ht="34.5" hidden="1">
      <c r="A6972" s="63" t="s">
        <v>7791</v>
      </c>
      <c r="B6972" s="63">
        <v>100991</v>
      </c>
      <c r="C6972" s="62" t="s">
        <v>14762</v>
      </c>
      <c r="D6972" s="63" t="s">
        <v>14744</v>
      </c>
      <c r="E6972" s="76">
        <v>5.45</v>
      </c>
    </row>
    <row r="6973" spans="1:5" ht="34.5" hidden="1">
      <c r="A6973" s="63" t="s">
        <v>7791</v>
      </c>
      <c r="B6973" s="63">
        <v>100992</v>
      </c>
      <c r="C6973" s="62" t="s">
        <v>14763</v>
      </c>
      <c r="D6973" s="63" t="s">
        <v>14744</v>
      </c>
      <c r="E6973" s="76">
        <v>5.3</v>
      </c>
    </row>
    <row r="6974" spans="1:5" ht="34.5" hidden="1">
      <c r="A6974" s="63" t="s">
        <v>7791</v>
      </c>
      <c r="B6974" s="63">
        <v>100993</v>
      </c>
      <c r="C6974" s="62" t="s">
        <v>14764</v>
      </c>
      <c r="D6974" s="63" t="s">
        <v>14744</v>
      </c>
      <c r="E6974" s="76">
        <v>4.63</v>
      </c>
    </row>
    <row r="6975" spans="1:5" ht="34.5" hidden="1">
      <c r="A6975" s="63" t="s">
        <v>7791</v>
      </c>
      <c r="B6975" s="63">
        <v>100994</v>
      </c>
      <c r="C6975" s="62" t="s">
        <v>14765</v>
      </c>
      <c r="D6975" s="63" t="s">
        <v>14744</v>
      </c>
      <c r="E6975" s="76">
        <v>4.09</v>
      </c>
    </row>
    <row r="6976" spans="1:5" ht="34.5" hidden="1">
      <c r="A6976" s="63" t="s">
        <v>7791</v>
      </c>
      <c r="B6976" s="63">
        <v>100995</v>
      </c>
      <c r="C6976" s="62" t="s">
        <v>14766</v>
      </c>
      <c r="D6976" s="63" t="s">
        <v>14744</v>
      </c>
      <c r="E6976" s="76">
        <v>4</v>
      </c>
    </row>
    <row r="6977" spans="1:5" ht="34.5" hidden="1">
      <c r="A6977" s="63" t="s">
        <v>7791</v>
      </c>
      <c r="B6977" s="63">
        <v>100996</v>
      </c>
      <c r="C6977" s="62" t="s">
        <v>14767</v>
      </c>
      <c r="D6977" s="63" t="s">
        <v>14744</v>
      </c>
      <c r="E6977" s="76">
        <v>3.74</v>
      </c>
    </row>
    <row r="6978" spans="1:5" ht="34.5" hidden="1">
      <c r="A6978" s="63" t="s">
        <v>7791</v>
      </c>
      <c r="B6978" s="63">
        <v>100997</v>
      </c>
      <c r="C6978" s="62" t="s">
        <v>14768</v>
      </c>
      <c r="D6978" s="63" t="s">
        <v>14744</v>
      </c>
      <c r="E6978" s="76">
        <v>5.68</v>
      </c>
    </row>
    <row r="6979" spans="1:5" ht="34.5" hidden="1">
      <c r="A6979" s="63" t="s">
        <v>7791</v>
      </c>
      <c r="B6979" s="63">
        <v>100998</v>
      </c>
      <c r="C6979" s="62" t="s">
        <v>14769</v>
      </c>
      <c r="D6979" s="63" t="s">
        <v>14744</v>
      </c>
      <c r="E6979" s="76">
        <v>5.35</v>
      </c>
    </row>
    <row r="6980" spans="1:5" ht="34.5" hidden="1">
      <c r="A6980" s="63" t="s">
        <v>7791</v>
      </c>
      <c r="B6980" s="63">
        <v>100999</v>
      </c>
      <c r="C6980" s="62" t="s">
        <v>14770</v>
      </c>
      <c r="D6980" s="63" t="s">
        <v>14744</v>
      </c>
      <c r="E6980" s="76">
        <v>5.43</v>
      </c>
    </row>
    <row r="6981" spans="1:5" ht="34.5" hidden="1">
      <c r="A6981" s="63" t="s">
        <v>7791</v>
      </c>
      <c r="B6981" s="63">
        <v>101000</v>
      </c>
      <c r="C6981" s="62" t="s">
        <v>14771</v>
      </c>
      <c r="D6981" s="63" t="s">
        <v>14744</v>
      </c>
      <c r="E6981" s="76">
        <v>5.28</v>
      </c>
    </row>
    <row r="6982" spans="1:5" ht="23.25" hidden="1">
      <c r="A6982" s="63" t="s">
        <v>7791</v>
      </c>
      <c r="B6982" s="63">
        <v>101001</v>
      </c>
      <c r="C6982" s="62" t="s">
        <v>14772</v>
      </c>
      <c r="D6982" s="63" t="s">
        <v>14744</v>
      </c>
      <c r="E6982" s="76">
        <v>4.46</v>
      </c>
    </row>
    <row r="6983" spans="1:5" ht="23.25" hidden="1">
      <c r="A6983" s="63" t="s">
        <v>7791</v>
      </c>
      <c r="B6983" s="63">
        <v>101002</v>
      </c>
      <c r="C6983" s="62" t="s">
        <v>14773</v>
      </c>
      <c r="D6983" s="63" t="s">
        <v>14744</v>
      </c>
      <c r="E6983" s="76">
        <v>5.23</v>
      </c>
    </row>
    <row r="6984" spans="1:5" ht="23.25" hidden="1">
      <c r="A6984" s="63" t="s">
        <v>7791</v>
      </c>
      <c r="B6984" s="63">
        <v>101003</v>
      </c>
      <c r="C6984" s="62" t="s">
        <v>14774</v>
      </c>
      <c r="D6984" s="63" t="s">
        <v>14744</v>
      </c>
      <c r="E6984" s="76">
        <v>6.11</v>
      </c>
    </row>
    <row r="6985" spans="1:5" ht="23.25" hidden="1">
      <c r="A6985" s="63" t="s">
        <v>7791</v>
      </c>
      <c r="B6985" s="63">
        <v>101004</v>
      </c>
      <c r="C6985" s="62" t="s">
        <v>14775</v>
      </c>
      <c r="D6985" s="63" t="s">
        <v>14744</v>
      </c>
      <c r="E6985" s="76">
        <v>6.44</v>
      </c>
    </row>
    <row r="6986" spans="1:5" hidden="1">
      <c r="A6986" s="63" t="s">
        <v>7791</v>
      </c>
      <c r="B6986" s="63">
        <v>101005</v>
      </c>
      <c r="C6986" s="62" t="s">
        <v>14776</v>
      </c>
      <c r="D6986" s="63" t="s">
        <v>9250</v>
      </c>
      <c r="E6986" s="76">
        <v>15.96</v>
      </c>
    </row>
    <row r="6987" spans="1:5" hidden="1">
      <c r="A6987" s="63" t="s">
        <v>7791</v>
      </c>
      <c r="B6987" s="63">
        <v>101006</v>
      </c>
      <c r="C6987" s="62" t="s">
        <v>14777</v>
      </c>
      <c r="D6987" s="63" t="s">
        <v>9250</v>
      </c>
      <c r="E6987" s="76">
        <v>17.7</v>
      </c>
    </row>
    <row r="6988" spans="1:5" hidden="1">
      <c r="A6988" s="63" t="s">
        <v>7791</v>
      </c>
      <c r="B6988" s="63">
        <v>101007</v>
      </c>
      <c r="C6988" s="62" t="s">
        <v>14778</v>
      </c>
      <c r="D6988" s="63" t="s">
        <v>9250</v>
      </c>
      <c r="E6988" s="76">
        <v>4.63</v>
      </c>
    </row>
    <row r="6989" spans="1:5" hidden="1">
      <c r="A6989" s="63" t="s">
        <v>7791</v>
      </c>
      <c r="B6989" s="63">
        <v>101008</v>
      </c>
      <c r="C6989" s="62" t="s">
        <v>14779</v>
      </c>
      <c r="D6989" s="63" t="s">
        <v>9250</v>
      </c>
      <c r="E6989" s="76">
        <v>4.68</v>
      </c>
    </row>
    <row r="6990" spans="1:5" ht="23.25" hidden="1">
      <c r="A6990" s="63" t="s">
        <v>7791</v>
      </c>
      <c r="B6990" s="63">
        <v>101009</v>
      </c>
      <c r="C6990" s="62" t="s">
        <v>14780</v>
      </c>
      <c r="D6990" s="63" t="s">
        <v>14744</v>
      </c>
      <c r="E6990" s="76">
        <v>37.11</v>
      </c>
    </row>
    <row r="6991" spans="1:5" ht="23.25" hidden="1">
      <c r="A6991" s="63" t="s">
        <v>7791</v>
      </c>
      <c r="B6991" s="63">
        <v>101010</v>
      </c>
      <c r="C6991" s="62" t="s">
        <v>14781</v>
      </c>
      <c r="D6991" s="63" t="s">
        <v>14744</v>
      </c>
      <c r="E6991" s="76">
        <v>23.37</v>
      </c>
    </row>
    <row r="6992" spans="1:5" ht="23.25" hidden="1">
      <c r="A6992" s="63" t="s">
        <v>7791</v>
      </c>
      <c r="B6992" s="63">
        <v>101013</v>
      </c>
      <c r="C6992" s="62" t="s">
        <v>14782</v>
      </c>
      <c r="D6992" s="63" t="s">
        <v>14744</v>
      </c>
      <c r="E6992" s="76">
        <v>39.35</v>
      </c>
    </row>
    <row r="6993" spans="1:5" ht="23.25" hidden="1">
      <c r="A6993" s="63" t="s">
        <v>7791</v>
      </c>
      <c r="B6993" s="63">
        <v>101014</v>
      </c>
      <c r="C6993" s="62" t="s">
        <v>14783</v>
      </c>
      <c r="D6993" s="63" t="s">
        <v>14744</v>
      </c>
      <c r="E6993" s="76">
        <v>36.049999999999997</v>
      </c>
    </row>
    <row r="6994" spans="1:5" ht="23.25" hidden="1">
      <c r="A6994" s="63" t="s">
        <v>7791</v>
      </c>
      <c r="B6994" s="63">
        <v>101015</v>
      </c>
      <c r="C6994" s="62" t="s">
        <v>14784</v>
      </c>
      <c r="D6994" s="63" t="s">
        <v>14744</v>
      </c>
      <c r="E6994" s="76">
        <v>29.61</v>
      </c>
    </row>
    <row r="6995" spans="1:5" ht="23.25" hidden="1">
      <c r="A6995" s="63" t="s">
        <v>7791</v>
      </c>
      <c r="B6995" s="63">
        <v>101016</v>
      </c>
      <c r="C6995" s="62" t="s">
        <v>14785</v>
      </c>
      <c r="D6995" s="63" t="s">
        <v>14744</v>
      </c>
      <c r="E6995" s="76">
        <v>34.28</v>
      </c>
    </row>
    <row r="6996" spans="1:5" ht="23.25" hidden="1">
      <c r="A6996" s="63" t="s">
        <v>7791</v>
      </c>
      <c r="B6996" s="63">
        <v>101017</v>
      </c>
      <c r="C6996" s="62" t="s">
        <v>14786</v>
      </c>
      <c r="D6996" s="63" t="s">
        <v>14744</v>
      </c>
      <c r="E6996" s="76">
        <v>25.99</v>
      </c>
    </row>
    <row r="6997" spans="1:5" ht="23.25" hidden="1">
      <c r="A6997" s="63" t="s">
        <v>7791</v>
      </c>
      <c r="B6997" s="63">
        <v>101018</v>
      </c>
      <c r="C6997" s="62" t="s">
        <v>14787</v>
      </c>
      <c r="D6997" s="63" t="s">
        <v>14744</v>
      </c>
      <c r="E6997" s="76">
        <v>21.35</v>
      </c>
    </row>
    <row r="6998" spans="1:5" ht="23.25" hidden="1">
      <c r="A6998" s="63" t="s">
        <v>7791</v>
      </c>
      <c r="B6998" s="63">
        <v>101463</v>
      </c>
      <c r="C6998" s="62" t="s">
        <v>14788</v>
      </c>
      <c r="D6998" s="63" t="s">
        <v>14744</v>
      </c>
      <c r="E6998" s="76">
        <v>39.47</v>
      </c>
    </row>
    <row r="6999" spans="1:5" ht="23.25" hidden="1">
      <c r="A6999" s="63" t="s">
        <v>7791</v>
      </c>
      <c r="B6999" s="63">
        <v>101464</v>
      </c>
      <c r="C6999" s="62" t="s">
        <v>14789</v>
      </c>
      <c r="D6999" s="63" t="s">
        <v>14744</v>
      </c>
      <c r="E6999" s="76">
        <v>30.32</v>
      </c>
    </row>
    <row r="7000" spans="1:5" ht="23.25" hidden="1">
      <c r="A7000" s="63" t="s">
        <v>7791</v>
      </c>
      <c r="B7000" s="63">
        <v>101465</v>
      </c>
      <c r="C7000" s="62" t="s">
        <v>14790</v>
      </c>
      <c r="D7000" s="63" t="s">
        <v>14744</v>
      </c>
      <c r="E7000" s="76">
        <v>23.17</v>
      </c>
    </row>
    <row r="7001" spans="1:5" ht="23.25" hidden="1">
      <c r="A7001" s="63" t="s">
        <v>7791</v>
      </c>
      <c r="B7001" s="63">
        <v>101466</v>
      </c>
      <c r="C7001" s="62" t="s">
        <v>14791</v>
      </c>
      <c r="D7001" s="63" t="s">
        <v>14744</v>
      </c>
      <c r="E7001" s="76">
        <v>18.850000000000001</v>
      </c>
    </row>
    <row r="7002" spans="1:5" ht="23.25" hidden="1">
      <c r="A7002" s="63" t="s">
        <v>7791</v>
      </c>
      <c r="B7002" s="63">
        <v>101467</v>
      </c>
      <c r="C7002" s="62" t="s">
        <v>14792</v>
      </c>
      <c r="D7002" s="63" t="s">
        <v>14744</v>
      </c>
      <c r="E7002" s="76">
        <v>15.78</v>
      </c>
    </row>
    <row r="7003" spans="1:5" ht="23.25" hidden="1">
      <c r="A7003" s="63" t="s">
        <v>7791</v>
      </c>
      <c r="B7003" s="63">
        <v>101468</v>
      </c>
      <c r="C7003" s="62" t="s">
        <v>14793</v>
      </c>
      <c r="D7003" s="63" t="s">
        <v>14744</v>
      </c>
      <c r="E7003" s="76">
        <v>14.43</v>
      </c>
    </row>
    <row r="7004" spans="1:5" ht="23.25" hidden="1">
      <c r="A7004" s="63" t="s">
        <v>7791</v>
      </c>
      <c r="B7004" s="63">
        <v>101469</v>
      </c>
      <c r="C7004" s="62" t="s">
        <v>14794</v>
      </c>
      <c r="D7004" s="63" t="s">
        <v>14744</v>
      </c>
      <c r="E7004" s="76">
        <v>32.299999999999997</v>
      </c>
    </row>
    <row r="7005" spans="1:5" ht="23.25" hidden="1">
      <c r="A7005" s="63" t="s">
        <v>7791</v>
      </c>
      <c r="B7005" s="63">
        <v>101470</v>
      </c>
      <c r="C7005" s="62" t="s">
        <v>14795</v>
      </c>
      <c r="D7005" s="63" t="s">
        <v>14744</v>
      </c>
      <c r="E7005" s="76">
        <v>25.64</v>
      </c>
    </row>
    <row r="7006" spans="1:5" ht="23.25" hidden="1">
      <c r="A7006" s="63" t="s">
        <v>7791</v>
      </c>
      <c r="B7006" s="63">
        <v>101471</v>
      </c>
      <c r="C7006" s="62" t="s">
        <v>14796</v>
      </c>
      <c r="D7006" s="63" t="s">
        <v>14744</v>
      </c>
      <c r="E7006" s="76">
        <v>22</v>
      </c>
    </row>
    <row r="7007" spans="1:5" ht="23.25" hidden="1">
      <c r="A7007" s="63" t="s">
        <v>7791</v>
      </c>
      <c r="B7007" s="63">
        <v>101472</v>
      </c>
      <c r="C7007" s="62" t="s">
        <v>14797</v>
      </c>
      <c r="D7007" s="63" t="s">
        <v>14744</v>
      </c>
      <c r="E7007" s="76">
        <v>17.12</v>
      </c>
    </row>
    <row r="7008" spans="1:5" ht="23.25" hidden="1">
      <c r="A7008" s="63" t="s">
        <v>7791</v>
      </c>
      <c r="B7008" s="63">
        <v>101473</v>
      </c>
      <c r="C7008" s="62" t="s">
        <v>14798</v>
      </c>
      <c r="D7008" s="63" t="s">
        <v>14744</v>
      </c>
      <c r="E7008" s="76">
        <v>24.64</v>
      </c>
    </row>
    <row r="7009" spans="1:5" ht="23.25" hidden="1">
      <c r="A7009" s="63" t="s">
        <v>7791</v>
      </c>
      <c r="B7009" s="63">
        <v>101474</v>
      </c>
      <c r="C7009" s="62" t="s">
        <v>14799</v>
      </c>
      <c r="D7009" s="63" t="s">
        <v>14744</v>
      </c>
      <c r="E7009" s="76">
        <v>17.64</v>
      </c>
    </row>
    <row r="7010" spans="1:5" ht="23.25" hidden="1">
      <c r="A7010" s="63" t="s">
        <v>7791</v>
      </c>
      <c r="B7010" s="63">
        <v>101475</v>
      </c>
      <c r="C7010" s="62" t="s">
        <v>14800</v>
      </c>
      <c r="D7010" s="63" t="s">
        <v>14744</v>
      </c>
      <c r="E7010" s="76">
        <v>15.64</v>
      </c>
    </row>
    <row r="7011" spans="1:5" ht="23.25" hidden="1">
      <c r="A7011" s="63" t="s">
        <v>7791</v>
      </c>
      <c r="B7011" s="63">
        <v>101476</v>
      </c>
      <c r="C7011" s="62" t="s">
        <v>14801</v>
      </c>
      <c r="D7011" s="63" t="s">
        <v>14744</v>
      </c>
      <c r="E7011" s="76">
        <v>13.96</v>
      </c>
    </row>
    <row r="7012" spans="1:5" ht="23.25" hidden="1">
      <c r="A7012" s="63" t="s">
        <v>7791</v>
      </c>
      <c r="B7012" s="63">
        <v>101477</v>
      </c>
      <c r="C7012" s="62" t="s">
        <v>14802</v>
      </c>
      <c r="D7012" s="63" t="s">
        <v>14744</v>
      </c>
      <c r="E7012" s="76">
        <v>11.42</v>
      </c>
    </row>
    <row r="7013" spans="1:5" ht="23.25" hidden="1">
      <c r="A7013" s="63" t="s">
        <v>7791</v>
      </c>
      <c r="B7013" s="63">
        <v>101478</v>
      </c>
      <c r="C7013" s="62" t="s">
        <v>14803</v>
      </c>
      <c r="D7013" s="63" t="s">
        <v>14744</v>
      </c>
      <c r="E7013" s="76">
        <v>9.7200000000000006</v>
      </c>
    </row>
    <row r="7014" spans="1:5" ht="23.25" hidden="1">
      <c r="A7014" s="63" t="s">
        <v>7791</v>
      </c>
      <c r="B7014" s="63">
        <v>101480</v>
      </c>
      <c r="C7014" s="62" t="s">
        <v>14804</v>
      </c>
      <c r="D7014" s="63" t="s">
        <v>14744</v>
      </c>
      <c r="E7014" s="76">
        <v>57.76</v>
      </c>
    </row>
    <row r="7015" spans="1:5" ht="23.25" hidden="1">
      <c r="A7015" s="63" t="s">
        <v>7791</v>
      </c>
      <c r="B7015" s="63">
        <v>101481</v>
      </c>
      <c r="C7015" s="62" t="s">
        <v>14805</v>
      </c>
      <c r="D7015" s="63" t="s">
        <v>14744</v>
      </c>
      <c r="E7015" s="76">
        <v>41.72</v>
      </c>
    </row>
    <row r="7016" spans="1:5" ht="23.25" hidden="1">
      <c r="A7016" s="63" t="s">
        <v>7791</v>
      </c>
      <c r="B7016" s="63">
        <v>101482</v>
      </c>
      <c r="C7016" s="62" t="s">
        <v>14806</v>
      </c>
      <c r="D7016" s="63" t="s">
        <v>14744</v>
      </c>
      <c r="E7016" s="76">
        <v>31.19</v>
      </c>
    </row>
    <row r="7017" spans="1:5" ht="23.25" hidden="1">
      <c r="A7017" s="63" t="s">
        <v>7791</v>
      </c>
      <c r="B7017" s="63">
        <v>101483</v>
      </c>
      <c r="C7017" s="62" t="s">
        <v>14807</v>
      </c>
      <c r="D7017" s="63" t="s">
        <v>14744</v>
      </c>
      <c r="E7017" s="76">
        <v>32.36</v>
      </c>
    </row>
    <row r="7018" spans="1:5" ht="23.25" hidden="1">
      <c r="A7018" s="63" t="s">
        <v>7791</v>
      </c>
      <c r="B7018" s="63">
        <v>101484</v>
      </c>
      <c r="C7018" s="62" t="s">
        <v>14808</v>
      </c>
      <c r="D7018" s="63" t="s">
        <v>14744</v>
      </c>
      <c r="E7018" s="76">
        <v>167.75</v>
      </c>
    </row>
    <row r="7019" spans="1:5" ht="23.25" hidden="1">
      <c r="A7019" s="63" t="s">
        <v>7791</v>
      </c>
      <c r="B7019" s="63">
        <v>101485</v>
      </c>
      <c r="C7019" s="62" t="s">
        <v>14809</v>
      </c>
      <c r="D7019" s="63" t="s">
        <v>14744</v>
      </c>
      <c r="E7019" s="76">
        <v>128.76</v>
      </c>
    </row>
    <row r="7020" spans="1:5" ht="23.25" hidden="1">
      <c r="A7020" s="63" t="s">
        <v>7791</v>
      </c>
      <c r="B7020" s="63">
        <v>101486</v>
      </c>
      <c r="C7020" s="62" t="s">
        <v>14810</v>
      </c>
      <c r="D7020" s="63" t="s">
        <v>14744</v>
      </c>
      <c r="E7020" s="76">
        <v>115.98</v>
      </c>
    </row>
    <row r="7021" spans="1:5" ht="23.25" hidden="1">
      <c r="A7021" s="63" t="s">
        <v>7791</v>
      </c>
      <c r="B7021" s="63">
        <v>101487</v>
      </c>
      <c r="C7021" s="62" t="s">
        <v>14811</v>
      </c>
      <c r="D7021" s="63" t="s">
        <v>14744</v>
      </c>
      <c r="E7021" s="76">
        <v>84.93</v>
      </c>
    </row>
    <row r="7022" spans="1:5" ht="23.25" hidden="1">
      <c r="A7022" s="63" t="s">
        <v>7791</v>
      </c>
      <c r="B7022" s="63">
        <v>101488</v>
      </c>
      <c r="C7022" s="62" t="s">
        <v>14812</v>
      </c>
      <c r="D7022" s="63" t="s">
        <v>14744</v>
      </c>
      <c r="E7022" s="76">
        <v>73.48</v>
      </c>
    </row>
    <row r="7023" spans="1:5" ht="23.25" hidden="1">
      <c r="A7023" s="63" t="s">
        <v>7791</v>
      </c>
      <c r="B7023" s="63">
        <v>101188</v>
      </c>
      <c r="C7023" s="62" t="s">
        <v>14813</v>
      </c>
      <c r="D7023" s="63" t="s">
        <v>29</v>
      </c>
      <c r="E7023" s="76">
        <v>6.09</v>
      </c>
    </row>
    <row r="7024" spans="1:5" ht="34.5" hidden="1">
      <c r="A7024" s="63" t="s">
        <v>7791</v>
      </c>
      <c r="B7024" s="63">
        <v>101189</v>
      </c>
      <c r="C7024" s="62" t="s">
        <v>14814</v>
      </c>
      <c r="D7024" s="63" t="s">
        <v>29</v>
      </c>
      <c r="E7024" s="76">
        <v>82.58</v>
      </c>
    </row>
    <row r="7025" spans="1:5" ht="34.5" hidden="1">
      <c r="A7025" s="63" t="s">
        <v>7791</v>
      </c>
      <c r="B7025" s="63">
        <v>101190</v>
      </c>
      <c r="C7025" s="62" t="s">
        <v>14815</v>
      </c>
      <c r="D7025" s="63" t="s">
        <v>29</v>
      </c>
      <c r="E7025" s="76">
        <v>81.790000000000006</v>
      </c>
    </row>
    <row r="7026" spans="1:5" ht="34.5" hidden="1">
      <c r="A7026" s="63" t="s">
        <v>7791</v>
      </c>
      <c r="B7026" s="63">
        <v>101191</v>
      </c>
      <c r="C7026" s="62" t="s">
        <v>14816</v>
      </c>
      <c r="D7026" s="63" t="s">
        <v>29</v>
      </c>
      <c r="E7026" s="76">
        <v>82.18</v>
      </c>
    </row>
    <row r="7027" spans="1:5" ht="34.5" hidden="1">
      <c r="A7027" s="63" t="s">
        <v>7791</v>
      </c>
      <c r="B7027" s="63">
        <v>101192</v>
      </c>
      <c r="C7027" s="62" t="s">
        <v>14817</v>
      </c>
      <c r="D7027" s="63" t="s">
        <v>29</v>
      </c>
      <c r="E7027" s="76">
        <v>80.599999999999994</v>
      </c>
    </row>
    <row r="7028" spans="1:5" ht="34.5" hidden="1">
      <c r="A7028" s="63" t="s">
        <v>7791</v>
      </c>
      <c r="B7028" s="63">
        <v>101193</v>
      </c>
      <c r="C7028" s="62" t="s">
        <v>14818</v>
      </c>
      <c r="D7028" s="63" t="s">
        <v>29</v>
      </c>
      <c r="E7028" s="76">
        <v>73.25</v>
      </c>
    </row>
    <row r="7029" spans="1:5" ht="34.5" hidden="1">
      <c r="A7029" s="63" t="s">
        <v>7791</v>
      </c>
      <c r="B7029" s="63">
        <v>101194</v>
      </c>
      <c r="C7029" s="62" t="s">
        <v>14819</v>
      </c>
      <c r="D7029" s="63" t="s">
        <v>29</v>
      </c>
      <c r="E7029" s="76">
        <v>73.64</v>
      </c>
    </row>
    <row r="7030" spans="1:5" ht="34.5" hidden="1">
      <c r="A7030" s="63" t="s">
        <v>7791</v>
      </c>
      <c r="B7030" s="63">
        <v>101197</v>
      </c>
      <c r="C7030" s="62" t="s">
        <v>14820</v>
      </c>
      <c r="D7030" s="63" t="s">
        <v>29</v>
      </c>
      <c r="E7030" s="76">
        <v>140.56</v>
      </c>
    </row>
    <row r="7031" spans="1:5" ht="34.5" hidden="1">
      <c r="A7031" s="63" t="s">
        <v>7791</v>
      </c>
      <c r="B7031" s="63">
        <v>101198</v>
      </c>
      <c r="C7031" s="62" t="s">
        <v>14821</v>
      </c>
      <c r="D7031" s="63" t="s">
        <v>29</v>
      </c>
      <c r="E7031" s="76">
        <v>106.7</v>
      </c>
    </row>
    <row r="7032" spans="1:5" ht="34.5" hidden="1">
      <c r="A7032" s="63" t="s">
        <v>7791</v>
      </c>
      <c r="B7032" s="63">
        <v>101199</v>
      </c>
      <c r="C7032" s="62" t="s">
        <v>14822</v>
      </c>
      <c r="D7032" s="63" t="s">
        <v>29</v>
      </c>
      <c r="E7032" s="76">
        <v>107.68</v>
      </c>
    </row>
    <row r="7033" spans="1:5" ht="34.5" hidden="1">
      <c r="A7033" s="63" t="s">
        <v>7791</v>
      </c>
      <c r="B7033" s="63">
        <v>101200</v>
      </c>
      <c r="C7033" s="62" t="s">
        <v>14823</v>
      </c>
      <c r="D7033" s="63" t="s">
        <v>29</v>
      </c>
      <c r="E7033" s="76">
        <v>73.510000000000005</v>
      </c>
    </row>
    <row r="7034" spans="1:5" ht="34.5" hidden="1">
      <c r="A7034" s="63" t="s">
        <v>7791</v>
      </c>
      <c r="B7034" s="63">
        <v>101201</v>
      </c>
      <c r="C7034" s="62" t="s">
        <v>14824</v>
      </c>
      <c r="D7034" s="63" t="s">
        <v>29</v>
      </c>
      <c r="E7034" s="76">
        <v>87.1</v>
      </c>
    </row>
    <row r="7035" spans="1:5" ht="34.5" hidden="1">
      <c r="A7035" s="63" t="s">
        <v>7791</v>
      </c>
      <c r="B7035" s="63">
        <v>101202</v>
      </c>
      <c r="C7035" s="62" t="s">
        <v>14825</v>
      </c>
      <c r="D7035" s="63" t="s">
        <v>29</v>
      </c>
      <c r="E7035" s="76">
        <v>40.85</v>
      </c>
    </row>
    <row r="7036" spans="1:5" ht="34.5" hidden="1">
      <c r="A7036" s="63" t="s">
        <v>7791</v>
      </c>
      <c r="B7036" s="63">
        <v>101203</v>
      </c>
      <c r="C7036" s="62" t="s">
        <v>14826</v>
      </c>
      <c r="D7036" s="63" t="s">
        <v>29</v>
      </c>
      <c r="E7036" s="76">
        <v>39.869999999999997</v>
      </c>
    </row>
    <row r="7037" spans="1:5" ht="34.5" hidden="1">
      <c r="A7037" s="63" t="s">
        <v>7791</v>
      </c>
      <c r="B7037" s="63">
        <v>101204</v>
      </c>
      <c r="C7037" s="62" t="s">
        <v>14827</v>
      </c>
      <c r="D7037" s="63" t="s">
        <v>29</v>
      </c>
      <c r="E7037" s="76">
        <v>40.26</v>
      </c>
    </row>
    <row r="7038" spans="1:5" ht="34.5" hidden="1">
      <c r="A7038" s="63" t="s">
        <v>7791</v>
      </c>
      <c r="B7038" s="63">
        <v>101205</v>
      </c>
      <c r="C7038" s="62" t="s">
        <v>14828</v>
      </c>
      <c r="D7038" s="63" t="s">
        <v>29</v>
      </c>
      <c r="E7038" s="76">
        <v>40.85</v>
      </c>
    </row>
    <row r="7039" spans="1:5" ht="45.75" hidden="1">
      <c r="A7039" s="63" t="s">
        <v>7791</v>
      </c>
      <c r="B7039" s="63">
        <v>102362</v>
      </c>
      <c r="C7039" s="62" t="s">
        <v>14829</v>
      </c>
      <c r="D7039" s="63" t="s">
        <v>8125</v>
      </c>
      <c r="E7039" s="76">
        <v>172.1</v>
      </c>
    </row>
    <row r="7040" spans="1:5" ht="45.75" hidden="1">
      <c r="A7040" s="63" t="s">
        <v>7791</v>
      </c>
      <c r="B7040" s="63">
        <v>102363</v>
      </c>
      <c r="C7040" s="62" t="s">
        <v>14830</v>
      </c>
      <c r="D7040" s="63" t="s">
        <v>8125</v>
      </c>
      <c r="E7040" s="76">
        <v>184.36</v>
      </c>
    </row>
    <row r="7041" spans="1:5" ht="45.75" hidden="1">
      <c r="A7041" s="63" t="s">
        <v>7791</v>
      </c>
      <c r="B7041" s="63">
        <v>102364</v>
      </c>
      <c r="C7041" s="62" t="s">
        <v>14831</v>
      </c>
      <c r="D7041" s="63" t="s">
        <v>8125</v>
      </c>
      <c r="E7041" s="76">
        <v>206.73</v>
      </c>
    </row>
    <row r="7042" spans="1:5" hidden="1">
      <c r="A7042" s="63" t="s">
        <v>7791</v>
      </c>
      <c r="B7042" s="63">
        <v>98509</v>
      </c>
      <c r="C7042" s="62" t="s">
        <v>14832</v>
      </c>
      <c r="D7042" s="63" t="s">
        <v>7859</v>
      </c>
      <c r="E7042" s="76">
        <v>60.52</v>
      </c>
    </row>
    <row r="7043" spans="1:5" ht="23.25" hidden="1">
      <c r="A7043" s="63" t="s">
        <v>7791</v>
      </c>
      <c r="B7043" s="63">
        <v>98510</v>
      </c>
      <c r="C7043" s="62" t="s">
        <v>14833</v>
      </c>
      <c r="D7043" s="63" t="s">
        <v>7859</v>
      </c>
      <c r="E7043" s="76">
        <v>87.86</v>
      </c>
    </row>
    <row r="7044" spans="1:5" ht="23.25" hidden="1">
      <c r="A7044" s="63" t="s">
        <v>7791</v>
      </c>
      <c r="B7044" s="63">
        <v>98511</v>
      </c>
      <c r="C7044" s="62" t="s">
        <v>14834</v>
      </c>
      <c r="D7044" s="63" t="s">
        <v>7859</v>
      </c>
      <c r="E7044" s="76">
        <v>168.8</v>
      </c>
    </row>
    <row r="7045" spans="1:5" hidden="1">
      <c r="A7045" s="63" t="s">
        <v>7791</v>
      </c>
      <c r="B7045" s="63">
        <v>98516</v>
      </c>
      <c r="C7045" s="62" t="s">
        <v>14835</v>
      </c>
      <c r="D7045" s="63" t="s">
        <v>7859</v>
      </c>
      <c r="E7045" s="76">
        <v>386.41</v>
      </c>
    </row>
    <row r="7046" spans="1:5" hidden="1">
      <c r="A7046" s="63" t="s">
        <v>7791</v>
      </c>
      <c r="B7046" s="63">
        <v>98519</v>
      </c>
      <c r="C7046" s="62" t="s">
        <v>14836</v>
      </c>
      <c r="D7046" s="63" t="s">
        <v>8125</v>
      </c>
      <c r="E7046" s="76">
        <v>1.95</v>
      </c>
    </row>
    <row r="7047" spans="1:5" hidden="1">
      <c r="A7047" s="63" t="s">
        <v>7791</v>
      </c>
      <c r="B7047" s="63">
        <v>98520</v>
      </c>
      <c r="C7047" s="62" t="s">
        <v>14837</v>
      </c>
      <c r="D7047" s="63" t="s">
        <v>8125</v>
      </c>
      <c r="E7047" s="76">
        <v>6.65</v>
      </c>
    </row>
    <row r="7048" spans="1:5" hidden="1">
      <c r="A7048" s="63" t="s">
        <v>7791</v>
      </c>
      <c r="B7048" s="63">
        <v>98521</v>
      </c>
      <c r="C7048" s="62" t="s">
        <v>14838</v>
      </c>
      <c r="D7048" s="63" t="s">
        <v>8125</v>
      </c>
      <c r="E7048" s="76">
        <v>0.35</v>
      </c>
    </row>
    <row r="7049" spans="1:5" ht="23.25" hidden="1">
      <c r="A7049" s="63" t="s">
        <v>7791</v>
      </c>
      <c r="B7049" s="63">
        <v>98522</v>
      </c>
      <c r="C7049" s="62" t="s">
        <v>14839</v>
      </c>
      <c r="D7049" s="63" t="s">
        <v>29</v>
      </c>
      <c r="E7049" s="76">
        <v>185.48</v>
      </c>
    </row>
    <row r="7050" spans="1:5" hidden="1">
      <c r="A7050" s="63" t="s">
        <v>7791</v>
      </c>
      <c r="B7050" s="63">
        <v>98524</v>
      </c>
      <c r="C7050" s="62" t="s">
        <v>14840</v>
      </c>
      <c r="D7050" s="63" t="s">
        <v>8125</v>
      </c>
      <c r="E7050" s="76">
        <v>3.15</v>
      </c>
    </row>
    <row r="7051" spans="1:5" hidden="1">
      <c r="A7051" s="63" t="s">
        <v>7791</v>
      </c>
      <c r="B7051" s="63">
        <v>98503</v>
      </c>
      <c r="C7051" s="62" t="s">
        <v>14841</v>
      </c>
      <c r="D7051" s="63" t="s">
        <v>8125</v>
      </c>
      <c r="E7051" s="76">
        <v>25.1</v>
      </c>
    </row>
    <row r="7052" spans="1:5" hidden="1">
      <c r="A7052" s="63" t="s">
        <v>7791</v>
      </c>
      <c r="B7052" s="63">
        <v>98504</v>
      </c>
      <c r="C7052" s="62" t="s">
        <v>14842</v>
      </c>
      <c r="D7052" s="63" t="s">
        <v>8125</v>
      </c>
      <c r="E7052" s="76">
        <v>14.74</v>
      </c>
    </row>
    <row r="7053" spans="1:5" hidden="1">
      <c r="A7053" s="63" t="s">
        <v>7791</v>
      </c>
      <c r="B7053" s="63">
        <v>98505</v>
      </c>
      <c r="C7053" s="62" t="s">
        <v>14843</v>
      </c>
      <c r="D7053" s="63" t="s">
        <v>8125</v>
      </c>
      <c r="E7053" s="76">
        <v>86.68</v>
      </c>
    </row>
    <row r="7054" spans="1:5" ht="23.25" hidden="1">
      <c r="A7054" s="63" t="s">
        <v>7791</v>
      </c>
      <c r="B7054" s="63">
        <v>103946</v>
      </c>
      <c r="C7054" s="62" t="s">
        <v>14844</v>
      </c>
      <c r="D7054" s="63" t="s">
        <v>8125</v>
      </c>
      <c r="E7054" s="76">
        <v>19.03</v>
      </c>
    </row>
    <row r="7055" spans="1:5" ht="34.5" hidden="1">
      <c r="A7055" s="63" t="s">
        <v>7791</v>
      </c>
      <c r="B7055" s="63">
        <v>103185</v>
      </c>
      <c r="C7055" s="62" t="s">
        <v>14845</v>
      </c>
      <c r="D7055" s="63" t="s">
        <v>7859</v>
      </c>
      <c r="E7055" s="76">
        <v>6150.25</v>
      </c>
    </row>
    <row r="7056" spans="1:5" ht="34.5" hidden="1">
      <c r="A7056" s="63" t="s">
        <v>7791</v>
      </c>
      <c r="B7056" s="63">
        <v>103186</v>
      </c>
      <c r="C7056" s="62" t="s">
        <v>14846</v>
      </c>
      <c r="D7056" s="63" t="s">
        <v>7859</v>
      </c>
      <c r="E7056" s="76">
        <v>6485.49</v>
      </c>
    </row>
    <row r="7057" spans="1:5" ht="34.5" hidden="1">
      <c r="A7057" s="63" t="s">
        <v>7791</v>
      </c>
      <c r="B7057" s="63">
        <v>103187</v>
      </c>
      <c r="C7057" s="62" t="s">
        <v>14847</v>
      </c>
      <c r="D7057" s="63" t="s">
        <v>7859</v>
      </c>
      <c r="E7057" s="76">
        <v>4874.78</v>
      </c>
    </row>
    <row r="7058" spans="1:5" ht="34.5" hidden="1">
      <c r="A7058" s="63" t="s">
        <v>7791</v>
      </c>
      <c r="B7058" s="63">
        <v>103188</v>
      </c>
      <c r="C7058" s="62" t="s">
        <v>14848</v>
      </c>
      <c r="D7058" s="63" t="s">
        <v>7859</v>
      </c>
      <c r="E7058" s="76">
        <v>5241.2299999999996</v>
      </c>
    </row>
    <row r="7059" spans="1:5" ht="34.5" hidden="1">
      <c r="A7059" s="63" t="s">
        <v>7791</v>
      </c>
      <c r="B7059" s="63">
        <v>103189</v>
      </c>
      <c r="C7059" s="62" t="s">
        <v>14849</v>
      </c>
      <c r="D7059" s="63" t="s">
        <v>7859</v>
      </c>
      <c r="E7059" s="76">
        <v>2626.84</v>
      </c>
    </row>
    <row r="7060" spans="1:5" ht="34.5" hidden="1">
      <c r="A7060" s="63" t="s">
        <v>7791</v>
      </c>
      <c r="B7060" s="63">
        <v>103190</v>
      </c>
      <c r="C7060" s="62" t="s">
        <v>14850</v>
      </c>
      <c r="D7060" s="63" t="s">
        <v>7859</v>
      </c>
      <c r="E7060" s="76">
        <v>4082.11</v>
      </c>
    </row>
    <row r="7061" spans="1:5" ht="34.5" hidden="1">
      <c r="A7061" s="63" t="s">
        <v>7791</v>
      </c>
      <c r="B7061" s="63">
        <v>103191</v>
      </c>
      <c r="C7061" s="62" t="s">
        <v>14851</v>
      </c>
      <c r="D7061" s="63" t="s">
        <v>7859</v>
      </c>
      <c r="E7061" s="76">
        <v>2379.63</v>
      </c>
    </row>
    <row r="7062" spans="1:5" ht="34.5" hidden="1">
      <c r="A7062" s="63" t="s">
        <v>7791</v>
      </c>
      <c r="B7062" s="63">
        <v>103192</v>
      </c>
      <c r="C7062" s="62" t="s">
        <v>14852</v>
      </c>
      <c r="D7062" s="63" t="s">
        <v>7859</v>
      </c>
      <c r="E7062" s="76">
        <v>2533.27</v>
      </c>
    </row>
    <row r="7063" spans="1:5" ht="34.5" hidden="1">
      <c r="A7063" s="63" t="s">
        <v>7791</v>
      </c>
      <c r="B7063" s="63">
        <v>103193</v>
      </c>
      <c r="C7063" s="62" t="s">
        <v>14853</v>
      </c>
      <c r="D7063" s="63" t="s">
        <v>7859</v>
      </c>
      <c r="E7063" s="76">
        <v>1952</v>
      </c>
    </row>
    <row r="7064" spans="1:5" ht="34.5" hidden="1">
      <c r="A7064" s="63" t="s">
        <v>7791</v>
      </c>
      <c r="B7064" s="63">
        <v>103194</v>
      </c>
      <c r="C7064" s="62" t="s">
        <v>14854</v>
      </c>
      <c r="D7064" s="63" t="s">
        <v>7859</v>
      </c>
      <c r="E7064" s="76">
        <v>2809.97</v>
      </c>
    </row>
    <row r="7065" spans="1:5" ht="34.5" hidden="1">
      <c r="A7065" s="63" t="s">
        <v>7791</v>
      </c>
      <c r="B7065" s="63">
        <v>103195</v>
      </c>
      <c r="C7065" s="62" t="s">
        <v>14855</v>
      </c>
      <c r="D7065" s="63" t="s">
        <v>7859</v>
      </c>
      <c r="E7065" s="76">
        <v>2193.5500000000002</v>
      </c>
    </row>
    <row r="7066" spans="1:5" ht="34.5" hidden="1">
      <c r="A7066" s="63" t="s">
        <v>7791</v>
      </c>
      <c r="B7066" s="63">
        <v>103205</v>
      </c>
      <c r="C7066" s="62" t="s">
        <v>14856</v>
      </c>
      <c r="D7066" s="63" t="s">
        <v>7859</v>
      </c>
      <c r="E7066" s="76">
        <v>4094.81</v>
      </c>
    </row>
    <row r="7067" spans="1:5" ht="34.5" hidden="1">
      <c r="A7067" s="63" t="s">
        <v>7791</v>
      </c>
      <c r="B7067" s="63">
        <v>103206</v>
      </c>
      <c r="C7067" s="62" t="s">
        <v>14857</v>
      </c>
      <c r="D7067" s="63" t="s">
        <v>7859</v>
      </c>
      <c r="E7067" s="76">
        <v>2392.34</v>
      </c>
    </row>
    <row r="7068" spans="1:5" ht="34.5" hidden="1">
      <c r="A7068" s="63" t="s">
        <v>7791</v>
      </c>
      <c r="B7068" s="63">
        <v>103207</v>
      </c>
      <c r="C7068" s="62" t="s">
        <v>14858</v>
      </c>
      <c r="D7068" s="63" t="s">
        <v>7859</v>
      </c>
      <c r="E7068" s="76">
        <v>2545.98</v>
      </c>
    </row>
    <row r="7069" spans="1:5" ht="34.5" hidden="1">
      <c r="A7069" s="63" t="s">
        <v>7791</v>
      </c>
      <c r="B7069" s="63">
        <v>103208</v>
      </c>
      <c r="C7069" s="62" t="s">
        <v>14859</v>
      </c>
      <c r="D7069" s="63" t="s">
        <v>7859</v>
      </c>
      <c r="E7069" s="76">
        <v>1964.71</v>
      </c>
    </row>
    <row r="7070" spans="1:5" ht="34.5" hidden="1">
      <c r="A7070" s="63" t="s">
        <v>7791</v>
      </c>
      <c r="B7070" s="63">
        <v>103209</v>
      </c>
      <c r="C7070" s="62" t="s">
        <v>14860</v>
      </c>
      <c r="D7070" s="63" t="s">
        <v>7859</v>
      </c>
      <c r="E7070" s="76">
        <v>2822.68</v>
      </c>
    </row>
    <row r="7071" spans="1:5" ht="34.5" hidden="1">
      <c r="A7071" s="63" t="s">
        <v>7791</v>
      </c>
      <c r="B7071" s="63">
        <v>103210</v>
      </c>
      <c r="C7071" s="62" t="s">
        <v>14861</v>
      </c>
      <c r="D7071" s="63" t="s">
        <v>7859</v>
      </c>
      <c r="E7071" s="76">
        <v>2294.67</v>
      </c>
    </row>
    <row r="7072" spans="1:5" ht="34.5" hidden="1">
      <c r="A7072" s="63" t="s">
        <v>7791</v>
      </c>
      <c r="B7072" s="63">
        <v>103304</v>
      </c>
      <c r="C7072" s="62" t="s">
        <v>14862</v>
      </c>
      <c r="D7072" s="63" t="s">
        <v>7859</v>
      </c>
      <c r="E7072" s="76">
        <v>1247.22</v>
      </c>
    </row>
    <row r="7073" spans="1:5" ht="34.5" hidden="1">
      <c r="A7073" s="63" t="s">
        <v>7791</v>
      </c>
      <c r="B7073" s="63">
        <v>103307</v>
      </c>
      <c r="C7073" s="62" t="s">
        <v>14863</v>
      </c>
      <c r="D7073" s="63" t="s">
        <v>7859</v>
      </c>
      <c r="E7073" s="76">
        <v>1334.72</v>
      </c>
    </row>
    <row r="7074" spans="1:5" ht="34.5" hidden="1">
      <c r="A7074" s="63" t="s">
        <v>7791</v>
      </c>
      <c r="B7074" s="63">
        <v>103310</v>
      </c>
      <c r="C7074" s="62" t="s">
        <v>14864</v>
      </c>
      <c r="D7074" s="63" t="s">
        <v>7859</v>
      </c>
      <c r="E7074" s="76">
        <v>1285.48</v>
      </c>
    </row>
    <row r="7075" spans="1:5" ht="23.25" hidden="1">
      <c r="A7075" s="63" t="s">
        <v>7791</v>
      </c>
      <c r="B7075" s="63">
        <v>103314</v>
      </c>
      <c r="C7075" s="62" t="s">
        <v>14865</v>
      </c>
      <c r="D7075" s="63" t="s">
        <v>8125</v>
      </c>
      <c r="E7075" s="76">
        <v>406.56</v>
      </c>
    </row>
    <row r="7076" spans="1:5" ht="23.25" hidden="1">
      <c r="A7076" s="63" t="s">
        <v>7791</v>
      </c>
      <c r="B7076" s="63">
        <v>103315</v>
      </c>
      <c r="C7076" s="62" t="s">
        <v>14866</v>
      </c>
      <c r="D7076" s="63" t="s">
        <v>8125</v>
      </c>
      <c r="E7076" s="76">
        <v>398.27</v>
      </c>
    </row>
    <row r="7077" spans="1:5" ht="23.25" hidden="1">
      <c r="A7077" s="63" t="s">
        <v>7791</v>
      </c>
      <c r="B7077" s="63">
        <v>103769</v>
      </c>
      <c r="C7077" s="62" t="s">
        <v>14867</v>
      </c>
      <c r="D7077" s="63" t="s">
        <v>7859</v>
      </c>
      <c r="E7077" s="76">
        <v>3154.9</v>
      </c>
    </row>
    <row r="7078" spans="1:5" ht="23.25" hidden="1">
      <c r="A7078" s="63" t="s">
        <v>7791</v>
      </c>
      <c r="B7078" s="63">
        <v>98525</v>
      </c>
      <c r="C7078" s="62" t="s">
        <v>14868</v>
      </c>
      <c r="D7078" s="63" t="s">
        <v>8125</v>
      </c>
      <c r="E7078" s="76">
        <v>0.35</v>
      </c>
    </row>
    <row r="7079" spans="1:5" ht="23.25" hidden="1">
      <c r="A7079" s="63" t="s">
        <v>7791</v>
      </c>
      <c r="B7079" s="63">
        <v>98526</v>
      </c>
      <c r="C7079" s="62" t="s">
        <v>14869</v>
      </c>
      <c r="D7079" s="63" t="s">
        <v>7859</v>
      </c>
      <c r="E7079" s="76">
        <v>81.849999999999994</v>
      </c>
    </row>
    <row r="7080" spans="1:5" ht="23.25" hidden="1">
      <c r="A7080" s="63" t="s">
        <v>7791</v>
      </c>
      <c r="B7080" s="63">
        <v>98527</v>
      </c>
      <c r="C7080" s="62" t="s">
        <v>14870</v>
      </c>
      <c r="D7080" s="63" t="s">
        <v>7859</v>
      </c>
      <c r="E7080" s="76">
        <v>176.21</v>
      </c>
    </row>
    <row r="7081" spans="1:5" ht="23.25" hidden="1">
      <c r="A7081" s="63" t="s">
        <v>7791</v>
      </c>
      <c r="B7081" s="63">
        <v>98528</v>
      </c>
      <c r="C7081" s="62" t="s">
        <v>14871</v>
      </c>
      <c r="D7081" s="63" t="s">
        <v>7859</v>
      </c>
      <c r="E7081" s="76">
        <v>257.68</v>
      </c>
    </row>
    <row r="7082" spans="1:5" ht="23.25" hidden="1">
      <c r="A7082" s="63" t="s">
        <v>7791</v>
      </c>
      <c r="B7082" s="63">
        <v>98529</v>
      </c>
      <c r="C7082" s="62" t="s">
        <v>14872</v>
      </c>
      <c r="D7082" s="63" t="s">
        <v>7859</v>
      </c>
      <c r="E7082" s="76">
        <v>67.94</v>
      </c>
    </row>
    <row r="7083" spans="1:5" ht="23.25" hidden="1">
      <c r="A7083" s="63" t="s">
        <v>7791</v>
      </c>
      <c r="B7083" s="63">
        <v>98530</v>
      </c>
      <c r="C7083" s="62" t="s">
        <v>14873</v>
      </c>
      <c r="D7083" s="63" t="s">
        <v>7859</v>
      </c>
      <c r="E7083" s="76">
        <v>121.04</v>
      </c>
    </row>
    <row r="7084" spans="1:5" ht="23.25" hidden="1">
      <c r="A7084" s="63" t="s">
        <v>7791</v>
      </c>
      <c r="B7084" s="63">
        <v>98531</v>
      </c>
      <c r="C7084" s="62" t="s">
        <v>14874</v>
      </c>
      <c r="D7084" s="63" t="s">
        <v>7859</v>
      </c>
      <c r="E7084" s="76">
        <v>270.70999999999998</v>
      </c>
    </row>
    <row r="7085" spans="1:5" ht="23.25" hidden="1">
      <c r="A7085" s="63" t="s">
        <v>7791</v>
      </c>
      <c r="B7085" s="63">
        <v>98532</v>
      </c>
      <c r="C7085" s="62" t="s">
        <v>14875</v>
      </c>
      <c r="D7085" s="63" t="s">
        <v>7859</v>
      </c>
      <c r="E7085" s="76">
        <v>111.43</v>
      </c>
    </row>
    <row r="7086" spans="1:5" ht="23.25" hidden="1">
      <c r="A7086" s="63" t="s">
        <v>7791</v>
      </c>
      <c r="B7086" s="63">
        <v>98533</v>
      </c>
      <c r="C7086" s="62" t="s">
        <v>14876</v>
      </c>
      <c r="D7086" s="63" t="s">
        <v>7859</v>
      </c>
      <c r="E7086" s="76">
        <v>309.36</v>
      </c>
    </row>
    <row r="7087" spans="1:5" ht="23.25" hidden="1">
      <c r="A7087" s="63" t="s">
        <v>7791</v>
      </c>
      <c r="B7087" s="63">
        <v>98534</v>
      </c>
      <c r="C7087" s="62" t="s">
        <v>14877</v>
      </c>
      <c r="D7087" s="63" t="s">
        <v>7859</v>
      </c>
      <c r="E7087" s="76">
        <v>787.58</v>
      </c>
    </row>
    <row r="7088" spans="1:5" ht="23.25" hidden="1">
      <c r="A7088" s="63" t="s">
        <v>7791</v>
      </c>
      <c r="B7088" s="63">
        <v>98535</v>
      </c>
      <c r="C7088" s="62" t="s">
        <v>14878</v>
      </c>
      <c r="D7088" s="63" t="s">
        <v>7859</v>
      </c>
      <c r="E7088" s="76">
        <v>1255.04</v>
      </c>
    </row>
    <row r="7089" spans="1:5" hidden="1">
      <c r="A7089" s="63" t="s">
        <v>7791</v>
      </c>
      <c r="B7089" s="63">
        <v>88238</v>
      </c>
      <c r="C7089" s="62" t="s">
        <v>5990</v>
      </c>
      <c r="D7089" s="63" t="s">
        <v>8453</v>
      </c>
      <c r="E7089" s="76">
        <v>20.18</v>
      </c>
    </row>
    <row r="7090" spans="1:5" hidden="1">
      <c r="A7090" s="63" t="s">
        <v>7791</v>
      </c>
      <c r="B7090" s="63">
        <v>88239</v>
      </c>
      <c r="C7090" s="62" t="s">
        <v>5995</v>
      </c>
      <c r="D7090" s="63" t="s">
        <v>8453</v>
      </c>
      <c r="E7090" s="76">
        <v>21.78</v>
      </c>
    </row>
    <row r="7091" spans="1:5" hidden="1">
      <c r="A7091" s="63" t="s">
        <v>7791</v>
      </c>
      <c r="B7091" s="63">
        <v>88240</v>
      </c>
      <c r="C7091" s="62" t="s">
        <v>14879</v>
      </c>
      <c r="D7091" s="63" t="s">
        <v>8453</v>
      </c>
      <c r="E7091" s="76">
        <v>20.010000000000002</v>
      </c>
    </row>
    <row r="7092" spans="1:5" hidden="1">
      <c r="A7092" s="63" t="s">
        <v>7791</v>
      </c>
      <c r="B7092" s="63">
        <v>88241</v>
      </c>
      <c r="C7092" s="62" t="s">
        <v>14880</v>
      </c>
      <c r="D7092" s="63" t="s">
        <v>8453</v>
      </c>
      <c r="E7092" s="76">
        <v>21.91</v>
      </c>
    </row>
    <row r="7093" spans="1:5" hidden="1">
      <c r="A7093" s="63" t="s">
        <v>7791</v>
      </c>
      <c r="B7093" s="63">
        <v>88242</v>
      </c>
      <c r="C7093" s="62" t="s">
        <v>14881</v>
      </c>
      <c r="D7093" s="63" t="s">
        <v>8453</v>
      </c>
      <c r="E7093" s="76">
        <v>20.23</v>
      </c>
    </row>
    <row r="7094" spans="1:5" hidden="1">
      <c r="A7094" s="63" t="s">
        <v>7791</v>
      </c>
      <c r="B7094" s="63">
        <v>88243</v>
      </c>
      <c r="C7094" s="62" t="s">
        <v>6003</v>
      </c>
      <c r="D7094" s="63" t="s">
        <v>8453</v>
      </c>
      <c r="E7094" s="76">
        <v>21.76</v>
      </c>
    </row>
    <row r="7095" spans="1:5" hidden="1">
      <c r="A7095" s="63" t="s">
        <v>7791</v>
      </c>
      <c r="B7095" s="63">
        <v>88245</v>
      </c>
      <c r="C7095" s="62" t="s">
        <v>6011</v>
      </c>
      <c r="D7095" s="63" t="s">
        <v>8453</v>
      </c>
      <c r="E7095" s="76">
        <v>27.23</v>
      </c>
    </row>
    <row r="7096" spans="1:5" hidden="1">
      <c r="A7096" s="63" t="s">
        <v>7791</v>
      </c>
      <c r="B7096" s="63">
        <v>88246</v>
      </c>
      <c r="C7096" s="62" t="s">
        <v>14882</v>
      </c>
      <c r="D7096" s="63" t="s">
        <v>8453</v>
      </c>
      <c r="E7096" s="76">
        <v>25.54</v>
      </c>
    </row>
    <row r="7097" spans="1:5" hidden="1">
      <c r="A7097" s="63" t="s">
        <v>7791</v>
      </c>
      <c r="B7097" s="63">
        <v>88247</v>
      </c>
      <c r="C7097" s="62" t="s">
        <v>14883</v>
      </c>
      <c r="D7097" s="63" t="s">
        <v>8453</v>
      </c>
      <c r="E7097" s="76">
        <v>22.34</v>
      </c>
    </row>
    <row r="7098" spans="1:5" hidden="1">
      <c r="A7098" s="63" t="s">
        <v>7791</v>
      </c>
      <c r="B7098" s="63">
        <v>88248</v>
      </c>
      <c r="C7098" s="62" t="s">
        <v>14884</v>
      </c>
      <c r="D7098" s="63" t="s">
        <v>8453</v>
      </c>
      <c r="E7098" s="76">
        <v>21.34</v>
      </c>
    </row>
    <row r="7099" spans="1:5" hidden="1">
      <c r="A7099" s="63" t="s">
        <v>7791</v>
      </c>
      <c r="B7099" s="63">
        <v>88249</v>
      </c>
      <c r="C7099" s="62" t="s">
        <v>14885</v>
      </c>
      <c r="D7099" s="63" t="s">
        <v>8453</v>
      </c>
      <c r="E7099" s="76">
        <v>36.08</v>
      </c>
    </row>
    <row r="7100" spans="1:5" hidden="1">
      <c r="A7100" s="63" t="s">
        <v>7791</v>
      </c>
      <c r="B7100" s="63">
        <v>88250</v>
      </c>
      <c r="C7100" s="62" t="s">
        <v>14886</v>
      </c>
      <c r="D7100" s="63" t="s">
        <v>8453</v>
      </c>
      <c r="E7100" s="76">
        <v>21.33</v>
      </c>
    </row>
    <row r="7101" spans="1:5" hidden="1">
      <c r="A7101" s="63" t="s">
        <v>7791</v>
      </c>
      <c r="B7101" s="63">
        <v>88251</v>
      </c>
      <c r="C7101" s="62" t="s">
        <v>14887</v>
      </c>
      <c r="D7101" s="63" t="s">
        <v>8453</v>
      </c>
      <c r="E7101" s="76">
        <v>21.91</v>
      </c>
    </row>
    <row r="7102" spans="1:5" hidden="1">
      <c r="A7102" s="63" t="s">
        <v>7791</v>
      </c>
      <c r="B7102" s="63">
        <v>88252</v>
      </c>
      <c r="C7102" s="62" t="s">
        <v>14888</v>
      </c>
      <c r="D7102" s="63" t="s">
        <v>8453</v>
      </c>
      <c r="E7102" s="76">
        <v>19.61</v>
      </c>
    </row>
    <row r="7103" spans="1:5" hidden="1">
      <c r="A7103" s="63" t="s">
        <v>7791</v>
      </c>
      <c r="B7103" s="63">
        <v>88253</v>
      </c>
      <c r="C7103" s="62" t="s">
        <v>6015</v>
      </c>
      <c r="D7103" s="63" t="s">
        <v>8453</v>
      </c>
      <c r="E7103" s="76">
        <v>20.32</v>
      </c>
    </row>
    <row r="7104" spans="1:5" hidden="1">
      <c r="A7104" s="63" t="s">
        <v>7791</v>
      </c>
      <c r="B7104" s="63">
        <v>88255</v>
      </c>
      <c r="C7104" s="62" t="s">
        <v>14889</v>
      </c>
      <c r="D7104" s="63" t="s">
        <v>8453</v>
      </c>
      <c r="E7104" s="76">
        <v>36.18</v>
      </c>
    </row>
    <row r="7105" spans="1:5" hidden="1">
      <c r="A7105" s="63" t="s">
        <v>7791</v>
      </c>
      <c r="B7105" s="63">
        <v>88256</v>
      </c>
      <c r="C7105" s="62" t="s">
        <v>14890</v>
      </c>
      <c r="D7105" s="63" t="s">
        <v>8453</v>
      </c>
      <c r="E7105" s="76">
        <v>29.13</v>
      </c>
    </row>
    <row r="7106" spans="1:5" hidden="1">
      <c r="A7106" s="63" t="s">
        <v>7791</v>
      </c>
      <c r="B7106" s="63">
        <v>88257</v>
      </c>
      <c r="C7106" s="62" t="s">
        <v>14891</v>
      </c>
      <c r="D7106" s="63" t="s">
        <v>8453</v>
      </c>
      <c r="E7106" s="76">
        <v>21.75</v>
      </c>
    </row>
    <row r="7107" spans="1:5" hidden="1">
      <c r="A7107" s="63" t="s">
        <v>7791</v>
      </c>
      <c r="B7107" s="63">
        <v>88258</v>
      </c>
      <c r="C7107" s="62" t="s">
        <v>14892</v>
      </c>
      <c r="D7107" s="63" t="s">
        <v>8453</v>
      </c>
      <c r="E7107" s="76">
        <v>26.54</v>
      </c>
    </row>
    <row r="7108" spans="1:5" hidden="1">
      <c r="A7108" s="63" t="s">
        <v>7791</v>
      </c>
      <c r="B7108" s="63">
        <v>88260</v>
      </c>
      <c r="C7108" s="62" t="s">
        <v>6021</v>
      </c>
      <c r="D7108" s="63" t="s">
        <v>8453</v>
      </c>
      <c r="E7108" s="76">
        <v>21.06</v>
      </c>
    </row>
    <row r="7109" spans="1:5" hidden="1">
      <c r="A7109" s="63" t="s">
        <v>7791</v>
      </c>
      <c r="B7109" s="63">
        <v>88261</v>
      </c>
      <c r="C7109" s="62" t="s">
        <v>6023</v>
      </c>
      <c r="D7109" s="63" t="s">
        <v>8453</v>
      </c>
      <c r="E7109" s="76">
        <v>30.59</v>
      </c>
    </row>
    <row r="7110" spans="1:5" hidden="1">
      <c r="A7110" s="63" t="s">
        <v>7791</v>
      </c>
      <c r="B7110" s="63">
        <v>88262</v>
      </c>
      <c r="C7110" s="62" t="s">
        <v>14893</v>
      </c>
      <c r="D7110" s="63" t="s">
        <v>8453</v>
      </c>
      <c r="E7110" s="76">
        <v>27.05</v>
      </c>
    </row>
    <row r="7111" spans="1:5" ht="23.25" hidden="1">
      <c r="A7111" s="63" t="s">
        <v>7791</v>
      </c>
      <c r="B7111" s="63">
        <v>88263</v>
      </c>
      <c r="C7111" s="62" t="s">
        <v>14894</v>
      </c>
      <c r="D7111" s="63" t="s">
        <v>8453</v>
      </c>
      <c r="E7111" s="76">
        <v>20.51</v>
      </c>
    </row>
    <row r="7112" spans="1:5" hidden="1">
      <c r="A7112" s="63" t="s">
        <v>7791</v>
      </c>
      <c r="B7112" s="63">
        <v>88264</v>
      </c>
      <c r="C7112" s="62" t="s">
        <v>6027</v>
      </c>
      <c r="D7112" s="63" t="s">
        <v>8453</v>
      </c>
      <c r="E7112" s="76">
        <v>27.8</v>
      </c>
    </row>
    <row r="7113" spans="1:5" hidden="1">
      <c r="A7113" s="63" t="s">
        <v>7791</v>
      </c>
      <c r="B7113" s="63">
        <v>88265</v>
      </c>
      <c r="C7113" s="62" t="s">
        <v>14895</v>
      </c>
      <c r="D7113" s="63" t="s">
        <v>8453</v>
      </c>
      <c r="E7113" s="76">
        <v>28.26</v>
      </c>
    </row>
    <row r="7114" spans="1:5" hidden="1">
      <c r="A7114" s="63" t="s">
        <v>7791</v>
      </c>
      <c r="B7114" s="63">
        <v>88266</v>
      </c>
      <c r="C7114" s="62" t="s">
        <v>14896</v>
      </c>
      <c r="D7114" s="63" t="s">
        <v>8453</v>
      </c>
      <c r="E7114" s="76">
        <v>40.06</v>
      </c>
    </row>
    <row r="7115" spans="1:5" hidden="1">
      <c r="A7115" s="63" t="s">
        <v>7791</v>
      </c>
      <c r="B7115" s="63">
        <v>88267</v>
      </c>
      <c r="C7115" s="62" t="s">
        <v>14897</v>
      </c>
      <c r="D7115" s="63" t="s">
        <v>8453</v>
      </c>
      <c r="E7115" s="76">
        <v>26.7</v>
      </c>
    </row>
    <row r="7116" spans="1:5" hidden="1">
      <c r="A7116" s="63" t="s">
        <v>7791</v>
      </c>
      <c r="B7116" s="63">
        <v>88269</v>
      </c>
      <c r="C7116" s="62" t="s">
        <v>6043</v>
      </c>
      <c r="D7116" s="63" t="s">
        <v>8453</v>
      </c>
      <c r="E7116" s="76">
        <v>27.87</v>
      </c>
    </row>
    <row r="7117" spans="1:5" hidden="1">
      <c r="A7117" s="63" t="s">
        <v>7791</v>
      </c>
      <c r="B7117" s="63">
        <v>88270</v>
      </c>
      <c r="C7117" s="62" t="s">
        <v>6047</v>
      </c>
      <c r="D7117" s="63" t="s">
        <v>8453</v>
      </c>
      <c r="E7117" s="76">
        <v>27.45</v>
      </c>
    </row>
    <row r="7118" spans="1:5" hidden="1">
      <c r="A7118" s="63" t="s">
        <v>7791</v>
      </c>
      <c r="B7118" s="63">
        <v>88272</v>
      </c>
      <c r="C7118" s="62" t="s">
        <v>14898</v>
      </c>
      <c r="D7118" s="63" t="s">
        <v>8453</v>
      </c>
      <c r="E7118" s="76">
        <v>25.95</v>
      </c>
    </row>
    <row r="7119" spans="1:5" hidden="1">
      <c r="A7119" s="63" t="s">
        <v>7791</v>
      </c>
      <c r="B7119" s="63">
        <v>88273</v>
      </c>
      <c r="C7119" s="62" t="s">
        <v>6053</v>
      </c>
      <c r="D7119" s="63" t="s">
        <v>8453</v>
      </c>
      <c r="E7119" s="76">
        <v>27.16</v>
      </c>
    </row>
    <row r="7120" spans="1:5" hidden="1">
      <c r="A7120" s="63" t="s">
        <v>7791</v>
      </c>
      <c r="B7120" s="63">
        <v>88274</v>
      </c>
      <c r="C7120" s="62" t="s">
        <v>14899</v>
      </c>
      <c r="D7120" s="63" t="s">
        <v>8453</v>
      </c>
      <c r="E7120" s="76">
        <v>28.59</v>
      </c>
    </row>
    <row r="7121" spans="1:5" hidden="1">
      <c r="A7121" s="63" t="s">
        <v>7791</v>
      </c>
      <c r="B7121" s="63">
        <v>88275</v>
      </c>
      <c r="C7121" s="62" t="s">
        <v>14900</v>
      </c>
      <c r="D7121" s="63" t="s">
        <v>8453</v>
      </c>
      <c r="E7121" s="76">
        <v>33.880000000000003</v>
      </c>
    </row>
    <row r="7122" spans="1:5" hidden="1">
      <c r="A7122" s="63" t="s">
        <v>7791</v>
      </c>
      <c r="B7122" s="63">
        <v>88277</v>
      </c>
      <c r="C7122" s="62" t="s">
        <v>14901</v>
      </c>
      <c r="D7122" s="63" t="s">
        <v>8453</v>
      </c>
      <c r="E7122" s="76">
        <v>27.97</v>
      </c>
    </row>
    <row r="7123" spans="1:5" hidden="1">
      <c r="A7123" s="63" t="s">
        <v>7791</v>
      </c>
      <c r="B7123" s="63">
        <v>88278</v>
      </c>
      <c r="C7123" s="62" t="s">
        <v>14902</v>
      </c>
      <c r="D7123" s="63" t="s">
        <v>8453</v>
      </c>
      <c r="E7123" s="76">
        <v>25.47</v>
      </c>
    </row>
    <row r="7124" spans="1:5" hidden="1">
      <c r="A7124" s="63" t="s">
        <v>7791</v>
      </c>
      <c r="B7124" s="63">
        <v>88279</v>
      </c>
      <c r="C7124" s="62" t="s">
        <v>14903</v>
      </c>
      <c r="D7124" s="63" t="s">
        <v>8453</v>
      </c>
      <c r="E7124" s="76">
        <v>31.08</v>
      </c>
    </row>
    <row r="7125" spans="1:5" hidden="1">
      <c r="A7125" s="63" t="s">
        <v>7791</v>
      </c>
      <c r="B7125" s="63">
        <v>88281</v>
      </c>
      <c r="C7125" s="62" t="s">
        <v>14904</v>
      </c>
      <c r="D7125" s="63" t="s">
        <v>8453</v>
      </c>
      <c r="E7125" s="76">
        <v>29.7</v>
      </c>
    </row>
    <row r="7126" spans="1:5" hidden="1">
      <c r="A7126" s="63" t="s">
        <v>7791</v>
      </c>
      <c r="B7126" s="63">
        <v>88282</v>
      </c>
      <c r="C7126" s="62" t="s">
        <v>14905</v>
      </c>
      <c r="D7126" s="63" t="s">
        <v>8453</v>
      </c>
      <c r="E7126" s="76">
        <v>28.76</v>
      </c>
    </row>
    <row r="7127" spans="1:5" hidden="1">
      <c r="A7127" s="63" t="s">
        <v>7791</v>
      </c>
      <c r="B7127" s="63">
        <v>88283</v>
      </c>
      <c r="C7127" s="62" t="s">
        <v>14906</v>
      </c>
      <c r="D7127" s="63" t="s">
        <v>8453</v>
      </c>
      <c r="E7127" s="76">
        <v>34.69</v>
      </c>
    </row>
    <row r="7128" spans="1:5" hidden="1">
      <c r="A7128" s="63" t="s">
        <v>7791</v>
      </c>
      <c r="B7128" s="63">
        <v>88284</v>
      </c>
      <c r="C7128" s="62" t="s">
        <v>14907</v>
      </c>
      <c r="D7128" s="63" t="s">
        <v>8453</v>
      </c>
      <c r="E7128" s="76">
        <v>25.78</v>
      </c>
    </row>
    <row r="7129" spans="1:5" hidden="1">
      <c r="A7129" s="63" t="s">
        <v>7791</v>
      </c>
      <c r="B7129" s="63">
        <v>88285</v>
      </c>
      <c r="C7129" s="62" t="s">
        <v>14908</v>
      </c>
      <c r="D7129" s="63" t="s">
        <v>8453</v>
      </c>
      <c r="E7129" s="76">
        <v>28.07</v>
      </c>
    </row>
    <row r="7130" spans="1:5" hidden="1">
      <c r="A7130" s="63" t="s">
        <v>7791</v>
      </c>
      <c r="B7130" s="63">
        <v>88286</v>
      </c>
      <c r="C7130" s="62" t="s">
        <v>14909</v>
      </c>
      <c r="D7130" s="63" t="s">
        <v>8453</v>
      </c>
      <c r="E7130" s="76">
        <v>32.03</v>
      </c>
    </row>
    <row r="7131" spans="1:5" hidden="1">
      <c r="A7131" s="63" t="s">
        <v>7791</v>
      </c>
      <c r="B7131" s="63">
        <v>88288</v>
      </c>
      <c r="C7131" s="62" t="s">
        <v>14910</v>
      </c>
      <c r="D7131" s="63" t="s">
        <v>8453</v>
      </c>
      <c r="E7131" s="76">
        <v>25.4</v>
      </c>
    </row>
    <row r="7132" spans="1:5" hidden="1">
      <c r="A7132" s="63" t="s">
        <v>7791</v>
      </c>
      <c r="B7132" s="63">
        <v>88291</v>
      </c>
      <c r="C7132" s="62" t="s">
        <v>14911</v>
      </c>
      <c r="D7132" s="63" t="s">
        <v>8453</v>
      </c>
      <c r="E7132" s="76">
        <v>23.69</v>
      </c>
    </row>
    <row r="7133" spans="1:5" hidden="1">
      <c r="A7133" s="63" t="s">
        <v>7791</v>
      </c>
      <c r="B7133" s="63">
        <v>88292</v>
      </c>
      <c r="C7133" s="62" t="s">
        <v>14912</v>
      </c>
      <c r="D7133" s="63" t="s">
        <v>8453</v>
      </c>
      <c r="E7133" s="76">
        <v>25.02</v>
      </c>
    </row>
    <row r="7134" spans="1:5" hidden="1">
      <c r="A7134" s="63" t="s">
        <v>7791</v>
      </c>
      <c r="B7134" s="63">
        <v>88293</v>
      </c>
      <c r="C7134" s="62" t="s">
        <v>14913</v>
      </c>
      <c r="D7134" s="63" t="s">
        <v>8453</v>
      </c>
      <c r="E7134" s="76">
        <v>28.15</v>
      </c>
    </row>
    <row r="7135" spans="1:5" hidden="1">
      <c r="A7135" s="63" t="s">
        <v>7791</v>
      </c>
      <c r="B7135" s="63">
        <v>88294</v>
      </c>
      <c r="C7135" s="62" t="s">
        <v>14914</v>
      </c>
      <c r="D7135" s="63" t="s">
        <v>8453</v>
      </c>
      <c r="E7135" s="76">
        <v>30.51</v>
      </c>
    </row>
    <row r="7136" spans="1:5" hidden="1">
      <c r="A7136" s="63" t="s">
        <v>7791</v>
      </c>
      <c r="B7136" s="63">
        <v>88295</v>
      </c>
      <c r="C7136" s="62" t="s">
        <v>14915</v>
      </c>
      <c r="D7136" s="63" t="s">
        <v>8453</v>
      </c>
      <c r="E7136" s="76">
        <v>25.57</v>
      </c>
    </row>
    <row r="7137" spans="1:5" hidden="1">
      <c r="A7137" s="63" t="s">
        <v>7791</v>
      </c>
      <c r="B7137" s="63">
        <v>88296</v>
      </c>
      <c r="C7137" s="62" t="s">
        <v>14916</v>
      </c>
      <c r="D7137" s="63" t="s">
        <v>8453</v>
      </c>
      <c r="E7137" s="76">
        <v>24.16</v>
      </c>
    </row>
    <row r="7138" spans="1:5" ht="35.25" hidden="1" customHeight="1">
      <c r="A7138" s="108" t="s">
        <v>7791</v>
      </c>
      <c r="B7138" s="108">
        <v>88297</v>
      </c>
      <c r="C7138" s="110" t="s">
        <v>14917</v>
      </c>
      <c r="D7138" s="108" t="s">
        <v>8453</v>
      </c>
      <c r="E7138" s="109">
        <v>26.67</v>
      </c>
    </row>
    <row r="7139" spans="1:5" hidden="1">
      <c r="A7139" s="63" t="s">
        <v>7791</v>
      </c>
      <c r="B7139" s="63">
        <v>88298</v>
      </c>
      <c r="C7139" s="62" t="s">
        <v>14918</v>
      </c>
      <c r="D7139" s="63" t="s">
        <v>8453</v>
      </c>
      <c r="E7139" s="76">
        <v>22.84</v>
      </c>
    </row>
    <row r="7140" spans="1:5" hidden="1">
      <c r="A7140" s="63" t="s">
        <v>7791</v>
      </c>
      <c r="B7140" s="63">
        <v>88299</v>
      </c>
      <c r="C7140" s="62" t="s">
        <v>14919</v>
      </c>
      <c r="D7140" s="63" t="s">
        <v>8453</v>
      </c>
      <c r="E7140" s="76">
        <v>28.54</v>
      </c>
    </row>
    <row r="7141" spans="1:5" hidden="1">
      <c r="A7141" s="63" t="s">
        <v>7791</v>
      </c>
      <c r="B7141" s="63">
        <v>88300</v>
      </c>
      <c r="C7141" s="62" t="s">
        <v>14920</v>
      </c>
      <c r="D7141" s="63" t="s">
        <v>8453</v>
      </c>
      <c r="E7141" s="76">
        <v>34.03</v>
      </c>
    </row>
    <row r="7142" spans="1:5" hidden="1">
      <c r="A7142" s="63" t="s">
        <v>7791</v>
      </c>
      <c r="B7142" s="63">
        <v>88301</v>
      </c>
      <c r="C7142" s="62" t="s">
        <v>14921</v>
      </c>
      <c r="D7142" s="63" t="s">
        <v>8453</v>
      </c>
      <c r="E7142" s="76">
        <v>30.31</v>
      </c>
    </row>
    <row r="7143" spans="1:5" hidden="1">
      <c r="A7143" s="63" t="s">
        <v>7791</v>
      </c>
      <c r="B7143" s="63">
        <v>88302</v>
      </c>
      <c r="C7143" s="62" t="s">
        <v>14922</v>
      </c>
      <c r="D7143" s="63" t="s">
        <v>8453</v>
      </c>
      <c r="E7143" s="76">
        <v>29.33</v>
      </c>
    </row>
    <row r="7144" spans="1:5" hidden="1">
      <c r="A7144" s="63" t="s">
        <v>7791</v>
      </c>
      <c r="B7144" s="63">
        <v>88303</v>
      </c>
      <c r="C7144" s="62" t="s">
        <v>14923</v>
      </c>
      <c r="D7144" s="63" t="s">
        <v>8453</v>
      </c>
      <c r="E7144" s="76">
        <v>23.58</v>
      </c>
    </row>
    <row r="7145" spans="1:5" ht="23.25" hidden="1">
      <c r="A7145" s="63" t="s">
        <v>7791</v>
      </c>
      <c r="B7145" s="63">
        <v>88304</v>
      </c>
      <c r="C7145" s="62" t="s">
        <v>14924</v>
      </c>
      <c r="D7145" s="63" t="s">
        <v>8453</v>
      </c>
      <c r="E7145" s="76">
        <v>25.81</v>
      </c>
    </row>
    <row r="7146" spans="1:5" hidden="1">
      <c r="A7146" s="63" t="s">
        <v>7791</v>
      </c>
      <c r="B7146" s="63">
        <v>88306</v>
      </c>
      <c r="C7146" s="62" t="s">
        <v>14925</v>
      </c>
      <c r="D7146" s="63" t="s">
        <v>8453</v>
      </c>
      <c r="E7146" s="76">
        <v>27.76</v>
      </c>
    </row>
    <row r="7147" spans="1:5" hidden="1">
      <c r="A7147" s="63" t="s">
        <v>7791</v>
      </c>
      <c r="B7147" s="63">
        <v>88307</v>
      </c>
      <c r="C7147" s="62" t="s">
        <v>14926</v>
      </c>
      <c r="D7147" s="63" t="s">
        <v>8453</v>
      </c>
      <c r="E7147" s="76">
        <v>30.92</v>
      </c>
    </row>
    <row r="7148" spans="1:5" hidden="1">
      <c r="A7148" s="63" t="s">
        <v>7791</v>
      </c>
      <c r="B7148" s="63">
        <v>88308</v>
      </c>
      <c r="C7148" s="62" t="s">
        <v>14927</v>
      </c>
      <c r="D7148" s="63" t="s">
        <v>8453</v>
      </c>
      <c r="E7148" s="76">
        <v>27.31</v>
      </c>
    </row>
    <row r="7149" spans="1:5" hidden="1">
      <c r="A7149" s="63" t="s">
        <v>7791</v>
      </c>
      <c r="B7149" s="63">
        <v>88309</v>
      </c>
      <c r="C7149" s="62" t="s">
        <v>6061</v>
      </c>
      <c r="D7149" s="63" t="s">
        <v>8453</v>
      </c>
      <c r="E7149" s="76">
        <v>27.45</v>
      </c>
    </row>
    <row r="7150" spans="1:5" hidden="1">
      <c r="A7150" s="63" t="s">
        <v>7791</v>
      </c>
      <c r="B7150" s="63">
        <v>88310</v>
      </c>
      <c r="C7150" s="62" t="s">
        <v>6063</v>
      </c>
      <c r="D7150" s="63" t="s">
        <v>8453</v>
      </c>
      <c r="E7150" s="76">
        <v>28.66</v>
      </c>
    </row>
    <row r="7151" spans="1:5" hidden="1">
      <c r="A7151" s="63" t="s">
        <v>7791</v>
      </c>
      <c r="B7151" s="63">
        <v>88311</v>
      </c>
      <c r="C7151" s="62" t="s">
        <v>14928</v>
      </c>
      <c r="D7151" s="63" t="s">
        <v>8453</v>
      </c>
      <c r="E7151" s="76">
        <v>28.03</v>
      </c>
    </row>
    <row r="7152" spans="1:5" hidden="1">
      <c r="A7152" s="63" t="s">
        <v>7791</v>
      </c>
      <c r="B7152" s="63">
        <v>88312</v>
      </c>
      <c r="C7152" s="62" t="s">
        <v>14929</v>
      </c>
      <c r="D7152" s="63" t="s">
        <v>8453</v>
      </c>
      <c r="E7152" s="76">
        <v>28.66</v>
      </c>
    </row>
    <row r="7153" spans="1:5" hidden="1">
      <c r="A7153" s="63" t="s">
        <v>7791</v>
      </c>
      <c r="B7153" s="63">
        <v>88313</v>
      </c>
      <c r="C7153" s="62" t="s">
        <v>6065</v>
      </c>
      <c r="D7153" s="63" t="s">
        <v>8453</v>
      </c>
      <c r="E7153" s="76">
        <v>24.26</v>
      </c>
    </row>
    <row r="7154" spans="1:5" hidden="1">
      <c r="A7154" s="63" t="s">
        <v>7791</v>
      </c>
      <c r="B7154" s="63">
        <v>88314</v>
      </c>
      <c r="C7154" s="62" t="s">
        <v>6069</v>
      </c>
      <c r="D7154" s="63" t="s">
        <v>8453</v>
      </c>
      <c r="E7154" s="76">
        <v>21.21</v>
      </c>
    </row>
    <row r="7155" spans="1:5" hidden="1">
      <c r="A7155" s="63" t="s">
        <v>7791</v>
      </c>
      <c r="B7155" s="63">
        <v>88315</v>
      </c>
      <c r="C7155" s="62" t="s">
        <v>6073</v>
      </c>
      <c r="D7155" s="63" t="s">
        <v>8453</v>
      </c>
      <c r="E7155" s="76">
        <v>27.23</v>
      </c>
    </row>
    <row r="7156" spans="1:5" hidden="1">
      <c r="A7156" s="63" t="s">
        <v>7791</v>
      </c>
      <c r="B7156" s="63">
        <v>88316</v>
      </c>
      <c r="C7156" s="62" t="s">
        <v>6075</v>
      </c>
      <c r="D7156" s="63" t="s">
        <v>8453</v>
      </c>
      <c r="E7156" s="76">
        <v>19.760000000000002</v>
      </c>
    </row>
    <row r="7157" spans="1:5" hidden="1">
      <c r="A7157" s="63" t="s">
        <v>7791</v>
      </c>
      <c r="B7157" s="63">
        <v>88317</v>
      </c>
      <c r="C7157" s="62" t="s">
        <v>14930</v>
      </c>
      <c r="D7157" s="63" t="s">
        <v>8453</v>
      </c>
      <c r="E7157" s="76">
        <v>28.07</v>
      </c>
    </row>
    <row r="7158" spans="1:5" ht="23.25" hidden="1">
      <c r="A7158" s="63" t="s">
        <v>7791</v>
      </c>
      <c r="B7158" s="63">
        <v>88318</v>
      </c>
      <c r="C7158" s="62" t="s">
        <v>14931</v>
      </c>
      <c r="D7158" s="63" t="s">
        <v>8453</v>
      </c>
      <c r="E7158" s="76">
        <v>35.93</v>
      </c>
    </row>
    <row r="7159" spans="1:5" hidden="1">
      <c r="A7159" s="63" t="s">
        <v>7791</v>
      </c>
      <c r="B7159" s="63">
        <v>88320</v>
      </c>
      <c r="C7159" s="62" t="s">
        <v>14932</v>
      </c>
      <c r="D7159" s="63" t="s">
        <v>8453</v>
      </c>
      <c r="E7159" s="76">
        <v>27.05</v>
      </c>
    </row>
    <row r="7160" spans="1:5" hidden="1">
      <c r="A7160" s="63" t="s">
        <v>7791</v>
      </c>
      <c r="B7160" s="63">
        <v>88321</v>
      </c>
      <c r="C7160" s="62" t="s">
        <v>14933</v>
      </c>
      <c r="D7160" s="63" t="s">
        <v>8453</v>
      </c>
      <c r="E7160" s="76">
        <v>45.67</v>
      </c>
    </row>
    <row r="7161" spans="1:5" hidden="1">
      <c r="A7161" s="63" t="s">
        <v>7791</v>
      </c>
      <c r="B7161" s="63">
        <v>88322</v>
      </c>
      <c r="C7161" s="62" t="s">
        <v>14934</v>
      </c>
      <c r="D7161" s="63" t="s">
        <v>8453</v>
      </c>
      <c r="E7161" s="76">
        <v>37.96</v>
      </c>
    </row>
    <row r="7162" spans="1:5" hidden="1">
      <c r="A7162" s="63" t="s">
        <v>7791</v>
      </c>
      <c r="B7162" s="63">
        <v>88323</v>
      </c>
      <c r="C7162" s="62" t="s">
        <v>6081</v>
      </c>
      <c r="D7162" s="63" t="s">
        <v>8453</v>
      </c>
      <c r="E7162" s="76">
        <v>26.79</v>
      </c>
    </row>
    <row r="7163" spans="1:5" hidden="1">
      <c r="A7163" s="63" t="s">
        <v>7791</v>
      </c>
      <c r="B7163" s="63">
        <v>88324</v>
      </c>
      <c r="C7163" s="62" t="s">
        <v>14935</v>
      </c>
      <c r="D7163" s="63" t="s">
        <v>8453</v>
      </c>
      <c r="E7163" s="76">
        <v>27.81</v>
      </c>
    </row>
    <row r="7164" spans="1:5" hidden="1">
      <c r="A7164" s="63" t="s">
        <v>7791</v>
      </c>
      <c r="B7164" s="63">
        <v>88325</v>
      </c>
      <c r="C7164" s="62" t="s">
        <v>6085</v>
      </c>
      <c r="D7164" s="63" t="s">
        <v>8453</v>
      </c>
      <c r="E7164" s="76">
        <v>21.98</v>
      </c>
    </row>
    <row r="7165" spans="1:5" hidden="1">
      <c r="A7165" s="63" t="s">
        <v>7791</v>
      </c>
      <c r="B7165" s="63">
        <v>88326</v>
      </c>
      <c r="C7165" s="62" t="s">
        <v>6089</v>
      </c>
      <c r="D7165" s="63" t="s">
        <v>8453</v>
      </c>
      <c r="E7165" s="76">
        <v>25.38</v>
      </c>
    </row>
    <row r="7166" spans="1:5" ht="23.25" hidden="1">
      <c r="A7166" s="63" t="s">
        <v>7791</v>
      </c>
      <c r="B7166" s="63">
        <v>88377</v>
      </c>
      <c r="C7166" s="62" t="s">
        <v>14936</v>
      </c>
      <c r="D7166" s="63" t="s">
        <v>8453</v>
      </c>
      <c r="E7166" s="76">
        <v>23.04</v>
      </c>
    </row>
    <row r="7167" spans="1:5" hidden="1">
      <c r="A7167" s="63" t="s">
        <v>7791</v>
      </c>
      <c r="B7167" s="63">
        <v>88441</v>
      </c>
      <c r="C7167" s="62" t="s">
        <v>6049</v>
      </c>
      <c r="D7167" s="63" t="s">
        <v>8453</v>
      </c>
      <c r="E7167" s="76">
        <v>24.24</v>
      </c>
    </row>
    <row r="7168" spans="1:5" hidden="1">
      <c r="A7168" s="63" t="s">
        <v>7791</v>
      </c>
      <c r="B7168" s="63">
        <v>88597</v>
      </c>
      <c r="C7168" s="62" t="s">
        <v>14937</v>
      </c>
      <c r="D7168" s="63" t="s">
        <v>8453</v>
      </c>
      <c r="E7168" s="76">
        <v>27.95</v>
      </c>
    </row>
    <row r="7169" spans="1:5" hidden="1">
      <c r="A7169" s="63" t="s">
        <v>7791</v>
      </c>
      <c r="B7169" s="63">
        <v>90766</v>
      </c>
      <c r="C7169" s="62" t="s">
        <v>6007</v>
      </c>
      <c r="D7169" s="63" t="s">
        <v>8453</v>
      </c>
      <c r="E7169" s="76">
        <v>28.5</v>
      </c>
    </row>
    <row r="7170" spans="1:5" hidden="1">
      <c r="A7170" s="63" t="s">
        <v>7791</v>
      </c>
      <c r="B7170" s="63">
        <v>90767</v>
      </c>
      <c r="C7170" s="62" t="s">
        <v>14938</v>
      </c>
      <c r="D7170" s="63" t="s">
        <v>8453</v>
      </c>
      <c r="E7170" s="76">
        <v>25.41</v>
      </c>
    </row>
    <row r="7171" spans="1:5" hidden="1">
      <c r="A7171" s="63" t="s">
        <v>7791</v>
      </c>
      <c r="B7171" s="63">
        <v>90768</v>
      </c>
      <c r="C7171" s="62" t="s">
        <v>14939</v>
      </c>
      <c r="D7171" s="63" t="s">
        <v>8453</v>
      </c>
      <c r="E7171" s="76">
        <v>84.07</v>
      </c>
    </row>
    <row r="7172" spans="1:5" hidden="1">
      <c r="A7172" s="63" t="s">
        <v>7791</v>
      </c>
      <c r="B7172" s="63">
        <v>90769</v>
      </c>
      <c r="C7172" s="62" t="s">
        <v>14940</v>
      </c>
      <c r="D7172" s="63" t="s">
        <v>8453</v>
      </c>
      <c r="E7172" s="76">
        <v>118.58</v>
      </c>
    </row>
    <row r="7173" spans="1:5" hidden="1">
      <c r="A7173" s="63" t="s">
        <v>7791</v>
      </c>
      <c r="B7173" s="63">
        <v>90770</v>
      </c>
      <c r="C7173" s="62" t="s">
        <v>14941</v>
      </c>
      <c r="D7173" s="63" t="s">
        <v>8453</v>
      </c>
      <c r="E7173" s="76">
        <v>156.16999999999999</v>
      </c>
    </row>
    <row r="7174" spans="1:5" hidden="1">
      <c r="A7174" s="63" t="s">
        <v>7791</v>
      </c>
      <c r="B7174" s="63">
        <v>90771</v>
      </c>
      <c r="C7174" s="62" t="s">
        <v>14942</v>
      </c>
      <c r="D7174" s="63" t="s">
        <v>8453</v>
      </c>
      <c r="E7174" s="76">
        <v>31.09</v>
      </c>
    </row>
    <row r="7175" spans="1:5" hidden="1">
      <c r="A7175" s="63" t="s">
        <v>7791</v>
      </c>
      <c r="B7175" s="63">
        <v>90772</v>
      </c>
      <c r="C7175" s="62" t="s">
        <v>14943</v>
      </c>
      <c r="D7175" s="63" t="s">
        <v>8453</v>
      </c>
      <c r="E7175" s="76">
        <v>23.83</v>
      </c>
    </row>
    <row r="7176" spans="1:5" hidden="1">
      <c r="A7176" s="63" t="s">
        <v>7791</v>
      </c>
      <c r="B7176" s="63">
        <v>90773</v>
      </c>
      <c r="C7176" s="62" t="s">
        <v>14944</v>
      </c>
      <c r="D7176" s="63" t="s">
        <v>8453</v>
      </c>
      <c r="E7176" s="76">
        <v>34.659999999999997</v>
      </c>
    </row>
    <row r="7177" spans="1:5" hidden="1">
      <c r="A7177" s="63" t="s">
        <v>7791</v>
      </c>
      <c r="B7177" s="63">
        <v>90775</v>
      </c>
      <c r="C7177" s="62" t="s">
        <v>14945</v>
      </c>
      <c r="D7177" s="63" t="s">
        <v>8453</v>
      </c>
      <c r="E7177" s="76">
        <v>43.32</v>
      </c>
    </row>
    <row r="7178" spans="1:5" hidden="1">
      <c r="A7178" s="63" t="s">
        <v>7791</v>
      </c>
      <c r="B7178" s="63">
        <v>90776</v>
      </c>
      <c r="C7178" s="62" t="s">
        <v>14946</v>
      </c>
      <c r="D7178" s="63" t="s">
        <v>8453</v>
      </c>
      <c r="E7178" s="76">
        <v>57.73</v>
      </c>
    </row>
    <row r="7179" spans="1:5" hidden="1">
      <c r="A7179" s="63" t="s">
        <v>7791</v>
      </c>
      <c r="B7179" s="63">
        <v>90777</v>
      </c>
      <c r="C7179" s="62" t="s">
        <v>14947</v>
      </c>
      <c r="D7179" s="63" t="s">
        <v>8453</v>
      </c>
      <c r="E7179" s="76">
        <v>114.12</v>
      </c>
    </row>
    <row r="7180" spans="1:5" hidden="1">
      <c r="A7180" s="63" t="s">
        <v>7791</v>
      </c>
      <c r="B7180" s="63">
        <v>90778</v>
      </c>
      <c r="C7180" s="62" t="s">
        <v>6033</v>
      </c>
      <c r="D7180" s="63" t="s">
        <v>8453</v>
      </c>
      <c r="E7180" s="76">
        <v>129.6</v>
      </c>
    </row>
    <row r="7181" spans="1:5" hidden="1">
      <c r="A7181" s="63" t="s">
        <v>7791</v>
      </c>
      <c r="B7181" s="63">
        <v>90779</v>
      </c>
      <c r="C7181" s="62" t="s">
        <v>14948</v>
      </c>
      <c r="D7181" s="63" t="s">
        <v>8453</v>
      </c>
      <c r="E7181" s="76">
        <v>176.48</v>
      </c>
    </row>
    <row r="7182" spans="1:5" hidden="1">
      <c r="A7182" s="63" t="s">
        <v>7791</v>
      </c>
      <c r="B7182" s="63">
        <v>90780</v>
      </c>
      <c r="C7182" s="62" t="s">
        <v>6055</v>
      </c>
      <c r="D7182" s="63" t="s">
        <v>8453</v>
      </c>
      <c r="E7182" s="76">
        <v>92.59</v>
      </c>
    </row>
    <row r="7183" spans="1:5" hidden="1">
      <c r="A7183" s="63" t="s">
        <v>7791</v>
      </c>
      <c r="B7183" s="63">
        <v>90781</v>
      </c>
      <c r="C7183" s="62" t="s">
        <v>14949</v>
      </c>
      <c r="D7183" s="63" t="s">
        <v>8453</v>
      </c>
      <c r="E7183" s="76">
        <v>42.81</v>
      </c>
    </row>
    <row r="7184" spans="1:5" hidden="1">
      <c r="A7184" s="63" t="s">
        <v>7791</v>
      </c>
      <c r="B7184" s="63">
        <v>91677</v>
      </c>
      <c r="C7184" s="62" t="s">
        <v>14950</v>
      </c>
      <c r="D7184" s="63" t="s">
        <v>8453</v>
      </c>
      <c r="E7184" s="76">
        <v>116.49</v>
      </c>
    </row>
    <row r="7185" spans="1:5" hidden="1">
      <c r="A7185" s="63" t="s">
        <v>7791</v>
      </c>
      <c r="B7185" s="63">
        <v>91678</v>
      </c>
      <c r="C7185" s="62" t="s">
        <v>6039</v>
      </c>
      <c r="D7185" s="63" t="s">
        <v>8453</v>
      </c>
      <c r="E7185" s="76">
        <v>88.93</v>
      </c>
    </row>
    <row r="7186" spans="1:5" hidden="1">
      <c r="A7186" s="63" t="s">
        <v>7791</v>
      </c>
      <c r="B7186" s="63">
        <v>93558</v>
      </c>
      <c r="C7186" s="62" t="s">
        <v>14951</v>
      </c>
      <c r="D7186" s="63" t="s">
        <v>14952</v>
      </c>
      <c r="E7186" s="76">
        <v>5122.72</v>
      </c>
    </row>
    <row r="7187" spans="1:5" hidden="1">
      <c r="A7187" s="63" t="s">
        <v>7791</v>
      </c>
      <c r="B7187" s="63">
        <v>93559</v>
      </c>
      <c r="C7187" s="62" t="s">
        <v>14937</v>
      </c>
      <c r="D7187" s="63" t="s">
        <v>14952</v>
      </c>
      <c r="E7187" s="76">
        <v>4951.6000000000004</v>
      </c>
    </row>
    <row r="7188" spans="1:5" hidden="1">
      <c r="A7188" s="63" t="s">
        <v>7791</v>
      </c>
      <c r="B7188" s="63">
        <v>93560</v>
      </c>
      <c r="C7188" s="62" t="s">
        <v>14944</v>
      </c>
      <c r="D7188" s="63" t="s">
        <v>14952</v>
      </c>
      <c r="E7188" s="76">
        <v>6134.04</v>
      </c>
    </row>
    <row r="7189" spans="1:5" hidden="1">
      <c r="A7189" s="63" t="s">
        <v>7791</v>
      </c>
      <c r="B7189" s="63">
        <v>93561</v>
      </c>
      <c r="C7189" s="62" t="s">
        <v>14945</v>
      </c>
      <c r="D7189" s="63" t="s">
        <v>14952</v>
      </c>
      <c r="E7189" s="76">
        <v>7661.02</v>
      </c>
    </row>
    <row r="7190" spans="1:5" hidden="1">
      <c r="A7190" s="63" t="s">
        <v>7791</v>
      </c>
      <c r="B7190" s="63">
        <v>93562</v>
      </c>
      <c r="C7190" s="62" t="s">
        <v>14942</v>
      </c>
      <c r="D7190" s="63" t="s">
        <v>14952</v>
      </c>
      <c r="E7190" s="76">
        <v>5505.36</v>
      </c>
    </row>
    <row r="7191" spans="1:5" hidden="1">
      <c r="A7191" s="63" t="s">
        <v>7791</v>
      </c>
      <c r="B7191" s="63">
        <v>93563</v>
      </c>
      <c r="C7191" s="62" t="s">
        <v>6007</v>
      </c>
      <c r="D7191" s="63" t="s">
        <v>14952</v>
      </c>
      <c r="E7191" s="76">
        <v>5044.6899999999996</v>
      </c>
    </row>
    <row r="7192" spans="1:5" hidden="1">
      <c r="A7192" s="63" t="s">
        <v>7791</v>
      </c>
      <c r="B7192" s="63">
        <v>93564</v>
      </c>
      <c r="C7192" s="62" t="s">
        <v>14938</v>
      </c>
      <c r="D7192" s="63" t="s">
        <v>14952</v>
      </c>
      <c r="E7192" s="76">
        <v>4486.37</v>
      </c>
    </row>
    <row r="7193" spans="1:5" hidden="1">
      <c r="A7193" s="63" t="s">
        <v>7791</v>
      </c>
      <c r="B7193" s="63">
        <v>93565</v>
      </c>
      <c r="C7193" s="62" t="s">
        <v>14947</v>
      </c>
      <c r="D7193" s="63" t="s">
        <v>14952</v>
      </c>
      <c r="E7193" s="76">
        <v>20078.54</v>
      </c>
    </row>
    <row r="7194" spans="1:5" hidden="1">
      <c r="A7194" s="63" t="s">
        <v>7791</v>
      </c>
      <c r="B7194" s="63">
        <v>93566</v>
      </c>
      <c r="C7194" s="62" t="s">
        <v>14943</v>
      </c>
      <c r="D7194" s="63" t="s">
        <v>14952</v>
      </c>
      <c r="E7194" s="76">
        <v>4225.05</v>
      </c>
    </row>
    <row r="7195" spans="1:5" ht="22.5" hidden="1" customHeight="1">
      <c r="A7195" s="108" t="s">
        <v>7791</v>
      </c>
      <c r="B7195" s="108">
        <v>93567</v>
      </c>
      <c r="C7195" s="122" t="s">
        <v>6033</v>
      </c>
      <c r="D7195" s="108" t="s">
        <v>14952</v>
      </c>
      <c r="E7195" s="109">
        <v>22803.14</v>
      </c>
    </row>
    <row r="7196" spans="1:5" hidden="1">
      <c r="A7196" s="63" t="s">
        <v>7791</v>
      </c>
      <c r="B7196" s="63">
        <v>93568</v>
      </c>
      <c r="C7196" s="62" t="s">
        <v>14948</v>
      </c>
      <c r="D7196" s="63" t="s">
        <v>14952</v>
      </c>
      <c r="E7196" s="76">
        <v>31037.55</v>
      </c>
    </row>
    <row r="7197" spans="1:5" hidden="1">
      <c r="A7197" s="63" t="s">
        <v>7791</v>
      </c>
      <c r="B7197" s="63">
        <v>93569</v>
      </c>
      <c r="C7197" s="62" t="s">
        <v>14953</v>
      </c>
      <c r="D7197" s="63" t="s">
        <v>14952</v>
      </c>
      <c r="E7197" s="76">
        <v>14822.61</v>
      </c>
    </row>
    <row r="7198" spans="1:5" hidden="1">
      <c r="A7198" s="63" t="s">
        <v>7791</v>
      </c>
      <c r="B7198" s="63">
        <v>93570</v>
      </c>
      <c r="C7198" s="62" t="s">
        <v>14954</v>
      </c>
      <c r="D7198" s="63" t="s">
        <v>14952</v>
      </c>
      <c r="E7198" s="76">
        <v>20901.05</v>
      </c>
    </row>
    <row r="7199" spans="1:5" hidden="1">
      <c r="A7199" s="63" t="s">
        <v>7791</v>
      </c>
      <c r="B7199" s="63">
        <v>93571</v>
      </c>
      <c r="C7199" s="62" t="s">
        <v>14955</v>
      </c>
      <c r="D7199" s="63" t="s">
        <v>14952</v>
      </c>
      <c r="E7199" s="76">
        <v>27515.66</v>
      </c>
    </row>
    <row r="7200" spans="1:5" ht="26.25" hidden="1" customHeight="1">
      <c r="A7200" s="108" t="s">
        <v>7791</v>
      </c>
      <c r="B7200" s="108">
        <v>93572</v>
      </c>
      <c r="C7200" s="122" t="s">
        <v>6029</v>
      </c>
      <c r="D7200" s="108" t="s">
        <v>14952</v>
      </c>
      <c r="E7200" s="109">
        <v>10164.42</v>
      </c>
    </row>
    <row r="7201" spans="1:5" hidden="1">
      <c r="A7201" s="63" t="s">
        <v>7791</v>
      </c>
      <c r="B7201" s="63">
        <v>94295</v>
      </c>
      <c r="C7201" s="62" t="s">
        <v>6055</v>
      </c>
      <c r="D7201" s="63" t="s">
        <v>14952</v>
      </c>
      <c r="E7201" s="76">
        <v>16283.04</v>
      </c>
    </row>
    <row r="7202" spans="1:5" hidden="1">
      <c r="A7202" s="63" t="s">
        <v>7791</v>
      </c>
      <c r="B7202" s="63">
        <v>94296</v>
      </c>
      <c r="C7202" s="62" t="s">
        <v>14949</v>
      </c>
      <c r="D7202" s="63" t="s">
        <v>14952</v>
      </c>
      <c r="E7202" s="76">
        <v>7562.46</v>
      </c>
    </row>
    <row r="7203" spans="1:5" ht="23.25" hidden="1">
      <c r="A7203" s="63" t="s">
        <v>7791</v>
      </c>
      <c r="B7203" s="63">
        <v>95308</v>
      </c>
      <c r="C7203" s="62" t="s">
        <v>14956</v>
      </c>
      <c r="D7203" s="63" t="s">
        <v>8453</v>
      </c>
      <c r="E7203" s="76">
        <v>0.17</v>
      </c>
    </row>
    <row r="7204" spans="1:5" ht="23.25" hidden="1">
      <c r="A7204" s="63" t="s">
        <v>7791</v>
      </c>
      <c r="B7204" s="63">
        <v>95309</v>
      </c>
      <c r="C7204" s="62" t="s">
        <v>14957</v>
      </c>
      <c r="D7204" s="63" t="s">
        <v>8453</v>
      </c>
      <c r="E7204" s="76">
        <v>0.24</v>
      </c>
    </row>
    <row r="7205" spans="1:5" ht="23.25" hidden="1">
      <c r="A7205" s="63" t="s">
        <v>7791</v>
      </c>
      <c r="B7205" s="63">
        <v>95310</v>
      </c>
      <c r="C7205" s="62" t="s">
        <v>14958</v>
      </c>
      <c r="D7205" s="63" t="s">
        <v>8453</v>
      </c>
      <c r="E7205" s="76">
        <v>0.18</v>
      </c>
    </row>
    <row r="7206" spans="1:5" ht="23.25" hidden="1">
      <c r="A7206" s="63" t="s">
        <v>7791</v>
      </c>
      <c r="B7206" s="63">
        <v>95311</v>
      </c>
      <c r="C7206" s="62" t="s">
        <v>14959</v>
      </c>
      <c r="D7206" s="63" t="s">
        <v>8453</v>
      </c>
      <c r="E7206" s="76">
        <v>0.19</v>
      </c>
    </row>
    <row r="7207" spans="1:5" ht="23.25" hidden="1">
      <c r="A7207" s="63" t="s">
        <v>7791</v>
      </c>
      <c r="B7207" s="63">
        <v>95312</v>
      </c>
      <c r="C7207" s="62" t="s">
        <v>14960</v>
      </c>
      <c r="D7207" s="63" t="s">
        <v>8453</v>
      </c>
      <c r="E7207" s="76">
        <v>0.22</v>
      </c>
    </row>
    <row r="7208" spans="1:5" ht="23.25" hidden="1">
      <c r="A7208" s="63" t="s">
        <v>7791</v>
      </c>
      <c r="B7208" s="63">
        <v>95313</v>
      </c>
      <c r="C7208" s="62" t="s">
        <v>14961</v>
      </c>
      <c r="D7208" s="63" t="s">
        <v>8453</v>
      </c>
      <c r="E7208" s="76">
        <v>0.19</v>
      </c>
    </row>
    <row r="7209" spans="1:5" hidden="1">
      <c r="A7209" s="63" t="s">
        <v>7791</v>
      </c>
      <c r="B7209" s="63">
        <v>95314</v>
      </c>
      <c r="C7209" s="62" t="s">
        <v>14962</v>
      </c>
      <c r="D7209" s="63" t="s">
        <v>8453</v>
      </c>
      <c r="E7209" s="76">
        <v>0.25</v>
      </c>
    </row>
    <row r="7210" spans="1:5" ht="23.25" hidden="1">
      <c r="A7210" s="63" t="s">
        <v>7791</v>
      </c>
      <c r="B7210" s="63">
        <v>95315</v>
      </c>
      <c r="C7210" s="62" t="s">
        <v>14963</v>
      </c>
      <c r="D7210" s="63" t="s">
        <v>8453</v>
      </c>
      <c r="E7210" s="76">
        <v>0.32</v>
      </c>
    </row>
    <row r="7211" spans="1:5" ht="23.25" hidden="1">
      <c r="A7211" s="63" t="s">
        <v>7791</v>
      </c>
      <c r="B7211" s="63">
        <v>95316</v>
      </c>
      <c r="C7211" s="62" t="s">
        <v>14964</v>
      </c>
      <c r="D7211" s="63" t="s">
        <v>8453</v>
      </c>
      <c r="E7211" s="76">
        <v>0.63</v>
      </c>
    </row>
    <row r="7212" spans="1:5" ht="23.25" hidden="1">
      <c r="A7212" s="63" t="s">
        <v>7791</v>
      </c>
      <c r="B7212" s="63">
        <v>95317</v>
      </c>
      <c r="C7212" s="62" t="s">
        <v>14965</v>
      </c>
      <c r="D7212" s="63" t="s">
        <v>8453</v>
      </c>
      <c r="E7212" s="76">
        <v>0.3</v>
      </c>
    </row>
    <row r="7213" spans="1:5" ht="23.25" hidden="1">
      <c r="A7213" s="63" t="s">
        <v>7791</v>
      </c>
      <c r="B7213" s="63">
        <v>95318</v>
      </c>
      <c r="C7213" s="62" t="s">
        <v>14966</v>
      </c>
      <c r="D7213" s="63" t="s">
        <v>8453</v>
      </c>
      <c r="E7213" s="76">
        <v>0.28999999999999998</v>
      </c>
    </row>
    <row r="7214" spans="1:5" ht="23.25" hidden="1">
      <c r="A7214" s="63" t="s">
        <v>7791</v>
      </c>
      <c r="B7214" s="63">
        <v>95319</v>
      </c>
      <c r="C7214" s="62" t="s">
        <v>14967</v>
      </c>
      <c r="D7214" s="63" t="s">
        <v>8453</v>
      </c>
      <c r="E7214" s="76">
        <v>0.2</v>
      </c>
    </row>
    <row r="7215" spans="1:5" ht="23.25" hidden="1">
      <c r="A7215" s="63" t="s">
        <v>7791</v>
      </c>
      <c r="B7215" s="63">
        <v>95320</v>
      </c>
      <c r="C7215" s="62" t="s">
        <v>14968</v>
      </c>
      <c r="D7215" s="63" t="s">
        <v>8453</v>
      </c>
      <c r="E7215" s="76">
        <v>0.19</v>
      </c>
    </row>
    <row r="7216" spans="1:5" ht="23.25" hidden="1">
      <c r="A7216" s="63" t="s">
        <v>7791</v>
      </c>
      <c r="B7216" s="63">
        <v>95321</v>
      </c>
      <c r="C7216" s="62" t="s">
        <v>14969</v>
      </c>
      <c r="D7216" s="63" t="s">
        <v>8453</v>
      </c>
      <c r="E7216" s="76">
        <v>0.16</v>
      </c>
    </row>
    <row r="7217" spans="1:5" ht="23.25" hidden="1">
      <c r="A7217" s="63" t="s">
        <v>7791</v>
      </c>
      <c r="B7217" s="63">
        <v>95322</v>
      </c>
      <c r="C7217" s="62" t="s">
        <v>14970</v>
      </c>
      <c r="D7217" s="63" t="s">
        <v>8453</v>
      </c>
      <c r="E7217" s="76">
        <v>0.15</v>
      </c>
    </row>
    <row r="7218" spans="1:5" ht="23.25" hidden="1">
      <c r="A7218" s="63" t="s">
        <v>7791</v>
      </c>
      <c r="B7218" s="63">
        <v>95323</v>
      </c>
      <c r="C7218" s="62" t="s">
        <v>14971</v>
      </c>
      <c r="D7218" s="63" t="s">
        <v>8453</v>
      </c>
      <c r="E7218" s="76">
        <v>0.28999999999999998</v>
      </c>
    </row>
    <row r="7219" spans="1:5" ht="23.25" hidden="1">
      <c r="A7219" s="63" t="s">
        <v>7791</v>
      </c>
      <c r="B7219" s="63">
        <v>95324</v>
      </c>
      <c r="C7219" s="62" t="s">
        <v>14972</v>
      </c>
      <c r="D7219" s="63" t="s">
        <v>8453</v>
      </c>
      <c r="E7219" s="76">
        <v>0.35</v>
      </c>
    </row>
    <row r="7220" spans="1:5" ht="23.25" hidden="1">
      <c r="A7220" s="63" t="s">
        <v>7791</v>
      </c>
      <c r="B7220" s="63">
        <v>95325</v>
      </c>
      <c r="C7220" s="62" t="s">
        <v>14973</v>
      </c>
      <c r="D7220" s="63" t="s">
        <v>8453</v>
      </c>
      <c r="E7220" s="76">
        <v>0.32</v>
      </c>
    </row>
    <row r="7221" spans="1:5" ht="23.25" hidden="1">
      <c r="A7221" s="63" t="s">
        <v>7791</v>
      </c>
      <c r="B7221" s="63">
        <v>95326</v>
      </c>
      <c r="C7221" s="62" t="s">
        <v>14974</v>
      </c>
      <c r="D7221" s="63" t="s">
        <v>8453</v>
      </c>
      <c r="E7221" s="76">
        <v>0.13</v>
      </c>
    </row>
    <row r="7222" spans="1:5" hidden="1">
      <c r="A7222" s="63" t="s">
        <v>7791</v>
      </c>
      <c r="B7222" s="63">
        <v>95328</v>
      </c>
      <c r="C7222" s="62" t="s">
        <v>14975</v>
      </c>
      <c r="D7222" s="63" t="s">
        <v>8453</v>
      </c>
      <c r="E7222" s="76">
        <v>0.18</v>
      </c>
    </row>
    <row r="7223" spans="1:5" ht="23.25" hidden="1">
      <c r="A7223" s="63" t="s">
        <v>7791</v>
      </c>
      <c r="B7223" s="63">
        <v>95329</v>
      </c>
      <c r="C7223" s="62" t="s">
        <v>14976</v>
      </c>
      <c r="D7223" s="63" t="s">
        <v>8453</v>
      </c>
      <c r="E7223" s="76">
        <v>0.38</v>
      </c>
    </row>
    <row r="7224" spans="1:5" ht="23.25" hidden="1">
      <c r="A7224" s="63" t="s">
        <v>7791</v>
      </c>
      <c r="B7224" s="63">
        <v>95330</v>
      </c>
      <c r="C7224" s="62" t="s">
        <v>14977</v>
      </c>
      <c r="D7224" s="63" t="s">
        <v>8453</v>
      </c>
      <c r="E7224" s="76">
        <v>0.25</v>
      </c>
    </row>
    <row r="7225" spans="1:5" ht="23.25" hidden="1">
      <c r="A7225" s="63" t="s">
        <v>7791</v>
      </c>
      <c r="B7225" s="63">
        <v>95331</v>
      </c>
      <c r="C7225" s="62" t="s">
        <v>14978</v>
      </c>
      <c r="D7225" s="63" t="s">
        <v>8453</v>
      </c>
      <c r="E7225" s="76">
        <v>0.19</v>
      </c>
    </row>
    <row r="7226" spans="1:5" hidden="1">
      <c r="A7226" s="63" t="s">
        <v>7791</v>
      </c>
      <c r="B7226" s="63">
        <v>95332</v>
      </c>
      <c r="C7226" s="62" t="s">
        <v>14979</v>
      </c>
      <c r="D7226" s="63" t="s">
        <v>8453</v>
      </c>
      <c r="E7226" s="76">
        <v>0.83</v>
      </c>
    </row>
    <row r="7227" spans="1:5" ht="23.25" hidden="1">
      <c r="A7227" s="63" t="s">
        <v>7791</v>
      </c>
      <c r="B7227" s="63">
        <v>95333</v>
      </c>
      <c r="C7227" s="62" t="s">
        <v>14980</v>
      </c>
      <c r="D7227" s="63" t="s">
        <v>8453</v>
      </c>
      <c r="E7227" s="76">
        <v>0.85</v>
      </c>
    </row>
    <row r="7228" spans="1:5" hidden="1">
      <c r="A7228" s="63" t="s">
        <v>7791</v>
      </c>
      <c r="B7228" s="63">
        <v>95334</v>
      </c>
      <c r="C7228" s="62" t="s">
        <v>14981</v>
      </c>
      <c r="D7228" s="63" t="s">
        <v>8453</v>
      </c>
      <c r="E7228" s="76">
        <v>1.08</v>
      </c>
    </row>
    <row r="7229" spans="1:5" ht="23.25" hidden="1">
      <c r="A7229" s="63" t="s">
        <v>7791</v>
      </c>
      <c r="B7229" s="63">
        <v>95335</v>
      </c>
      <c r="C7229" s="62" t="s">
        <v>14982</v>
      </c>
      <c r="D7229" s="63" t="s">
        <v>8453</v>
      </c>
      <c r="E7229" s="76">
        <v>0.4</v>
      </c>
    </row>
    <row r="7230" spans="1:5" hidden="1">
      <c r="A7230" s="63" t="s">
        <v>7791</v>
      </c>
      <c r="B7230" s="63">
        <v>95337</v>
      </c>
      <c r="C7230" s="62" t="s">
        <v>14983</v>
      </c>
      <c r="D7230" s="63" t="s">
        <v>8453</v>
      </c>
      <c r="E7230" s="76">
        <v>0.26</v>
      </c>
    </row>
    <row r="7231" spans="1:5" ht="23.25" hidden="1">
      <c r="A7231" s="63" t="s">
        <v>7791</v>
      </c>
      <c r="B7231" s="63">
        <v>95338</v>
      </c>
      <c r="C7231" s="62" t="s">
        <v>14984</v>
      </c>
      <c r="D7231" s="63" t="s">
        <v>8453</v>
      </c>
      <c r="E7231" s="76">
        <v>0.47</v>
      </c>
    </row>
    <row r="7232" spans="1:5" hidden="1">
      <c r="A7232" s="63" t="s">
        <v>7791</v>
      </c>
      <c r="B7232" s="63">
        <v>95339</v>
      </c>
      <c r="C7232" s="62" t="s">
        <v>14985</v>
      </c>
      <c r="D7232" s="63" t="s">
        <v>8453</v>
      </c>
      <c r="E7232" s="76">
        <v>0.36</v>
      </c>
    </row>
    <row r="7233" spans="1:5" hidden="1">
      <c r="A7233" s="63" t="s">
        <v>7791</v>
      </c>
      <c r="B7233" s="63">
        <v>95340</v>
      </c>
      <c r="C7233" s="62" t="s">
        <v>14986</v>
      </c>
      <c r="D7233" s="63" t="s">
        <v>8453</v>
      </c>
      <c r="E7233" s="76">
        <v>0.33</v>
      </c>
    </row>
    <row r="7234" spans="1:5" ht="23.25" hidden="1">
      <c r="A7234" s="63" t="s">
        <v>7791</v>
      </c>
      <c r="B7234" s="63">
        <v>95341</v>
      </c>
      <c r="C7234" s="62" t="s">
        <v>14987</v>
      </c>
      <c r="D7234" s="63" t="s">
        <v>8453</v>
      </c>
      <c r="E7234" s="76">
        <v>0.35</v>
      </c>
    </row>
    <row r="7235" spans="1:5" ht="23.25" hidden="1">
      <c r="A7235" s="63" t="s">
        <v>7791</v>
      </c>
      <c r="B7235" s="63">
        <v>95342</v>
      </c>
      <c r="C7235" s="62" t="s">
        <v>14988</v>
      </c>
      <c r="D7235" s="63" t="s">
        <v>8453</v>
      </c>
      <c r="E7235" s="76">
        <v>0.25</v>
      </c>
    </row>
    <row r="7236" spans="1:5" ht="23.25" hidden="1">
      <c r="A7236" s="63" t="s">
        <v>7791</v>
      </c>
      <c r="B7236" s="63">
        <v>95343</v>
      </c>
      <c r="C7236" s="62" t="s">
        <v>14989</v>
      </c>
      <c r="D7236" s="63" t="s">
        <v>8453</v>
      </c>
      <c r="E7236" s="76">
        <v>0.35</v>
      </c>
    </row>
    <row r="7237" spans="1:5" ht="23.25" hidden="1">
      <c r="A7237" s="63" t="s">
        <v>7791</v>
      </c>
      <c r="B7237" s="63">
        <v>95344</v>
      </c>
      <c r="C7237" s="62" t="s">
        <v>14990</v>
      </c>
      <c r="D7237" s="63" t="s">
        <v>8453</v>
      </c>
      <c r="E7237" s="76">
        <v>0.25</v>
      </c>
    </row>
    <row r="7238" spans="1:5" ht="23.25" hidden="1">
      <c r="A7238" s="63" t="s">
        <v>7791</v>
      </c>
      <c r="B7238" s="63">
        <v>95345</v>
      </c>
      <c r="C7238" s="62" t="s">
        <v>14991</v>
      </c>
      <c r="D7238" s="63" t="s">
        <v>8453</v>
      </c>
      <c r="E7238" s="76">
        <v>0.79</v>
      </c>
    </row>
    <row r="7239" spans="1:5" ht="23.25" hidden="1">
      <c r="A7239" s="63" t="s">
        <v>7791</v>
      </c>
      <c r="B7239" s="63">
        <v>95346</v>
      </c>
      <c r="C7239" s="62" t="s">
        <v>14992</v>
      </c>
      <c r="D7239" s="63" t="s">
        <v>8453</v>
      </c>
      <c r="E7239" s="76">
        <v>0.13</v>
      </c>
    </row>
    <row r="7240" spans="1:5" ht="23.25" hidden="1">
      <c r="A7240" s="63" t="s">
        <v>7791</v>
      </c>
      <c r="B7240" s="63">
        <v>95347</v>
      </c>
      <c r="C7240" s="62" t="s">
        <v>14993</v>
      </c>
      <c r="D7240" s="63" t="s">
        <v>8453</v>
      </c>
      <c r="E7240" s="76">
        <v>0.12</v>
      </c>
    </row>
    <row r="7241" spans="1:5" ht="23.25" hidden="1">
      <c r="A7241" s="63" t="s">
        <v>7791</v>
      </c>
      <c r="B7241" s="63">
        <v>95348</v>
      </c>
      <c r="C7241" s="62" t="s">
        <v>14994</v>
      </c>
      <c r="D7241" s="63" t="s">
        <v>8453</v>
      </c>
      <c r="E7241" s="76">
        <v>0.16</v>
      </c>
    </row>
    <row r="7242" spans="1:5" ht="23.25" hidden="1">
      <c r="A7242" s="63" t="s">
        <v>7791</v>
      </c>
      <c r="B7242" s="63">
        <v>95349</v>
      </c>
      <c r="C7242" s="62" t="s">
        <v>14995</v>
      </c>
      <c r="D7242" s="63" t="s">
        <v>8453</v>
      </c>
      <c r="E7242" s="76">
        <v>0.11</v>
      </c>
    </row>
    <row r="7243" spans="1:5" ht="23.25" hidden="1">
      <c r="A7243" s="63" t="s">
        <v>7791</v>
      </c>
      <c r="B7243" s="63">
        <v>95350</v>
      </c>
      <c r="C7243" s="62" t="s">
        <v>14996</v>
      </c>
      <c r="D7243" s="63" t="s">
        <v>8453</v>
      </c>
      <c r="E7243" s="76">
        <v>0.12</v>
      </c>
    </row>
    <row r="7244" spans="1:5" ht="23.25" hidden="1">
      <c r="A7244" s="63" t="s">
        <v>7791</v>
      </c>
      <c r="B7244" s="63">
        <v>95351</v>
      </c>
      <c r="C7244" s="62" t="s">
        <v>14997</v>
      </c>
      <c r="D7244" s="63" t="s">
        <v>8453</v>
      </c>
      <c r="E7244" s="76">
        <v>0.46</v>
      </c>
    </row>
    <row r="7245" spans="1:5" hidden="1">
      <c r="A7245" s="63" t="s">
        <v>7791</v>
      </c>
      <c r="B7245" s="63">
        <v>95352</v>
      </c>
      <c r="C7245" s="62" t="s">
        <v>14998</v>
      </c>
      <c r="D7245" s="63" t="s">
        <v>8453</v>
      </c>
      <c r="E7245" s="76">
        <v>0.2</v>
      </c>
    </row>
    <row r="7246" spans="1:5" ht="23.25" hidden="1">
      <c r="A7246" s="63" t="s">
        <v>7791</v>
      </c>
      <c r="B7246" s="63">
        <v>95354</v>
      </c>
      <c r="C7246" s="62" t="s">
        <v>14999</v>
      </c>
      <c r="D7246" s="63" t="s">
        <v>8453</v>
      </c>
      <c r="E7246" s="76">
        <v>0.16</v>
      </c>
    </row>
    <row r="7247" spans="1:5" ht="23.25" hidden="1">
      <c r="A7247" s="63" t="s">
        <v>7791</v>
      </c>
      <c r="B7247" s="63">
        <v>95355</v>
      </c>
      <c r="C7247" s="62" t="s">
        <v>15000</v>
      </c>
      <c r="D7247" s="63" t="s">
        <v>8453</v>
      </c>
      <c r="E7247" s="76">
        <v>0.17</v>
      </c>
    </row>
    <row r="7248" spans="1:5" ht="23.25" hidden="1">
      <c r="A7248" s="63" t="s">
        <v>7791</v>
      </c>
      <c r="B7248" s="63">
        <v>95356</v>
      </c>
      <c r="C7248" s="62" t="s">
        <v>15001</v>
      </c>
      <c r="D7248" s="63" t="s">
        <v>8453</v>
      </c>
      <c r="E7248" s="76">
        <v>0.2</v>
      </c>
    </row>
    <row r="7249" spans="1:5" ht="23.25" hidden="1">
      <c r="A7249" s="63" t="s">
        <v>7791</v>
      </c>
      <c r="B7249" s="63">
        <v>95357</v>
      </c>
      <c r="C7249" s="62" t="s">
        <v>15002</v>
      </c>
      <c r="D7249" s="63" t="s">
        <v>8453</v>
      </c>
      <c r="E7249" s="76">
        <v>0.31</v>
      </c>
    </row>
    <row r="7250" spans="1:5" ht="23.25" hidden="1">
      <c r="A7250" s="63" t="s">
        <v>7791</v>
      </c>
      <c r="B7250" s="63">
        <v>95358</v>
      </c>
      <c r="C7250" s="62" t="s">
        <v>15003</v>
      </c>
      <c r="D7250" s="63" t="s">
        <v>8453</v>
      </c>
      <c r="E7250" s="76">
        <v>0.35</v>
      </c>
    </row>
    <row r="7251" spans="1:5" ht="23.25" hidden="1">
      <c r="A7251" s="63" t="s">
        <v>7791</v>
      </c>
      <c r="B7251" s="63">
        <v>95359</v>
      </c>
      <c r="C7251" s="62" t="s">
        <v>15004</v>
      </c>
      <c r="D7251" s="63" t="s">
        <v>8453</v>
      </c>
      <c r="E7251" s="76">
        <v>0.33</v>
      </c>
    </row>
    <row r="7252" spans="1:5" ht="23.25" hidden="1">
      <c r="A7252" s="63" t="s">
        <v>7791</v>
      </c>
      <c r="B7252" s="63">
        <v>95360</v>
      </c>
      <c r="C7252" s="62" t="s">
        <v>15005</v>
      </c>
      <c r="D7252" s="63" t="s">
        <v>8453</v>
      </c>
      <c r="E7252" s="76">
        <v>0.26</v>
      </c>
    </row>
    <row r="7253" spans="1:5" ht="23.25" hidden="1">
      <c r="A7253" s="63" t="s">
        <v>7791</v>
      </c>
      <c r="B7253" s="63">
        <v>95361</v>
      </c>
      <c r="C7253" s="62" t="s">
        <v>15006</v>
      </c>
      <c r="D7253" s="63" t="s">
        <v>8453</v>
      </c>
      <c r="E7253" s="76">
        <v>0.15</v>
      </c>
    </row>
    <row r="7254" spans="1:5" ht="23.25" hidden="1">
      <c r="A7254" s="63" t="s">
        <v>7791</v>
      </c>
      <c r="B7254" s="63">
        <v>95362</v>
      </c>
      <c r="C7254" s="62" t="s">
        <v>15007</v>
      </c>
      <c r="D7254" s="63" t="s">
        <v>8453</v>
      </c>
      <c r="E7254" s="76">
        <v>0.2</v>
      </c>
    </row>
    <row r="7255" spans="1:5" ht="23.25" hidden="1">
      <c r="A7255" s="63" t="s">
        <v>7791</v>
      </c>
      <c r="B7255" s="63">
        <v>95363</v>
      </c>
      <c r="C7255" s="62" t="s">
        <v>15008</v>
      </c>
      <c r="D7255" s="63" t="s">
        <v>8453</v>
      </c>
      <c r="E7255" s="76">
        <v>0.25</v>
      </c>
    </row>
    <row r="7256" spans="1:5" ht="23.25" hidden="1">
      <c r="A7256" s="63" t="s">
        <v>7791</v>
      </c>
      <c r="B7256" s="63">
        <v>95364</v>
      </c>
      <c r="C7256" s="62" t="s">
        <v>15009</v>
      </c>
      <c r="D7256" s="63" t="s">
        <v>8453</v>
      </c>
      <c r="E7256" s="76">
        <v>0.22</v>
      </c>
    </row>
    <row r="7257" spans="1:5" ht="23.25" hidden="1">
      <c r="A7257" s="63" t="s">
        <v>7791</v>
      </c>
      <c r="B7257" s="63">
        <v>95365</v>
      </c>
      <c r="C7257" s="62" t="s">
        <v>15010</v>
      </c>
      <c r="D7257" s="63" t="s">
        <v>8453</v>
      </c>
      <c r="E7257" s="76">
        <v>0.21</v>
      </c>
    </row>
    <row r="7258" spans="1:5" ht="23.25" hidden="1">
      <c r="A7258" s="63" t="s">
        <v>7791</v>
      </c>
      <c r="B7258" s="63">
        <v>95366</v>
      </c>
      <c r="C7258" s="62" t="s">
        <v>15011</v>
      </c>
      <c r="D7258" s="63" t="s">
        <v>8453</v>
      </c>
      <c r="E7258" s="76">
        <v>0.16</v>
      </c>
    </row>
    <row r="7259" spans="1:5" ht="23.25" hidden="1">
      <c r="A7259" s="63" t="s">
        <v>7791</v>
      </c>
      <c r="B7259" s="63">
        <v>95367</v>
      </c>
      <c r="C7259" s="62" t="s">
        <v>15012</v>
      </c>
      <c r="D7259" s="63" t="s">
        <v>8453</v>
      </c>
      <c r="E7259" s="76">
        <v>0.18</v>
      </c>
    </row>
    <row r="7260" spans="1:5" ht="23.25" hidden="1">
      <c r="A7260" s="63" t="s">
        <v>7791</v>
      </c>
      <c r="B7260" s="63">
        <v>95368</v>
      </c>
      <c r="C7260" s="62" t="s">
        <v>15013</v>
      </c>
      <c r="D7260" s="63" t="s">
        <v>8453</v>
      </c>
      <c r="E7260" s="76">
        <v>0.27</v>
      </c>
    </row>
    <row r="7261" spans="1:5" ht="23.25" hidden="1">
      <c r="A7261" s="63" t="s">
        <v>7791</v>
      </c>
      <c r="B7261" s="63">
        <v>95369</v>
      </c>
      <c r="C7261" s="62" t="s">
        <v>15014</v>
      </c>
      <c r="D7261" s="63" t="s">
        <v>8453</v>
      </c>
      <c r="E7261" s="76">
        <v>0.22</v>
      </c>
    </row>
    <row r="7262" spans="1:5" hidden="1">
      <c r="A7262" s="63" t="s">
        <v>7791</v>
      </c>
      <c r="B7262" s="63">
        <v>95370</v>
      </c>
      <c r="C7262" s="62" t="s">
        <v>15015</v>
      </c>
      <c r="D7262" s="63" t="s">
        <v>8453</v>
      </c>
      <c r="E7262" s="76">
        <v>0.33</v>
      </c>
    </row>
    <row r="7263" spans="1:5" hidden="1">
      <c r="A7263" s="63" t="s">
        <v>7791</v>
      </c>
      <c r="B7263" s="63">
        <v>95371</v>
      </c>
      <c r="C7263" s="62" t="s">
        <v>15016</v>
      </c>
      <c r="D7263" s="63" t="s">
        <v>8453</v>
      </c>
      <c r="E7263" s="76">
        <v>0.47</v>
      </c>
    </row>
    <row r="7264" spans="1:5" hidden="1">
      <c r="A7264" s="63" t="s">
        <v>7791</v>
      </c>
      <c r="B7264" s="63">
        <v>95372</v>
      </c>
      <c r="C7264" s="62" t="s">
        <v>15017</v>
      </c>
      <c r="D7264" s="63" t="s">
        <v>8453</v>
      </c>
      <c r="E7264" s="76">
        <v>0.33</v>
      </c>
    </row>
    <row r="7265" spans="1:5" ht="23.25" hidden="1">
      <c r="A7265" s="63" t="s">
        <v>7791</v>
      </c>
      <c r="B7265" s="63">
        <v>95373</v>
      </c>
      <c r="C7265" s="62" t="s">
        <v>15018</v>
      </c>
      <c r="D7265" s="63" t="s">
        <v>8453</v>
      </c>
      <c r="E7265" s="76">
        <v>0.32</v>
      </c>
    </row>
    <row r="7266" spans="1:5" ht="23.25" hidden="1">
      <c r="A7266" s="63" t="s">
        <v>7791</v>
      </c>
      <c r="B7266" s="63">
        <v>95374</v>
      </c>
      <c r="C7266" s="62" t="s">
        <v>15019</v>
      </c>
      <c r="D7266" s="63" t="s">
        <v>8453</v>
      </c>
      <c r="E7266" s="76">
        <v>0.33</v>
      </c>
    </row>
    <row r="7267" spans="1:5" hidden="1">
      <c r="A7267" s="63" t="s">
        <v>7791</v>
      </c>
      <c r="B7267" s="63">
        <v>95375</v>
      </c>
      <c r="C7267" s="62" t="s">
        <v>15020</v>
      </c>
      <c r="D7267" s="63" t="s">
        <v>8453</v>
      </c>
      <c r="E7267" s="76">
        <v>0.43</v>
      </c>
    </row>
    <row r="7268" spans="1:5" hidden="1">
      <c r="A7268" s="63" t="s">
        <v>7791</v>
      </c>
      <c r="B7268" s="63">
        <v>95376</v>
      </c>
      <c r="C7268" s="62" t="s">
        <v>15021</v>
      </c>
      <c r="D7268" s="63" t="s">
        <v>8453</v>
      </c>
      <c r="E7268" s="76">
        <v>0.08</v>
      </c>
    </row>
    <row r="7269" spans="1:5" hidden="1">
      <c r="A7269" s="63" t="s">
        <v>7791</v>
      </c>
      <c r="B7269" s="63">
        <v>95377</v>
      </c>
      <c r="C7269" s="62" t="s">
        <v>15022</v>
      </c>
      <c r="D7269" s="63" t="s">
        <v>8453</v>
      </c>
      <c r="E7269" s="76">
        <v>0.25</v>
      </c>
    </row>
    <row r="7270" spans="1:5" hidden="1">
      <c r="A7270" s="63" t="s">
        <v>7791</v>
      </c>
      <c r="B7270" s="63">
        <v>95378</v>
      </c>
      <c r="C7270" s="62" t="s">
        <v>15023</v>
      </c>
      <c r="D7270" s="63" t="s">
        <v>8453</v>
      </c>
      <c r="E7270" s="76">
        <v>0.31</v>
      </c>
    </row>
    <row r="7271" spans="1:5" hidden="1">
      <c r="A7271" s="63" t="s">
        <v>7791</v>
      </c>
      <c r="B7271" s="63">
        <v>95379</v>
      </c>
      <c r="C7271" s="62" t="s">
        <v>15024</v>
      </c>
      <c r="D7271" s="63" t="s">
        <v>8453</v>
      </c>
      <c r="E7271" s="76">
        <v>0.25</v>
      </c>
    </row>
    <row r="7272" spans="1:5" ht="23.25" hidden="1">
      <c r="A7272" s="63" t="s">
        <v>7791</v>
      </c>
      <c r="B7272" s="63">
        <v>95380</v>
      </c>
      <c r="C7272" s="62" t="s">
        <v>15025</v>
      </c>
      <c r="D7272" s="63" t="s">
        <v>8453</v>
      </c>
      <c r="E7272" s="76">
        <v>0.35</v>
      </c>
    </row>
    <row r="7273" spans="1:5" ht="23.25" hidden="1">
      <c r="A7273" s="63" t="s">
        <v>7791</v>
      </c>
      <c r="B7273" s="63">
        <v>95382</v>
      </c>
      <c r="C7273" s="62" t="s">
        <v>15026</v>
      </c>
      <c r="D7273" s="63" t="s">
        <v>8453</v>
      </c>
      <c r="E7273" s="76">
        <v>0.25</v>
      </c>
    </row>
    <row r="7274" spans="1:5" ht="23.25" hidden="1">
      <c r="A7274" s="63" t="s">
        <v>7791</v>
      </c>
      <c r="B7274" s="63">
        <v>95383</v>
      </c>
      <c r="C7274" s="62" t="s">
        <v>15027</v>
      </c>
      <c r="D7274" s="63" t="s">
        <v>8453</v>
      </c>
      <c r="E7274" s="76">
        <v>0.37</v>
      </c>
    </row>
    <row r="7275" spans="1:5" ht="23.25" hidden="1">
      <c r="A7275" s="63" t="s">
        <v>7791</v>
      </c>
      <c r="B7275" s="63">
        <v>95384</v>
      </c>
      <c r="C7275" s="62" t="s">
        <v>15028</v>
      </c>
      <c r="D7275" s="63" t="s">
        <v>8453</v>
      </c>
      <c r="E7275" s="76">
        <v>0.42</v>
      </c>
    </row>
    <row r="7276" spans="1:5" hidden="1">
      <c r="A7276" s="63" t="s">
        <v>7791</v>
      </c>
      <c r="B7276" s="63">
        <v>95385</v>
      </c>
      <c r="C7276" s="62" t="s">
        <v>15029</v>
      </c>
      <c r="D7276" s="63" t="s">
        <v>8453</v>
      </c>
      <c r="E7276" s="76">
        <v>0.25</v>
      </c>
    </row>
    <row r="7277" spans="1:5" hidden="1">
      <c r="A7277" s="63" t="s">
        <v>7791</v>
      </c>
      <c r="B7277" s="63">
        <v>95386</v>
      </c>
      <c r="C7277" s="62" t="s">
        <v>15030</v>
      </c>
      <c r="D7277" s="63" t="s">
        <v>8453</v>
      </c>
      <c r="E7277" s="76">
        <v>0.27</v>
      </c>
    </row>
    <row r="7278" spans="1:5" hidden="1">
      <c r="A7278" s="63" t="s">
        <v>7791</v>
      </c>
      <c r="B7278" s="63">
        <v>95387</v>
      </c>
      <c r="C7278" s="62" t="s">
        <v>15031</v>
      </c>
      <c r="D7278" s="63" t="s">
        <v>8453</v>
      </c>
      <c r="E7278" s="76">
        <v>0.24</v>
      </c>
    </row>
    <row r="7279" spans="1:5" hidden="1">
      <c r="A7279" s="63" t="s">
        <v>7791</v>
      </c>
      <c r="B7279" s="63">
        <v>95388</v>
      </c>
      <c r="C7279" s="62" t="s">
        <v>15032</v>
      </c>
      <c r="D7279" s="63" t="s">
        <v>8453</v>
      </c>
      <c r="E7279" s="76">
        <v>0.1</v>
      </c>
    </row>
    <row r="7280" spans="1:5" ht="23.25" hidden="1">
      <c r="A7280" s="63" t="s">
        <v>7791</v>
      </c>
      <c r="B7280" s="63">
        <v>95389</v>
      </c>
      <c r="C7280" s="62" t="s">
        <v>15033</v>
      </c>
      <c r="D7280" s="63" t="s">
        <v>8453</v>
      </c>
      <c r="E7280" s="76">
        <v>0.16</v>
      </c>
    </row>
    <row r="7281" spans="1:5" hidden="1">
      <c r="A7281" s="63" t="s">
        <v>7791</v>
      </c>
      <c r="B7281" s="63">
        <v>95390</v>
      </c>
      <c r="C7281" s="62" t="s">
        <v>15034</v>
      </c>
      <c r="D7281" s="63" t="s">
        <v>8453</v>
      </c>
      <c r="E7281" s="76">
        <v>0.09</v>
      </c>
    </row>
    <row r="7282" spans="1:5" ht="23.25" hidden="1">
      <c r="A7282" s="63" t="s">
        <v>7791</v>
      </c>
      <c r="B7282" s="63">
        <v>95391</v>
      </c>
      <c r="C7282" s="62" t="s">
        <v>15035</v>
      </c>
      <c r="D7282" s="63" t="s">
        <v>8453</v>
      </c>
      <c r="E7282" s="76">
        <v>0.13</v>
      </c>
    </row>
    <row r="7283" spans="1:5" hidden="1">
      <c r="A7283" s="63" t="s">
        <v>7791</v>
      </c>
      <c r="B7283" s="63">
        <v>95392</v>
      </c>
      <c r="C7283" s="62" t="s">
        <v>15036</v>
      </c>
      <c r="D7283" s="63" t="s">
        <v>8453</v>
      </c>
      <c r="E7283" s="76">
        <v>0.14000000000000001</v>
      </c>
    </row>
    <row r="7284" spans="1:5" ht="23.25" hidden="1">
      <c r="A7284" s="63" t="s">
        <v>7791</v>
      </c>
      <c r="B7284" s="63">
        <v>95393</v>
      </c>
      <c r="C7284" s="62" t="s">
        <v>15037</v>
      </c>
      <c r="D7284" s="63" t="s">
        <v>8453</v>
      </c>
      <c r="E7284" s="76">
        <v>0.5</v>
      </c>
    </row>
    <row r="7285" spans="1:5" ht="23.25" hidden="1">
      <c r="A7285" s="63" t="s">
        <v>7791</v>
      </c>
      <c r="B7285" s="63">
        <v>95394</v>
      </c>
      <c r="C7285" s="62" t="s">
        <v>15038</v>
      </c>
      <c r="D7285" s="63" t="s">
        <v>8453</v>
      </c>
      <c r="E7285" s="76">
        <v>0.71</v>
      </c>
    </row>
    <row r="7286" spans="1:5" ht="23.25" hidden="1">
      <c r="A7286" s="63" t="s">
        <v>7791</v>
      </c>
      <c r="B7286" s="63">
        <v>95395</v>
      </c>
      <c r="C7286" s="62" t="s">
        <v>15039</v>
      </c>
      <c r="D7286" s="63" t="s">
        <v>8453</v>
      </c>
      <c r="E7286" s="76">
        <v>1</v>
      </c>
    </row>
    <row r="7287" spans="1:5" ht="23.25" hidden="1">
      <c r="A7287" s="63" t="s">
        <v>7791</v>
      </c>
      <c r="B7287" s="63">
        <v>95396</v>
      </c>
      <c r="C7287" s="62" t="s">
        <v>15040</v>
      </c>
      <c r="D7287" s="63" t="s">
        <v>8453</v>
      </c>
      <c r="E7287" s="76">
        <v>1.33</v>
      </c>
    </row>
    <row r="7288" spans="1:5" ht="23.25" hidden="1">
      <c r="A7288" s="63" t="s">
        <v>7791</v>
      </c>
      <c r="B7288" s="63">
        <v>95397</v>
      </c>
      <c r="C7288" s="62" t="s">
        <v>15041</v>
      </c>
      <c r="D7288" s="63" t="s">
        <v>8453</v>
      </c>
      <c r="E7288" s="76">
        <v>0.15</v>
      </c>
    </row>
    <row r="7289" spans="1:5" ht="23.25" hidden="1">
      <c r="A7289" s="63" t="s">
        <v>7791</v>
      </c>
      <c r="B7289" s="63">
        <v>95398</v>
      </c>
      <c r="C7289" s="62" t="s">
        <v>15042</v>
      </c>
      <c r="D7289" s="63" t="s">
        <v>8453</v>
      </c>
      <c r="E7289" s="76">
        <v>0.11</v>
      </c>
    </row>
    <row r="7290" spans="1:5" ht="23.25" hidden="1">
      <c r="A7290" s="63" t="s">
        <v>7791</v>
      </c>
      <c r="B7290" s="63">
        <v>95399</v>
      </c>
      <c r="C7290" s="62" t="s">
        <v>15043</v>
      </c>
      <c r="D7290" s="63" t="s">
        <v>8453</v>
      </c>
      <c r="E7290" s="76">
        <v>0.17</v>
      </c>
    </row>
    <row r="7291" spans="1:5" ht="23.25" hidden="1">
      <c r="A7291" s="63" t="s">
        <v>7791</v>
      </c>
      <c r="B7291" s="63">
        <v>95400</v>
      </c>
      <c r="C7291" s="62" t="s">
        <v>15044</v>
      </c>
      <c r="D7291" s="63" t="s">
        <v>8453</v>
      </c>
      <c r="E7291" s="76">
        <v>0.21</v>
      </c>
    </row>
    <row r="7292" spans="1:5" ht="23.25" hidden="1">
      <c r="A7292" s="63" t="s">
        <v>7791</v>
      </c>
      <c r="B7292" s="63">
        <v>95401</v>
      </c>
      <c r="C7292" s="62" t="s">
        <v>15045</v>
      </c>
      <c r="D7292" s="63" t="s">
        <v>8453</v>
      </c>
      <c r="E7292" s="76">
        <v>1.2</v>
      </c>
    </row>
    <row r="7293" spans="1:5" ht="23.25" hidden="1">
      <c r="A7293" s="63" t="s">
        <v>7791</v>
      </c>
      <c r="B7293" s="63">
        <v>95402</v>
      </c>
      <c r="C7293" s="62" t="s">
        <v>15046</v>
      </c>
      <c r="D7293" s="63" t="s">
        <v>8453</v>
      </c>
      <c r="E7293" s="76">
        <v>1.71</v>
      </c>
    </row>
    <row r="7294" spans="1:5" ht="23.25" hidden="1">
      <c r="A7294" s="63" t="s">
        <v>7791</v>
      </c>
      <c r="B7294" s="63">
        <v>95403</v>
      </c>
      <c r="C7294" s="62" t="s">
        <v>15047</v>
      </c>
      <c r="D7294" s="63" t="s">
        <v>8453</v>
      </c>
      <c r="E7294" s="76">
        <v>1.94</v>
      </c>
    </row>
    <row r="7295" spans="1:5" ht="23.25" hidden="1">
      <c r="A7295" s="63" t="s">
        <v>7791</v>
      </c>
      <c r="B7295" s="63">
        <v>95404</v>
      </c>
      <c r="C7295" s="62" t="s">
        <v>15048</v>
      </c>
      <c r="D7295" s="63" t="s">
        <v>8453</v>
      </c>
      <c r="E7295" s="76">
        <v>2.66</v>
      </c>
    </row>
    <row r="7296" spans="1:5" ht="23.25" hidden="1">
      <c r="A7296" s="63" t="s">
        <v>7791</v>
      </c>
      <c r="B7296" s="63">
        <v>95405</v>
      </c>
      <c r="C7296" s="62" t="s">
        <v>15049</v>
      </c>
      <c r="D7296" s="63" t="s">
        <v>8453</v>
      </c>
      <c r="E7296" s="76">
        <v>1.96</v>
      </c>
    </row>
    <row r="7297" spans="1:5" hidden="1">
      <c r="A7297" s="63" t="s">
        <v>7791</v>
      </c>
      <c r="B7297" s="63">
        <v>95406</v>
      </c>
      <c r="C7297" s="62" t="s">
        <v>15050</v>
      </c>
      <c r="D7297" s="63" t="s">
        <v>8453</v>
      </c>
      <c r="E7297" s="76">
        <v>0.35</v>
      </c>
    </row>
    <row r="7298" spans="1:5" ht="23.25" hidden="1">
      <c r="A7298" s="63" t="s">
        <v>7791</v>
      </c>
      <c r="B7298" s="63">
        <v>95407</v>
      </c>
      <c r="C7298" s="62" t="s">
        <v>15051</v>
      </c>
      <c r="D7298" s="63" t="s">
        <v>8453</v>
      </c>
      <c r="E7298" s="76">
        <v>3.95</v>
      </c>
    </row>
    <row r="7299" spans="1:5" ht="23.25" hidden="1">
      <c r="A7299" s="63" t="s">
        <v>7791</v>
      </c>
      <c r="B7299" s="63">
        <v>95408</v>
      </c>
      <c r="C7299" s="62" t="s">
        <v>15052</v>
      </c>
      <c r="D7299" s="63" t="s">
        <v>14952</v>
      </c>
      <c r="E7299" s="76">
        <v>17.149999999999999</v>
      </c>
    </row>
    <row r="7300" spans="1:5" ht="23.25" hidden="1">
      <c r="A7300" s="63" t="s">
        <v>7791</v>
      </c>
      <c r="B7300" s="63">
        <v>95409</v>
      </c>
      <c r="C7300" s="62" t="s">
        <v>15053</v>
      </c>
      <c r="D7300" s="63" t="s">
        <v>14952</v>
      </c>
      <c r="E7300" s="76">
        <v>18.34</v>
      </c>
    </row>
    <row r="7301" spans="1:5" ht="23.25" hidden="1">
      <c r="A7301" s="63" t="s">
        <v>7791</v>
      </c>
      <c r="B7301" s="63">
        <v>95410</v>
      </c>
      <c r="C7301" s="62" t="s">
        <v>15054</v>
      </c>
      <c r="D7301" s="63" t="s">
        <v>14952</v>
      </c>
      <c r="E7301" s="76">
        <v>23.07</v>
      </c>
    </row>
    <row r="7302" spans="1:5" ht="23.25" hidden="1">
      <c r="A7302" s="63" t="s">
        <v>7791</v>
      </c>
      <c r="B7302" s="63">
        <v>95411</v>
      </c>
      <c r="C7302" s="62" t="s">
        <v>15055</v>
      </c>
      <c r="D7302" s="63" t="s">
        <v>14952</v>
      </c>
      <c r="E7302" s="76">
        <v>29.19</v>
      </c>
    </row>
    <row r="7303" spans="1:5" ht="23.25" hidden="1">
      <c r="A7303" s="63" t="s">
        <v>7791</v>
      </c>
      <c r="B7303" s="63">
        <v>95412</v>
      </c>
      <c r="C7303" s="62" t="s">
        <v>15056</v>
      </c>
      <c r="D7303" s="63" t="s">
        <v>14952</v>
      </c>
      <c r="E7303" s="76">
        <v>20.56</v>
      </c>
    </row>
    <row r="7304" spans="1:5" hidden="1">
      <c r="A7304" s="63" t="s">
        <v>7791</v>
      </c>
      <c r="B7304" s="63">
        <v>95413</v>
      </c>
      <c r="C7304" s="62" t="s">
        <v>15057</v>
      </c>
      <c r="D7304" s="63" t="s">
        <v>14952</v>
      </c>
      <c r="E7304" s="76">
        <v>18.670000000000002</v>
      </c>
    </row>
    <row r="7305" spans="1:5" ht="23.25" hidden="1">
      <c r="A7305" s="63" t="s">
        <v>7791</v>
      </c>
      <c r="B7305" s="63">
        <v>95414</v>
      </c>
      <c r="C7305" s="62" t="s">
        <v>15058</v>
      </c>
      <c r="D7305" s="63" t="s">
        <v>14952</v>
      </c>
      <c r="E7305" s="76">
        <v>67.650000000000006</v>
      </c>
    </row>
    <row r="7306" spans="1:5" ht="23.25" hidden="1">
      <c r="A7306" s="63" t="s">
        <v>7791</v>
      </c>
      <c r="B7306" s="63">
        <v>95415</v>
      </c>
      <c r="C7306" s="62" t="s">
        <v>15059</v>
      </c>
      <c r="D7306" s="63" t="s">
        <v>14952</v>
      </c>
      <c r="E7306" s="76">
        <v>227.21</v>
      </c>
    </row>
    <row r="7307" spans="1:5" ht="23.25" hidden="1">
      <c r="A7307" s="63" t="s">
        <v>7791</v>
      </c>
      <c r="B7307" s="63">
        <v>95416</v>
      </c>
      <c r="C7307" s="62" t="s">
        <v>15060</v>
      </c>
      <c r="D7307" s="63" t="s">
        <v>14952</v>
      </c>
      <c r="E7307" s="76">
        <v>15.39</v>
      </c>
    </row>
    <row r="7308" spans="1:5" ht="23.25" hidden="1">
      <c r="A7308" s="63" t="s">
        <v>7791</v>
      </c>
      <c r="B7308" s="63">
        <v>95417</v>
      </c>
      <c r="C7308" s="62" t="s">
        <v>15061</v>
      </c>
      <c r="D7308" s="63" t="s">
        <v>14952</v>
      </c>
      <c r="E7308" s="76">
        <v>258.61</v>
      </c>
    </row>
    <row r="7309" spans="1:5" ht="23.25" hidden="1">
      <c r="A7309" s="63" t="s">
        <v>7791</v>
      </c>
      <c r="B7309" s="63">
        <v>95418</v>
      </c>
      <c r="C7309" s="62" t="s">
        <v>15062</v>
      </c>
      <c r="D7309" s="63" t="s">
        <v>14952</v>
      </c>
      <c r="E7309" s="76">
        <v>353.52</v>
      </c>
    </row>
    <row r="7310" spans="1:5" ht="23.25" hidden="1">
      <c r="A7310" s="63" t="s">
        <v>7791</v>
      </c>
      <c r="B7310" s="63">
        <v>95419</v>
      </c>
      <c r="C7310" s="62" t="s">
        <v>15063</v>
      </c>
      <c r="D7310" s="63" t="s">
        <v>14952</v>
      </c>
      <c r="E7310" s="76">
        <v>94.37</v>
      </c>
    </row>
    <row r="7311" spans="1:5" ht="23.25" hidden="1">
      <c r="A7311" s="63" t="s">
        <v>7791</v>
      </c>
      <c r="B7311" s="63">
        <v>95420</v>
      </c>
      <c r="C7311" s="62" t="s">
        <v>15064</v>
      </c>
      <c r="D7311" s="63" t="s">
        <v>14952</v>
      </c>
      <c r="E7311" s="76">
        <v>134.04</v>
      </c>
    </row>
    <row r="7312" spans="1:5" ht="23.25" hidden="1">
      <c r="A7312" s="63" t="s">
        <v>7791</v>
      </c>
      <c r="B7312" s="63">
        <v>95421</v>
      </c>
      <c r="C7312" s="62" t="s">
        <v>15065</v>
      </c>
      <c r="D7312" s="63" t="s">
        <v>14952</v>
      </c>
      <c r="E7312" s="76">
        <v>177.21</v>
      </c>
    </row>
    <row r="7313" spans="1:5" ht="23.25" hidden="1">
      <c r="A7313" s="63" t="s">
        <v>7791</v>
      </c>
      <c r="B7313" s="63">
        <v>95422</v>
      </c>
      <c r="C7313" s="62" t="s">
        <v>15066</v>
      </c>
      <c r="D7313" s="63" t="s">
        <v>14952</v>
      </c>
      <c r="E7313" s="76">
        <v>159.68</v>
      </c>
    </row>
    <row r="7314" spans="1:5" ht="23.25" hidden="1">
      <c r="A7314" s="63" t="s">
        <v>7791</v>
      </c>
      <c r="B7314" s="63">
        <v>95423</v>
      </c>
      <c r="C7314" s="62" t="s">
        <v>15067</v>
      </c>
      <c r="D7314" s="63" t="s">
        <v>14952</v>
      </c>
      <c r="E7314" s="76">
        <v>260.48</v>
      </c>
    </row>
    <row r="7315" spans="1:5" hidden="1">
      <c r="A7315" s="63" t="s">
        <v>7791</v>
      </c>
      <c r="B7315" s="63">
        <v>95424</v>
      </c>
      <c r="C7315" s="62" t="s">
        <v>15068</v>
      </c>
      <c r="D7315" s="63" t="s">
        <v>14952</v>
      </c>
      <c r="E7315" s="76">
        <v>46.94</v>
      </c>
    </row>
    <row r="7316" spans="1:5" hidden="1">
      <c r="A7316" s="63" t="s">
        <v>7791</v>
      </c>
      <c r="B7316" s="63">
        <v>100288</v>
      </c>
      <c r="C7316" s="62" t="s">
        <v>15069</v>
      </c>
      <c r="D7316" s="63" t="s">
        <v>8453</v>
      </c>
      <c r="E7316" s="76">
        <v>7.0000000000000007E-2</v>
      </c>
    </row>
    <row r="7317" spans="1:5" hidden="1">
      <c r="A7317" s="63" t="s">
        <v>7791</v>
      </c>
      <c r="B7317" s="63">
        <v>100289</v>
      </c>
      <c r="C7317" s="62" t="s">
        <v>6087</v>
      </c>
      <c r="D7317" s="63" t="s">
        <v>8453</v>
      </c>
      <c r="E7317" s="76">
        <v>19.559999999999999</v>
      </c>
    </row>
    <row r="7318" spans="1:5" ht="23.25" hidden="1">
      <c r="A7318" s="63" t="s">
        <v>7791</v>
      </c>
      <c r="B7318" s="63">
        <v>100290</v>
      </c>
      <c r="C7318" s="62" t="s">
        <v>15070</v>
      </c>
      <c r="D7318" s="63" t="s">
        <v>8453</v>
      </c>
      <c r="E7318" s="76">
        <v>0.1</v>
      </c>
    </row>
    <row r="7319" spans="1:5" ht="23.25" hidden="1">
      <c r="A7319" s="63" t="s">
        <v>7791</v>
      </c>
      <c r="B7319" s="63">
        <v>100291</v>
      </c>
      <c r="C7319" s="62" t="s">
        <v>15071</v>
      </c>
      <c r="D7319" s="63" t="s">
        <v>8453</v>
      </c>
      <c r="E7319" s="76">
        <v>0.24</v>
      </c>
    </row>
    <row r="7320" spans="1:5" ht="23.25" hidden="1">
      <c r="A7320" s="63" t="s">
        <v>7791</v>
      </c>
      <c r="B7320" s="63">
        <v>100292</v>
      </c>
      <c r="C7320" s="62" t="s">
        <v>15072</v>
      </c>
      <c r="D7320" s="63" t="s">
        <v>8453</v>
      </c>
      <c r="E7320" s="76">
        <v>0.86</v>
      </c>
    </row>
    <row r="7321" spans="1:5" ht="23.25" hidden="1">
      <c r="A7321" s="63" t="s">
        <v>7791</v>
      </c>
      <c r="B7321" s="63">
        <v>100293</v>
      </c>
      <c r="C7321" s="62" t="s">
        <v>15073</v>
      </c>
      <c r="D7321" s="63" t="s">
        <v>8453</v>
      </c>
      <c r="E7321" s="76">
        <v>0.22</v>
      </c>
    </row>
    <row r="7322" spans="1:5" ht="23.25" hidden="1">
      <c r="A7322" s="63" t="s">
        <v>7791</v>
      </c>
      <c r="B7322" s="63">
        <v>100294</v>
      </c>
      <c r="C7322" s="62" t="s">
        <v>15074</v>
      </c>
      <c r="D7322" s="63" t="s">
        <v>8453</v>
      </c>
      <c r="E7322" s="76">
        <v>0.45</v>
      </c>
    </row>
    <row r="7323" spans="1:5" ht="23.25" hidden="1">
      <c r="A7323" s="63" t="s">
        <v>7791</v>
      </c>
      <c r="B7323" s="63">
        <v>100295</v>
      </c>
      <c r="C7323" s="62" t="s">
        <v>15075</v>
      </c>
      <c r="D7323" s="63" t="s">
        <v>8453</v>
      </c>
      <c r="E7323" s="76">
        <v>0.54</v>
      </c>
    </row>
    <row r="7324" spans="1:5" ht="23.25" hidden="1">
      <c r="A7324" s="63" t="s">
        <v>7791</v>
      </c>
      <c r="B7324" s="63">
        <v>100296</v>
      </c>
      <c r="C7324" s="62" t="s">
        <v>15076</v>
      </c>
      <c r="D7324" s="63" t="s">
        <v>8453</v>
      </c>
      <c r="E7324" s="76">
        <v>1.35</v>
      </c>
    </row>
    <row r="7325" spans="1:5" ht="23.25" hidden="1">
      <c r="A7325" s="63" t="s">
        <v>7791</v>
      </c>
      <c r="B7325" s="63">
        <v>100297</v>
      </c>
      <c r="C7325" s="62" t="s">
        <v>15077</v>
      </c>
      <c r="D7325" s="63" t="s">
        <v>8453</v>
      </c>
      <c r="E7325" s="76">
        <v>1.53</v>
      </c>
    </row>
    <row r="7326" spans="1:5" ht="23.25" hidden="1">
      <c r="A7326" s="63" t="s">
        <v>7791</v>
      </c>
      <c r="B7326" s="63">
        <v>100298</v>
      </c>
      <c r="C7326" s="62" t="s">
        <v>15078</v>
      </c>
      <c r="D7326" s="63" t="s">
        <v>8453</v>
      </c>
      <c r="E7326" s="76">
        <v>0.66</v>
      </c>
    </row>
    <row r="7327" spans="1:5" ht="23.25" hidden="1">
      <c r="A7327" s="63" t="s">
        <v>7791</v>
      </c>
      <c r="B7327" s="63">
        <v>100299</v>
      </c>
      <c r="C7327" s="62" t="s">
        <v>15079</v>
      </c>
      <c r="D7327" s="63" t="s">
        <v>8453</v>
      </c>
      <c r="E7327" s="76">
        <v>0.81</v>
      </c>
    </row>
    <row r="7328" spans="1:5" hidden="1">
      <c r="A7328" s="63" t="s">
        <v>7791</v>
      </c>
      <c r="B7328" s="63">
        <v>100300</v>
      </c>
      <c r="C7328" s="62" t="s">
        <v>6013</v>
      </c>
      <c r="D7328" s="63" t="s">
        <v>8453</v>
      </c>
      <c r="E7328" s="76">
        <v>21.96</v>
      </c>
    </row>
    <row r="7329" spans="1:5" hidden="1">
      <c r="A7329" s="63" t="s">
        <v>7791</v>
      </c>
      <c r="B7329" s="63">
        <v>100301</v>
      </c>
      <c r="C7329" s="62" t="s">
        <v>5999</v>
      </c>
      <c r="D7329" s="63" t="s">
        <v>8453</v>
      </c>
      <c r="E7329" s="76">
        <v>23.31</v>
      </c>
    </row>
    <row r="7330" spans="1:5" hidden="1">
      <c r="A7330" s="63" t="s">
        <v>7791</v>
      </c>
      <c r="B7330" s="63">
        <v>100302</v>
      </c>
      <c r="C7330" s="62" t="s">
        <v>15080</v>
      </c>
      <c r="D7330" s="63" t="s">
        <v>8453</v>
      </c>
      <c r="E7330" s="76">
        <v>164.74</v>
      </c>
    </row>
    <row r="7331" spans="1:5" hidden="1">
      <c r="A7331" s="63" t="s">
        <v>7791</v>
      </c>
      <c r="B7331" s="63">
        <v>100303</v>
      </c>
      <c r="C7331" s="62" t="s">
        <v>15081</v>
      </c>
      <c r="D7331" s="63" t="s">
        <v>8453</v>
      </c>
      <c r="E7331" s="76">
        <v>20.23</v>
      </c>
    </row>
    <row r="7332" spans="1:5" hidden="1">
      <c r="A7332" s="63" t="s">
        <v>7791</v>
      </c>
      <c r="B7332" s="63">
        <v>100304</v>
      </c>
      <c r="C7332" s="62" t="s">
        <v>15082</v>
      </c>
      <c r="D7332" s="63" t="s">
        <v>8453</v>
      </c>
      <c r="E7332" s="76">
        <v>86.97</v>
      </c>
    </row>
    <row r="7333" spans="1:5" hidden="1">
      <c r="A7333" s="63" t="s">
        <v>7791</v>
      </c>
      <c r="B7333" s="63">
        <v>100305</v>
      </c>
      <c r="C7333" s="62" t="s">
        <v>15083</v>
      </c>
      <c r="D7333" s="63" t="s">
        <v>8453</v>
      </c>
      <c r="E7333" s="76">
        <v>115.36</v>
      </c>
    </row>
    <row r="7334" spans="1:5" hidden="1">
      <c r="A7334" s="63" t="s">
        <v>7791</v>
      </c>
      <c r="B7334" s="63">
        <v>100306</v>
      </c>
      <c r="C7334" s="62" t="s">
        <v>15084</v>
      </c>
      <c r="D7334" s="63" t="s">
        <v>8453</v>
      </c>
      <c r="E7334" s="76">
        <v>129.9</v>
      </c>
    </row>
    <row r="7335" spans="1:5" hidden="1">
      <c r="A7335" s="63" t="s">
        <v>7791</v>
      </c>
      <c r="B7335" s="63">
        <v>100307</v>
      </c>
      <c r="C7335" s="62" t="s">
        <v>15085</v>
      </c>
      <c r="D7335" s="63" t="s">
        <v>8453</v>
      </c>
      <c r="E7335" s="76">
        <v>22.99</v>
      </c>
    </row>
    <row r="7336" spans="1:5" hidden="1">
      <c r="A7336" s="63" t="s">
        <v>7791</v>
      </c>
      <c r="B7336" s="63">
        <v>100308</v>
      </c>
      <c r="C7336" s="62" t="s">
        <v>15086</v>
      </c>
      <c r="D7336" s="63" t="s">
        <v>8453</v>
      </c>
      <c r="E7336" s="76">
        <v>29.35</v>
      </c>
    </row>
    <row r="7337" spans="1:5" hidden="1">
      <c r="A7337" s="63" t="s">
        <v>7791</v>
      </c>
      <c r="B7337" s="63">
        <v>100309</v>
      </c>
      <c r="C7337" s="62" t="s">
        <v>6079</v>
      </c>
      <c r="D7337" s="63" t="s">
        <v>8453</v>
      </c>
      <c r="E7337" s="76">
        <v>45.93</v>
      </c>
    </row>
    <row r="7338" spans="1:5" ht="23.25" hidden="1">
      <c r="A7338" s="63" t="s">
        <v>7791</v>
      </c>
      <c r="B7338" s="63">
        <v>100310</v>
      </c>
      <c r="C7338" s="62" t="s">
        <v>15087</v>
      </c>
      <c r="D7338" s="63" t="s">
        <v>14952</v>
      </c>
      <c r="E7338" s="76">
        <v>14.08</v>
      </c>
    </row>
    <row r="7339" spans="1:5" ht="23.25" hidden="1">
      <c r="A7339" s="63" t="s">
        <v>7791</v>
      </c>
      <c r="B7339" s="63">
        <v>100311</v>
      </c>
      <c r="C7339" s="62" t="s">
        <v>15088</v>
      </c>
      <c r="D7339" s="63" t="s">
        <v>14952</v>
      </c>
      <c r="E7339" s="76">
        <v>114.83</v>
      </c>
    </row>
    <row r="7340" spans="1:5" ht="23.25" hidden="1">
      <c r="A7340" s="63" t="s">
        <v>7791</v>
      </c>
      <c r="B7340" s="63">
        <v>100312</v>
      </c>
      <c r="C7340" s="62" t="s">
        <v>15089</v>
      </c>
      <c r="D7340" s="63" t="s">
        <v>14952</v>
      </c>
      <c r="E7340" s="76">
        <v>154.91</v>
      </c>
    </row>
    <row r="7341" spans="1:5" ht="23.25" hidden="1">
      <c r="A7341" s="63" t="s">
        <v>7791</v>
      </c>
      <c r="B7341" s="63">
        <v>100313</v>
      </c>
      <c r="C7341" s="62" t="s">
        <v>15090</v>
      </c>
      <c r="D7341" s="63" t="s">
        <v>14952</v>
      </c>
      <c r="E7341" s="76">
        <v>180.11</v>
      </c>
    </row>
    <row r="7342" spans="1:5" ht="23.25" hidden="1">
      <c r="A7342" s="63" t="s">
        <v>7791</v>
      </c>
      <c r="B7342" s="63">
        <v>100314</v>
      </c>
      <c r="C7342" s="62" t="s">
        <v>15091</v>
      </c>
      <c r="D7342" s="63" t="s">
        <v>14952</v>
      </c>
      <c r="E7342" s="76">
        <v>203.2</v>
      </c>
    </row>
    <row r="7343" spans="1:5" ht="23.25" hidden="1">
      <c r="A7343" s="63" t="s">
        <v>7791</v>
      </c>
      <c r="B7343" s="63">
        <v>100315</v>
      </c>
      <c r="C7343" s="62" t="s">
        <v>15092</v>
      </c>
      <c r="D7343" s="63" t="s">
        <v>14952</v>
      </c>
      <c r="E7343" s="76">
        <v>107.98</v>
      </c>
    </row>
    <row r="7344" spans="1:5" hidden="1">
      <c r="A7344" s="63" t="s">
        <v>7791</v>
      </c>
      <c r="B7344" s="63">
        <v>100316</v>
      </c>
      <c r="C7344" s="62" t="s">
        <v>6013</v>
      </c>
      <c r="D7344" s="63" t="s">
        <v>14952</v>
      </c>
      <c r="E7344" s="76">
        <v>3896.65</v>
      </c>
    </row>
    <row r="7345" spans="1:5" hidden="1">
      <c r="A7345" s="63" t="s">
        <v>7791</v>
      </c>
      <c r="B7345" s="63">
        <v>100317</v>
      </c>
      <c r="C7345" s="62" t="s">
        <v>15093</v>
      </c>
      <c r="D7345" s="63" t="s">
        <v>14952</v>
      </c>
      <c r="E7345" s="76">
        <v>29045.279999999999</v>
      </c>
    </row>
    <row r="7346" spans="1:5" hidden="1">
      <c r="A7346" s="63" t="s">
        <v>7791</v>
      </c>
      <c r="B7346" s="63">
        <v>100318</v>
      </c>
      <c r="C7346" s="62" t="s">
        <v>15082</v>
      </c>
      <c r="D7346" s="63" t="s">
        <v>14952</v>
      </c>
      <c r="E7346" s="76">
        <v>15444</v>
      </c>
    </row>
    <row r="7347" spans="1:5" hidden="1">
      <c r="A7347" s="63" t="s">
        <v>7791</v>
      </c>
      <c r="B7347" s="63">
        <v>100319</v>
      </c>
      <c r="C7347" s="62" t="s">
        <v>15083</v>
      </c>
      <c r="D7347" s="63" t="s">
        <v>14952</v>
      </c>
      <c r="E7347" s="76">
        <v>20315.72</v>
      </c>
    </row>
    <row r="7348" spans="1:5" hidden="1">
      <c r="A7348" s="63" t="s">
        <v>7791</v>
      </c>
      <c r="B7348" s="63">
        <v>100320</v>
      </c>
      <c r="C7348" s="62" t="s">
        <v>15084</v>
      </c>
      <c r="D7348" s="63" t="s">
        <v>14952</v>
      </c>
      <c r="E7348" s="76">
        <v>22873.43</v>
      </c>
    </row>
    <row r="7349" spans="1:5" hidden="1">
      <c r="A7349" s="63" t="s">
        <v>7791</v>
      </c>
      <c r="B7349" s="63">
        <v>100321</v>
      </c>
      <c r="C7349" s="62" t="s">
        <v>6079</v>
      </c>
      <c r="D7349" s="63" t="s">
        <v>14952</v>
      </c>
      <c r="E7349" s="76">
        <v>8092.61</v>
      </c>
    </row>
    <row r="7350" spans="1:5" hidden="1">
      <c r="A7350" s="63" t="s">
        <v>7791</v>
      </c>
      <c r="B7350" s="63">
        <v>100533</v>
      </c>
      <c r="C7350" s="62" t="s">
        <v>15094</v>
      </c>
      <c r="D7350" s="63" t="s">
        <v>8453</v>
      </c>
      <c r="E7350" s="76">
        <v>34.549999999999997</v>
      </c>
    </row>
    <row r="7351" spans="1:5" hidden="1">
      <c r="A7351" s="63" t="s">
        <v>7791</v>
      </c>
      <c r="B7351" s="63">
        <v>100534</v>
      </c>
      <c r="C7351" s="62" t="s">
        <v>15094</v>
      </c>
      <c r="D7351" s="63" t="s">
        <v>14952</v>
      </c>
      <c r="E7351" s="76">
        <v>6105.5</v>
      </c>
    </row>
    <row r="7352" spans="1:5" ht="23.25" hidden="1">
      <c r="A7352" s="63" t="s">
        <v>7791</v>
      </c>
      <c r="B7352" s="63">
        <v>100535</v>
      </c>
      <c r="C7352" s="62" t="s">
        <v>15095</v>
      </c>
      <c r="D7352" s="63" t="s">
        <v>8453</v>
      </c>
      <c r="E7352" s="76">
        <v>0.6</v>
      </c>
    </row>
    <row r="7353" spans="1:5" ht="23.25" hidden="1">
      <c r="A7353" s="63" t="s">
        <v>7791</v>
      </c>
      <c r="B7353" s="63">
        <v>100536</v>
      </c>
      <c r="C7353" s="62" t="s">
        <v>15096</v>
      </c>
      <c r="D7353" s="63" t="s">
        <v>14952</v>
      </c>
      <c r="E7353" s="76">
        <v>80.16</v>
      </c>
    </row>
    <row r="7354" spans="1:5" ht="23.25" hidden="1">
      <c r="A7354" s="63" t="s">
        <v>7791</v>
      </c>
      <c r="B7354" s="63">
        <v>101284</v>
      </c>
      <c r="C7354" s="62" t="s">
        <v>15097</v>
      </c>
      <c r="D7354" s="63" t="s">
        <v>8453</v>
      </c>
      <c r="E7354" s="76">
        <v>2.09</v>
      </c>
    </row>
    <row r="7355" spans="1:5" ht="23.25" hidden="1">
      <c r="A7355" s="63" t="s">
        <v>7791</v>
      </c>
      <c r="B7355" s="63">
        <v>101285</v>
      </c>
      <c r="C7355" s="62" t="s">
        <v>15098</v>
      </c>
      <c r="D7355" s="63" t="s">
        <v>8453</v>
      </c>
      <c r="E7355" s="76">
        <v>0.46</v>
      </c>
    </row>
    <row r="7356" spans="1:5" ht="23.25" hidden="1">
      <c r="A7356" s="63" t="s">
        <v>7791</v>
      </c>
      <c r="B7356" s="63">
        <v>101286</v>
      </c>
      <c r="C7356" s="62" t="s">
        <v>15099</v>
      </c>
      <c r="D7356" s="63" t="s">
        <v>14952</v>
      </c>
      <c r="E7356" s="76">
        <v>23.11</v>
      </c>
    </row>
    <row r="7357" spans="1:5" ht="23.25" hidden="1">
      <c r="A7357" s="63" t="s">
        <v>7791</v>
      </c>
      <c r="B7357" s="63">
        <v>101287</v>
      </c>
      <c r="C7357" s="62" t="s">
        <v>15100</v>
      </c>
      <c r="D7357" s="63" t="s">
        <v>14952</v>
      </c>
      <c r="E7357" s="76">
        <v>83.7</v>
      </c>
    </row>
    <row r="7358" spans="1:5" ht="23.25" hidden="1">
      <c r="A7358" s="63" t="s">
        <v>7791</v>
      </c>
      <c r="B7358" s="63">
        <v>101288</v>
      </c>
      <c r="C7358" s="62" t="s">
        <v>15101</v>
      </c>
      <c r="D7358" s="63" t="s">
        <v>14952</v>
      </c>
      <c r="E7358" s="76">
        <v>24.72</v>
      </c>
    </row>
    <row r="7359" spans="1:5" ht="23.25" hidden="1">
      <c r="A7359" s="63" t="s">
        <v>7791</v>
      </c>
      <c r="B7359" s="63">
        <v>101289</v>
      </c>
      <c r="C7359" s="62" t="s">
        <v>15102</v>
      </c>
      <c r="D7359" s="63" t="s">
        <v>14952</v>
      </c>
      <c r="E7359" s="76">
        <v>25.87</v>
      </c>
    </row>
    <row r="7360" spans="1:5" ht="23.25" hidden="1">
      <c r="A7360" s="63" t="s">
        <v>7791</v>
      </c>
      <c r="B7360" s="63">
        <v>101290</v>
      </c>
      <c r="C7360" s="62" t="s">
        <v>15103</v>
      </c>
      <c r="D7360" s="63" t="s">
        <v>14952</v>
      </c>
      <c r="E7360" s="76">
        <v>33.11</v>
      </c>
    </row>
    <row r="7361" spans="1:5" ht="23.25" hidden="1">
      <c r="A7361" s="63" t="s">
        <v>7791</v>
      </c>
      <c r="B7361" s="63">
        <v>101291</v>
      </c>
      <c r="C7361" s="62" t="s">
        <v>15104</v>
      </c>
      <c r="D7361" s="63" t="s">
        <v>14952</v>
      </c>
      <c r="E7361" s="76">
        <v>25.87</v>
      </c>
    </row>
    <row r="7362" spans="1:5" ht="23.25" hidden="1">
      <c r="A7362" s="63" t="s">
        <v>7791</v>
      </c>
      <c r="B7362" s="63">
        <v>101292</v>
      </c>
      <c r="C7362" s="62" t="s">
        <v>15105</v>
      </c>
      <c r="D7362" s="63" t="s">
        <v>14952</v>
      </c>
      <c r="E7362" s="76">
        <v>25.91</v>
      </c>
    </row>
    <row r="7363" spans="1:5" hidden="1">
      <c r="A7363" s="63" t="s">
        <v>7791</v>
      </c>
      <c r="B7363" s="63">
        <v>101293</v>
      </c>
      <c r="C7363" s="62" t="s">
        <v>15106</v>
      </c>
      <c r="D7363" s="63" t="s">
        <v>14952</v>
      </c>
      <c r="E7363" s="76">
        <v>34.32</v>
      </c>
    </row>
    <row r="7364" spans="1:5" ht="23.25" hidden="1">
      <c r="A7364" s="63" t="s">
        <v>7791</v>
      </c>
      <c r="B7364" s="63">
        <v>101294</v>
      </c>
      <c r="C7364" s="62" t="s">
        <v>15107</v>
      </c>
      <c r="D7364" s="63" t="s">
        <v>14952</v>
      </c>
      <c r="E7364" s="76">
        <v>42.72</v>
      </c>
    </row>
    <row r="7365" spans="1:5" ht="23.25" hidden="1">
      <c r="A7365" s="63" t="s">
        <v>7791</v>
      </c>
      <c r="B7365" s="63">
        <v>101295</v>
      </c>
      <c r="C7365" s="62" t="s">
        <v>15108</v>
      </c>
      <c r="D7365" s="63" t="s">
        <v>14952</v>
      </c>
      <c r="E7365" s="76">
        <v>29.58</v>
      </c>
    </row>
    <row r="7366" spans="1:5" ht="23.25" hidden="1">
      <c r="A7366" s="63" t="s">
        <v>7791</v>
      </c>
      <c r="B7366" s="63">
        <v>101296</v>
      </c>
      <c r="C7366" s="62" t="s">
        <v>15109</v>
      </c>
      <c r="D7366" s="63" t="s">
        <v>14952</v>
      </c>
      <c r="E7366" s="76">
        <v>40.33</v>
      </c>
    </row>
    <row r="7367" spans="1:5" ht="23.25" hidden="1">
      <c r="A7367" s="63" t="s">
        <v>7791</v>
      </c>
      <c r="B7367" s="63">
        <v>101297</v>
      </c>
      <c r="C7367" s="62" t="s">
        <v>15110</v>
      </c>
      <c r="D7367" s="63" t="s">
        <v>14952</v>
      </c>
      <c r="E7367" s="76">
        <v>39.15</v>
      </c>
    </row>
    <row r="7368" spans="1:5" ht="23.25" hidden="1">
      <c r="A7368" s="63" t="s">
        <v>7791</v>
      </c>
      <c r="B7368" s="63">
        <v>101298</v>
      </c>
      <c r="C7368" s="62" t="s">
        <v>15111</v>
      </c>
      <c r="D7368" s="63" t="s">
        <v>14952</v>
      </c>
      <c r="E7368" s="76">
        <v>26.83</v>
      </c>
    </row>
    <row r="7369" spans="1:5" ht="23.25" hidden="1">
      <c r="A7369" s="63" t="s">
        <v>7791</v>
      </c>
      <c r="B7369" s="63">
        <v>101299</v>
      </c>
      <c r="C7369" s="62" t="s">
        <v>15112</v>
      </c>
      <c r="D7369" s="63" t="s">
        <v>14952</v>
      </c>
      <c r="E7369" s="76">
        <v>29.58</v>
      </c>
    </row>
    <row r="7370" spans="1:5" ht="23.25" hidden="1">
      <c r="A7370" s="63" t="s">
        <v>7791</v>
      </c>
      <c r="B7370" s="63">
        <v>101300</v>
      </c>
      <c r="C7370" s="62" t="s">
        <v>15113</v>
      </c>
      <c r="D7370" s="63" t="s">
        <v>14952</v>
      </c>
      <c r="E7370" s="76">
        <v>22.48</v>
      </c>
    </row>
    <row r="7371" spans="1:5" ht="23.25" hidden="1">
      <c r="A7371" s="63" t="s">
        <v>7791</v>
      </c>
      <c r="B7371" s="63">
        <v>101301</v>
      </c>
      <c r="C7371" s="62" t="s">
        <v>15114</v>
      </c>
      <c r="D7371" s="63" t="s">
        <v>14952</v>
      </c>
      <c r="E7371" s="76">
        <v>21.12</v>
      </c>
    </row>
    <row r="7372" spans="1:5" ht="23.25" hidden="1">
      <c r="A7372" s="63" t="s">
        <v>7791</v>
      </c>
      <c r="B7372" s="63">
        <v>101302</v>
      </c>
      <c r="C7372" s="62" t="s">
        <v>15115</v>
      </c>
      <c r="D7372" s="63" t="s">
        <v>14952</v>
      </c>
      <c r="E7372" s="76">
        <v>39.36</v>
      </c>
    </row>
    <row r="7373" spans="1:5" ht="23.25" hidden="1">
      <c r="A7373" s="63" t="s">
        <v>7791</v>
      </c>
      <c r="B7373" s="63">
        <v>101303</v>
      </c>
      <c r="C7373" s="62" t="s">
        <v>15116</v>
      </c>
      <c r="D7373" s="63" t="s">
        <v>14952</v>
      </c>
      <c r="E7373" s="76">
        <v>72.430000000000007</v>
      </c>
    </row>
    <row r="7374" spans="1:5" ht="23.25" hidden="1">
      <c r="A7374" s="63" t="s">
        <v>7791</v>
      </c>
      <c r="B7374" s="63">
        <v>101304</v>
      </c>
      <c r="C7374" s="62" t="s">
        <v>15117</v>
      </c>
      <c r="D7374" s="63" t="s">
        <v>14952</v>
      </c>
      <c r="E7374" s="76">
        <v>47.63</v>
      </c>
    </row>
    <row r="7375" spans="1:5" ht="23.25" hidden="1">
      <c r="A7375" s="63" t="s">
        <v>7791</v>
      </c>
      <c r="B7375" s="63">
        <v>101305</v>
      </c>
      <c r="C7375" s="62" t="s">
        <v>15118</v>
      </c>
      <c r="D7375" s="63" t="s">
        <v>14952</v>
      </c>
      <c r="E7375" s="76">
        <v>42.56</v>
      </c>
    </row>
    <row r="7376" spans="1:5" hidden="1">
      <c r="A7376" s="63" t="s">
        <v>7791</v>
      </c>
      <c r="B7376" s="63">
        <v>101307</v>
      </c>
      <c r="C7376" s="62" t="s">
        <v>15119</v>
      </c>
      <c r="D7376" s="63" t="s">
        <v>14952</v>
      </c>
      <c r="E7376" s="76">
        <v>24.51</v>
      </c>
    </row>
    <row r="7377" spans="1:5" ht="23.25" hidden="1">
      <c r="A7377" s="63" t="s">
        <v>7791</v>
      </c>
      <c r="B7377" s="63">
        <v>101308</v>
      </c>
      <c r="C7377" s="62" t="s">
        <v>15120</v>
      </c>
      <c r="D7377" s="63" t="s">
        <v>14952</v>
      </c>
      <c r="E7377" s="76">
        <v>33.4</v>
      </c>
    </row>
    <row r="7378" spans="1:5" ht="23.25" hidden="1">
      <c r="A7378" s="63" t="s">
        <v>7791</v>
      </c>
      <c r="B7378" s="63">
        <v>101309</v>
      </c>
      <c r="C7378" s="62" t="s">
        <v>15121</v>
      </c>
      <c r="D7378" s="63" t="s">
        <v>14952</v>
      </c>
      <c r="E7378" s="76">
        <v>33.11</v>
      </c>
    </row>
    <row r="7379" spans="1:5" ht="23.25" hidden="1">
      <c r="A7379" s="63" t="s">
        <v>7791</v>
      </c>
      <c r="B7379" s="63">
        <v>101310</v>
      </c>
      <c r="C7379" s="62" t="s">
        <v>15122</v>
      </c>
      <c r="D7379" s="63" t="s">
        <v>14952</v>
      </c>
      <c r="E7379" s="76">
        <v>50.93</v>
      </c>
    </row>
    <row r="7380" spans="1:5" ht="23.25" hidden="1">
      <c r="A7380" s="63" t="s">
        <v>7791</v>
      </c>
      <c r="B7380" s="63">
        <v>101311</v>
      </c>
      <c r="C7380" s="62" t="s">
        <v>15123</v>
      </c>
      <c r="D7380" s="63" t="s">
        <v>14952</v>
      </c>
      <c r="E7380" s="76">
        <v>34.32</v>
      </c>
    </row>
    <row r="7381" spans="1:5" ht="23.25" hidden="1">
      <c r="A7381" s="63" t="s">
        <v>7791</v>
      </c>
      <c r="B7381" s="63">
        <v>101312</v>
      </c>
      <c r="C7381" s="62" t="s">
        <v>15124</v>
      </c>
      <c r="D7381" s="63" t="s">
        <v>14952</v>
      </c>
      <c r="E7381" s="76">
        <v>25.52</v>
      </c>
    </row>
    <row r="7382" spans="1:5" hidden="1">
      <c r="A7382" s="63" t="s">
        <v>7791</v>
      </c>
      <c r="B7382" s="63">
        <v>101313</v>
      </c>
      <c r="C7382" s="62" t="s">
        <v>15125</v>
      </c>
      <c r="D7382" s="63" t="s">
        <v>14952</v>
      </c>
      <c r="E7382" s="76">
        <v>111.02</v>
      </c>
    </row>
    <row r="7383" spans="1:5" ht="23.25" hidden="1">
      <c r="A7383" s="63" t="s">
        <v>7791</v>
      </c>
      <c r="B7383" s="63">
        <v>101314</v>
      </c>
      <c r="C7383" s="62" t="s">
        <v>15126</v>
      </c>
      <c r="D7383" s="63" t="s">
        <v>14952</v>
      </c>
      <c r="E7383" s="76">
        <v>113.37</v>
      </c>
    </row>
    <row r="7384" spans="1:5" ht="23.25" hidden="1">
      <c r="A7384" s="63" t="s">
        <v>7791</v>
      </c>
      <c r="B7384" s="63">
        <v>101315</v>
      </c>
      <c r="C7384" s="62" t="s">
        <v>15127</v>
      </c>
      <c r="D7384" s="63" t="s">
        <v>14952</v>
      </c>
      <c r="E7384" s="76">
        <v>143.54</v>
      </c>
    </row>
    <row r="7385" spans="1:5" ht="23.25" hidden="1">
      <c r="A7385" s="63" t="s">
        <v>7791</v>
      </c>
      <c r="B7385" s="63">
        <v>101316</v>
      </c>
      <c r="C7385" s="62" t="s">
        <v>15128</v>
      </c>
      <c r="D7385" s="63" t="s">
        <v>14952</v>
      </c>
      <c r="E7385" s="76">
        <v>53.49</v>
      </c>
    </row>
    <row r="7386" spans="1:5" ht="23.25" hidden="1">
      <c r="A7386" s="63" t="s">
        <v>7791</v>
      </c>
      <c r="B7386" s="63">
        <v>101317</v>
      </c>
      <c r="C7386" s="62" t="s">
        <v>15129</v>
      </c>
      <c r="D7386" s="63" t="s">
        <v>14952</v>
      </c>
      <c r="E7386" s="76">
        <v>278.47000000000003</v>
      </c>
    </row>
    <row r="7387" spans="1:5" ht="23.25" hidden="1">
      <c r="A7387" s="63" t="s">
        <v>7791</v>
      </c>
      <c r="B7387" s="63">
        <v>101318</v>
      </c>
      <c r="C7387" s="62" t="s">
        <v>15130</v>
      </c>
      <c r="D7387" s="63" t="s">
        <v>14952</v>
      </c>
      <c r="E7387" s="76">
        <v>525.48</v>
      </c>
    </row>
    <row r="7388" spans="1:5" ht="23.25" hidden="1">
      <c r="A7388" s="63" t="s">
        <v>7791</v>
      </c>
      <c r="B7388" s="63">
        <v>101319</v>
      </c>
      <c r="C7388" s="62" t="s">
        <v>15131</v>
      </c>
      <c r="D7388" s="63" t="s">
        <v>14952</v>
      </c>
      <c r="E7388" s="76">
        <v>61.37</v>
      </c>
    </row>
    <row r="7389" spans="1:5" ht="23.25" hidden="1">
      <c r="A7389" s="63" t="s">
        <v>7791</v>
      </c>
      <c r="B7389" s="63">
        <v>101320</v>
      </c>
      <c r="C7389" s="62" t="s">
        <v>15132</v>
      </c>
      <c r="D7389" s="63" t="s">
        <v>14952</v>
      </c>
      <c r="E7389" s="76">
        <v>28.6</v>
      </c>
    </row>
    <row r="7390" spans="1:5" hidden="1">
      <c r="A7390" s="63" t="s">
        <v>7791</v>
      </c>
      <c r="B7390" s="63">
        <v>101322</v>
      </c>
      <c r="C7390" s="62" t="s">
        <v>15133</v>
      </c>
      <c r="D7390" s="63" t="s">
        <v>14952</v>
      </c>
      <c r="E7390" s="76">
        <v>35.340000000000003</v>
      </c>
    </row>
    <row r="7391" spans="1:5" ht="23.25" hidden="1">
      <c r="A7391" s="63" t="s">
        <v>7791</v>
      </c>
      <c r="B7391" s="63">
        <v>101323</v>
      </c>
      <c r="C7391" s="62" t="s">
        <v>15134</v>
      </c>
      <c r="D7391" s="63" t="s">
        <v>14952</v>
      </c>
      <c r="E7391" s="76">
        <v>63.1</v>
      </c>
    </row>
    <row r="7392" spans="1:5" ht="23.25" hidden="1">
      <c r="A7392" s="63" t="s">
        <v>7791</v>
      </c>
      <c r="B7392" s="63">
        <v>101324</v>
      </c>
      <c r="C7392" s="62" t="s">
        <v>15135</v>
      </c>
      <c r="D7392" s="63" t="s">
        <v>14952</v>
      </c>
      <c r="E7392" s="76">
        <v>17.829999999999998</v>
      </c>
    </row>
    <row r="7393" spans="1:5" ht="23.25" hidden="1">
      <c r="A7393" s="63" t="s">
        <v>7791</v>
      </c>
      <c r="B7393" s="63">
        <v>101325</v>
      </c>
      <c r="C7393" s="62" t="s">
        <v>15136</v>
      </c>
      <c r="D7393" s="63" t="s">
        <v>14952</v>
      </c>
      <c r="E7393" s="76">
        <v>47.7</v>
      </c>
    </row>
    <row r="7394" spans="1:5" hidden="1">
      <c r="A7394" s="63" t="s">
        <v>7791</v>
      </c>
      <c r="B7394" s="63">
        <v>101326</v>
      </c>
      <c r="C7394" s="62" t="s">
        <v>15137</v>
      </c>
      <c r="D7394" s="63" t="s">
        <v>14952</v>
      </c>
      <c r="E7394" s="76">
        <v>13.14</v>
      </c>
    </row>
    <row r="7395" spans="1:5" ht="23.25" hidden="1">
      <c r="A7395" s="63" t="s">
        <v>7791</v>
      </c>
      <c r="B7395" s="63">
        <v>101327</v>
      </c>
      <c r="C7395" s="62" t="s">
        <v>15138</v>
      </c>
      <c r="D7395" s="63" t="s">
        <v>14952</v>
      </c>
      <c r="E7395" s="76">
        <v>17.3</v>
      </c>
    </row>
    <row r="7396" spans="1:5" ht="23.25" hidden="1">
      <c r="A7396" s="63" t="s">
        <v>7791</v>
      </c>
      <c r="B7396" s="63">
        <v>101328</v>
      </c>
      <c r="C7396" s="62" t="s">
        <v>15139</v>
      </c>
      <c r="D7396" s="63" t="s">
        <v>14952</v>
      </c>
      <c r="E7396" s="76">
        <v>21.34</v>
      </c>
    </row>
    <row r="7397" spans="1:5" ht="23.25" hidden="1">
      <c r="A7397" s="63" t="s">
        <v>7791</v>
      </c>
      <c r="B7397" s="63">
        <v>101329</v>
      </c>
      <c r="C7397" s="62" t="s">
        <v>15140</v>
      </c>
      <c r="D7397" s="63" t="s">
        <v>14952</v>
      </c>
      <c r="E7397" s="76">
        <v>47.95</v>
      </c>
    </row>
    <row r="7398" spans="1:5" ht="23.25" hidden="1">
      <c r="A7398" s="63" t="s">
        <v>7791</v>
      </c>
      <c r="B7398" s="63">
        <v>101330</v>
      </c>
      <c r="C7398" s="62" t="s">
        <v>15141</v>
      </c>
      <c r="D7398" s="63" t="s">
        <v>14952</v>
      </c>
      <c r="E7398" s="76">
        <v>43.98</v>
      </c>
    </row>
    <row r="7399" spans="1:5" ht="23.25" hidden="1">
      <c r="A7399" s="63" t="s">
        <v>7791</v>
      </c>
      <c r="B7399" s="63">
        <v>101331</v>
      </c>
      <c r="C7399" s="62" t="s">
        <v>15142</v>
      </c>
      <c r="D7399" s="63" t="s">
        <v>14952</v>
      </c>
      <c r="E7399" s="76">
        <v>46.55</v>
      </c>
    </row>
    <row r="7400" spans="1:5" ht="23.25" hidden="1">
      <c r="A7400" s="63" t="s">
        <v>7791</v>
      </c>
      <c r="B7400" s="63">
        <v>101332</v>
      </c>
      <c r="C7400" s="62" t="s">
        <v>15143</v>
      </c>
      <c r="D7400" s="63" t="s">
        <v>14952</v>
      </c>
      <c r="E7400" s="76">
        <v>15.06</v>
      </c>
    </row>
    <row r="7401" spans="1:5" ht="23.25" hidden="1">
      <c r="A7401" s="63" t="s">
        <v>7791</v>
      </c>
      <c r="B7401" s="63">
        <v>101333</v>
      </c>
      <c r="C7401" s="62" t="s">
        <v>15144</v>
      </c>
      <c r="D7401" s="63" t="s">
        <v>14952</v>
      </c>
      <c r="E7401" s="76">
        <v>33.82</v>
      </c>
    </row>
    <row r="7402" spans="1:5" ht="23.25" hidden="1">
      <c r="A7402" s="63" t="s">
        <v>7791</v>
      </c>
      <c r="B7402" s="63">
        <v>101334</v>
      </c>
      <c r="C7402" s="62" t="s">
        <v>15145</v>
      </c>
      <c r="D7402" s="63" t="s">
        <v>14952</v>
      </c>
      <c r="E7402" s="76">
        <v>88.9</v>
      </c>
    </row>
    <row r="7403" spans="1:5" ht="23.25" hidden="1">
      <c r="A7403" s="63" t="s">
        <v>7791</v>
      </c>
      <c r="B7403" s="63">
        <v>101335</v>
      </c>
      <c r="C7403" s="62" t="s">
        <v>15146</v>
      </c>
      <c r="D7403" s="63" t="s">
        <v>14952</v>
      </c>
      <c r="E7403" s="76">
        <v>16.68</v>
      </c>
    </row>
    <row r="7404" spans="1:5" ht="23.25" hidden="1">
      <c r="A7404" s="63" t="s">
        <v>7791</v>
      </c>
      <c r="B7404" s="63">
        <v>101336</v>
      </c>
      <c r="C7404" s="62" t="s">
        <v>15147</v>
      </c>
      <c r="D7404" s="63" t="s">
        <v>14952</v>
      </c>
      <c r="E7404" s="76">
        <v>61.88</v>
      </c>
    </row>
    <row r="7405" spans="1:5" hidden="1">
      <c r="A7405" s="63" t="s">
        <v>7791</v>
      </c>
      <c r="B7405" s="63">
        <v>101337</v>
      </c>
      <c r="C7405" s="62" t="s">
        <v>15148</v>
      </c>
      <c r="D7405" s="63" t="s">
        <v>14952</v>
      </c>
      <c r="E7405" s="76">
        <v>26.95</v>
      </c>
    </row>
    <row r="7406" spans="1:5" ht="23.25" hidden="1">
      <c r="A7406" s="63" t="s">
        <v>7791</v>
      </c>
      <c r="B7406" s="63">
        <v>101338</v>
      </c>
      <c r="C7406" s="62" t="s">
        <v>15149</v>
      </c>
      <c r="D7406" s="63" t="s">
        <v>14952</v>
      </c>
      <c r="E7406" s="76">
        <v>30.44</v>
      </c>
    </row>
    <row r="7407" spans="1:5" ht="23.25" hidden="1">
      <c r="A7407" s="63" t="s">
        <v>7791</v>
      </c>
      <c r="B7407" s="63">
        <v>101339</v>
      </c>
      <c r="C7407" s="62" t="s">
        <v>15150</v>
      </c>
      <c r="D7407" s="63" t="s">
        <v>14952</v>
      </c>
      <c r="E7407" s="76">
        <v>22.13</v>
      </c>
    </row>
    <row r="7408" spans="1:5" ht="23.25" hidden="1">
      <c r="A7408" s="63" t="s">
        <v>7791</v>
      </c>
      <c r="B7408" s="63">
        <v>101340</v>
      </c>
      <c r="C7408" s="62" t="s">
        <v>15151</v>
      </c>
      <c r="D7408" s="63" t="s">
        <v>14952</v>
      </c>
      <c r="E7408" s="76">
        <v>21.36</v>
      </c>
    </row>
    <row r="7409" spans="1:5" ht="23.25" hidden="1">
      <c r="A7409" s="63" t="s">
        <v>7791</v>
      </c>
      <c r="B7409" s="63">
        <v>101341</v>
      </c>
      <c r="C7409" s="62" t="s">
        <v>15152</v>
      </c>
      <c r="D7409" s="63" t="s">
        <v>14952</v>
      </c>
      <c r="E7409" s="76">
        <v>23.65</v>
      </c>
    </row>
    <row r="7410" spans="1:5" ht="23.25" hidden="1">
      <c r="A7410" s="63" t="s">
        <v>7791</v>
      </c>
      <c r="B7410" s="63">
        <v>101342</v>
      </c>
      <c r="C7410" s="62" t="s">
        <v>15153</v>
      </c>
      <c r="D7410" s="63" t="s">
        <v>14952</v>
      </c>
      <c r="E7410" s="76">
        <v>27.24</v>
      </c>
    </row>
    <row r="7411" spans="1:5" ht="23.25" hidden="1">
      <c r="A7411" s="63" t="s">
        <v>7791</v>
      </c>
      <c r="B7411" s="63">
        <v>101343</v>
      </c>
      <c r="C7411" s="62" t="s">
        <v>15154</v>
      </c>
      <c r="D7411" s="63" t="s">
        <v>14952</v>
      </c>
      <c r="E7411" s="76">
        <v>41.38</v>
      </c>
    </row>
    <row r="7412" spans="1:5" ht="23.25" hidden="1">
      <c r="A7412" s="63" t="s">
        <v>7791</v>
      </c>
      <c r="B7412" s="63">
        <v>101344</v>
      </c>
      <c r="C7412" s="62" t="s">
        <v>15155</v>
      </c>
      <c r="D7412" s="63" t="s">
        <v>14952</v>
      </c>
      <c r="E7412" s="76">
        <v>47.41</v>
      </c>
    </row>
    <row r="7413" spans="1:5" ht="23.25" hidden="1">
      <c r="A7413" s="63" t="s">
        <v>7791</v>
      </c>
      <c r="B7413" s="63">
        <v>101345</v>
      </c>
      <c r="C7413" s="62" t="s">
        <v>15156</v>
      </c>
      <c r="D7413" s="63" t="s">
        <v>14952</v>
      </c>
      <c r="E7413" s="76">
        <v>44.25</v>
      </c>
    </row>
    <row r="7414" spans="1:5" ht="23.25" hidden="1">
      <c r="A7414" s="63" t="s">
        <v>7791</v>
      </c>
      <c r="B7414" s="63">
        <v>101346</v>
      </c>
      <c r="C7414" s="62" t="s">
        <v>15157</v>
      </c>
      <c r="D7414" s="63" t="s">
        <v>14952</v>
      </c>
      <c r="E7414" s="76">
        <v>37.049999999999997</v>
      </c>
    </row>
    <row r="7415" spans="1:5" ht="23.25" hidden="1">
      <c r="A7415" s="63" t="s">
        <v>7791</v>
      </c>
      <c r="B7415" s="63">
        <v>101347</v>
      </c>
      <c r="C7415" s="62" t="s">
        <v>15158</v>
      </c>
      <c r="D7415" s="63" t="s">
        <v>14952</v>
      </c>
      <c r="E7415" s="76">
        <v>35.299999999999997</v>
      </c>
    </row>
    <row r="7416" spans="1:5" ht="23.25" hidden="1">
      <c r="A7416" s="63" t="s">
        <v>7791</v>
      </c>
      <c r="B7416" s="63">
        <v>101348</v>
      </c>
      <c r="C7416" s="62" t="s">
        <v>15159</v>
      </c>
      <c r="D7416" s="63" t="s">
        <v>14952</v>
      </c>
      <c r="E7416" s="76">
        <v>21.14</v>
      </c>
    </row>
    <row r="7417" spans="1:5" ht="23.25" hidden="1">
      <c r="A7417" s="63" t="s">
        <v>7791</v>
      </c>
      <c r="B7417" s="63">
        <v>101349</v>
      </c>
      <c r="C7417" s="62" t="s">
        <v>15160</v>
      </c>
      <c r="D7417" s="63" t="s">
        <v>14952</v>
      </c>
      <c r="E7417" s="76">
        <v>27.71</v>
      </c>
    </row>
    <row r="7418" spans="1:5" ht="23.25" hidden="1">
      <c r="A7418" s="63" t="s">
        <v>7791</v>
      </c>
      <c r="B7418" s="63">
        <v>101350</v>
      </c>
      <c r="C7418" s="62" t="s">
        <v>15161</v>
      </c>
      <c r="D7418" s="63" t="s">
        <v>14952</v>
      </c>
      <c r="E7418" s="76">
        <v>33.99</v>
      </c>
    </row>
    <row r="7419" spans="1:5" ht="23.25" hidden="1">
      <c r="A7419" s="63" t="s">
        <v>7791</v>
      </c>
      <c r="B7419" s="63">
        <v>101351</v>
      </c>
      <c r="C7419" s="62" t="s">
        <v>15162</v>
      </c>
      <c r="D7419" s="63" t="s">
        <v>14952</v>
      </c>
      <c r="E7419" s="76">
        <v>29.73</v>
      </c>
    </row>
    <row r="7420" spans="1:5" ht="23.25" hidden="1">
      <c r="A7420" s="63" t="s">
        <v>7791</v>
      </c>
      <c r="B7420" s="63">
        <v>101352</v>
      </c>
      <c r="C7420" s="62" t="s">
        <v>15163</v>
      </c>
      <c r="D7420" s="63" t="s">
        <v>14952</v>
      </c>
      <c r="E7420" s="76">
        <v>28.6</v>
      </c>
    </row>
    <row r="7421" spans="1:5" ht="23.25" hidden="1">
      <c r="A7421" s="63" t="s">
        <v>7791</v>
      </c>
      <c r="B7421" s="63">
        <v>101353</v>
      </c>
      <c r="C7421" s="62" t="s">
        <v>15164</v>
      </c>
      <c r="D7421" s="63" t="s">
        <v>14952</v>
      </c>
      <c r="E7421" s="76">
        <v>22.01</v>
      </c>
    </row>
    <row r="7422" spans="1:5" ht="23.25" hidden="1">
      <c r="A7422" s="63" t="s">
        <v>7791</v>
      </c>
      <c r="B7422" s="63">
        <v>101354</v>
      </c>
      <c r="C7422" s="62" t="s">
        <v>15165</v>
      </c>
      <c r="D7422" s="63" t="s">
        <v>14952</v>
      </c>
      <c r="E7422" s="76">
        <v>37.11</v>
      </c>
    </row>
    <row r="7423" spans="1:5" ht="23.25" hidden="1">
      <c r="A7423" s="63" t="s">
        <v>7791</v>
      </c>
      <c r="B7423" s="63">
        <v>101355</v>
      </c>
      <c r="C7423" s="62" t="s">
        <v>15166</v>
      </c>
      <c r="D7423" s="63" t="s">
        <v>14952</v>
      </c>
      <c r="E7423" s="76">
        <v>24.56</v>
      </c>
    </row>
    <row r="7424" spans="1:5" hidden="1">
      <c r="A7424" s="63" t="s">
        <v>7791</v>
      </c>
      <c r="B7424" s="63">
        <v>101356</v>
      </c>
      <c r="C7424" s="62" t="s">
        <v>15167</v>
      </c>
      <c r="D7424" s="63" t="s">
        <v>14952</v>
      </c>
      <c r="E7424" s="76">
        <v>43.93</v>
      </c>
    </row>
    <row r="7425" spans="1:5" hidden="1">
      <c r="A7425" s="63" t="s">
        <v>7791</v>
      </c>
      <c r="B7425" s="63">
        <v>101357</v>
      </c>
      <c r="C7425" s="62" t="s">
        <v>15168</v>
      </c>
      <c r="D7425" s="63" t="s">
        <v>14952</v>
      </c>
      <c r="E7425" s="76">
        <v>63.1</v>
      </c>
    </row>
    <row r="7426" spans="1:5" hidden="1">
      <c r="A7426" s="63" t="s">
        <v>7791</v>
      </c>
      <c r="B7426" s="63">
        <v>101358</v>
      </c>
      <c r="C7426" s="62" t="s">
        <v>15169</v>
      </c>
      <c r="D7426" s="63" t="s">
        <v>14952</v>
      </c>
      <c r="E7426" s="76">
        <v>43.92</v>
      </c>
    </row>
    <row r="7427" spans="1:5" ht="23.25" hidden="1">
      <c r="A7427" s="63" t="s">
        <v>7791</v>
      </c>
      <c r="B7427" s="63">
        <v>101359</v>
      </c>
      <c r="C7427" s="62" t="s">
        <v>15170</v>
      </c>
      <c r="D7427" s="63" t="s">
        <v>14952</v>
      </c>
      <c r="E7427" s="76">
        <v>42.65</v>
      </c>
    </row>
    <row r="7428" spans="1:5" ht="23.25" hidden="1">
      <c r="A7428" s="63" t="s">
        <v>7791</v>
      </c>
      <c r="B7428" s="63">
        <v>101360</v>
      </c>
      <c r="C7428" s="62" t="s">
        <v>15171</v>
      </c>
      <c r="D7428" s="63" t="s">
        <v>14952</v>
      </c>
      <c r="E7428" s="76">
        <v>43.92</v>
      </c>
    </row>
    <row r="7429" spans="1:5" ht="23.25" hidden="1">
      <c r="A7429" s="63" t="s">
        <v>7791</v>
      </c>
      <c r="B7429" s="63">
        <v>101361</v>
      </c>
      <c r="C7429" s="62" t="s">
        <v>15172</v>
      </c>
      <c r="D7429" s="63" t="s">
        <v>14952</v>
      </c>
      <c r="E7429" s="76">
        <v>57.32</v>
      </c>
    </row>
    <row r="7430" spans="1:5" hidden="1">
      <c r="A7430" s="63" t="s">
        <v>7791</v>
      </c>
      <c r="B7430" s="63">
        <v>101362</v>
      </c>
      <c r="C7430" s="62" t="s">
        <v>15173</v>
      </c>
      <c r="D7430" s="63" t="s">
        <v>14952</v>
      </c>
      <c r="E7430" s="76">
        <v>11.84</v>
      </c>
    </row>
    <row r="7431" spans="1:5" ht="23.25" hidden="1">
      <c r="A7431" s="63" t="s">
        <v>7791</v>
      </c>
      <c r="B7431" s="63">
        <v>101363</v>
      </c>
      <c r="C7431" s="62" t="s">
        <v>15174</v>
      </c>
      <c r="D7431" s="63" t="s">
        <v>14952</v>
      </c>
      <c r="E7431" s="76">
        <v>34.32</v>
      </c>
    </row>
    <row r="7432" spans="1:5" ht="23.25" hidden="1">
      <c r="A7432" s="63" t="s">
        <v>7791</v>
      </c>
      <c r="B7432" s="63">
        <v>101364</v>
      </c>
      <c r="C7432" s="62" t="s">
        <v>15175</v>
      </c>
      <c r="D7432" s="63" t="s">
        <v>14952</v>
      </c>
      <c r="E7432" s="76">
        <v>41.34</v>
      </c>
    </row>
    <row r="7433" spans="1:5" hidden="1">
      <c r="A7433" s="63" t="s">
        <v>7791</v>
      </c>
      <c r="B7433" s="63">
        <v>101365</v>
      </c>
      <c r="C7433" s="62" t="s">
        <v>15176</v>
      </c>
      <c r="D7433" s="63" t="s">
        <v>14952</v>
      </c>
      <c r="E7433" s="76">
        <v>34.32</v>
      </c>
    </row>
    <row r="7434" spans="1:5" ht="23.25" hidden="1">
      <c r="A7434" s="63" t="s">
        <v>7791</v>
      </c>
      <c r="B7434" s="63">
        <v>101366</v>
      </c>
      <c r="C7434" s="62" t="s">
        <v>15177</v>
      </c>
      <c r="D7434" s="63" t="s">
        <v>14952</v>
      </c>
      <c r="E7434" s="76">
        <v>46.79</v>
      </c>
    </row>
    <row r="7435" spans="1:5" ht="23.25" hidden="1">
      <c r="A7435" s="63" t="s">
        <v>7791</v>
      </c>
      <c r="B7435" s="63">
        <v>101367</v>
      </c>
      <c r="C7435" s="62" t="s">
        <v>15178</v>
      </c>
      <c r="D7435" s="63" t="s">
        <v>14952</v>
      </c>
      <c r="E7435" s="76">
        <v>34.32</v>
      </c>
    </row>
    <row r="7436" spans="1:5" ht="23.25" hidden="1">
      <c r="A7436" s="63" t="s">
        <v>7791</v>
      </c>
      <c r="B7436" s="63">
        <v>101368</v>
      </c>
      <c r="C7436" s="62" t="s">
        <v>15179</v>
      </c>
      <c r="D7436" s="63" t="s">
        <v>14952</v>
      </c>
      <c r="E7436" s="76">
        <v>50.15</v>
      </c>
    </row>
    <row r="7437" spans="1:5" ht="23.25" hidden="1">
      <c r="A7437" s="63" t="s">
        <v>7791</v>
      </c>
      <c r="B7437" s="63">
        <v>101369</v>
      </c>
      <c r="C7437" s="62" t="s">
        <v>15180</v>
      </c>
      <c r="D7437" s="63" t="s">
        <v>14952</v>
      </c>
      <c r="E7437" s="76">
        <v>57.06</v>
      </c>
    </row>
    <row r="7438" spans="1:5" hidden="1">
      <c r="A7438" s="63" t="s">
        <v>7791</v>
      </c>
      <c r="B7438" s="63">
        <v>101370</v>
      </c>
      <c r="C7438" s="62" t="s">
        <v>15181</v>
      </c>
      <c r="D7438" s="63" t="s">
        <v>14952</v>
      </c>
      <c r="E7438" s="76">
        <v>33.909999999999997</v>
      </c>
    </row>
    <row r="7439" spans="1:5" hidden="1">
      <c r="A7439" s="63" t="s">
        <v>7791</v>
      </c>
      <c r="B7439" s="63">
        <v>101371</v>
      </c>
      <c r="C7439" s="62" t="s">
        <v>15182</v>
      </c>
      <c r="D7439" s="63" t="s">
        <v>14952</v>
      </c>
      <c r="E7439" s="76">
        <v>33.18</v>
      </c>
    </row>
    <row r="7440" spans="1:5" ht="23.25" hidden="1">
      <c r="A7440" s="63" t="s">
        <v>7791</v>
      </c>
      <c r="B7440" s="63">
        <v>101372</v>
      </c>
      <c r="C7440" s="62" t="s">
        <v>15183</v>
      </c>
      <c r="D7440" s="63" t="s">
        <v>14952</v>
      </c>
      <c r="E7440" s="76">
        <v>9.9600000000000009</v>
      </c>
    </row>
    <row r="7441" spans="1:5" hidden="1">
      <c r="A7441" s="63" t="s">
        <v>7791</v>
      </c>
      <c r="B7441" s="63">
        <v>101373</v>
      </c>
      <c r="C7441" s="62" t="s">
        <v>15184</v>
      </c>
      <c r="D7441" s="63" t="s">
        <v>8453</v>
      </c>
      <c r="E7441" s="76">
        <v>177.32</v>
      </c>
    </row>
    <row r="7442" spans="1:5" hidden="1">
      <c r="A7442" s="63" t="s">
        <v>7791</v>
      </c>
      <c r="B7442" s="63">
        <v>101374</v>
      </c>
      <c r="C7442" s="62" t="s">
        <v>5990</v>
      </c>
      <c r="D7442" s="63" t="s">
        <v>14952</v>
      </c>
      <c r="E7442" s="76">
        <v>3623.41</v>
      </c>
    </row>
    <row r="7443" spans="1:5" hidden="1">
      <c r="A7443" s="63" t="s">
        <v>7791</v>
      </c>
      <c r="B7443" s="63">
        <v>101375</v>
      </c>
      <c r="C7443" s="62" t="s">
        <v>5997</v>
      </c>
      <c r="D7443" s="63" t="s">
        <v>14952</v>
      </c>
      <c r="E7443" s="76">
        <v>3983.2</v>
      </c>
    </row>
    <row r="7444" spans="1:5" hidden="1">
      <c r="A7444" s="63" t="s">
        <v>7791</v>
      </c>
      <c r="B7444" s="63">
        <v>101376</v>
      </c>
      <c r="C7444" s="62" t="s">
        <v>15185</v>
      </c>
      <c r="D7444" s="63" t="s">
        <v>14952</v>
      </c>
      <c r="E7444" s="76">
        <v>3576.23</v>
      </c>
    </row>
    <row r="7445" spans="1:5" hidden="1">
      <c r="A7445" s="63" t="s">
        <v>7791</v>
      </c>
      <c r="B7445" s="63">
        <v>101377</v>
      </c>
      <c r="C7445" s="62" t="s">
        <v>14880</v>
      </c>
      <c r="D7445" s="63" t="s">
        <v>14952</v>
      </c>
      <c r="E7445" s="76">
        <v>3928.81</v>
      </c>
    </row>
    <row r="7446" spans="1:5" hidden="1">
      <c r="A7446" s="63" t="s">
        <v>7791</v>
      </c>
      <c r="B7446" s="63">
        <v>101378</v>
      </c>
      <c r="C7446" s="62" t="s">
        <v>5999</v>
      </c>
      <c r="D7446" s="63" t="s">
        <v>14952</v>
      </c>
      <c r="E7446" s="76">
        <v>4188.55</v>
      </c>
    </row>
    <row r="7447" spans="1:5" hidden="1">
      <c r="A7447" s="63" t="s">
        <v>7791</v>
      </c>
      <c r="B7447" s="63">
        <v>101379</v>
      </c>
      <c r="C7447" s="62" t="s">
        <v>15186</v>
      </c>
      <c r="D7447" s="63" t="s">
        <v>14952</v>
      </c>
      <c r="E7447" s="76">
        <v>3928.81</v>
      </c>
    </row>
    <row r="7448" spans="1:5" hidden="1">
      <c r="A7448" s="63" t="s">
        <v>7791</v>
      </c>
      <c r="B7448" s="63">
        <v>101380</v>
      </c>
      <c r="C7448" s="62" t="s">
        <v>6003</v>
      </c>
      <c r="D7448" s="63" t="s">
        <v>14952</v>
      </c>
      <c r="E7448" s="76">
        <v>3899.3</v>
      </c>
    </row>
    <row r="7449" spans="1:5" hidden="1">
      <c r="A7449" s="63" t="s">
        <v>7791</v>
      </c>
      <c r="B7449" s="63">
        <v>101381</v>
      </c>
      <c r="C7449" s="62" t="s">
        <v>6011</v>
      </c>
      <c r="D7449" s="63" t="s">
        <v>14952</v>
      </c>
      <c r="E7449" s="76">
        <v>4864.43</v>
      </c>
    </row>
    <row r="7450" spans="1:5" hidden="1">
      <c r="A7450" s="63" t="s">
        <v>7791</v>
      </c>
      <c r="B7450" s="63">
        <v>101382</v>
      </c>
      <c r="C7450" s="62" t="s">
        <v>15187</v>
      </c>
      <c r="D7450" s="63" t="s">
        <v>14952</v>
      </c>
      <c r="E7450" s="76">
        <v>4544.71</v>
      </c>
    </row>
    <row r="7451" spans="1:5" hidden="1">
      <c r="A7451" s="63" t="s">
        <v>7791</v>
      </c>
      <c r="B7451" s="63">
        <v>101383</v>
      </c>
      <c r="C7451" s="62" t="s">
        <v>15081</v>
      </c>
      <c r="D7451" s="63" t="s">
        <v>14952</v>
      </c>
      <c r="E7451" s="76">
        <v>3629.88</v>
      </c>
    </row>
    <row r="7452" spans="1:5" hidden="1">
      <c r="A7452" s="63" t="s">
        <v>7791</v>
      </c>
      <c r="B7452" s="63">
        <v>101384</v>
      </c>
      <c r="C7452" s="62" t="s">
        <v>14884</v>
      </c>
      <c r="D7452" s="63" t="s">
        <v>14952</v>
      </c>
      <c r="E7452" s="76">
        <v>3813.92</v>
      </c>
    </row>
    <row r="7453" spans="1:5" ht="23.25" hidden="1">
      <c r="A7453" s="63" t="s">
        <v>7791</v>
      </c>
      <c r="B7453" s="63">
        <v>101385</v>
      </c>
      <c r="C7453" s="62" t="s">
        <v>15188</v>
      </c>
      <c r="D7453" s="63" t="s">
        <v>14952</v>
      </c>
      <c r="E7453" s="76">
        <v>6378.38</v>
      </c>
    </row>
    <row r="7454" spans="1:5" hidden="1">
      <c r="A7454" s="63" t="s">
        <v>7791</v>
      </c>
      <c r="B7454" s="63">
        <v>101386</v>
      </c>
      <c r="C7454" s="62" t="s">
        <v>14886</v>
      </c>
      <c r="D7454" s="63" t="s">
        <v>14952</v>
      </c>
      <c r="E7454" s="76">
        <v>3809.86</v>
      </c>
    </row>
    <row r="7455" spans="1:5" hidden="1">
      <c r="A7455" s="63" t="s">
        <v>7791</v>
      </c>
      <c r="B7455" s="63">
        <v>101387</v>
      </c>
      <c r="C7455" s="62" t="s">
        <v>15189</v>
      </c>
      <c r="D7455" s="63" t="s">
        <v>14952</v>
      </c>
      <c r="E7455" s="76">
        <v>3629.88</v>
      </c>
    </row>
    <row r="7456" spans="1:5" hidden="1">
      <c r="A7456" s="63" t="s">
        <v>7791</v>
      </c>
      <c r="B7456" s="63">
        <v>101388</v>
      </c>
      <c r="C7456" s="62" t="s">
        <v>14888</v>
      </c>
      <c r="D7456" s="63" t="s">
        <v>14952</v>
      </c>
      <c r="E7456" s="76">
        <v>3519.98</v>
      </c>
    </row>
    <row r="7457" spans="1:5" hidden="1">
      <c r="A7457" s="63" t="s">
        <v>7791</v>
      </c>
      <c r="B7457" s="63">
        <v>101389</v>
      </c>
      <c r="C7457" s="62" t="s">
        <v>6015</v>
      </c>
      <c r="D7457" s="63" t="s">
        <v>14952</v>
      </c>
      <c r="E7457" s="76">
        <v>3606.99</v>
      </c>
    </row>
    <row r="7458" spans="1:5" hidden="1">
      <c r="A7458" s="63" t="s">
        <v>7791</v>
      </c>
      <c r="B7458" s="63">
        <v>101390</v>
      </c>
      <c r="C7458" s="62" t="s">
        <v>15190</v>
      </c>
      <c r="D7458" s="63" t="s">
        <v>14952</v>
      </c>
      <c r="E7458" s="76">
        <v>6395.74</v>
      </c>
    </row>
    <row r="7459" spans="1:5" hidden="1">
      <c r="A7459" s="63" t="s">
        <v>7791</v>
      </c>
      <c r="B7459" s="63">
        <v>101391</v>
      </c>
      <c r="C7459" s="62" t="s">
        <v>15191</v>
      </c>
      <c r="D7459" s="63" t="s">
        <v>14952</v>
      </c>
      <c r="E7459" s="76">
        <v>5195.54</v>
      </c>
    </row>
    <row r="7460" spans="1:5" hidden="1">
      <c r="A7460" s="63" t="s">
        <v>7791</v>
      </c>
      <c r="B7460" s="63">
        <v>101392</v>
      </c>
      <c r="C7460" s="62" t="s">
        <v>15192</v>
      </c>
      <c r="D7460" s="63" t="s">
        <v>14952</v>
      </c>
      <c r="E7460" s="76">
        <v>3877.55</v>
      </c>
    </row>
    <row r="7461" spans="1:5" hidden="1">
      <c r="A7461" s="63" t="s">
        <v>7791</v>
      </c>
      <c r="B7461" s="63">
        <v>101394</v>
      </c>
      <c r="C7461" s="62" t="s">
        <v>6021</v>
      </c>
      <c r="D7461" s="63" t="s">
        <v>14952</v>
      </c>
      <c r="E7461" s="76">
        <v>3777.88</v>
      </c>
    </row>
    <row r="7462" spans="1:5" hidden="1">
      <c r="A7462" s="63" t="s">
        <v>7791</v>
      </c>
      <c r="B7462" s="63">
        <v>101395</v>
      </c>
      <c r="C7462" s="62" t="s">
        <v>15193</v>
      </c>
      <c r="D7462" s="63" t="s">
        <v>14952</v>
      </c>
      <c r="E7462" s="76">
        <v>3902.78</v>
      </c>
    </row>
    <row r="7463" spans="1:5" hidden="1">
      <c r="A7463" s="63" t="s">
        <v>7791</v>
      </c>
      <c r="B7463" s="63">
        <v>101396</v>
      </c>
      <c r="C7463" s="62" t="s">
        <v>15194</v>
      </c>
      <c r="D7463" s="63" t="s">
        <v>14952</v>
      </c>
      <c r="E7463" s="76">
        <v>5449.09</v>
      </c>
    </row>
    <row r="7464" spans="1:5" hidden="1">
      <c r="A7464" s="63" t="s">
        <v>7791</v>
      </c>
      <c r="B7464" s="63">
        <v>101397</v>
      </c>
      <c r="C7464" s="62" t="s">
        <v>14893</v>
      </c>
      <c r="D7464" s="63" t="s">
        <v>14952</v>
      </c>
      <c r="E7464" s="76">
        <v>4831.16</v>
      </c>
    </row>
    <row r="7465" spans="1:5" hidden="1">
      <c r="A7465" s="63" t="s">
        <v>7791</v>
      </c>
      <c r="B7465" s="63">
        <v>101398</v>
      </c>
      <c r="C7465" s="62" t="s">
        <v>15195</v>
      </c>
      <c r="D7465" s="63" t="s">
        <v>14952</v>
      </c>
      <c r="E7465" s="76">
        <v>3665.07</v>
      </c>
    </row>
    <row r="7466" spans="1:5" hidden="1">
      <c r="A7466" s="63" t="s">
        <v>7791</v>
      </c>
      <c r="B7466" s="63">
        <v>101399</v>
      </c>
      <c r="C7466" s="62" t="s">
        <v>6027</v>
      </c>
      <c r="D7466" s="63" t="s">
        <v>14952</v>
      </c>
      <c r="E7466" s="76">
        <v>4937.6899999999996</v>
      </c>
    </row>
    <row r="7467" spans="1:5" hidden="1">
      <c r="A7467" s="63" t="s">
        <v>7791</v>
      </c>
      <c r="B7467" s="63">
        <v>101400</v>
      </c>
      <c r="C7467" s="62" t="s">
        <v>15196</v>
      </c>
      <c r="D7467" s="63" t="s">
        <v>14952</v>
      </c>
      <c r="E7467" s="76">
        <v>5019.83</v>
      </c>
    </row>
    <row r="7468" spans="1:5" hidden="1">
      <c r="A7468" s="63" t="s">
        <v>7791</v>
      </c>
      <c r="B7468" s="63">
        <v>101401</v>
      </c>
      <c r="C7468" s="62" t="s">
        <v>14896</v>
      </c>
      <c r="D7468" s="63" t="s">
        <v>14952</v>
      </c>
      <c r="E7468" s="76">
        <v>7090.41</v>
      </c>
    </row>
    <row r="7469" spans="1:5" hidden="1">
      <c r="A7469" s="63" t="s">
        <v>7791</v>
      </c>
      <c r="B7469" s="63">
        <v>101402</v>
      </c>
      <c r="C7469" s="62" t="s">
        <v>14897</v>
      </c>
      <c r="D7469" s="63" t="s">
        <v>14952</v>
      </c>
      <c r="E7469" s="76">
        <v>4754.25</v>
      </c>
    </row>
    <row r="7470" spans="1:5" hidden="1">
      <c r="A7470" s="63" t="s">
        <v>7791</v>
      </c>
      <c r="B7470" s="63">
        <v>101403</v>
      </c>
      <c r="C7470" s="62" t="s">
        <v>15184</v>
      </c>
      <c r="D7470" s="63" t="s">
        <v>14952</v>
      </c>
      <c r="E7470" s="76">
        <v>31210.86</v>
      </c>
    </row>
    <row r="7471" spans="1:5" hidden="1">
      <c r="A7471" s="63" t="s">
        <v>7791</v>
      </c>
      <c r="B7471" s="63">
        <v>101404</v>
      </c>
      <c r="C7471" s="62" t="s">
        <v>14950</v>
      </c>
      <c r="D7471" s="63" t="s">
        <v>14952</v>
      </c>
      <c r="E7471" s="76">
        <v>20402.849999999999</v>
      </c>
    </row>
    <row r="7472" spans="1:5" hidden="1">
      <c r="A7472" s="63" t="s">
        <v>7791</v>
      </c>
      <c r="B7472" s="63">
        <v>101405</v>
      </c>
      <c r="C7472" s="62" t="s">
        <v>6039</v>
      </c>
      <c r="D7472" s="63" t="s">
        <v>14952</v>
      </c>
      <c r="E7472" s="76">
        <v>15692.26</v>
      </c>
    </row>
    <row r="7473" spans="1:5" hidden="1">
      <c r="A7473" s="63" t="s">
        <v>7791</v>
      </c>
      <c r="B7473" s="63">
        <v>101407</v>
      </c>
      <c r="C7473" s="62" t="s">
        <v>6043</v>
      </c>
      <c r="D7473" s="63" t="s">
        <v>14952</v>
      </c>
      <c r="E7473" s="76">
        <v>4977.68</v>
      </c>
    </row>
    <row r="7474" spans="1:5" hidden="1">
      <c r="A7474" s="63" t="s">
        <v>7791</v>
      </c>
      <c r="B7474" s="63">
        <v>101408</v>
      </c>
      <c r="C7474" s="62" t="s">
        <v>6047</v>
      </c>
      <c r="D7474" s="63" t="s">
        <v>14952</v>
      </c>
      <c r="E7474" s="76">
        <v>4893.21</v>
      </c>
    </row>
    <row r="7475" spans="1:5" hidden="1">
      <c r="A7475" s="63" t="s">
        <v>7791</v>
      </c>
      <c r="B7475" s="63">
        <v>101409</v>
      </c>
      <c r="C7475" s="62" t="s">
        <v>15197</v>
      </c>
      <c r="D7475" s="63" t="s">
        <v>14952</v>
      </c>
      <c r="E7475" s="76">
        <v>4976.93</v>
      </c>
    </row>
    <row r="7476" spans="1:5" hidden="1">
      <c r="A7476" s="63" t="s">
        <v>7791</v>
      </c>
      <c r="B7476" s="63">
        <v>101410</v>
      </c>
      <c r="C7476" s="62" t="s">
        <v>6049</v>
      </c>
      <c r="D7476" s="63" t="s">
        <v>14952</v>
      </c>
      <c r="E7476" s="76">
        <v>4344.9799999999996</v>
      </c>
    </row>
    <row r="7477" spans="1:5" hidden="1">
      <c r="A7477" s="63" t="s">
        <v>7791</v>
      </c>
      <c r="B7477" s="63">
        <v>101411</v>
      </c>
      <c r="C7477" s="62" t="s">
        <v>15198</v>
      </c>
      <c r="D7477" s="63" t="s">
        <v>14952</v>
      </c>
      <c r="E7477" s="76">
        <v>4702.7700000000004</v>
      </c>
    </row>
    <row r="7478" spans="1:5" hidden="1">
      <c r="A7478" s="63" t="s">
        <v>7791</v>
      </c>
      <c r="B7478" s="63">
        <v>101412</v>
      </c>
      <c r="C7478" s="62" t="s">
        <v>15199</v>
      </c>
      <c r="D7478" s="63" t="s">
        <v>14952</v>
      </c>
      <c r="E7478" s="76">
        <v>4646.49</v>
      </c>
    </row>
    <row r="7479" spans="1:5" hidden="1">
      <c r="A7479" s="63" t="s">
        <v>7791</v>
      </c>
      <c r="B7479" s="63">
        <v>101413</v>
      </c>
      <c r="C7479" s="62" t="s">
        <v>6053</v>
      </c>
      <c r="D7479" s="63" t="s">
        <v>14952</v>
      </c>
      <c r="E7479" s="76">
        <v>4845.7</v>
      </c>
    </row>
    <row r="7480" spans="1:5" hidden="1">
      <c r="A7480" s="63" t="s">
        <v>7791</v>
      </c>
      <c r="B7480" s="63">
        <v>101414</v>
      </c>
      <c r="C7480" s="62" t="s">
        <v>15200</v>
      </c>
      <c r="D7480" s="63" t="s">
        <v>14952</v>
      </c>
      <c r="E7480" s="76">
        <v>5102.03</v>
      </c>
    </row>
    <row r="7481" spans="1:5" hidden="1">
      <c r="A7481" s="63" t="s">
        <v>7791</v>
      </c>
      <c r="B7481" s="63">
        <v>101415</v>
      </c>
      <c r="C7481" s="62" t="s">
        <v>15201</v>
      </c>
      <c r="D7481" s="63" t="s">
        <v>14952</v>
      </c>
      <c r="E7481" s="76">
        <v>6020.08</v>
      </c>
    </row>
    <row r="7482" spans="1:5" hidden="1">
      <c r="A7482" s="63" t="s">
        <v>7791</v>
      </c>
      <c r="B7482" s="63">
        <v>101416</v>
      </c>
      <c r="C7482" s="62" t="s">
        <v>15086</v>
      </c>
      <c r="D7482" s="63" t="s">
        <v>14952</v>
      </c>
      <c r="E7482" s="76">
        <v>5218.82</v>
      </c>
    </row>
    <row r="7483" spans="1:5" hidden="1">
      <c r="A7483" s="63" t="s">
        <v>7791</v>
      </c>
      <c r="B7483" s="63">
        <v>101417</v>
      </c>
      <c r="C7483" s="62" t="s">
        <v>15202</v>
      </c>
      <c r="D7483" s="63" t="s">
        <v>14952</v>
      </c>
      <c r="E7483" s="76">
        <v>4102.57</v>
      </c>
    </row>
    <row r="7484" spans="1:5" hidden="1">
      <c r="A7484" s="63" t="s">
        <v>7791</v>
      </c>
      <c r="B7484" s="63">
        <v>101418</v>
      </c>
      <c r="C7484" s="62" t="s">
        <v>15203</v>
      </c>
      <c r="D7484" s="63" t="s">
        <v>14952</v>
      </c>
      <c r="E7484" s="76">
        <v>4537.83</v>
      </c>
    </row>
    <row r="7485" spans="1:5" hidden="1">
      <c r="A7485" s="63" t="s">
        <v>7791</v>
      </c>
      <c r="B7485" s="63">
        <v>101419</v>
      </c>
      <c r="C7485" s="62" t="s">
        <v>15204</v>
      </c>
      <c r="D7485" s="63" t="s">
        <v>14952</v>
      </c>
      <c r="E7485" s="76">
        <v>5442</v>
      </c>
    </row>
    <row r="7486" spans="1:5" hidden="1">
      <c r="A7486" s="63" t="s">
        <v>7791</v>
      </c>
      <c r="B7486" s="63">
        <v>101420</v>
      </c>
      <c r="C7486" s="62" t="s">
        <v>15205</v>
      </c>
      <c r="D7486" s="63" t="s">
        <v>14952</v>
      </c>
      <c r="E7486" s="76">
        <v>5290.72</v>
      </c>
    </row>
    <row r="7487" spans="1:5" hidden="1">
      <c r="A7487" s="63" t="s">
        <v>7791</v>
      </c>
      <c r="B7487" s="63">
        <v>101421</v>
      </c>
      <c r="C7487" s="62" t="s">
        <v>15206</v>
      </c>
      <c r="D7487" s="63" t="s">
        <v>14952</v>
      </c>
      <c r="E7487" s="76">
        <v>6167.55</v>
      </c>
    </row>
    <row r="7488" spans="1:5" hidden="1">
      <c r="A7488" s="63" t="s">
        <v>7791</v>
      </c>
      <c r="B7488" s="63">
        <v>101422</v>
      </c>
      <c r="C7488" s="62" t="s">
        <v>15207</v>
      </c>
      <c r="D7488" s="63" t="s">
        <v>14952</v>
      </c>
      <c r="E7488" s="76">
        <v>4598.9799999999996</v>
      </c>
    </row>
    <row r="7489" spans="1:5" hidden="1">
      <c r="A7489" s="63" t="s">
        <v>7791</v>
      </c>
      <c r="B7489" s="63">
        <v>101423</v>
      </c>
      <c r="C7489" s="62" t="s">
        <v>15208</v>
      </c>
      <c r="D7489" s="63" t="s">
        <v>14952</v>
      </c>
      <c r="E7489" s="76">
        <v>5003.68</v>
      </c>
    </row>
    <row r="7490" spans="1:5" hidden="1">
      <c r="A7490" s="63" t="s">
        <v>7791</v>
      </c>
      <c r="B7490" s="63">
        <v>101424</v>
      </c>
      <c r="C7490" s="62" t="s">
        <v>15209</v>
      </c>
      <c r="D7490" s="63" t="s">
        <v>14952</v>
      </c>
      <c r="E7490" s="76">
        <v>5685.47</v>
      </c>
    </row>
    <row r="7491" spans="1:5" hidden="1">
      <c r="A7491" s="63" t="s">
        <v>7791</v>
      </c>
      <c r="B7491" s="63">
        <v>101425</v>
      </c>
      <c r="C7491" s="62" t="s">
        <v>15210</v>
      </c>
      <c r="D7491" s="63" t="s">
        <v>14952</v>
      </c>
      <c r="E7491" s="76">
        <v>4500.01</v>
      </c>
    </row>
    <row r="7492" spans="1:5" hidden="1">
      <c r="A7492" s="63" t="s">
        <v>7791</v>
      </c>
      <c r="B7492" s="63">
        <v>101426</v>
      </c>
      <c r="C7492" s="62" t="s">
        <v>15211</v>
      </c>
      <c r="D7492" s="63" t="s">
        <v>14952</v>
      </c>
      <c r="E7492" s="76">
        <v>5502.52</v>
      </c>
    </row>
    <row r="7493" spans="1:5" hidden="1">
      <c r="A7493" s="63" t="s">
        <v>7791</v>
      </c>
      <c r="B7493" s="63">
        <v>101427</v>
      </c>
      <c r="C7493" s="62" t="s">
        <v>14911</v>
      </c>
      <c r="D7493" s="63" t="s">
        <v>14952</v>
      </c>
      <c r="E7493" s="76">
        <v>4229.32</v>
      </c>
    </row>
    <row r="7494" spans="1:5" hidden="1">
      <c r="A7494" s="63" t="s">
        <v>7791</v>
      </c>
      <c r="B7494" s="63">
        <v>101428</v>
      </c>
      <c r="C7494" s="62" t="s">
        <v>6059</v>
      </c>
      <c r="D7494" s="63" t="s">
        <v>14952</v>
      </c>
      <c r="E7494" s="76">
        <v>4110.7299999999996</v>
      </c>
    </row>
    <row r="7495" spans="1:5" ht="23.25" hidden="1">
      <c r="A7495" s="63" t="s">
        <v>7791</v>
      </c>
      <c r="B7495" s="63">
        <v>101429</v>
      </c>
      <c r="C7495" s="62" t="s">
        <v>15212</v>
      </c>
      <c r="D7495" s="63" t="s">
        <v>14952</v>
      </c>
      <c r="E7495" s="76">
        <v>4461.87</v>
      </c>
    </row>
    <row r="7496" spans="1:5" hidden="1">
      <c r="A7496" s="63" t="s">
        <v>7791</v>
      </c>
      <c r="B7496" s="63">
        <v>101430</v>
      </c>
      <c r="C7496" s="62" t="s">
        <v>15213</v>
      </c>
      <c r="D7496" s="63" t="s">
        <v>14952</v>
      </c>
      <c r="E7496" s="76">
        <v>5012.03</v>
      </c>
    </row>
    <row r="7497" spans="1:5" hidden="1">
      <c r="A7497" s="63" t="s">
        <v>7791</v>
      </c>
      <c r="B7497" s="63">
        <v>101431</v>
      </c>
      <c r="C7497" s="62" t="s">
        <v>14914</v>
      </c>
      <c r="D7497" s="63" t="s">
        <v>14952</v>
      </c>
      <c r="E7497" s="76">
        <v>5422.06</v>
      </c>
    </row>
    <row r="7498" spans="1:5" hidden="1">
      <c r="A7498" s="63" t="s">
        <v>7791</v>
      </c>
      <c r="B7498" s="63">
        <v>101432</v>
      </c>
      <c r="C7498" s="62" t="s">
        <v>15214</v>
      </c>
      <c r="D7498" s="63" t="s">
        <v>14952</v>
      </c>
      <c r="E7498" s="76">
        <v>4551.84</v>
      </c>
    </row>
    <row r="7499" spans="1:5" hidden="1">
      <c r="A7499" s="63" t="s">
        <v>7791</v>
      </c>
      <c r="B7499" s="63">
        <v>101433</v>
      </c>
      <c r="C7499" s="62" t="s">
        <v>14916</v>
      </c>
      <c r="D7499" s="63" t="s">
        <v>14952</v>
      </c>
      <c r="E7499" s="76">
        <v>4304.22</v>
      </c>
    </row>
    <row r="7500" spans="1:5" hidden="1">
      <c r="A7500" s="63" t="s">
        <v>7791</v>
      </c>
      <c r="B7500" s="63">
        <v>101434</v>
      </c>
      <c r="C7500" s="62" t="s">
        <v>15215</v>
      </c>
      <c r="D7500" s="63" t="s">
        <v>14952</v>
      </c>
      <c r="E7500" s="76">
        <v>4941.72</v>
      </c>
    </row>
    <row r="7501" spans="1:5" hidden="1">
      <c r="A7501" s="63" t="s">
        <v>7791</v>
      </c>
      <c r="B7501" s="63">
        <v>101435</v>
      </c>
      <c r="C7501" s="62" t="s">
        <v>15216</v>
      </c>
      <c r="D7501" s="63" t="s">
        <v>14952</v>
      </c>
      <c r="E7501" s="76">
        <v>4748.54</v>
      </c>
    </row>
    <row r="7502" spans="1:5" hidden="1">
      <c r="A7502" s="63" t="s">
        <v>7791</v>
      </c>
      <c r="B7502" s="63">
        <v>101436</v>
      </c>
      <c r="C7502" s="62" t="s">
        <v>14918</v>
      </c>
      <c r="D7502" s="63" t="s">
        <v>14952</v>
      </c>
      <c r="E7502" s="76">
        <v>4077.4</v>
      </c>
    </row>
    <row r="7503" spans="1:5" hidden="1">
      <c r="A7503" s="63" t="s">
        <v>7791</v>
      </c>
      <c r="B7503" s="63">
        <v>101437</v>
      </c>
      <c r="C7503" s="62" t="s">
        <v>15217</v>
      </c>
      <c r="D7503" s="63" t="s">
        <v>14952</v>
      </c>
      <c r="E7503" s="76">
        <v>5083.1899999999996</v>
      </c>
    </row>
    <row r="7504" spans="1:5" hidden="1">
      <c r="A7504" s="63" t="s">
        <v>7791</v>
      </c>
      <c r="B7504" s="63">
        <v>101438</v>
      </c>
      <c r="C7504" s="62" t="s">
        <v>14920</v>
      </c>
      <c r="D7504" s="63" t="s">
        <v>14952</v>
      </c>
      <c r="E7504" s="76">
        <v>6046.17</v>
      </c>
    </row>
    <row r="7505" spans="1:5" hidden="1">
      <c r="A7505" s="63" t="s">
        <v>7791</v>
      </c>
      <c r="B7505" s="63">
        <v>101439</v>
      </c>
      <c r="C7505" s="62" t="s">
        <v>14921</v>
      </c>
      <c r="D7505" s="63" t="s">
        <v>14952</v>
      </c>
      <c r="E7505" s="76">
        <v>5393.02</v>
      </c>
    </row>
    <row r="7506" spans="1:5" ht="23.25" hidden="1">
      <c r="A7506" s="63" t="s">
        <v>7791</v>
      </c>
      <c r="B7506" s="63">
        <v>101440</v>
      </c>
      <c r="C7506" s="62" t="s">
        <v>15218</v>
      </c>
      <c r="D7506" s="63" t="s">
        <v>14952</v>
      </c>
      <c r="E7506" s="76">
        <v>5220.76</v>
      </c>
    </row>
    <row r="7507" spans="1:5" hidden="1">
      <c r="A7507" s="63" t="s">
        <v>7791</v>
      </c>
      <c r="B7507" s="63">
        <v>101441</v>
      </c>
      <c r="C7507" s="62" t="s">
        <v>14923</v>
      </c>
      <c r="D7507" s="63" t="s">
        <v>14952</v>
      </c>
      <c r="E7507" s="76">
        <v>4209.7700000000004</v>
      </c>
    </row>
    <row r="7508" spans="1:5" hidden="1">
      <c r="A7508" s="63" t="s">
        <v>7791</v>
      </c>
      <c r="B7508" s="63">
        <v>101442</v>
      </c>
      <c r="C7508" s="62" t="s">
        <v>15219</v>
      </c>
      <c r="D7508" s="63" t="s">
        <v>14952</v>
      </c>
      <c r="E7508" s="76">
        <v>4948.97</v>
      </c>
    </row>
    <row r="7509" spans="1:5" ht="23.25" hidden="1">
      <c r="A7509" s="63" t="s">
        <v>7791</v>
      </c>
      <c r="B7509" s="63">
        <v>101443</v>
      </c>
      <c r="C7509" s="62" t="s">
        <v>14924</v>
      </c>
      <c r="D7509" s="63" t="s">
        <v>14952</v>
      </c>
      <c r="E7509" s="76">
        <v>4601.71</v>
      </c>
    </row>
    <row r="7510" spans="1:5" hidden="1">
      <c r="A7510" s="63" t="s">
        <v>7791</v>
      </c>
      <c r="B7510" s="63">
        <v>101444</v>
      </c>
      <c r="C7510" s="62" t="s">
        <v>14927</v>
      </c>
      <c r="D7510" s="63" t="s">
        <v>14952</v>
      </c>
      <c r="E7510" s="76">
        <v>4874.58</v>
      </c>
    </row>
    <row r="7511" spans="1:5" hidden="1">
      <c r="A7511" s="63" t="s">
        <v>7791</v>
      </c>
      <c r="B7511" s="63">
        <v>101445</v>
      </c>
      <c r="C7511" s="62" t="s">
        <v>6061</v>
      </c>
      <c r="D7511" s="63" t="s">
        <v>14952</v>
      </c>
      <c r="E7511" s="76">
        <v>4893.21</v>
      </c>
    </row>
    <row r="7512" spans="1:5" hidden="1">
      <c r="A7512" s="63" t="s">
        <v>7791</v>
      </c>
      <c r="B7512" s="63">
        <v>101446</v>
      </c>
      <c r="C7512" s="62" t="s">
        <v>6063</v>
      </c>
      <c r="D7512" s="63" t="s">
        <v>14952</v>
      </c>
      <c r="E7512" s="76">
        <v>5126.53</v>
      </c>
    </row>
    <row r="7513" spans="1:5" hidden="1">
      <c r="A7513" s="63" t="s">
        <v>7791</v>
      </c>
      <c r="B7513" s="63">
        <v>101447</v>
      </c>
      <c r="C7513" s="62" t="s">
        <v>14928</v>
      </c>
      <c r="D7513" s="63" t="s">
        <v>14952</v>
      </c>
      <c r="E7513" s="76">
        <v>5016.26</v>
      </c>
    </row>
    <row r="7514" spans="1:5" hidden="1">
      <c r="A7514" s="63" t="s">
        <v>7791</v>
      </c>
      <c r="B7514" s="63">
        <v>101448</v>
      </c>
      <c r="C7514" s="62" t="s">
        <v>14929</v>
      </c>
      <c r="D7514" s="63" t="s">
        <v>14952</v>
      </c>
      <c r="E7514" s="76">
        <v>5126.53</v>
      </c>
    </row>
    <row r="7515" spans="1:5" hidden="1">
      <c r="A7515" s="63" t="s">
        <v>7791</v>
      </c>
      <c r="B7515" s="63">
        <v>101449</v>
      </c>
      <c r="C7515" s="62" t="s">
        <v>15220</v>
      </c>
      <c r="D7515" s="63" t="s">
        <v>14952</v>
      </c>
      <c r="E7515" s="76">
        <v>4317.29</v>
      </c>
    </row>
    <row r="7516" spans="1:5" hidden="1">
      <c r="A7516" s="63" t="s">
        <v>7791</v>
      </c>
      <c r="B7516" s="63">
        <v>101450</v>
      </c>
      <c r="C7516" s="62" t="s">
        <v>6069</v>
      </c>
      <c r="D7516" s="63" t="s">
        <v>14952</v>
      </c>
      <c r="E7516" s="76">
        <v>3794.87</v>
      </c>
    </row>
    <row r="7517" spans="1:5" hidden="1">
      <c r="A7517" s="63" t="s">
        <v>7791</v>
      </c>
      <c r="B7517" s="63">
        <v>101451</v>
      </c>
      <c r="C7517" s="62" t="s">
        <v>6073</v>
      </c>
      <c r="D7517" s="63" t="s">
        <v>14952</v>
      </c>
      <c r="E7517" s="76">
        <v>4864.43</v>
      </c>
    </row>
    <row r="7518" spans="1:5" hidden="1">
      <c r="A7518" s="63" t="s">
        <v>7791</v>
      </c>
      <c r="B7518" s="63">
        <v>101452</v>
      </c>
      <c r="C7518" s="62" t="s">
        <v>15221</v>
      </c>
      <c r="D7518" s="63" t="s">
        <v>14952</v>
      </c>
      <c r="E7518" s="76">
        <v>3538.84</v>
      </c>
    </row>
    <row r="7519" spans="1:5" hidden="1">
      <c r="A7519" s="63" t="s">
        <v>7791</v>
      </c>
      <c r="B7519" s="63">
        <v>101453</v>
      </c>
      <c r="C7519" s="62" t="s">
        <v>14930</v>
      </c>
      <c r="D7519" s="63" t="s">
        <v>14952</v>
      </c>
      <c r="E7519" s="76">
        <v>5023.22</v>
      </c>
    </row>
    <row r="7520" spans="1:5" hidden="1">
      <c r="A7520" s="63" t="s">
        <v>7791</v>
      </c>
      <c r="B7520" s="63">
        <v>101454</v>
      </c>
      <c r="C7520" s="62" t="s">
        <v>15222</v>
      </c>
      <c r="D7520" s="63" t="s">
        <v>14952</v>
      </c>
      <c r="E7520" s="76">
        <v>6405.16</v>
      </c>
    </row>
    <row r="7521" spans="1:5" hidden="1">
      <c r="A7521" s="63" t="s">
        <v>7791</v>
      </c>
      <c r="B7521" s="63">
        <v>101455</v>
      </c>
      <c r="C7521" s="62" t="s">
        <v>14932</v>
      </c>
      <c r="D7521" s="63" t="s">
        <v>14952</v>
      </c>
      <c r="E7521" s="76">
        <v>4831.16</v>
      </c>
    </row>
    <row r="7522" spans="1:5" hidden="1">
      <c r="A7522" s="63" t="s">
        <v>7791</v>
      </c>
      <c r="B7522" s="63">
        <v>101456</v>
      </c>
      <c r="C7522" s="62" t="s">
        <v>15223</v>
      </c>
      <c r="D7522" s="63" t="s">
        <v>14952</v>
      </c>
      <c r="E7522" s="76">
        <v>8064.34</v>
      </c>
    </row>
    <row r="7523" spans="1:5" hidden="1">
      <c r="A7523" s="63" t="s">
        <v>7791</v>
      </c>
      <c r="B7523" s="63">
        <v>101457</v>
      </c>
      <c r="C7523" s="62" t="s">
        <v>15224</v>
      </c>
      <c r="D7523" s="63" t="s">
        <v>14952</v>
      </c>
      <c r="E7523" s="76">
        <v>7158.87</v>
      </c>
    </row>
    <row r="7524" spans="1:5" hidden="1">
      <c r="A7524" s="63" t="s">
        <v>7791</v>
      </c>
      <c r="B7524" s="63">
        <v>101458</v>
      </c>
      <c r="C7524" s="62" t="s">
        <v>15225</v>
      </c>
      <c r="D7524" s="63" t="s">
        <v>14952</v>
      </c>
      <c r="E7524" s="76">
        <v>4785.96</v>
      </c>
    </row>
    <row r="7525" spans="1:5" hidden="1">
      <c r="A7525" s="63" t="s">
        <v>7791</v>
      </c>
      <c r="B7525" s="63">
        <v>101459</v>
      </c>
      <c r="C7525" s="62" t="s">
        <v>6085</v>
      </c>
      <c r="D7525" s="63" t="s">
        <v>14952</v>
      </c>
      <c r="E7525" s="76">
        <v>3942.01</v>
      </c>
    </row>
    <row r="7526" spans="1:5" hidden="1">
      <c r="A7526" s="63" t="s">
        <v>7791</v>
      </c>
      <c r="B7526" s="63">
        <v>101460</v>
      </c>
      <c r="C7526" s="62" t="s">
        <v>6087</v>
      </c>
      <c r="D7526" s="63" t="s">
        <v>14952</v>
      </c>
      <c r="E7526" s="76">
        <v>3517.13</v>
      </c>
    </row>
    <row r="7527" spans="1:5" ht="23.25" hidden="1">
      <c r="A7527" s="63" t="s">
        <v>15226</v>
      </c>
      <c r="B7527" s="63">
        <v>38605</v>
      </c>
      <c r="C7527" s="62" t="s">
        <v>15227</v>
      </c>
      <c r="D7527" s="63" t="s">
        <v>15228</v>
      </c>
      <c r="E7527" s="76">
        <v>109.28</v>
      </c>
    </row>
    <row r="7528" spans="1:5" hidden="1">
      <c r="A7528" s="63" t="s">
        <v>15226</v>
      </c>
      <c r="B7528" s="63">
        <v>11270</v>
      </c>
      <c r="C7528" s="62" t="s">
        <v>15229</v>
      </c>
      <c r="D7528" s="63" t="s">
        <v>15228</v>
      </c>
      <c r="E7528" s="76">
        <v>3.36</v>
      </c>
    </row>
    <row r="7529" spans="1:5" ht="23.25" hidden="1">
      <c r="A7529" s="63" t="s">
        <v>15226</v>
      </c>
      <c r="B7529" s="63">
        <v>412</v>
      </c>
      <c r="C7529" s="62" t="s">
        <v>15230</v>
      </c>
      <c r="D7529" s="63" t="s">
        <v>15228</v>
      </c>
      <c r="E7529" s="76">
        <v>0.97</v>
      </c>
    </row>
    <row r="7530" spans="1:5" hidden="1">
      <c r="A7530" s="63" t="s">
        <v>15226</v>
      </c>
      <c r="B7530" s="63">
        <v>414</v>
      </c>
      <c r="C7530" s="62" t="s">
        <v>15231</v>
      </c>
      <c r="D7530" s="63" t="s">
        <v>15228</v>
      </c>
      <c r="E7530" s="76">
        <v>0.06</v>
      </c>
    </row>
    <row r="7531" spans="1:5" ht="23.25" hidden="1">
      <c r="A7531" s="63" t="s">
        <v>15226</v>
      </c>
      <c r="B7531" s="63">
        <v>410</v>
      </c>
      <c r="C7531" s="62" t="s">
        <v>15232</v>
      </c>
      <c r="D7531" s="63" t="s">
        <v>15228</v>
      </c>
      <c r="E7531" s="76">
        <v>0.15</v>
      </c>
    </row>
    <row r="7532" spans="1:5" ht="23.25" hidden="1">
      <c r="A7532" s="63" t="s">
        <v>15226</v>
      </c>
      <c r="B7532" s="63">
        <v>411</v>
      </c>
      <c r="C7532" s="62" t="s">
        <v>15233</v>
      </c>
      <c r="D7532" s="63" t="s">
        <v>15228</v>
      </c>
      <c r="E7532" s="76">
        <v>0.19</v>
      </c>
    </row>
    <row r="7533" spans="1:5" ht="23.25" hidden="1">
      <c r="A7533" s="63" t="s">
        <v>15226</v>
      </c>
      <c r="B7533" s="63">
        <v>408</v>
      </c>
      <c r="C7533" s="62" t="s">
        <v>15234</v>
      </c>
      <c r="D7533" s="63" t="s">
        <v>15228</v>
      </c>
      <c r="E7533" s="76">
        <v>0.94</v>
      </c>
    </row>
    <row r="7534" spans="1:5" ht="23.25" hidden="1">
      <c r="A7534" s="63" t="s">
        <v>15226</v>
      </c>
      <c r="B7534" s="63">
        <v>39131</v>
      </c>
      <c r="C7534" s="62" t="s">
        <v>15235</v>
      </c>
      <c r="D7534" s="63" t="s">
        <v>15228</v>
      </c>
      <c r="E7534" s="76">
        <v>3.82</v>
      </c>
    </row>
    <row r="7535" spans="1:5" ht="23.25" hidden="1">
      <c r="A7535" s="63" t="s">
        <v>15226</v>
      </c>
      <c r="B7535" s="63">
        <v>394</v>
      </c>
      <c r="C7535" s="62" t="s">
        <v>15236</v>
      </c>
      <c r="D7535" s="63" t="s">
        <v>15228</v>
      </c>
      <c r="E7535" s="76">
        <v>3.87</v>
      </c>
    </row>
    <row r="7536" spans="1:5" ht="23.25" hidden="1">
      <c r="A7536" s="63" t="s">
        <v>15226</v>
      </c>
      <c r="B7536" s="63">
        <v>39130</v>
      </c>
      <c r="C7536" s="62" t="s">
        <v>15237</v>
      </c>
      <c r="D7536" s="63" t="s">
        <v>15228</v>
      </c>
      <c r="E7536" s="76">
        <v>3.49</v>
      </c>
    </row>
    <row r="7537" spans="1:5" ht="23.25" hidden="1">
      <c r="A7537" s="63" t="s">
        <v>15226</v>
      </c>
      <c r="B7537" s="63">
        <v>395</v>
      </c>
      <c r="C7537" s="62" t="s">
        <v>15238</v>
      </c>
      <c r="D7537" s="63" t="s">
        <v>15228</v>
      </c>
      <c r="E7537" s="76">
        <v>3.73</v>
      </c>
    </row>
    <row r="7538" spans="1:5" ht="23.25" hidden="1">
      <c r="A7538" s="63" t="s">
        <v>15226</v>
      </c>
      <c r="B7538" s="63">
        <v>39127</v>
      </c>
      <c r="C7538" s="62" t="s">
        <v>15239</v>
      </c>
      <c r="D7538" s="63" t="s">
        <v>15228</v>
      </c>
      <c r="E7538" s="76">
        <v>1.84</v>
      </c>
    </row>
    <row r="7539" spans="1:5" ht="23.25" hidden="1">
      <c r="A7539" s="63" t="s">
        <v>15226</v>
      </c>
      <c r="B7539" s="63">
        <v>392</v>
      </c>
      <c r="C7539" s="62" t="s">
        <v>15240</v>
      </c>
      <c r="D7539" s="63" t="s">
        <v>15228</v>
      </c>
      <c r="E7539" s="76">
        <v>1.89</v>
      </c>
    </row>
    <row r="7540" spans="1:5" ht="23.25" hidden="1">
      <c r="A7540" s="63" t="s">
        <v>15226</v>
      </c>
      <c r="B7540" s="63">
        <v>39129</v>
      </c>
      <c r="C7540" s="62" t="s">
        <v>15241</v>
      </c>
      <c r="D7540" s="63" t="s">
        <v>15228</v>
      </c>
      <c r="E7540" s="76">
        <v>2.15</v>
      </c>
    </row>
    <row r="7541" spans="1:5" ht="23.25" hidden="1">
      <c r="A7541" s="63" t="s">
        <v>15226</v>
      </c>
      <c r="B7541" s="63">
        <v>393</v>
      </c>
      <c r="C7541" s="62" t="s">
        <v>15242</v>
      </c>
      <c r="D7541" s="63" t="s">
        <v>15228</v>
      </c>
      <c r="E7541" s="76">
        <v>2.25</v>
      </c>
    </row>
    <row r="7542" spans="1:5" ht="23.25" hidden="1">
      <c r="A7542" s="63" t="s">
        <v>15226</v>
      </c>
      <c r="B7542" s="63">
        <v>39133</v>
      </c>
      <c r="C7542" s="62" t="s">
        <v>15243</v>
      </c>
      <c r="D7542" s="63" t="s">
        <v>15228</v>
      </c>
      <c r="E7542" s="76">
        <v>5.0199999999999996</v>
      </c>
    </row>
    <row r="7543" spans="1:5" ht="23.25" hidden="1">
      <c r="A7543" s="63" t="s">
        <v>15226</v>
      </c>
      <c r="B7543" s="63">
        <v>397</v>
      </c>
      <c r="C7543" s="62" t="s">
        <v>15244</v>
      </c>
      <c r="D7543" s="63" t="s">
        <v>15228</v>
      </c>
      <c r="E7543" s="76">
        <v>5.55</v>
      </c>
    </row>
    <row r="7544" spans="1:5" ht="23.25" hidden="1">
      <c r="A7544" s="63" t="s">
        <v>15226</v>
      </c>
      <c r="B7544" s="63">
        <v>39132</v>
      </c>
      <c r="C7544" s="62" t="s">
        <v>15245</v>
      </c>
      <c r="D7544" s="63" t="s">
        <v>15228</v>
      </c>
      <c r="E7544" s="76">
        <v>4.0199999999999996</v>
      </c>
    </row>
    <row r="7545" spans="1:5" ht="23.25" hidden="1">
      <c r="A7545" s="63" t="s">
        <v>15226</v>
      </c>
      <c r="B7545" s="63">
        <v>396</v>
      </c>
      <c r="C7545" s="62" t="s">
        <v>15246</v>
      </c>
      <c r="D7545" s="63" t="s">
        <v>15228</v>
      </c>
      <c r="E7545" s="76">
        <v>4.3</v>
      </c>
    </row>
    <row r="7546" spans="1:5" ht="23.25" hidden="1">
      <c r="A7546" s="63" t="s">
        <v>15226</v>
      </c>
      <c r="B7546" s="63">
        <v>39135</v>
      </c>
      <c r="C7546" s="62" t="s">
        <v>15247</v>
      </c>
      <c r="D7546" s="63" t="s">
        <v>15228</v>
      </c>
      <c r="E7546" s="76">
        <v>8.0399999999999991</v>
      </c>
    </row>
    <row r="7547" spans="1:5" ht="23.25" hidden="1">
      <c r="A7547" s="63" t="s">
        <v>15226</v>
      </c>
      <c r="B7547" s="63">
        <v>39128</v>
      </c>
      <c r="C7547" s="62" t="s">
        <v>15248</v>
      </c>
      <c r="D7547" s="63" t="s">
        <v>15228</v>
      </c>
      <c r="E7547" s="76">
        <v>2.0099999999999998</v>
      </c>
    </row>
    <row r="7548" spans="1:5" ht="23.25" hidden="1">
      <c r="A7548" s="63" t="s">
        <v>15226</v>
      </c>
      <c r="B7548" s="63">
        <v>400</v>
      </c>
      <c r="C7548" s="62" t="s">
        <v>15249</v>
      </c>
      <c r="D7548" s="63" t="s">
        <v>15228</v>
      </c>
      <c r="E7548" s="76">
        <v>1.96</v>
      </c>
    </row>
    <row r="7549" spans="1:5" ht="23.25" hidden="1">
      <c r="A7549" s="63" t="s">
        <v>15226</v>
      </c>
      <c r="B7549" s="63">
        <v>39125</v>
      </c>
      <c r="C7549" s="62" t="s">
        <v>15250</v>
      </c>
      <c r="D7549" s="63" t="s">
        <v>15228</v>
      </c>
      <c r="E7549" s="76">
        <v>2.0099999999999998</v>
      </c>
    </row>
    <row r="7550" spans="1:5" ht="23.25" hidden="1">
      <c r="A7550" s="63" t="s">
        <v>15226</v>
      </c>
      <c r="B7550" s="63">
        <v>39134</v>
      </c>
      <c r="C7550" s="62" t="s">
        <v>15251</v>
      </c>
      <c r="D7550" s="63" t="s">
        <v>15228</v>
      </c>
      <c r="E7550" s="76">
        <v>6.7</v>
      </c>
    </row>
    <row r="7551" spans="1:5" ht="23.25" hidden="1">
      <c r="A7551" s="63" t="s">
        <v>15226</v>
      </c>
      <c r="B7551" s="63">
        <v>398</v>
      </c>
      <c r="C7551" s="62" t="s">
        <v>15252</v>
      </c>
      <c r="D7551" s="63" t="s">
        <v>15228</v>
      </c>
      <c r="E7551" s="76">
        <v>6.17</v>
      </c>
    </row>
    <row r="7552" spans="1:5" ht="23.25" hidden="1">
      <c r="A7552" s="63" t="s">
        <v>15226</v>
      </c>
      <c r="B7552" s="63">
        <v>39126</v>
      </c>
      <c r="C7552" s="62" t="s">
        <v>15253</v>
      </c>
      <c r="D7552" s="63" t="s">
        <v>15228</v>
      </c>
      <c r="E7552" s="76">
        <v>9.0399999999999991</v>
      </c>
    </row>
    <row r="7553" spans="1:5" ht="23.25" hidden="1">
      <c r="A7553" s="63" t="s">
        <v>15226</v>
      </c>
      <c r="B7553" s="63">
        <v>399</v>
      </c>
      <c r="C7553" s="62" t="s">
        <v>15254</v>
      </c>
      <c r="D7553" s="63" t="s">
        <v>15228</v>
      </c>
      <c r="E7553" s="76">
        <v>7.97</v>
      </c>
    </row>
    <row r="7554" spans="1:5" ht="23.25" hidden="1">
      <c r="A7554" s="63" t="s">
        <v>15226</v>
      </c>
      <c r="B7554" s="63">
        <v>39158</v>
      </c>
      <c r="C7554" s="62" t="s">
        <v>15255</v>
      </c>
      <c r="D7554" s="63" t="s">
        <v>15228</v>
      </c>
      <c r="E7554" s="76">
        <v>21.39</v>
      </c>
    </row>
    <row r="7555" spans="1:5" hidden="1">
      <c r="A7555" s="63" t="s">
        <v>15226</v>
      </c>
      <c r="B7555" s="63">
        <v>39141</v>
      </c>
      <c r="C7555" s="62" t="s">
        <v>15256</v>
      </c>
      <c r="D7555" s="63" t="s">
        <v>15228</v>
      </c>
      <c r="E7555" s="76">
        <v>1.55</v>
      </c>
    </row>
    <row r="7556" spans="1:5" hidden="1">
      <c r="A7556" s="63" t="s">
        <v>15226</v>
      </c>
      <c r="B7556" s="63">
        <v>39140</v>
      </c>
      <c r="C7556" s="62" t="s">
        <v>15257</v>
      </c>
      <c r="D7556" s="63" t="s">
        <v>15228</v>
      </c>
      <c r="E7556" s="76">
        <v>1.41</v>
      </c>
    </row>
    <row r="7557" spans="1:5" hidden="1">
      <c r="A7557" s="63" t="s">
        <v>15226</v>
      </c>
      <c r="B7557" s="63">
        <v>39137</v>
      </c>
      <c r="C7557" s="62" t="s">
        <v>15258</v>
      </c>
      <c r="D7557" s="63" t="s">
        <v>15228</v>
      </c>
      <c r="E7557" s="76">
        <v>0.81</v>
      </c>
    </row>
    <row r="7558" spans="1:5" hidden="1">
      <c r="A7558" s="63" t="s">
        <v>15226</v>
      </c>
      <c r="B7558" s="63">
        <v>39139</v>
      </c>
      <c r="C7558" s="62" t="s">
        <v>15259</v>
      </c>
      <c r="D7558" s="63" t="s">
        <v>15228</v>
      </c>
      <c r="E7558" s="76">
        <v>1.17</v>
      </c>
    </row>
    <row r="7559" spans="1:5" hidden="1">
      <c r="A7559" s="63" t="s">
        <v>15226</v>
      </c>
      <c r="B7559" s="63">
        <v>39143</v>
      </c>
      <c r="C7559" s="62" t="s">
        <v>15260</v>
      </c>
      <c r="D7559" s="63" t="s">
        <v>15228</v>
      </c>
      <c r="E7559" s="76">
        <v>3.2</v>
      </c>
    </row>
    <row r="7560" spans="1:5" hidden="1">
      <c r="A7560" s="63" t="s">
        <v>15226</v>
      </c>
      <c r="B7560" s="63">
        <v>39142</v>
      </c>
      <c r="C7560" s="62" t="s">
        <v>15261</v>
      </c>
      <c r="D7560" s="63" t="s">
        <v>15228</v>
      </c>
      <c r="E7560" s="76">
        <v>2.29</v>
      </c>
    </row>
    <row r="7561" spans="1:5" hidden="1">
      <c r="A7561" s="63" t="s">
        <v>15226</v>
      </c>
      <c r="B7561" s="63">
        <v>39138</v>
      </c>
      <c r="C7561" s="62" t="s">
        <v>15262</v>
      </c>
      <c r="D7561" s="63" t="s">
        <v>15228</v>
      </c>
      <c r="E7561" s="76">
        <v>0.86</v>
      </c>
    </row>
    <row r="7562" spans="1:5" hidden="1">
      <c r="A7562" s="63" t="s">
        <v>15226</v>
      </c>
      <c r="B7562" s="63">
        <v>39136</v>
      </c>
      <c r="C7562" s="62" t="s">
        <v>15263</v>
      </c>
      <c r="D7562" s="63" t="s">
        <v>15228</v>
      </c>
      <c r="E7562" s="76">
        <v>0.56999999999999995</v>
      </c>
    </row>
    <row r="7563" spans="1:5" hidden="1">
      <c r="A7563" s="63" t="s">
        <v>15226</v>
      </c>
      <c r="B7563" s="63">
        <v>39144</v>
      </c>
      <c r="C7563" s="62" t="s">
        <v>15264</v>
      </c>
      <c r="D7563" s="63" t="s">
        <v>15228</v>
      </c>
      <c r="E7563" s="76">
        <v>3.73</v>
      </c>
    </row>
    <row r="7564" spans="1:5" hidden="1">
      <c r="A7564" s="63" t="s">
        <v>15226</v>
      </c>
      <c r="B7564" s="63">
        <v>39145</v>
      </c>
      <c r="C7564" s="62" t="s">
        <v>15265</v>
      </c>
      <c r="D7564" s="63" t="s">
        <v>15228</v>
      </c>
      <c r="E7564" s="76">
        <v>6.15</v>
      </c>
    </row>
    <row r="7565" spans="1:5" ht="23.25" hidden="1">
      <c r="A7565" s="63" t="s">
        <v>15226</v>
      </c>
      <c r="B7565" s="63">
        <v>12615</v>
      </c>
      <c r="C7565" s="62" t="s">
        <v>15266</v>
      </c>
      <c r="D7565" s="63" t="s">
        <v>15228</v>
      </c>
      <c r="E7565" s="76">
        <v>13.26</v>
      </c>
    </row>
    <row r="7566" spans="1:5" ht="23.25" hidden="1">
      <c r="A7566" s="63" t="s">
        <v>15226</v>
      </c>
      <c r="B7566" s="63">
        <v>11927</v>
      </c>
      <c r="C7566" s="62" t="s">
        <v>15267</v>
      </c>
      <c r="D7566" s="63" t="s">
        <v>15228</v>
      </c>
      <c r="E7566" s="76">
        <v>10.029999999999999</v>
      </c>
    </row>
    <row r="7567" spans="1:5" ht="23.25" hidden="1">
      <c r="A7567" s="63" t="s">
        <v>15226</v>
      </c>
      <c r="B7567" s="63">
        <v>11928</v>
      </c>
      <c r="C7567" s="62" t="s">
        <v>15268</v>
      </c>
      <c r="D7567" s="63" t="s">
        <v>15228</v>
      </c>
      <c r="E7567" s="76">
        <v>11.49</v>
      </c>
    </row>
    <row r="7568" spans="1:5" ht="23.25" hidden="1">
      <c r="A7568" s="63" t="s">
        <v>15226</v>
      </c>
      <c r="B7568" s="63">
        <v>11929</v>
      </c>
      <c r="C7568" s="62" t="s">
        <v>15269</v>
      </c>
      <c r="D7568" s="63" t="s">
        <v>15228</v>
      </c>
      <c r="E7568" s="76">
        <v>17.77</v>
      </c>
    </row>
    <row r="7569" spans="1:5" hidden="1">
      <c r="A7569" s="63" t="s">
        <v>15226</v>
      </c>
      <c r="B7569" s="63">
        <v>36801</v>
      </c>
      <c r="C7569" s="62" t="s">
        <v>15270</v>
      </c>
      <c r="D7569" s="63" t="s">
        <v>15228</v>
      </c>
      <c r="E7569" s="76">
        <v>28.95</v>
      </c>
    </row>
    <row r="7570" spans="1:5" ht="23.25" hidden="1">
      <c r="A7570" s="63" t="s">
        <v>15226</v>
      </c>
      <c r="B7570" s="63">
        <v>36246</v>
      </c>
      <c r="C7570" s="62" t="s">
        <v>15271</v>
      </c>
      <c r="D7570" s="63" t="s">
        <v>15272</v>
      </c>
      <c r="E7570" s="76">
        <v>4.03</v>
      </c>
    </row>
    <row r="7571" spans="1:5" hidden="1">
      <c r="A7571" s="63" t="s">
        <v>15226</v>
      </c>
      <c r="B7571" s="63">
        <v>37600</v>
      </c>
      <c r="C7571" s="62" t="s">
        <v>15273</v>
      </c>
      <c r="D7571" s="63" t="s">
        <v>15228</v>
      </c>
      <c r="E7571" s="76">
        <v>107.57</v>
      </c>
    </row>
    <row r="7572" spans="1:5" hidden="1">
      <c r="A7572" s="63" t="s">
        <v>15226</v>
      </c>
      <c r="B7572" s="63">
        <v>37599</v>
      </c>
      <c r="C7572" s="62" t="s">
        <v>15274</v>
      </c>
      <c r="D7572" s="63" t="s">
        <v>15228</v>
      </c>
      <c r="E7572" s="76">
        <v>100.12</v>
      </c>
    </row>
    <row r="7573" spans="1:5" ht="23.25" hidden="1">
      <c r="A7573" s="63" t="s">
        <v>15226</v>
      </c>
      <c r="B7573" s="63">
        <v>1</v>
      </c>
      <c r="C7573" s="62" t="s">
        <v>15275</v>
      </c>
      <c r="D7573" s="63" t="s">
        <v>15276</v>
      </c>
      <c r="E7573" s="76">
        <v>97.5</v>
      </c>
    </row>
    <row r="7574" spans="1:5" hidden="1">
      <c r="A7574" s="63" t="s">
        <v>15226</v>
      </c>
      <c r="B7574" s="63">
        <v>3</v>
      </c>
      <c r="C7574" s="62" t="s">
        <v>15277</v>
      </c>
      <c r="D7574" s="63" t="s">
        <v>15278</v>
      </c>
      <c r="E7574" s="76">
        <v>20.32</v>
      </c>
    </row>
    <row r="7575" spans="1:5" hidden="1">
      <c r="A7575" s="63" t="s">
        <v>15226</v>
      </c>
      <c r="B7575" s="63">
        <v>43054</v>
      </c>
      <c r="C7575" s="62" t="s">
        <v>15279</v>
      </c>
      <c r="D7575" s="63" t="s">
        <v>15276</v>
      </c>
      <c r="E7575" s="76">
        <v>8.58</v>
      </c>
    </row>
    <row r="7576" spans="1:5" hidden="1">
      <c r="A7576" s="63" t="s">
        <v>15226</v>
      </c>
      <c r="B7576" s="63">
        <v>42402</v>
      </c>
      <c r="C7576" s="62" t="s">
        <v>15280</v>
      </c>
      <c r="D7576" s="63" t="s">
        <v>15276</v>
      </c>
      <c r="E7576" s="76">
        <v>8.1999999999999993</v>
      </c>
    </row>
    <row r="7577" spans="1:5" hidden="1">
      <c r="A7577" s="63" t="s">
        <v>15226</v>
      </c>
      <c r="B7577" s="63">
        <v>42403</v>
      </c>
      <c r="C7577" s="62" t="s">
        <v>15281</v>
      </c>
      <c r="D7577" s="63" t="s">
        <v>15276</v>
      </c>
      <c r="E7577" s="76">
        <v>10.52</v>
      </c>
    </row>
    <row r="7578" spans="1:5" hidden="1">
      <c r="A7578" s="63" t="s">
        <v>15226</v>
      </c>
      <c r="B7578" s="63">
        <v>42404</v>
      </c>
      <c r="C7578" s="62" t="s">
        <v>15282</v>
      </c>
      <c r="D7578" s="63" t="s">
        <v>15276</v>
      </c>
      <c r="E7578" s="76">
        <v>10.46</v>
      </c>
    </row>
    <row r="7579" spans="1:5" hidden="1">
      <c r="A7579" s="63" t="s">
        <v>15226</v>
      </c>
      <c r="B7579" s="63">
        <v>42405</v>
      </c>
      <c r="C7579" s="62" t="s">
        <v>15283</v>
      </c>
      <c r="D7579" s="63" t="s">
        <v>15276</v>
      </c>
      <c r="E7579" s="76">
        <v>11.14</v>
      </c>
    </row>
    <row r="7580" spans="1:5" hidden="1">
      <c r="A7580" s="63" t="s">
        <v>15226</v>
      </c>
      <c r="B7580" s="63">
        <v>34341</v>
      </c>
      <c r="C7580" s="62" t="s">
        <v>15284</v>
      </c>
      <c r="D7580" s="63" t="s">
        <v>15276</v>
      </c>
      <c r="E7580" s="76">
        <v>9.67</v>
      </c>
    </row>
    <row r="7581" spans="1:5" hidden="1">
      <c r="A7581" s="63" t="s">
        <v>15226</v>
      </c>
      <c r="B7581" s="63">
        <v>43053</v>
      </c>
      <c r="C7581" s="62" t="s">
        <v>15285</v>
      </c>
      <c r="D7581" s="63" t="s">
        <v>15276</v>
      </c>
      <c r="E7581" s="76">
        <v>7.67</v>
      </c>
    </row>
    <row r="7582" spans="1:5" hidden="1">
      <c r="A7582" s="63" t="s">
        <v>15226</v>
      </c>
      <c r="B7582" s="63">
        <v>43058</v>
      </c>
      <c r="C7582" s="62" t="s">
        <v>15286</v>
      </c>
      <c r="D7582" s="63" t="s">
        <v>15276</v>
      </c>
      <c r="E7582" s="76">
        <v>7.95</v>
      </c>
    </row>
    <row r="7583" spans="1:5" hidden="1">
      <c r="A7583" s="63" t="s">
        <v>15226</v>
      </c>
      <c r="B7583" s="63">
        <v>34</v>
      </c>
      <c r="C7583" s="62" t="s">
        <v>15287</v>
      </c>
      <c r="D7583" s="63" t="s">
        <v>15276</v>
      </c>
      <c r="E7583" s="76">
        <v>7.99</v>
      </c>
    </row>
    <row r="7584" spans="1:5" hidden="1">
      <c r="A7584" s="63" t="s">
        <v>15226</v>
      </c>
      <c r="B7584" s="63">
        <v>43055</v>
      </c>
      <c r="C7584" s="62" t="s">
        <v>15288</v>
      </c>
      <c r="D7584" s="63" t="s">
        <v>15276</v>
      </c>
      <c r="E7584" s="76">
        <v>6.92</v>
      </c>
    </row>
    <row r="7585" spans="1:5" hidden="1">
      <c r="A7585" s="63" t="s">
        <v>15226</v>
      </c>
      <c r="B7585" s="63">
        <v>43056</v>
      </c>
      <c r="C7585" s="62" t="s">
        <v>15289</v>
      </c>
      <c r="D7585" s="63" t="s">
        <v>15276</v>
      </c>
      <c r="E7585" s="76">
        <v>7.98</v>
      </c>
    </row>
    <row r="7586" spans="1:5" hidden="1">
      <c r="A7586" s="63" t="s">
        <v>15226</v>
      </c>
      <c r="B7586" s="63">
        <v>43057</v>
      </c>
      <c r="C7586" s="62" t="s">
        <v>15290</v>
      </c>
      <c r="D7586" s="63" t="s">
        <v>15276</v>
      </c>
      <c r="E7586" s="76">
        <v>8.77</v>
      </c>
    </row>
    <row r="7587" spans="1:5" hidden="1">
      <c r="A7587" s="63" t="s">
        <v>15226</v>
      </c>
      <c r="B7587" s="63">
        <v>34449</v>
      </c>
      <c r="C7587" s="62" t="s">
        <v>15291</v>
      </c>
      <c r="D7587" s="63" t="s">
        <v>15276</v>
      </c>
      <c r="E7587" s="76">
        <v>9.3699999999999992</v>
      </c>
    </row>
    <row r="7588" spans="1:5" hidden="1">
      <c r="A7588" s="63" t="s">
        <v>15226</v>
      </c>
      <c r="B7588" s="63">
        <v>32</v>
      </c>
      <c r="C7588" s="62" t="s">
        <v>15292</v>
      </c>
      <c r="D7588" s="63" t="s">
        <v>15276</v>
      </c>
      <c r="E7588" s="76">
        <v>8.43</v>
      </c>
    </row>
    <row r="7589" spans="1:5" hidden="1">
      <c r="A7589" s="63" t="s">
        <v>15226</v>
      </c>
      <c r="B7589" s="63">
        <v>33</v>
      </c>
      <c r="C7589" s="62" t="s">
        <v>15293</v>
      </c>
      <c r="D7589" s="63" t="s">
        <v>15276</v>
      </c>
      <c r="E7589" s="76">
        <v>8.4700000000000006</v>
      </c>
    </row>
    <row r="7590" spans="1:5" hidden="1">
      <c r="A7590" s="63" t="s">
        <v>15226</v>
      </c>
      <c r="B7590" s="63">
        <v>43061</v>
      </c>
      <c r="C7590" s="62" t="s">
        <v>15294</v>
      </c>
      <c r="D7590" s="63" t="s">
        <v>15276</v>
      </c>
      <c r="E7590" s="76">
        <v>7.92</v>
      </c>
    </row>
    <row r="7591" spans="1:5" hidden="1">
      <c r="A7591" s="63" t="s">
        <v>15226</v>
      </c>
      <c r="B7591" s="63">
        <v>43059</v>
      </c>
      <c r="C7591" s="62" t="s">
        <v>15295</v>
      </c>
      <c r="D7591" s="63" t="s">
        <v>15276</v>
      </c>
      <c r="E7591" s="76">
        <v>7.56</v>
      </c>
    </row>
    <row r="7592" spans="1:5" hidden="1">
      <c r="A7592" s="63" t="s">
        <v>15226</v>
      </c>
      <c r="B7592" s="63">
        <v>43062</v>
      </c>
      <c r="C7592" s="62" t="s">
        <v>15296</v>
      </c>
      <c r="D7592" s="63" t="s">
        <v>15276</v>
      </c>
      <c r="E7592" s="76">
        <v>8.3800000000000008</v>
      </c>
    </row>
    <row r="7593" spans="1:5" hidden="1">
      <c r="A7593" s="63" t="s">
        <v>15226</v>
      </c>
      <c r="B7593" s="63">
        <v>43060</v>
      </c>
      <c r="C7593" s="62" t="s">
        <v>15297</v>
      </c>
      <c r="D7593" s="63" t="s">
        <v>15276</v>
      </c>
      <c r="E7593" s="76">
        <v>6.58</v>
      </c>
    </row>
    <row r="7594" spans="1:5" ht="23.25" hidden="1">
      <c r="A7594" s="63" t="s">
        <v>15226</v>
      </c>
      <c r="B7594" s="63">
        <v>40410</v>
      </c>
      <c r="C7594" s="62" t="s">
        <v>15298</v>
      </c>
      <c r="D7594" s="63" t="s">
        <v>15228</v>
      </c>
      <c r="E7594" s="76">
        <v>23.71</v>
      </c>
    </row>
    <row r="7595" spans="1:5" ht="23.25" hidden="1">
      <c r="A7595" s="63" t="s">
        <v>15226</v>
      </c>
      <c r="B7595" s="63">
        <v>40411</v>
      </c>
      <c r="C7595" s="62" t="s">
        <v>15299</v>
      </c>
      <c r="D7595" s="63" t="s">
        <v>15228</v>
      </c>
      <c r="E7595" s="76">
        <v>25.73</v>
      </c>
    </row>
    <row r="7596" spans="1:5" ht="23.25" hidden="1">
      <c r="A7596" s="63" t="s">
        <v>15226</v>
      </c>
      <c r="B7596" s="63">
        <v>40412</v>
      </c>
      <c r="C7596" s="62" t="s">
        <v>15300</v>
      </c>
      <c r="D7596" s="63" t="s">
        <v>15228</v>
      </c>
      <c r="E7596" s="76">
        <v>28.88</v>
      </c>
    </row>
    <row r="7597" spans="1:5" ht="23.25" hidden="1">
      <c r="A7597" s="63" t="s">
        <v>15226</v>
      </c>
      <c r="B7597" s="63">
        <v>44254</v>
      </c>
      <c r="C7597" s="62" t="s">
        <v>15301</v>
      </c>
      <c r="D7597" s="63" t="s">
        <v>15228</v>
      </c>
      <c r="E7597" s="76">
        <v>28.1</v>
      </c>
    </row>
    <row r="7598" spans="1:5" ht="23.25" hidden="1">
      <c r="A7598" s="63" t="s">
        <v>15226</v>
      </c>
      <c r="B7598" s="63">
        <v>44255</v>
      </c>
      <c r="C7598" s="62" t="s">
        <v>15302</v>
      </c>
      <c r="D7598" s="63" t="s">
        <v>15228</v>
      </c>
      <c r="E7598" s="76">
        <v>31.15</v>
      </c>
    </row>
    <row r="7599" spans="1:5" ht="23.25" hidden="1">
      <c r="A7599" s="63" t="s">
        <v>15226</v>
      </c>
      <c r="B7599" s="63">
        <v>44256</v>
      </c>
      <c r="C7599" s="62" t="s">
        <v>15303</v>
      </c>
      <c r="D7599" s="63" t="s">
        <v>15228</v>
      </c>
      <c r="E7599" s="76">
        <v>35.18</v>
      </c>
    </row>
    <row r="7600" spans="1:5" ht="23.25" hidden="1">
      <c r="A7600" s="63" t="s">
        <v>15226</v>
      </c>
      <c r="B7600" s="63">
        <v>44257</v>
      </c>
      <c r="C7600" s="62" t="s">
        <v>15304</v>
      </c>
      <c r="D7600" s="63" t="s">
        <v>15228</v>
      </c>
      <c r="E7600" s="76">
        <v>55.66</v>
      </c>
    </row>
    <row r="7601" spans="1:5" ht="23.25" hidden="1">
      <c r="A7601" s="63" t="s">
        <v>15226</v>
      </c>
      <c r="B7601" s="63">
        <v>44258</v>
      </c>
      <c r="C7601" s="62" t="s">
        <v>15305</v>
      </c>
      <c r="D7601" s="63" t="s">
        <v>15228</v>
      </c>
      <c r="E7601" s="76">
        <v>63.61</v>
      </c>
    </row>
    <row r="7602" spans="1:5" ht="23.25" hidden="1">
      <c r="A7602" s="63" t="s">
        <v>15226</v>
      </c>
      <c r="B7602" s="63">
        <v>44259</v>
      </c>
      <c r="C7602" s="62" t="s">
        <v>15306</v>
      </c>
      <c r="D7602" s="63" t="s">
        <v>15228</v>
      </c>
      <c r="E7602" s="76">
        <v>87.32</v>
      </c>
    </row>
    <row r="7603" spans="1:5" hidden="1">
      <c r="A7603" s="63" t="s">
        <v>15226</v>
      </c>
      <c r="B7603" s="63">
        <v>37997</v>
      </c>
      <c r="C7603" s="62" t="s">
        <v>15307</v>
      </c>
      <c r="D7603" s="63" t="s">
        <v>15228</v>
      </c>
      <c r="E7603" s="76">
        <v>16.75</v>
      </c>
    </row>
    <row r="7604" spans="1:5" hidden="1">
      <c r="A7604" s="63" t="s">
        <v>15226</v>
      </c>
      <c r="B7604" s="63">
        <v>37998</v>
      </c>
      <c r="C7604" s="62" t="s">
        <v>15308</v>
      </c>
      <c r="D7604" s="63" t="s">
        <v>15228</v>
      </c>
      <c r="E7604" s="76">
        <v>22.41</v>
      </c>
    </row>
    <row r="7605" spans="1:5" ht="23.25" hidden="1">
      <c r="A7605" s="63" t="s">
        <v>15226</v>
      </c>
      <c r="B7605" s="63">
        <v>55</v>
      </c>
      <c r="C7605" s="62" t="s">
        <v>15309</v>
      </c>
      <c r="D7605" s="63" t="s">
        <v>15228</v>
      </c>
      <c r="E7605" s="76">
        <v>4.4800000000000004</v>
      </c>
    </row>
    <row r="7606" spans="1:5" ht="23.25" hidden="1">
      <c r="A7606" s="63" t="s">
        <v>15226</v>
      </c>
      <c r="B7606" s="63">
        <v>61</v>
      </c>
      <c r="C7606" s="62" t="s">
        <v>15310</v>
      </c>
      <c r="D7606" s="63" t="s">
        <v>15228</v>
      </c>
      <c r="E7606" s="76">
        <v>4.2300000000000004</v>
      </c>
    </row>
    <row r="7607" spans="1:5" ht="23.25" hidden="1">
      <c r="A7607" s="63" t="s">
        <v>15226</v>
      </c>
      <c r="B7607" s="63">
        <v>62</v>
      </c>
      <c r="C7607" s="62" t="s">
        <v>15311</v>
      </c>
      <c r="D7607" s="63" t="s">
        <v>15228</v>
      </c>
      <c r="E7607" s="76">
        <v>8.7799999999999994</v>
      </c>
    </row>
    <row r="7608" spans="1:5" ht="23.25" hidden="1">
      <c r="A7608" s="63" t="s">
        <v>15226</v>
      </c>
      <c r="B7608" s="63">
        <v>10899</v>
      </c>
      <c r="C7608" s="62" t="s">
        <v>15312</v>
      </c>
      <c r="D7608" s="63" t="s">
        <v>15228</v>
      </c>
      <c r="E7608" s="76">
        <v>78.849999999999994</v>
      </c>
    </row>
    <row r="7609" spans="1:5" ht="23.25" hidden="1">
      <c r="A7609" s="63" t="s">
        <v>15226</v>
      </c>
      <c r="B7609" s="63">
        <v>10900</v>
      </c>
      <c r="C7609" s="62" t="s">
        <v>15313</v>
      </c>
      <c r="D7609" s="63" t="s">
        <v>15228</v>
      </c>
      <c r="E7609" s="76">
        <v>61.71</v>
      </c>
    </row>
    <row r="7610" spans="1:5" hidden="1">
      <c r="A7610" s="63" t="s">
        <v>15226</v>
      </c>
      <c r="B7610" s="63">
        <v>103</v>
      </c>
      <c r="C7610" s="62" t="s">
        <v>15314</v>
      </c>
      <c r="D7610" s="63" t="s">
        <v>15228</v>
      </c>
      <c r="E7610" s="76">
        <v>46.87</v>
      </c>
    </row>
    <row r="7611" spans="1:5" hidden="1">
      <c r="A7611" s="63" t="s">
        <v>15226</v>
      </c>
      <c r="B7611" s="63">
        <v>107</v>
      </c>
      <c r="C7611" s="62" t="s">
        <v>15315</v>
      </c>
      <c r="D7611" s="63" t="s">
        <v>15228</v>
      </c>
      <c r="E7611" s="76">
        <v>0.88</v>
      </c>
    </row>
    <row r="7612" spans="1:5" hidden="1">
      <c r="A7612" s="63" t="s">
        <v>15226</v>
      </c>
      <c r="B7612" s="63">
        <v>65</v>
      </c>
      <c r="C7612" s="62" t="s">
        <v>15316</v>
      </c>
      <c r="D7612" s="63" t="s">
        <v>15228</v>
      </c>
      <c r="E7612" s="76">
        <v>0.96</v>
      </c>
    </row>
    <row r="7613" spans="1:5" hidden="1">
      <c r="A7613" s="63" t="s">
        <v>15226</v>
      </c>
      <c r="B7613" s="63">
        <v>108</v>
      </c>
      <c r="C7613" s="62" t="s">
        <v>15317</v>
      </c>
      <c r="D7613" s="63" t="s">
        <v>15228</v>
      </c>
      <c r="E7613" s="76">
        <v>1.94</v>
      </c>
    </row>
    <row r="7614" spans="1:5" hidden="1">
      <c r="A7614" s="63" t="s">
        <v>15226</v>
      </c>
      <c r="B7614" s="63">
        <v>110</v>
      </c>
      <c r="C7614" s="62" t="s">
        <v>15318</v>
      </c>
      <c r="D7614" s="63" t="s">
        <v>15228</v>
      </c>
      <c r="E7614" s="76">
        <v>6.74</v>
      </c>
    </row>
    <row r="7615" spans="1:5" hidden="1">
      <c r="A7615" s="63" t="s">
        <v>15226</v>
      </c>
      <c r="B7615" s="63">
        <v>109</v>
      </c>
      <c r="C7615" s="62" t="s">
        <v>15319</v>
      </c>
      <c r="D7615" s="63" t="s">
        <v>15228</v>
      </c>
      <c r="E7615" s="76">
        <v>4.01</v>
      </c>
    </row>
    <row r="7616" spans="1:5" hidden="1">
      <c r="A7616" s="63" t="s">
        <v>15226</v>
      </c>
      <c r="B7616" s="63">
        <v>111</v>
      </c>
      <c r="C7616" s="62" t="s">
        <v>15320</v>
      </c>
      <c r="D7616" s="63" t="s">
        <v>15228</v>
      </c>
      <c r="E7616" s="76">
        <v>9.1199999999999992</v>
      </c>
    </row>
    <row r="7617" spans="1:5" hidden="1">
      <c r="A7617" s="63" t="s">
        <v>15226</v>
      </c>
      <c r="B7617" s="63">
        <v>112</v>
      </c>
      <c r="C7617" s="62" t="s">
        <v>15321</v>
      </c>
      <c r="D7617" s="63" t="s">
        <v>15228</v>
      </c>
      <c r="E7617" s="76">
        <v>4.83</v>
      </c>
    </row>
    <row r="7618" spans="1:5" hidden="1">
      <c r="A7618" s="63" t="s">
        <v>15226</v>
      </c>
      <c r="B7618" s="63">
        <v>113</v>
      </c>
      <c r="C7618" s="62" t="s">
        <v>15322</v>
      </c>
      <c r="D7618" s="63" t="s">
        <v>15228</v>
      </c>
      <c r="E7618" s="76">
        <v>12.1</v>
      </c>
    </row>
    <row r="7619" spans="1:5" hidden="1">
      <c r="A7619" s="63" t="s">
        <v>15226</v>
      </c>
      <c r="B7619" s="63">
        <v>104</v>
      </c>
      <c r="C7619" s="62" t="s">
        <v>15323</v>
      </c>
      <c r="D7619" s="63" t="s">
        <v>15228</v>
      </c>
      <c r="E7619" s="76">
        <v>21.06</v>
      </c>
    </row>
    <row r="7620" spans="1:5" hidden="1">
      <c r="A7620" s="63" t="s">
        <v>15226</v>
      </c>
      <c r="B7620" s="63">
        <v>102</v>
      </c>
      <c r="C7620" s="62" t="s">
        <v>15324</v>
      </c>
      <c r="D7620" s="63" t="s">
        <v>15228</v>
      </c>
      <c r="E7620" s="76">
        <v>29.04</v>
      </c>
    </row>
    <row r="7621" spans="1:5" ht="23.25" hidden="1">
      <c r="A7621" s="63" t="s">
        <v>15226</v>
      </c>
      <c r="B7621" s="63">
        <v>95</v>
      </c>
      <c r="C7621" s="62" t="s">
        <v>15325</v>
      </c>
      <c r="D7621" s="63" t="s">
        <v>15228</v>
      </c>
      <c r="E7621" s="76">
        <v>12.27</v>
      </c>
    </row>
    <row r="7622" spans="1:5" ht="23.25" hidden="1">
      <c r="A7622" s="63" t="s">
        <v>15226</v>
      </c>
      <c r="B7622" s="63">
        <v>96</v>
      </c>
      <c r="C7622" s="62" t="s">
        <v>15326</v>
      </c>
      <c r="D7622" s="63" t="s">
        <v>15228</v>
      </c>
      <c r="E7622" s="76">
        <v>13.35</v>
      </c>
    </row>
    <row r="7623" spans="1:5" ht="23.25" hidden="1">
      <c r="A7623" s="63" t="s">
        <v>15226</v>
      </c>
      <c r="B7623" s="63">
        <v>97</v>
      </c>
      <c r="C7623" s="62" t="s">
        <v>15327</v>
      </c>
      <c r="D7623" s="63" t="s">
        <v>15228</v>
      </c>
      <c r="E7623" s="76">
        <v>20.079999999999998</v>
      </c>
    </row>
    <row r="7624" spans="1:5" ht="23.25" hidden="1">
      <c r="A7624" s="63" t="s">
        <v>15226</v>
      </c>
      <c r="B7624" s="63">
        <v>98</v>
      </c>
      <c r="C7624" s="62" t="s">
        <v>15328</v>
      </c>
      <c r="D7624" s="63" t="s">
        <v>15228</v>
      </c>
      <c r="E7624" s="76">
        <v>30.06</v>
      </c>
    </row>
    <row r="7625" spans="1:5" ht="23.25" hidden="1">
      <c r="A7625" s="63" t="s">
        <v>15226</v>
      </c>
      <c r="B7625" s="63">
        <v>99</v>
      </c>
      <c r="C7625" s="62" t="s">
        <v>15329</v>
      </c>
      <c r="D7625" s="63" t="s">
        <v>15228</v>
      </c>
      <c r="E7625" s="76">
        <v>28.41</v>
      </c>
    </row>
    <row r="7626" spans="1:5" ht="23.25" hidden="1">
      <c r="A7626" s="63" t="s">
        <v>15226</v>
      </c>
      <c r="B7626" s="63">
        <v>100</v>
      </c>
      <c r="C7626" s="62" t="s">
        <v>15330</v>
      </c>
      <c r="D7626" s="63" t="s">
        <v>15228</v>
      </c>
      <c r="E7626" s="76">
        <v>49.64</v>
      </c>
    </row>
    <row r="7627" spans="1:5" hidden="1">
      <c r="A7627" s="63" t="s">
        <v>15226</v>
      </c>
      <c r="B7627" s="63">
        <v>75</v>
      </c>
      <c r="C7627" s="62" t="s">
        <v>15331</v>
      </c>
      <c r="D7627" s="63" t="s">
        <v>15228</v>
      </c>
      <c r="E7627" s="76">
        <v>289.44</v>
      </c>
    </row>
    <row r="7628" spans="1:5" hidden="1">
      <c r="A7628" s="63" t="s">
        <v>15226</v>
      </c>
      <c r="B7628" s="63">
        <v>83</v>
      </c>
      <c r="C7628" s="62" t="s">
        <v>15332</v>
      </c>
      <c r="D7628" s="63" t="s">
        <v>15228</v>
      </c>
      <c r="E7628" s="76">
        <v>231.4</v>
      </c>
    </row>
    <row r="7629" spans="1:5" hidden="1">
      <c r="A7629" s="63" t="s">
        <v>15226</v>
      </c>
      <c r="B7629" s="63">
        <v>74</v>
      </c>
      <c r="C7629" s="62" t="s">
        <v>15333</v>
      </c>
      <c r="D7629" s="63" t="s">
        <v>15228</v>
      </c>
      <c r="E7629" s="76">
        <v>330.84</v>
      </c>
    </row>
    <row r="7630" spans="1:5" ht="23.25" hidden="1">
      <c r="A7630" s="63" t="s">
        <v>15226</v>
      </c>
      <c r="B7630" s="63">
        <v>106</v>
      </c>
      <c r="C7630" s="62" t="s">
        <v>15334</v>
      </c>
      <c r="D7630" s="63" t="s">
        <v>15228</v>
      </c>
      <c r="E7630" s="76">
        <v>418.36</v>
      </c>
    </row>
    <row r="7631" spans="1:5" ht="23.25" hidden="1">
      <c r="A7631" s="63" t="s">
        <v>15226</v>
      </c>
      <c r="B7631" s="63">
        <v>88</v>
      </c>
      <c r="C7631" s="62" t="s">
        <v>15335</v>
      </c>
      <c r="D7631" s="63" t="s">
        <v>15228</v>
      </c>
      <c r="E7631" s="76">
        <v>11.76</v>
      </c>
    </row>
    <row r="7632" spans="1:5" ht="23.25" hidden="1">
      <c r="A7632" s="63" t="s">
        <v>15226</v>
      </c>
      <c r="B7632" s="63">
        <v>82</v>
      </c>
      <c r="C7632" s="62" t="s">
        <v>15336</v>
      </c>
      <c r="D7632" s="63" t="s">
        <v>15228</v>
      </c>
      <c r="E7632" s="76">
        <v>220.16</v>
      </c>
    </row>
    <row r="7633" spans="1:5" ht="23.25" hidden="1">
      <c r="A7633" s="63" t="s">
        <v>15226</v>
      </c>
      <c r="B7633" s="63">
        <v>105</v>
      </c>
      <c r="C7633" s="62" t="s">
        <v>15337</v>
      </c>
      <c r="D7633" s="63" t="s">
        <v>15228</v>
      </c>
      <c r="E7633" s="76">
        <v>311.95999999999998</v>
      </c>
    </row>
    <row r="7634" spans="1:5" ht="23.25" hidden="1">
      <c r="A7634" s="63" t="s">
        <v>15226</v>
      </c>
      <c r="B7634" s="63">
        <v>60</v>
      </c>
      <c r="C7634" s="62" t="s">
        <v>15338</v>
      </c>
      <c r="D7634" s="63" t="s">
        <v>15228</v>
      </c>
      <c r="E7634" s="76">
        <v>5.81</v>
      </c>
    </row>
    <row r="7635" spans="1:5" ht="23.25" hidden="1">
      <c r="A7635" s="63" t="s">
        <v>15226</v>
      </c>
      <c r="B7635" s="63">
        <v>72</v>
      </c>
      <c r="C7635" s="62" t="s">
        <v>15339</v>
      </c>
      <c r="D7635" s="63" t="s">
        <v>15228</v>
      </c>
      <c r="E7635" s="76">
        <v>54.49</v>
      </c>
    </row>
    <row r="7636" spans="1:5" ht="23.25" hidden="1">
      <c r="A7636" s="63" t="s">
        <v>15226</v>
      </c>
      <c r="B7636" s="63">
        <v>67</v>
      </c>
      <c r="C7636" s="62" t="s">
        <v>15340</v>
      </c>
      <c r="D7636" s="63" t="s">
        <v>15228</v>
      </c>
      <c r="E7636" s="76">
        <v>17.62</v>
      </c>
    </row>
    <row r="7637" spans="1:5" hidden="1">
      <c r="A7637" s="63" t="s">
        <v>15226</v>
      </c>
      <c r="B7637" s="63">
        <v>71</v>
      </c>
      <c r="C7637" s="62" t="s">
        <v>15341</v>
      </c>
      <c r="D7637" s="63" t="s">
        <v>15228</v>
      </c>
      <c r="E7637" s="76">
        <v>33.659999999999997</v>
      </c>
    </row>
    <row r="7638" spans="1:5" ht="23.25" hidden="1">
      <c r="A7638" s="63" t="s">
        <v>15226</v>
      </c>
      <c r="B7638" s="63">
        <v>73</v>
      </c>
      <c r="C7638" s="62" t="s">
        <v>15342</v>
      </c>
      <c r="D7638" s="63" t="s">
        <v>15228</v>
      </c>
      <c r="E7638" s="76">
        <v>16.86</v>
      </c>
    </row>
    <row r="7639" spans="1:5" hidden="1">
      <c r="A7639" s="63" t="s">
        <v>15226</v>
      </c>
      <c r="B7639" s="63">
        <v>46</v>
      </c>
      <c r="C7639" s="62" t="s">
        <v>15343</v>
      </c>
      <c r="D7639" s="63" t="s">
        <v>15228</v>
      </c>
      <c r="E7639" s="76">
        <v>44.92</v>
      </c>
    </row>
    <row r="7640" spans="1:5" hidden="1">
      <c r="A7640" s="63" t="s">
        <v>15226</v>
      </c>
      <c r="B7640" s="63">
        <v>47</v>
      </c>
      <c r="C7640" s="62" t="s">
        <v>15344</v>
      </c>
      <c r="D7640" s="63" t="s">
        <v>15228</v>
      </c>
      <c r="E7640" s="76">
        <v>76.81</v>
      </c>
    </row>
    <row r="7641" spans="1:5" hidden="1">
      <c r="A7641" s="63" t="s">
        <v>15226</v>
      </c>
      <c r="B7641" s="63">
        <v>48</v>
      </c>
      <c r="C7641" s="62" t="s">
        <v>15345</v>
      </c>
      <c r="D7641" s="63" t="s">
        <v>15228</v>
      </c>
      <c r="E7641" s="76">
        <v>20.03</v>
      </c>
    </row>
    <row r="7642" spans="1:5" hidden="1">
      <c r="A7642" s="63" t="s">
        <v>15226</v>
      </c>
      <c r="B7642" s="63">
        <v>52</v>
      </c>
      <c r="C7642" s="62" t="s">
        <v>15346</v>
      </c>
      <c r="D7642" s="63" t="s">
        <v>15228</v>
      </c>
      <c r="E7642" s="76">
        <v>15.22</v>
      </c>
    </row>
    <row r="7643" spans="1:5" hidden="1">
      <c r="A7643" s="63" t="s">
        <v>15226</v>
      </c>
      <c r="B7643" s="63">
        <v>43</v>
      </c>
      <c r="C7643" s="62" t="s">
        <v>15347</v>
      </c>
      <c r="D7643" s="63" t="s">
        <v>15228</v>
      </c>
      <c r="E7643" s="76">
        <v>51.37</v>
      </c>
    </row>
    <row r="7644" spans="1:5" ht="23.25" hidden="1">
      <c r="A7644" s="63" t="s">
        <v>15226</v>
      </c>
      <c r="B7644" s="63">
        <v>39719</v>
      </c>
      <c r="C7644" s="62" t="s">
        <v>15348</v>
      </c>
      <c r="D7644" s="63" t="s">
        <v>15278</v>
      </c>
      <c r="E7644" s="76">
        <v>150.11000000000001</v>
      </c>
    </row>
    <row r="7645" spans="1:5" hidden="1">
      <c r="A7645" s="63" t="s">
        <v>15226</v>
      </c>
      <c r="B7645" s="63">
        <v>3410</v>
      </c>
      <c r="C7645" s="62" t="s">
        <v>15349</v>
      </c>
      <c r="D7645" s="63" t="s">
        <v>15276</v>
      </c>
      <c r="E7645" s="76">
        <v>33.76</v>
      </c>
    </row>
    <row r="7646" spans="1:5" hidden="1">
      <c r="A7646" s="63" t="s">
        <v>15226</v>
      </c>
      <c r="B7646" s="63">
        <v>4791</v>
      </c>
      <c r="C7646" s="62" t="s">
        <v>15350</v>
      </c>
      <c r="D7646" s="63" t="s">
        <v>15276</v>
      </c>
      <c r="E7646" s="76">
        <v>46.91</v>
      </c>
    </row>
    <row r="7647" spans="1:5" ht="23.25" hidden="1">
      <c r="A7647" s="63" t="s">
        <v>15226</v>
      </c>
      <c r="B7647" s="63">
        <v>157</v>
      </c>
      <c r="C7647" s="62" t="s">
        <v>15351</v>
      </c>
      <c r="D7647" s="63" t="s">
        <v>15276</v>
      </c>
      <c r="E7647" s="76">
        <v>128.22</v>
      </c>
    </row>
    <row r="7648" spans="1:5" hidden="1">
      <c r="A7648" s="63" t="s">
        <v>15226</v>
      </c>
      <c r="B7648" s="63">
        <v>156</v>
      </c>
      <c r="C7648" s="62" t="s">
        <v>15352</v>
      </c>
      <c r="D7648" s="63" t="s">
        <v>15276</v>
      </c>
      <c r="E7648" s="76">
        <v>45.65</v>
      </c>
    </row>
    <row r="7649" spans="1:5" hidden="1">
      <c r="A7649" s="63" t="s">
        <v>15226</v>
      </c>
      <c r="B7649" s="63">
        <v>131</v>
      </c>
      <c r="C7649" s="62" t="s">
        <v>15353</v>
      </c>
      <c r="D7649" s="63" t="s">
        <v>15276</v>
      </c>
      <c r="E7649" s="76">
        <v>39.04</v>
      </c>
    </row>
    <row r="7650" spans="1:5" hidden="1">
      <c r="A7650" s="63" t="s">
        <v>15226</v>
      </c>
      <c r="B7650" s="63">
        <v>21114</v>
      </c>
      <c r="C7650" s="62" t="s">
        <v>15354</v>
      </c>
      <c r="D7650" s="63" t="s">
        <v>15228</v>
      </c>
      <c r="E7650" s="76">
        <v>29.59</v>
      </c>
    </row>
    <row r="7651" spans="1:5" hidden="1">
      <c r="A7651" s="63" t="s">
        <v>15226</v>
      </c>
      <c r="B7651" s="63">
        <v>119</v>
      </c>
      <c r="C7651" s="62" t="s">
        <v>15355</v>
      </c>
      <c r="D7651" s="63" t="s">
        <v>15228</v>
      </c>
      <c r="E7651" s="76">
        <v>7.5</v>
      </c>
    </row>
    <row r="7652" spans="1:5" hidden="1">
      <c r="A7652" s="63" t="s">
        <v>15226</v>
      </c>
      <c r="B7652" s="63">
        <v>122</v>
      </c>
      <c r="C7652" s="62" t="s">
        <v>15356</v>
      </c>
      <c r="D7652" s="63" t="s">
        <v>15228</v>
      </c>
      <c r="E7652" s="76">
        <v>57.7</v>
      </c>
    </row>
    <row r="7653" spans="1:5" hidden="1">
      <c r="A7653" s="63" t="s">
        <v>15226</v>
      </c>
      <c r="B7653" s="63">
        <v>20080</v>
      </c>
      <c r="C7653" s="62" t="s">
        <v>15357</v>
      </c>
      <c r="D7653" s="63" t="s">
        <v>15228</v>
      </c>
      <c r="E7653" s="76">
        <v>18.829999999999998</v>
      </c>
    </row>
    <row r="7654" spans="1:5" ht="23.25" hidden="1">
      <c r="A7654" s="63" t="s">
        <v>15226</v>
      </c>
      <c r="B7654" s="63">
        <v>124</v>
      </c>
      <c r="C7654" s="62" t="s">
        <v>15358</v>
      </c>
      <c r="D7654" s="63" t="s">
        <v>15278</v>
      </c>
      <c r="E7654" s="76">
        <v>15.05</v>
      </c>
    </row>
    <row r="7655" spans="1:5" hidden="1">
      <c r="A7655" s="63" t="s">
        <v>15226</v>
      </c>
      <c r="B7655" s="63">
        <v>7334</v>
      </c>
      <c r="C7655" s="62" t="s">
        <v>15359</v>
      </c>
      <c r="D7655" s="63" t="s">
        <v>15278</v>
      </c>
      <c r="E7655" s="76">
        <v>15.17</v>
      </c>
    </row>
    <row r="7656" spans="1:5" ht="23.25" hidden="1">
      <c r="A7656" s="63" t="s">
        <v>15226</v>
      </c>
      <c r="B7656" s="63">
        <v>123</v>
      </c>
      <c r="C7656" s="62" t="s">
        <v>15360</v>
      </c>
      <c r="D7656" s="63" t="s">
        <v>15278</v>
      </c>
      <c r="E7656" s="76">
        <v>6.16</v>
      </c>
    </row>
    <row r="7657" spans="1:5" hidden="1">
      <c r="A7657" s="63" t="s">
        <v>15226</v>
      </c>
      <c r="B7657" s="63">
        <v>127</v>
      </c>
      <c r="C7657" s="62" t="s">
        <v>15361</v>
      </c>
      <c r="D7657" s="63" t="s">
        <v>15278</v>
      </c>
      <c r="E7657" s="76">
        <v>14.7</v>
      </c>
    </row>
    <row r="7658" spans="1:5" hidden="1">
      <c r="A7658" s="63" t="s">
        <v>15226</v>
      </c>
      <c r="B7658" s="63">
        <v>41373</v>
      </c>
      <c r="C7658" s="62" t="s">
        <v>15362</v>
      </c>
      <c r="D7658" s="63" t="s">
        <v>15278</v>
      </c>
      <c r="E7658" s="76">
        <v>20.49</v>
      </c>
    </row>
    <row r="7659" spans="1:5" ht="23.25" hidden="1">
      <c r="A7659" s="63" t="s">
        <v>15226</v>
      </c>
      <c r="B7659" s="63">
        <v>133</v>
      </c>
      <c r="C7659" s="62" t="s">
        <v>15363</v>
      </c>
      <c r="D7659" s="63" t="s">
        <v>15278</v>
      </c>
      <c r="E7659" s="76">
        <v>6.11</v>
      </c>
    </row>
    <row r="7660" spans="1:5" ht="23.25" hidden="1">
      <c r="A7660" s="63" t="s">
        <v>15226</v>
      </c>
      <c r="B7660" s="63">
        <v>43617</v>
      </c>
      <c r="C7660" s="62" t="s">
        <v>15364</v>
      </c>
      <c r="D7660" s="63" t="s">
        <v>15278</v>
      </c>
      <c r="E7660" s="76">
        <v>6.82</v>
      </c>
    </row>
    <row r="7661" spans="1:5" ht="23.25" hidden="1">
      <c r="A7661" s="63" t="s">
        <v>15226</v>
      </c>
      <c r="B7661" s="63">
        <v>132</v>
      </c>
      <c r="C7661" s="62" t="s">
        <v>15365</v>
      </c>
      <c r="D7661" s="63" t="s">
        <v>15278</v>
      </c>
      <c r="E7661" s="76">
        <v>6.33</v>
      </c>
    </row>
    <row r="7662" spans="1:5" ht="23.25" hidden="1">
      <c r="A7662" s="63" t="s">
        <v>15226</v>
      </c>
      <c r="B7662" s="63">
        <v>43618</v>
      </c>
      <c r="C7662" s="62" t="s">
        <v>15366</v>
      </c>
      <c r="D7662" s="63" t="s">
        <v>15276</v>
      </c>
      <c r="E7662" s="76">
        <v>15.94</v>
      </c>
    </row>
    <row r="7663" spans="1:5" ht="34.5" hidden="1">
      <c r="A7663" s="63" t="s">
        <v>15226</v>
      </c>
      <c r="B7663" s="63">
        <v>37476</v>
      </c>
      <c r="C7663" s="62" t="s">
        <v>15367</v>
      </c>
      <c r="D7663" s="63" t="s">
        <v>15228</v>
      </c>
      <c r="E7663" s="76">
        <v>4342.68</v>
      </c>
    </row>
    <row r="7664" spans="1:5" ht="34.5" hidden="1">
      <c r="A7664" s="63" t="s">
        <v>15226</v>
      </c>
      <c r="B7664" s="63">
        <v>37478</v>
      </c>
      <c r="C7664" s="62" t="s">
        <v>15368</v>
      </c>
      <c r="D7664" s="63" t="s">
        <v>15228</v>
      </c>
      <c r="E7664" s="76">
        <v>5439.32</v>
      </c>
    </row>
    <row r="7665" spans="1:5" ht="34.5" hidden="1">
      <c r="A7665" s="63" t="s">
        <v>15226</v>
      </c>
      <c r="B7665" s="63">
        <v>37477</v>
      </c>
      <c r="C7665" s="62" t="s">
        <v>15369</v>
      </c>
      <c r="D7665" s="63" t="s">
        <v>15228</v>
      </c>
      <c r="E7665" s="76">
        <v>7369.41</v>
      </c>
    </row>
    <row r="7666" spans="1:5" ht="34.5" hidden="1">
      <c r="A7666" s="63" t="s">
        <v>15226</v>
      </c>
      <c r="B7666" s="63">
        <v>37479</v>
      </c>
      <c r="C7666" s="62" t="s">
        <v>15370</v>
      </c>
      <c r="D7666" s="63" t="s">
        <v>15228</v>
      </c>
      <c r="E7666" s="76">
        <v>8740.2099999999991</v>
      </c>
    </row>
    <row r="7667" spans="1:5" hidden="1">
      <c r="A7667" s="63" t="s">
        <v>15226</v>
      </c>
      <c r="B7667" s="63">
        <v>4319</v>
      </c>
      <c r="C7667" s="62" t="s">
        <v>15371</v>
      </c>
      <c r="D7667" s="63" t="s">
        <v>15228</v>
      </c>
      <c r="E7667" s="76">
        <v>2.37</v>
      </c>
    </row>
    <row r="7668" spans="1:5" hidden="1">
      <c r="A7668" s="63" t="s">
        <v>15226</v>
      </c>
      <c r="B7668" s="63">
        <v>42409</v>
      </c>
      <c r="C7668" s="62" t="s">
        <v>15372</v>
      </c>
      <c r="D7668" s="63" t="s">
        <v>15276</v>
      </c>
      <c r="E7668" s="76">
        <v>10.039999999999999</v>
      </c>
    </row>
    <row r="7669" spans="1:5" hidden="1">
      <c r="A7669" s="63" t="s">
        <v>15226</v>
      </c>
      <c r="B7669" s="63">
        <v>40553</v>
      </c>
      <c r="C7669" s="62" t="s">
        <v>15373</v>
      </c>
      <c r="D7669" s="63" t="s">
        <v>15374</v>
      </c>
      <c r="E7669" s="76">
        <v>51</v>
      </c>
    </row>
    <row r="7670" spans="1:5" hidden="1">
      <c r="A7670" s="63" t="s">
        <v>15226</v>
      </c>
      <c r="B7670" s="63">
        <v>6114</v>
      </c>
      <c r="C7670" s="62" t="s">
        <v>15375</v>
      </c>
      <c r="D7670" s="63" t="s">
        <v>15376</v>
      </c>
      <c r="E7670" s="76">
        <v>14.38</v>
      </c>
    </row>
    <row r="7671" spans="1:5" hidden="1">
      <c r="A7671" s="63" t="s">
        <v>15226</v>
      </c>
      <c r="B7671" s="63">
        <v>40912</v>
      </c>
      <c r="C7671" s="62" t="s">
        <v>15377</v>
      </c>
      <c r="D7671" s="63" t="s">
        <v>15378</v>
      </c>
      <c r="E7671" s="76">
        <v>2537.65</v>
      </c>
    </row>
    <row r="7672" spans="1:5" hidden="1">
      <c r="A7672" s="63" t="s">
        <v>15226</v>
      </c>
      <c r="B7672" s="63">
        <v>247</v>
      </c>
      <c r="C7672" s="62" t="s">
        <v>15379</v>
      </c>
      <c r="D7672" s="63" t="s">
        <v>15376</v>
      </c>
      <c r="E7672" s="76">
        <v>16.09</v>
      </c>
    </row>
    <row r="7673" spans="1:5" hidden="1">
      <c r="A7673" s="63" t="s">
        <v>15226</v>
      </c>
      <c r="B7673" s="63">
        <v>40919</v>
      </c>
      <c r="C7673" s="62" t="s">
        <v>15380</v>
      </c>
      <c r="D7673" s="63" t="s">
        <v>15378</v>
      </c>
      <c r="E7673" s="76">
        <v>2840.29</v>
      </c>
    </row>
    <row r="7674" spans="1:5" hidden="1">
      <c r="A7674" s="63" t="s">
        <v>15226</v>
      </c>
      <c r="B7674" s="63">
        <v>40984</v>
      </c>
      <c r="C7674" s="62" t="s">
        <v>15381</v>
      </c>
      <c r="D7674" s="63" t="s">
        <v>15378</v>
      </c>
      <c r="E7674" s="76">
        <v>2713.95</v>
      </c>
    </row>
    <row r="7675" spans="1:5" hidden="1">
      <c r="A7675" s="63" t="s">
        <v>15226</v>
      </c>
      <c r="B7675" s="63">
        <v>44499</v>
      </c>
      <c r="C7675" s="62" t="s">
        <v>15382</v>
      </c>
      <c r="D7675" s="63" t="s">
        <v>15376</v>
      </c>
      <c r="E7675" s="76">
        <v>15.38</v>
      </c>
    </row>
    <row r="7676" spans="1:5" hidden="1">
      <c r="A7676" s="63" t="s">
        <v>15226</v>
      </c>
      <c r="B7676" s="63">
        <v>248</v>
      </c>
      <c r="C7676" s="62" t="s">
        <v>15383</v>
      </c>
      <c r="D7676" s="63" t="s">
        <v>15376</v>
      </c>
      <c r="E7676" s="76">
        <v>16.09</v>
      </c>
    </row>
    <row r="7677" spans="1:5" hidden="1">
      <c r="A7677" s="63" t="s">
        <v>15226</v>
      </c>
      <c r="B7677" s="63">
        <v>41086</v>
      </c>
      <c r="C7677" s="62" t="s">
        <v>15384</v>
      </c>
      <c r="D7677" s="63" t="s">
        <v>15378</v>
      </c>
      <c r="E7677" s="76">
        <v>2840.29</v>
      </c>
    </row>
    <row r="7678" spans="1:5" hidden="1">
      <c r="A7678" s="63" t="s">
        <v>15226</v>
      </c>
      <c r="B7678" s="63">
        <v>34466</v>
      </c>
      <c r="C7678" s="62" t="s">
        <v>15385</v>
      </c>
      <c r="D7678" s="63" t="s">
        <v>15376</v>
      </c>
      <c r="E7678" s="76">
        <v>16.09</v>
      </c>
    </row>
    <row r="7679" spans="1:5" hidden="1">
      <c r="A7679" s="63" t="s">
        <v>15226</v>
      </c>
      <c r="B7679" s="63">
        <v>41083</v>
      </c>
      <c r="C7679" s="62" t="s">
        <v>15386</v>
      </c>
      <c r="D7679" s="63" t="s">
        <v>15378</v>
      </c>
      <c r="E7679" s="76">
        <v>2840.29</v>
      </c>
    </row>
    <row r="7680" spans="1:5" hidden="1">
      <c r="A7680" s="63" t="s">
        <v>15226</v>
      </c>
      <c r="B7680" s="63">
        <v>252</v>
      </c>
      <c r="C7680" s="62" t="s">
        <v>15387</v>
      </c>
      <c r="D7680" s="63" t="s">
        <v>15376</v>
      </c>
      <c r="E7680" s="76">
        <v>16.09</v>
      </c>
    </row>
    <row r="7681" spans="1:5" hidden="1">
      <c r="A7681" s="63" t="s">
        <v>15226</v>
      </c>
      <c r="B7681" s="63">
        <v>40909</v>
      </c>
      <c r="C7681" s="62" t="s">
        <v>15388</v>
      </c>
      <c r="D7681" s="63" t="s">
        <v>15378</v>
      </c>
      <c r="E7681" s="76">
        <v>2840.29</v>
      </c>
    </row>
    <row r="7682" spans="1:5" hidden="1">
      <c r="A7682" s="63" t="s">
        <v>15226</v>
      </c>
      <c r="B7682" s="63">
        <v>242</v>
      </c>
      <c r="C7682" s="62" t="s">
        <v>15389</v>
      </c>
      <c r="D7682" s="63" t="s">
        <v>15376</v>
      </c>
      <c r="E7682" s="76">
        <v>16.11</v>
      </c>
    </row>
    <row r="7683" spans="1:5" hidden="1">
      <c r="A7683" s="63" t="s">
        <v>15226</v>
      </c>
      <c r="B7683" s="63">
        <v>41085</v>
      </c>
      <c r="C7683" s="62" t="s">
        <v>15390</v>
      </c>
      <c r="D7683" s="63" t="s">
        <v>15378</v>
      </c>
      <c r="E7683" s="76">
        <v>2844.23</v>
      </c>
    </row>
    <row r="7684" spans="1:5" ht="23.25" hidden="1">
      <c r="A7684" s="63" t="s">
        <v>15226</v>
      </c>
      <c r="B7684" s="63">
        <v>427</v>
      </c>
      <c r="C7684" s="62" t="s">
        <v>15391</v>
      </c>
      <c r="D7684" s="63" t="s">
        <v>15228</v>
      </c>
      <c r="E7684" s="76">
        <v>6.93</v>
      </c>
    </row>
    <row r="7685" spans="1:5" ht="23.25" hidden="1">
      <c r="A7685" s="63" t="s">
        <v>15226</v>
      </c>
      <c r="B7685" s="63">
        <v>417</v>
      </c>
      <c r="C7685" s="62" t="s">
        <v>15392</v>
      </c>
      <c r="D7685" s="63" t="s">
        <v>15228</v>
      </c>
      <c r="E7685" s="76">
        <v>3.26</v>
      </c>
    </row>
    <row r="7686" spans="1:5" ht="23.25" hidden="1">
      <c r="A7686" s="63" t="s">
        <v>15226</v>
      </c>
      <c r="B7686" s="63">
        <v>11273</v>
      </c>
      <c r="C7686" s="62" t="s">
        <v>15393</v>
      </c>
      <c r="D7686" s="63" t="s">
        <v>15228</v>
      </c>
      <c r="E7686" s="76">
        <v>10.130000000000001</v>
      </c>
    </row>
    <row r="7687" spans="1:5" ht="23.25" hidden="1">
      <c r="A7687" s="63" t="s">
        <v>15226</v>
      </c>
      <c r="B7687" s="63">
        <v>11272</v>
      </c>
      <c r="C7687" s="62" t="s">
        <v>15394</v>
      </c>
      <c r="D7687" s="63" t="s">
        <v>15228</v>
      </c>
      <c r="E7687" s="76">
        <v>6.12</v>
      </c>
    </row>
    <row r="7688" spans="1:5" ht="23.25" hidden="1">
      <c r="A7688" s="63" t="s">
        <v>15226</v>
      </c>
      <c r="B7688" s="63">
        <v>11275</v>
      </c>
      <c r="C7688" s="62" t="s">
        <v>15395</v>
      </c>
      <c r="D7688" s="63" t="s">
        <v>15228</v>
      </c>
      <c r="E7688" s="76">
        <v>2.4500000000000002</v>
      </c>
    </row>
    <row r="7689" spans="1:5" ht="23.25" hidden="1">
      <c r="A7689" s="63" t="s">
        <v>15226</v>
      </c>
      <c r="B7689" s="63">
        <v>11274</v>
      </c>
      <c r="C7689" s="62" t="s">
        <v>15396</v>
      </c>
      <c r="D7689" s="63" t="s">
        <v>15228</v>
      </c>
      <c r="E7689" s="76">
        <v>1.87</v>
      </c>
    </row>
    <row r="7690" spans="1:5" hidden="1">
      <c r="A7690" s="63" t="s">
        <v>15226</v>
      </c>
      <c r="B7690" s="63">
        <v>38470</v>
      </c>
      <c r="C7690" s="62" t="s">
        <v>15397</v>
      </c>
      <c r="D7690" s="63" t="s">
        <v>15228</v>
      </c>
      <c r="E7690" s="76">
        <v>33.049999999999997</v>
      </c>
    </row>
    <row r="7691" spans="1:5" hidden="1">
      <c r="A7691" s="63" t="s">
        <v>15226</v>
      </c>
      <c r="B7691" s="63">
        <v>38547</v>
      </c>
      <c r="C7691" s="62" t="s">
        <v>15398</v>
      </c>
      <c r="D7691" s="63" t="s">
        <v>15228</v>
      </c>
      <c r="E7691" s="76">
        <v>90.18</v>
      </c>
    </row>
    <row r="7692" spans="1:5" hidden="1">
      <c r="A7692" s="63" t="s">
        <v>15226</v>
      </c>
      <c r="B7692" s="63">
        <v>38469</v>
      </c>
      <c r="C7692" s="62" t="s">
        <v>15399</v>
      </c>
      <c r="D7692" s="63" t="s">
        <v>15228</v>
      </c>
      <c r="E7692" s="76">
        <v>96.97</v>
      </c>
    </row>
    <row r="7693" spans="1:5" hidden="1">
      <c r="A7693" s="63" t="s">
        <v>15226</v>
      </c>
      <c r="B7693" s="63">
        <v>38467</v>
      </c>
      <c r="C7693" s="62" t="s">
        <v>15400</v>
      </c>
      <c r="D7693" s="63" t="s">
        <v>15228</v>
      </c>
      <c r="E7693" s="76">
        <v>54.56</v>
      </c>
    </row>
    <row r="7694" spans="1:5" hidden="1">
      <c r="A7694" s="63" t="s">
        <v>15226</v>
      </c>
      <c r="B7694" s="63">
        <v>38468</v>
      </c>
      <c r="C7694" s="62" t="s">
        <v>15401</v>
      </c>
      <c r="D7694" s="63" t="s">
        <v>15228</v>
      </c>
      <c r="E7694" s="76">
        <v>60.04</v>
      </c>
    </row>
    <row r="7695" spans="1:5" hidden="1">
      <c r="A7695" s="63" t="s">
        <v>15226</v>
      </c>
      <c r="B7695" s="63">
        <v>38471</v>
      </c>
      <c r="C7695" s="62" t="s">
        <v>15402</v>
      </c>
      <c r="D7695" s="63" t="s">
        <v>15228</v>
      </c>
      <c r="E7695" s="76">
        <v>77.97</v>
      </c>
    </row>
    <row r="7696" spans="1:5" hidden="1">
      <c r="A7696" s="63" t="s">
        <v>15226</v>
      </c>
      <c r="B7696" s="63">
        <v>37370</v>
      </c>
      <c r="C7696" s="62" t="s">
        <v>15403</v>
      </c>
      <c r="D7696" s="63" t="s">
        <v>15376</v>
      </c>
      <c r="E7696" s="76">
        <v>1.69</v>
      </c>
    </row>
    <row r="7697" spans="1:5" hidden="1">
      <c r="A7697" s="63" t="s">
        <v>15226</v>
      </c>
      <c r="B7697" s="63">
        <v>40862</v>
      </c>
      <c r="C7697" s="62" t="s">
        <v>15404</v>
      </c>
      <c r="D7697" s="63" t="s">
        <v>15378</v>
      </c>
      <c r="E7697" s="76">
        <v>319.56</v>
      </c>
    </row>
    <row r="7698" spans="1:5" ht="23.25" hidden="1">
      <c r="A7698" s="63" t="s">
        <v>15226</v>
      </c>
      <c r="B7698" s="63">
        <v>10658</v>
      </c>
      <c r="C7698" s="62" t="s">
        <v>15405</v>
      </c>
      <c r="D7698" s="63" t="s">
        <v>15228</v>
      </c>
      <c r="E7698" s="76">
        <v>8189.5</v>
      </c>
    </row>
    <row r="7699" spans="1:5" hidden="1">
      <c r="A7699" s="63" t="s">
        <v>15226</v>
      </c>
      <c r="B7699" s="63">
        <v>253</v>
      </c>
      <c r="C7699" s="62" t="s">
        <v>15406</v>
      </c>
      <c r="D7699" s="63" t="s">
        <v>15376</v>
      </c>
      <c r="E7699" s="76">
        <v>26.34</v>
      </c>
    </row>
    <row r="7700" spans="1:5" hidden="1">
      <c r="A7700" s="63" t="s">
        <v>15226</v>
      </c>
      <c r="B7700" s="63">
        <v>40809</v>
      </c>
      <c r="C7700" s="62" t="s">
        <v>15407</v>
      </c>
      <c r="D7700" s="63" t="s">
        <v>15378</v>
      </c>
      <c r="E7700" s="76">
        <v>4646.28</v>
      </c>
    </row>
    <row r="7701" spans="1:5" ht="34.5" hidden="1">
      <c r="A7701" s="63" t="s">
        <v>15226</v>
      </c>
      <c r="B7701" s="63">
        <v>42428</v>
      </c>
      <c r="C7701" s="62" t="s">
        <v>15408</v>
      </c>
      <c r="D7701" s="63" t="s">
        <v>15228</v>
      </c>
      <c r="E7701" s="76">
        <v>2271</v>
      </c>
    </row>
    <row r="7702" spans="1:5" hidden="1">
      <c r="A7702" s="63" t="s">
        <v>15226</v>
      </c>
      <c r="B7702" s="63">
        <v>583</v>
      </c>
      <c r="C7702" s="62" t="s">
        <v>15409</v>
      </c>
      <c r="D7702" s="63" t="s">
        <v>15276</v>
      </c>
      <c r="E7702" s="76">
        <v>65</v>
      </c>
    </row>
    <row r="7703" spans="1:5" hidden="1">
      <c r="A7703" s="63" t="s">
        <v>15226</v>
      </c>
      <c r="B7703" s="63">
        <v>301</v>
      </c>
      <c r="C7703" s="62" t="s">
        <v>15410</v>
      </c>
      <c r="D7703" s="63" t="s">
        <v>15228</v>
      </c>
      <c r="E7703" s="76">
        <v>2.78</v>
      </c>
    </row>
    <row r="7704" spans="1:5" hidden="1">
      <c r="A7704" s="63" t="s">
        <v>15226</v>
      </c>
      <c r="B7704" s="63">
        <v>296</v>
      </c>
      <c r="C7704" s="62" t="s">
        <v>15411</v>
      </c>
      <c r="D7704" s="63" t="s">
        <v>15228</v>
      </c>
      <c r="E7704" s="76">
        <v>1.57</v>
      </c>
    </row>
    <row r="7705" spans="1:5" hidden="1">
      <c r="A7705" s="63" t="s">
        <v>15226</v>
      </c>
      <c r="B7705" s="63">
        <v>297</v>
      </c>
      <c r="C7705" s="62" t="s">
        <v>15412</v>
      </c>
      <c r="D7705" s="63" t="s">
        <v>15228</v>
      </c>
      <c r="E7705" s="76">
        <v>2.31</v>
      </c>
    </row>
    <row r="7706" spans="1:5" hidden="1">
      <c r="A7706" s="63" t="s">
        <v>15226</v>
      </c>
      <c r="B7706" s="63">
        <v>299</v>
      </c>
      <c r="C7706" s="62" t="s">
        <v>15413</v>
      </c>
      <c r="D7706" s="63" t="s">
        <v>15228</v>
      </c>
      <c r="E7706" s="76">
        <v>3.26</v>
      </c>
    </row>
    <row r="7707" spans="1:5" hidden="1">
      <c r="A7707" s="63" t="s">
        <v>15226</v>
      </c>
      <c r="B7707" s="63">
        <v>300</v>
      </c>
      <c r="C7707" s="62" t="s">
        <v>15414</v>
      </c>
      <c r="D7707" s="63" t="s">
        <v>15228</v>
      </c>
      <c r="E7707" s="76">
        <v>11.28</v>
      </c>
    </row>
    <row r="7708" spans="1:5" hidden="1">
      <c r="A7708" s="63" t="s">
        <v>15226</v>
      </c>
      <c r="B7708" s="63">
        <v>20085</v>
      </c>
      <c r="C7708" s="62" t="s">
        <v>15415</v>
      </c>
      <c r="D7708" s="63" t="s">
        <v>15228</v>
      </c>
      <c r="E7708" s="76">
        <v>2.06</v>
      </c>
    </row>
    <row r="7709" spans="1:5" hidden="1">
      <c r="A7709" s="63" t="s">
        <v>15226</v>
      </c>
      <c r="B7709" s="63">
        <v>298</v>
      </c>
      <c r="C7709" s="62" t="s">
        <v>15416</v>
      </c>
      <c r="D7709" s="63" t="s">
        <v>15228</v>
      </c>
      <c r="E7709" s="76">
        <v>2.5</v>
      </c>
    </row>
    <row r="7710" spans="1:5" hidden="1">
      <c r="A7710" s="63" t="s">
        <v>15226</v>
      </c>
      <c r="B7710" s="63">
        <v>311</v>
      </c>
      <c r="C7710" s="62" t="s">
        <v>15417</v>
      </c>
      <c r="D7710" s="63" t="s">
        <v>15228</v>
      </c>
      <c r="E7710" s="76">
        <v>9.3000000000000007</v>
      </c>
    </row>
    <row r="7711" spans="1:5" hidden="1">
      <c r="A7711" s="63" t="s">
        <v>15226</v>
      </c>
      <c r="B7711" s="63">
        <v>318</v>
      </c>
      <c r="C7711" s="62" t="s">
        <v>15418</v>
      </c>
      <c r="D7711" s="63" t="s">
        <v>15228</v>
      </c>
      <c r="E7711" s="76">
        <v>18.739999999999998</v>
      </c>
    </row>
    <row r="7712" spans="1:5" hidden="1">
      <c r="A7712" s="63" t="s">
        <v>15226</v>
      </c>
      <c r="B7712" s="63">
        <v>319</v>
      </c>
      <c r="C7712" s="62" t="s">
        <v>15419</v>
      </c>
      <c r="D7712" s="63" t="s">
        <v>15228</v>
      </c>
      <c r="E7712" s="76">
        <v>29.38</v>
      </c>
    </row>
    <row r="7713" spans="1:5" hidden="1">
      <c r="A7713" s="63" t="s">
        <v>15226</v>
      </c>
      <c r="B7713" s="63">
        <v>303</v>
      </c>
      <c r="C7713" s="62" t="s">
        <v>15420</v>
      </c>
      <c r="D7713" s="63" t="s">
        <v>15228</v>
      </c>
      <c r="E7713" s="76">
        <v>3.08</v>
      </c>
    </row>
    <row r="7714" spans="1:5" hidden="1">
      <c r="A7714" s="63" t="s">
        <v>15226</v>
      </c>
      <c r="B7714" s="63">
        <v>305</v>
      </c>
      <c r="C7714" s="62" t="s">
        <v>15421</v>
      </c>
      <c r="D7714" s="63" t="s">
        <v>15228</v>
      </c>
      <c r="E7714" s="76">
        <v>9.69</v>
      </c>
    </row>
    <row r="7715" spans="1:5" hidden="1">
      <c r="A7715" s="63" t="s">
        <v>15226</v>
      </c>
      <c r="B7715" s="63">
        <v>306</v>
      </c>
      <c r="C7715" s="62" t="s">
        <v>15422</v>
      </c>
      <c r="D7715" s="63" t="s">
        <v>15228</v>
      </c>
      <c r="E7715" s="76">
        <v>14.69</v>
      </c>
    </row>
    <row r="7716" spans="1:5" hidden="1">
      <c r="A7716" s="63" t="s">
        <v>15226</v>
      </c>
      <c r="B7716" s="63">
        <v>307</v>
      </c>
      <c r="C7716" s="62" t="s">
        <v>15423</v>
      </c>
      <c r="D7716" s="63" t="s">
        <v>15228</v>
      </c>
      <c r="E7716" s="76">
        <v>37.119999999999997</v>
      </c>
    </row>
    <row r="7717" spans="1:5" hidden="1">
      <c r="A7717" s="63" t="s">
        <v>15226</v>
      </c>
      <c r="B7717" s="63">
        <v>309</v>
      </c>
      <c r="C7717" s="62" t="s">
        <v>15424</v>
      </c>
      <c r="D7717" s="63" t="s">
        <v>15228</v>
      </c>
      <c r="E7717" s="76">
        <v>60.81</v>
      </c>
    </row>
    <row r="7718" spans="1:5" hidden="1">
      <c r="A7718" s="63" t="s">
        <v>15226</v>
      </c>
      <c r="B7718" s="63">
        <v>310</v>
      </c>
      <c r="C7718" s="62" t="s">
        <v>15425</v>
      </c>
      <c r="D7718" s="63" t="s">
        <v>15228</v>
      </c>
      <c r="E7718" s="76">
        <v>84.28</v>
      </c>
    </row>
    <row r="7719" spans="1:5" hidden="1">
      <c r="A7719" s="63" t="s">
        <v>15226</v>
      </c>
      <c r="B7719" s="63">
        <v>328</v>
      </c>
      <c r="C7719" s="62" t="s">
        <v>15426</v>
      </c>
      <c r="D7719" s="63" t="s">
        <v>15228</v>
      </c>
      <c r="E7719" s="76">
        <v>7.37</v>
      </c>
    </row>
    <row r="7720" spans="1:5" hidden="1">
      <c r="A7720" s="63" t="s">
        <v>15226</v>
      </c>
      <c r="B7720" s="63">
        <v>325</v>
      </c>
      <c r="C7720" s="62" t="s">
        <v>15427</v>
      </c>
      <c r="D7720" s="63" t="s">
        <v>15228</v>
      </c>
      <c r="E7720" s="76">
        <v>2.17</v>
      </c>
    </row>
    <row r="7721" spans="1:5" hidden="1">
      <c r="A7721" s="63" t="s">
        <v>15226</v>
      </c>
      <c r="B7721" s="63">
        <v>20326</v>
      </c>
      <c r="C7721" s="62" t="s">
        <v>15428</v>
      </c>
      <c r="D7721" s="63" t="s">
        <v>15228</v>
      </c>
      <c r="E7721" s="76">
        <v>3.97</v>
      </c>
    </row>
    <row r="7722" spans="1:5" hidden="1">
      <c r="A7722" s="63" t="s">
        <v>15226</v>
      </c>
      <c r="B7722" s="63">
        <v>329</v>
      </c>
      <c r="C7722" s="62" t="s">
        <v>15429</v>
      </c>
      <c r="D7722" s="63" t="s">
        <v>15228</v>
      </c>
      <c r="E7722" s="76">
        <v>6.16</v>
      </c>
    </row>
    <row r="7723" spans="1:5" hidden="1">
      <c r="A7723" s="63" t="s">
        <v>15226</v>
      </c>
      <c r="B7723" s="63">
        <v>308</v>
      </c>
      <c r="C7723" s="62" t="s">
        <v>15430</v>
      </c>
      <c r="D7723" s="63" t="s">
        <v>15228</v>
      </c>
      <c r="E7723" s="76">
        <v>82.85</v>
      </c>
    </row>
    <row r="7724" spans="1:5" ht="23.25" hidden="1">
      <c r="A7724" s="63" t="s">
        <v>15226</v>
      </c>
      <c r="B7724" s="63">
        <v>39642</v>
      </c>
      <c r="C7724" s="62" t="s">
        <v>15431</v>
      </c>
      <c r="D7724" s="63" t="s">
        <v>15228</v>
      </c>
      <c r="E7724" s="76">
        <v>2.73</v>
      </c>
    </row>
    <row r="7725" spans="1:5" ht="23.25" hidden="1">
      <c r="A7725" s="63" t="s">
        <v>15226</v>
      </c>
      <c r="B7725" s="63">
        <v>39641</v>
      </c>
      <c r="C7725" s="62" t="s">
        <v>15432</v>
      </c>
      <c r="D7725" s="63" t="s">
        <v>15228</v>
      </c>
      <c r="E7725" s="76">
        <v>2.39</v>
      </c>
    </row>
    <row r="7726" spans="1:5" ht="23.25" hidden="1">
      <c r="A7726" s="63" t="s">
        <v>15226</v>
      </c>
      <c r="B7726" s="63">
        <v>39643</v>
      </c>
      <c r="C7726" s="62" t="s">
        <v>15433</v>
      </c>
      <c r="D7726" s="63" t="s">
        <v>15228</v>
      </c>
      <c r="E7726" s="76">
        <v>3.2</v>
      </c>
    </row>
    <row r="7727" spans="1:5" ht="23.25" hidden="1">
      <c r="A7727" s="63" t="s">
        <v>15226</v>
      </c>
      <c r="B7727" s="63">
        <v>39644</v>
      </c>
      <c r="C7727" s="62" t="s">
        <v>15434</v>
      </c>
      <c r="D7727" s="63" t="s">
        <v>15228</v>
      </c>
      <c r="E7727" s="76">
        <v>4.97</v>
      </c>
    </row>
    <row r="7728" spans="1:5" ht="23.25" hidden="1">
      <c r="A7728" s="63" t="s">
        <v>15226</v>
      </c>
      <c r="B7728" s="63">
        <v>39645</v>
      </c>
      <c r="C7728" s="62" t="s">
        <v>15435</v>
      </c>
      <c r="D7728" s="63" t="s">
        <v>15228</v>
      </c>
      <c r="E7728" s="76">
        <v>5.44</v>
      </c>
    </row>
    <row r="7729" spans="1:5" hidden="1">
      <c r="A7729" s="63" t="s">
        <v>15226</v>
      </c>
      <c r="B7729" s="63">
        <v>41610</v>
      </c>
      <c r="C7729" s="62" t="s">
        <v>15436</v>
      </c>
      <c r="D7729" s="63" t="s">
        <v>15228</v>
      </c>
      <c r="E7729" s="76">
        <v>805.67</v>
      </c>
    </row>
    <row r="7730" spans="1:5" hidden="1">
      <c r="A7730" s="63" t="s">
        <v>15226</v>
      </c>
      <c r="B7730" s="63">
        <v>41611</v>
      </c>
      <c r="C7730" s="62" t="s">
        <v>15437</v>
      </c>
      <c r="D7730" s="63" t="s">
        <v>15228</v>
      </c>
      <c r="E7730" s="76">
        <v>1269.9000000000001</v>
      </c>
    </row>
    <row r="7731" spans="1:5" hidden="1">
      <c r="A7731" s="63" t="s">
        <v>15226</v>
      </c>
      <c r="B7731" s="63">
        <v>41612</v>
      </c>
      <c r="C7731" s="62" t="s">
        <v>15438</v>
      </c>
      <c r="D7731" s="63" t="s">
        <v>15228</v>
      </c>
      <c r="E7731" s="76">
        <v>1783.13</v>
      </c>
    </row>
    <row r="7732" spans="1:5" ht="23.25" hidden="1">
      <c r="A7732" s="63" t="s">
        <v>15226</v>
      </c>
      <c r="B7732" s="63">
        <v>41637</v>
      </c>
      <c r="C7732" s="62" t="s">
        <v>15439</v>
      </c>
      <c r="D7732" s="63" t="s">
        <v>15228</v>
      </c>
      <c r="E7732" s="76">
        <v>166.68</v>
      </c>
    </row>
    <row r="7733" spans="1:5" ht="23.25" hidden="1">
      <c r="A7733" s="63" t="s">
        <v>15226</v>
      </c>
      <c r="B7733" s="63">
        <v>41638</v>
      </c>
      <c r="C7733" s="62" t="s">
        <v>15440</v>
      </c>
      <c r="D7733" s="63" t="s">
        <v>15228</v>
      </c>
      <c r="E7733" s="76">
        <v>217.13</v>
      </c>
    </row>
    <row r="7734" spans="1:5" ht="23.25" hidden="1">
      <c r="A7734" s="63" t="s">
        <v>15226</v>
      </c>
      <c r="B7734" s="63">
        <v>41639</v>
      </c>
      <c r="C7734" s="62" t="s">
        <v>15441</v>
      </c>
      <c r="D7734" s="63" t="s">
        <v>15228</v>
      </c>
      <c r="E7734" s="76">
        <v>525.28</v>
      </c>
    </row>
    <row r="7735" spans="1:5" hidden="1">
      <c r="A7735" s="63" t="s">
        <v>15226</v>
      </c>
      <c r="B7735" s="63">
        <v>11789</v>
      </c>
      <c r="C7735" s="62" t="s">
        <v>15442</v>
      </c>
      <c r="D7735" s="63" t="s">
        <v>15228</v>
      </c>
      <c r="E7735" s="76">
        <v>0.92</v>
      </c>
    </row>
    <row r="7736" spans="1:5" ht="23.25" hidden="1">
      <c r="A7736" s="63" t="s">
        <v>15226</v>
      </c>
      <c r="B7736" s="63">
        <v>20975</v>
      </c>
      <c r="C7736" s="62" t="s">
        <v>15443</v>
      </c>
      <c r="D7736" s="63" t="s">
        <v>15228</v>
      </c>
      <c r="E7736" s="76">
        <v>12.36</v>
      </c>
    </row>
    <row r="7737" spans="1:5" ht="23.25" hidden="1">
      <c r="A7737" s="63" t="s">
        <v>15226</v>
      </c>
      <c r="B7737" s="63">
        <v>20976</v>
      </c>
      <c r="C7737" s="62" t="s">
        <v>15444</v>
      </c>
      <c r="D7737" s="63" t="s">
        <v>15228</v>
      </c>
      <c r="E7737" s="76">
        <v>18.68</v>
      </c>
    </row>
    <row r="7738" spans="1:5" hidden="1">
      <c r="A7738" s="63" t="s">
        <v>15226</v>
      </c>
      <c r="B7738" s="63">
        <v>40340</v>
      </c>
      <c r="C7738" s="62" t="s">
        <v>15445</v>
      </c>
      <c r="D7738" s="63" t="s">
        <v>15228</v>
      </c>
      <c r="E7738" s="76">
        <v>20.45</v>
      </c>
    </row>
    <row r="7739" spans="1:5" hidden="1">
      <c r="A7739" s="63" t="s">
        <v>15226</v>
      </c>
      <c r="B7739" s="63">
        <v>40341</v>
      </c>
      <c r="C7739" s="62" t="s">
        <v>15446</v>
      </c>
      <c r="D7739" s="63" t="s">
        <v>15228</v>
      </c>
      <c r="E7739" s="76">
        <v>24.4</v>
      </c>
    </row>
    <row r="7740" spans="1:5" hidden="1">
      <c r="A7740" s="63" t="s">
        <v>15226</v>
      </c>
      <c r="B7740" s="63">
        <v>40342</v>
      </c>
      <c r="C7740" s="62" t="s">
        <v>15447</v>
      </c>
      <c r="D7740" s="63" t="s">
        <v>15228</v>
      </c>
      <c r="E7740" s="76">
        <v>29.11</v>
      </c>
    </row>
    <row r="7741" spans="1:5" hidden="1">
      <c r="A7741" s="63" t="s">
        <v>15226</v>
      </c>
      <c r="B7741" s="63">
        <v>40343</v>
      </c>
      <c r="C7741" s="62" t="s">
        <v>15448</v>
      </c>
      <c r="D7741" s="63" t="s">
        <v>15228</v>
      </c>
      <c r="E7741" s="76">
        <v>34.520000000000003</v>
      </c>
    </row>
    <row r="7742" spans="1:5" hidden="1">
      <c r="A7742" s="63" t="s">
        <v>15226</v>
      </c>
      <c r="B7742" s="63">
        <v>40344</v>
      </c>
      <c r="C7742" s="62" t="s">
        <v>15449</v>
      </c>
      <c r="D7742" s="63" t="s">
        <v>15228</v>
      </c>
      <c r="E7742" s="76">
        <v>47.06</v>
      </c>
    </row>
    <row r="7743" spans="1:5" hidden="1">
      <c r="A7743" s="63" t="s">
        <v>15226</v>
      </c>
      <c r="B7743" s="63">
        <v>40345</v>
      </c>
      <c r="C7743" s="62" t="s">
        <v>15450</v>
      </c>
      <c r="D7743" s="63" t="s">
        <v>15228</v>
      </c>
      <c r="E7743" s="76">
        <v>57.99</v>
      </c>
    </row>
    <row r="7744" spans="1:5" hidden="1">
      <c r="A7744" s="63" t="s">
        <v>15226</v>
      </c>
      <c r="B7744" s="63">
        <v>40346</v>
      </c>
      <c r="C7744" s="62" t="s">
        <v>15451</v>
      </c>
      <c r="D7744" s="63" t="s">
        <v>15228</v>
      </c>
      <c r="E7744" s="76">
        <v>67.27</v>
      </c>
    </row>
    <row r="7745" spans="1:5" ht="23.25" hidden="1">
      <c r="A7745" s="63" t="s">
        <v>15226</v>
      </c>
      <c r="B7745" s="63">
        <v>40347</v>
      </c>
      <c r="C7745" s="62" t="s">
        <v>15452</v>
      </c>
      <c r="D7745" s="63" t="s">
        <v>15228</v>
      </c>
      <c r="E7745" s="76">
        <v>84.52</v>
      </c>
    </row>
    <row r="7746" spans="1:5" hidden="1">
      <c r="A7746" s="63" t="s">
        <v>15226</v>
      </c>
      <c r="B7746" s="63">
        <v>6138</v>
      </c>
      <c r="C7746" s="62" t="s">
        <v>15453</v>
      </c>
      <c r="D7746" s="63" t="s">
        <v>15228</v>
      </c>
      <c r="E7746" s="76">
        <v>9.6199999999999992</v>
      </c>
    </row>
    <row r="7747" spans="1:5" ht="23.25" hidden="1">
      <c r="A7747" s="63" t="s">
        <v>15226</v>
      </c>
      <c r="B7747" s="63">
        <v>43424</v>
      </c>
      <c r="C7747" s="62" t="s">
        <v>15454</v>
      </c>
      <c r="D7747" s="63" t="s">
        <v>15228</v>
      </c>
      <c r="E7747" s="76">
        <v>675.02</v>
      </c>
    </row>
    <row r="7748" spans="1:5" ht="23.25" hidden="1">
      <c r="A7748" s="63" t="s">
        <v>15226</v>
      </c>
      <c r="B7748" s="63">
        <v>43426</v>
      </c>
      <c r="C7748" s="62" t="s">
        <v>15455</v>
      </c>
      <c r="D7748" s="63" t="s">
        <v>15228</v>
      </c>
      <c r="E7748" s="76">
        <v>2328.16</v>
      </c>
    </row>
    <row r="7749" spans="1:5" ht="23.25" hidden="1">
      <c r="A7749" s="63" t="s">
        <v>15226</v>
      </c>
      <c r="B7749" s="63">
        <v>12565</v>
      </c>
      <c r="C7749" s="62" t="s">
        <v>15456</v>
      </c>
      <c r="D7749" s="63" t="s">
        <v>15228</v>
      </c>
      <c r="E7749" s="76">
        <v>816.45</v>
      </c>
    </row>
    <row r="7750" spans="1:5" ht="23.25" hidden="1">
      <c r="A7750" s="63" t="s">
        <v>15226</v>
      </c>
      <c r="B7750" s="63">
        <v>12567</v>
      </c>
      <c r="C7750" s="62" t="s">
        <v>15457</v>
      </c>
      <c r="D7750" s="63" t="s">
        <v>15228</v>
      </c>
      <c r="E7750" s="76">
        <v>1096.6300000000001</v>
      </c>
    </row>
    <row r="7751" spans="1:5" ht="23.25" hidden="1">
      <c r="A7751" s="63" t="s">
        <v>15226</v>
      </c>
      <c r="B7751" s="63">
        <v>12568</v>
      </c>
      <c r="C7751" s="62" t="s">
        <v>15458</v>
      </c>
      <c r="D7751" s="63" t="s">
        <v>15228</v>
      </c>
      <c r="E7751" s="76">
        <v>1535.29</v>
      </c>
    </row>
    <row r="7752" spans="1:5" ht="23.25" hidden="1">
      <c r="A7752" s="63" t="s">
        <v>15226</v>
      </c>
      <c r="B7752" s="63">
        <v>43441</v>
      </c>
      <c r="C7752" s="62" t="s">
        <v>15459</v>
      </c>
      <c r="D7752" s="63" t="s">
        <v>15228</v>
      </c>
      <c r="E7752" s="76">
        <v>197.39</v>
      </c>
    </row>
    <row r="7753" spans="1:5" ht="23.25" hidden="1">
      <c r="A7753" s="63" t="s">
        <v>15226</v>
      </c>
      <c r="B7753" s="63">
        <v>43423</v>
      </c>
      <c r="C7753" s="62" t="s">
        <v>15460</v>
      </c>
      <c r="D7753" s="63" t="s">
        <v>15228</v>
      </c>
      <c r="E7753" s="76">
        <v>92.11</v>
      </c>
    </row>
    <row r="7754" spans="1:5" ht="23.25" hidden="1">
      <c r="A7754" s="63" t="s">
        <v>15226</v>
      </c>
      <c r="B7754" s="63">
        <v>12532</v>
      </c>
      <c r="C7754" s="62" t="s">
        <v>15461</v>
      </c>
      <c r="D7754" s="63" t="s">
        <v>15228</v>
      </c>
      <c r="E7754" s="76">
        <v>142.06</v>
      </c>
    </row>
    <row r="7755" spans="1:5" ht="34.5" hidden="1">
      <c r="A7755" s="63" t="s">
        <v>15226</v>
      </c>
      <c r="B7755" s="63">
        <v>43444</v>
      </c>
      <c r="C7755" s="62" t="s">
        <v>15462</v>
      </c>
      <c r="D7755" s="63" t="s">
        <v>15228</v>
      </c>
      <c r="E7755" s="76">
        <v>477.03</v>
      </c>
    </row>
    <row r="7756" spans="1:5" ht="34.5" hidden="1">
      <c r="A7756" s="63" t="s">
        <v>15226</v>
      </c>
      <c r="B7756" s="63">
        <v>12551</v>
      </c>
      <c r="C7756" s="62" t="s">
        <v>15463</v>
      </c>
      <c r="D7756" s="63" t="s">
        <v>15228</v>
      </c>
      <c r="E7756" s="76">
        <v>340.35</v>
      </c>
    </row>
    <row r="7757" spans="1:5" ht="34.5" hidden="1">
      <c r="A7757" s="63" t="s">
        <v>15226</v>
      </c>
      <c r="B7757" s="63">
        <v>43442</v>
      </c>
      <c r="C7757" s="62" t="s">
        <v>15464</v>
      </c>
      <c r="D7757" s="63" t="s">
        <v>15228</v>
      </c>
      <c r="E7757" s="76">
        <v>263.19</v>
      </c>
    </row>
    <row r="7758" spans="1:5" ht="34.5" hidden="1">
      <c r="A7758" s="63" t="s">
        <v>15226</v>
      </c>
      <c r="B7758" s="63">
        <v>43443</v>
      </c>
      <c r="C7758" s="62" t="s">
        <v>15465</v>
      </c>
      <c r="D7758" s="63" t="s">
        <v>15228</v>
      </c>
      <c r="E7758" s="76">
        <v>345.44</v>
      </c>
    </row>
    <row r="7759" spans="1:5" ht="34.5" hidden="1">
      <c r="A7759" s="63" t="s">
        <v>15226</v>
      </c>
      <c r="B7759" s="63">
        <v>12544</v>
      </c>
      <c r="C7759" s="62" t="s">
        <v>15466</v>
      </c>
      <c r="D7759" s="63" t="s">
        <v>15228</v>
      </c>
      <c r="E7759" s="76">
        <v>186.42</v>
      </c>
    </row>
    <row r="7760" spans="1:5" ht="34.5" hidden="1">
      <c r="A7760" s="63" t="s">
        <v>15226</v>
      </c>
      <c r="B7760" s="63">
        <v>12547</v>
      </c>
      <c r="C7760" s="62" t="s">
        <v>15467</v>
      </c>
      <c r="D7760" s="63" t="s">
        <v>15228</v>
      </c>
      <c r="E7760" s="76">
        <v>250.73</v>
      </c>
    </row>
    <row r="7761" spans="1:5" ht="34.5" hidden="1">
      <c r="A7761" s="63" t="s">
        <v>15226</v>
      </c>
      <c r="B7761" s="63">
        <v>43445</v>
      </c>
      <c r="C7761" s="62" t="s">
        <v>15468</v>
      </c>
      <c r="D7761" s="63" t="s">
        <v>15228</v>
      </c>
      <c r="E7761" s="76">
        <v>657.98</v>
      </c>
    </row>
    <row r="7762" spans="1:5" ht="34.5" hidden="1">
      <c r="A7762" s="63" t="s">
        <v>15226</v>
      </c>
      <c r="B7762" s="63">
        <v>12563</v>
      </c>
      <c r="C7762" s="62" t="s">
        <v>15469</v>
      </c>
      <c r="D7762" s="63" t="s">
        <v>15228</v>
      </c>
      <c r="E7762" s="76">
        <v>470.76</v>
      </c>
    </row>
    <row r="7763" spans="1:5" ht="23.25" hidden="1">
      <c r="A7763" s="63" t="s">
        <v>15226</v>
      </c>
      <c r="B7763" s="63">
        <v>43425</v>
      </c>
      <c r="C7763" s="62" t="s">
        <v>15470</v>
      </c>
      <c r="D7763" s="63" t="s">
        <v>15228</v>
      </c>
      <c r="E7763" s="76">
        <v>296.08999999999997</v>
      </c>
    </row>
    <row r="7764" spans="1:5" ht="23.25" hidden="1">
      <c r="A7764" s="63" t="s">
        <v>15226</v>
      </c>
      <c r="B7764" s="63">
        <v>43446</v>
      </c>
      <c r="C7764" s="62" t="s">
        <v>15471</v>
      </c>
      <c r="D7764" s="63" t="s">
        <v>15228</v>
      </c>
      <c r="E7764" s="76">
        <v>625.08000000000004</v>
      </c>
    </row>
    <row r="7765" spans="1:5" ht="23.25" hidden="1">
      <c r="A7765" s="63" t="s">
        <v>15226</v>
      </c>
      <c r="B7765" s="63">
        <v>43447</v>
      </c>
      <c r="C7765" s="62" t="s">
        <v>15472</v>
      </c>
      <c r="D7765" s="63" t="s">
        <v>15228</v>
      </c>
      <c r="E7765" s="76">
        <v>767.64</v>
      </c>
    </row>
    <row r="7766" spans="1:5" ht="23.25" hidden="1">
      <c r="A7766" s="63" t="s">
        <v>15226</v>
      </c>
      <c r="B7766" s="63">
        <v>43448</v>
      </c>
      <c r="C7766" s="62" t="s">
        <v>15473</v>
      </c>
      <c r="D7766" s="63" t="s">
        <v>15228</v>
      </c>
      <c r="E7766" s="76">
        <v>1074.7</v>
      </c>
    </row>
    <row r="7767" spans="1:5" ht="23.25" hidden="1">
      <c r="A7767" s="63" t="s">
        <v>15226</v>
      </c>
      <c r="B7767" s="63">
        <v>13761</v>
      </c>
      <c r="C7767" s="62" t="s">
        <v>15474</v>
      </c>
      <c r="D7767" s="63" t="s">
        <v>15228</v>
      </c>
      <c r="E7767" s="76">
        <v>3017.41</v>
      </c>
    </row>
    <row r="7768" spans="1:5" ht="23.25" hidden="1">
      <c r="A7768" s="63" t="s">
        <v>15226</v>
      </c>
      <c r="B7768" s="63">
        <v>4814</v>
      </c>
      <c r="C7768" s="62" t="s">
        <v>15475</v>
      </c>
      <c r="D7768" s="63" t="s">
        <v>15228</v>
      </c>
      <c r="E7768" s="76">
        <v>94.3</v>
      </c>
    </row>
    <row r="7769" spans="1:5" hidden="1">
      <c r="A7769" s="63" t="s">
        <v>15226</v>
      </c>
      <c r="B7769" s="63">
        <v>44473</v>
      </c>
      <c r="C7769" s="62" t="s">
        <v>15476</v>
      </c>
      <c r="D7769" s="63" t="s">
        <v>15228</v>
      </c>
      <c r="E7769" s="76">
        <v>2623.1</v>
      </c>
    </row>
    <row r="7770" spans="1:5" hidden="1">
      <c r="A7770" s="63" t="s">
        <v>15226</v>
      </c>
      <c r="B7770" s="63">
        <v>6122</v>
      </c>
      <c r="C7770" s="62" t="s">
        <v>15477</v>
      </c>
      <c r="D7770" s="63" t="s">
        <v>15376</v>
      </c>
      <c r="E7770" s="76">
        <v>22.89</v>
      </c>
    </row>
    <row r="7771" spans="1:5" hidden="1">
      <c r="A7771" s="63" t="s">
        <v>15226</v>
      </c>
      <c r="B7771" s="63">
        <v>40810</v>
      </c>
      <c r="C7771" s="62" t="s">
        <v>15478</v>
      </c>
      <c r="D7771" s="63" t="s">
        <v>15378</v>
      </c>
      <c r="E7771" s="76">
        <v>4038.98</v>
      </c>
    </row>
    <row r="7772" spans="1:5" hidden="1">
      <c r="A7772" s="63" t="s">
        <v>15226</v>
      </c>
      <c r="B7772" s="63">
        <v>21100</v>
      </c>
      <c r="C7772" s="62" t="s">
        <v>15479</v>
      </c>
      <c r="D7772" s="63" t="s">
        <v>15228</v>
      </c>
      <c r="E7772" s="76">
        <v>1734.98</v>
      </c>
    </row>
    <row r="7773" spans="1:5" ht="23.25" hidden="1">
      <c r="A7773" s="63" t="s">
        <v>15226</v>
      </c>
      <c r="B7773" s="63">
        <v>11816</v>
      </c>
      <c r="C7773" s="62" t="s">
        <v>15480</v>
      </c>
      <c r="D7773" s="63" t="s">
        <v>15228</v>
      </c>
      <c r="E7773" s="76">
        <v>1850</v>
      </c>
    </row>
    <row r="7774" spans="1:5" ht="23.25" hidden="1">
      <c r="A7774" s="63" t="s">
        <v>15226</v>
      </c>
      <c r="B7774" s="63">
        <v>11814</v>
      </c>
      <c r="C7774" s="62" t="s">
        <v>15481</v>
      </c>
      <c r="D7774" s="63" t="s">
        <v>15228</v>
      </c>
      <c r="E7774" s="76">
        <v>4026.98</v>
      </c>
    </row>
    <row r="7775" spans="1:5" ht="34.5" hidden="1">
      <c r="A7775" s="63" t="s">
        <v>15226</v>
      </c>
      <c r="B7775" s="63">
        <v>14186</v>
      </c>
      <c r="C7775" s="62" t="s">
        <v>15482</v>
      </c>
      <c r="D7775" s="63" t="s">
        <v>15228</v>
      </c>
      <c r="E7775" s="76">
        <v>5056.42</v>
      </c>
    </row>
    <row r="7776" spans="1:5" ht="23.25" hidden="1">
      <c r="A7776" s="63" t="s">
        <v>15226</v>
      </c>
      <c r="B7776" s="63">
        <v>14185</v>
      </c>
      <c r="C7776" s="62" t="s">
        <v>15483</v>
      </c>
      <c r="D7776" s="63" t="s">
        <v>15228</v>
      </c>
      <c r="E7776" s="76">
        <v>6550.04</v>
      </c>
    </row>
    <row r="7777" spans="1:5" ht="23.25" hidden="1">
      <c r="A7777" s="63" t="s">
        <v>15226</v>
      </c>
      <c r="B7777" s="63">
        <v>11811</v>
      </c>
      <c r="C7777" s="62" t="s">
        <v>15484</v>
      </c>
      <c r="D7777" s="63" t="s">
        <v>15228</v>
      </c>
      <c r="E7777" s="76">
        <v>2504.48</v>
      </c>
    </row>
    <row r="7778" spans="1:5" hidden="1">
      <c r="A7778" s="63" t="s">
        <v>15226</v>
      </c>
      <c r="B7778" s="63">
        <v>44498</v>
      </c>
      <c r="C7778" s="62" t="s">
        <v>15485</v>
      </c>
      <c r="D7778" s="63" t="s">
        <v>15228</v>
      </c>
      <c r="E7778" s="76">
        <v>318204.48</v>
      </c>
    </row>
    <row r="7779" spans="1:5" ht="23.25" hidden="1">
      <c r="A7779" s="63" t="s">
        <v>15226</v>
      </c>
      <c r="B7779" s="63">
        <v>34469</v>
      </c>
      <c r="C7779" s="62" t="s">
        <v>15486</v>
      </c>
      <c r="D7779" s="63" t="s">
        <v>15228</v>
      </c>
      <c r="E7779" s="76">
        <v>9827.1299999999992</v>
      </c>
    </row>
    <row r="7780" spans="1:5" ht="23.25" hidden="1">
      <c r="A7780" s="63" t="s">
        <v>15226</v>
      </c>
      <c r="B7780" s="63">
        <v>34476</v>
      </c>
      <c r="C7780" s="62" t="s">
        <v>15487</v>
      </c>
      <c r="D7780" s="63" t="s">
        <v>15228</v>
      </c>
      <c r="E7780" s="76">
        <v>5125.26</v>
      </c>
    </row>
    <row r="7781" spans="1:5" ht="23.25" hidden="1">
      <c r="A7781" s="63" t="s">
        <v>15226</v>
      </c>
      <c r="B7781" s="63">
        <v>34477</v>
      </c>
      <c r="C7781" s="62" t="s">
        <v>15488</v>
      </c>
      <c r="D7781" s="63" t="s">
        <v>15228</v>
      </c>
      <c r="E7781" s="76">
        <v>6802.21</v>
      </c>
    </row>
    <row r="7782" spans="1:5" ht="23.25" hidden="1">
      <c r="A7782" s="63" t="s">
        <v>15226</v>
      </c>
      <c r="B7782" s="63">
        <v>34482</v>
      </c>
      <c r="C7782" s="62" t="s">
        <v>15489</v>
      </c>
      <c r="D7782" s="63" t="s">
        <v>15228</v>
      </c>
      <c r="E7782" s="76">
        <v>6352.89</v>
      </c>
    </row>
    <row r="7783" spans="1:5" ht="34.5" hidden="1">
      <c r="A7783" s="63" t="s">
        <v>15226</v>
      </c>
      <c r="B7783" s="63">
        <v>34472</v>
      </c>
      <c r="C7783" s="62" t="s">
        <v>15490</v>
      </c>
      <c r="D7783" s="63" t="s">
        <v>15228</v>
      </c>
      <c r="E7783" s="76">
        <v>3023.5</v>
      </c>
    </row>
    <row r="7784" spans="1:5" ht="23.25" hidden="1">
      <c r="A7784" s="63" t="s">
        <v>15226</v>
      </c>
      <c r="B7784" s="63">
        <v>42425</v>
      </c>
      <c r="C7784" s="62" t="s">
        <v>15491</v>
      </c>
      <c r="D7784" s="63" t="s">
        <v>15228</v>
      </c>
      <c r="E7784" s="76">
        <v>2205.06</v>
      </c>
    </row>
    <row r="7785" spans="1:5" ht="23.25" hidden="1">
      <c r="A7785" s="63" t="s">
        <v>15226</v>
      </c>
      <c r="B7785" s="63">
        <v>42422</v>
      </c>
      <c r="C7785" s="62" t="s">
        <v>15492</v>
      </c>
      <c r="D7785" s="63" t="s">
        <v>15228</v>
      </c>
      <c r="E7785" s="76">
        <v>3273.48</v>
      </c>
    </row>
    <row r="7786" spans="1:5" ht="23.25" hidden="1">
      <c r="A7786" s="63" t="s">
        <v>15226</v>
      </c>
      <c r="B7786" s="63">
        <v>43184</v>
      </c>
      <c r="C7786" s="62" t="s">
        <v>15493</v>
      </c>
      <c r="D7786" s="63" t="s">
        <v>15228</v>
      </c>
      <c r="E7786" s="76">
        <v>4524.26</v>
      </c>
    </row>
    <row r="7787" spans="1:5" ht="23.25" hidden="1">
      <c r="A7787" s="63" t="s">
        <v>15226</v>
      </c>
      <c r="B7787" s="63">
        <v>42424</v>
      </c>
      <c r="C7787" s="62" t="s">
        <v>15494</v>
      </c>
      <c r="D7787" s="63" t="s">
        <v>15228</v>
      </c>
      <c r="E7787" s="76">
        <v>1969.31</v>
      </c>
    </row>
    <row r="7788" spans="1:5" ht="34.5" hidden="1">
      <c r="A7788" s="63" t="s">
        <v>15226</v>
      </c>
      <c r="B7788" s="63">
        <v>42421</v>
      </c>
      <c r="C7788" s="62" t="s">
        <v>15495</v>
      </c>
      <c r="D7788" s="63" t="s">
        <v>15228</v>
      </c>
      <c r="E7788" s="76">
        <v>17930.330000000002</v>
      </c>
    </row>
    <row r="7789" spans="1:5" ht="23.25" hidden="1">
      <c r="A7789" s="63" t="s">
        <v>15226</v>
      </c>
      <c r="B7789" s="63">
        <v>42416</v>
      </c>
      <c r="C7789" s="62" t="s">
        <v>15496</v>
      </c>
      <c r="D7789" s="63" t="s">
        <v>15228</v>
      </c>
      <c r="E7789" s="76">
        <v>8489.4599999999991</v>
      </c>
    </row>
    <row r="7790" spans="1:5" ht="23.25" hidden="1">
      <c r="A7790" s="63" t="s">
        <v>15226</v>
      </c>
      <c r="B7790" s="63">
        <v>42417</v>
      </c>
      <c r="C7790" s="62" t="s">
        <v>15497</v>
      </c>
      <c r="D7790" s="63" t="s">
        <v>15228</v>
      </c>
      <c r="E7790" s="76">
        <v>9517.3700000000008</v>
      </c>
    </row>
    <row r="7791" spans="1:5" ht="23.25" hidden="1">
      <c r="A7791" s="63" t="s">
        <v>15226</v>
      </c>
      <c r="B7791" s="63">
        <v>42419</v>
      </c>
      <c r="C7791" s="62" t="s">
        <v>15498</v>
      </c>
      <c r="D7791" s="63" t="s">
        <v>15228</v>
      </c>
      <c r="E7791" s="76">
        <v>10752.61</v>
      </c>
    </row>
    <row r="7792" spans="1:5" ht="23.25" hidden="1">
      <c r="A7792" s="63" t="s">
        <v>15226</v>
      </c>
      <c r="B7792" s="63">
        <v>42420</v>
      </c>
      <c r="C7792" s="62" t="s">
        <v>15499</v>
      </c>
      <c r="D7792" s="63" t="s">
        <v>15228</v>
      </c>
      <c r="E7792" s="76">
        <v>14778.67</v>
      </c>
    </row>
    <row r="7793" spans="1:5" ht="23.25" hidden="1">
      <c r="A7793" s="63" t="s">
        <v>15226</v>
      </c>
      <c r="B7793" s="63">
        <v>43195</v>
      </c>
      <c r="C7793" s="62" t="s">
        <v>15500</v>
      </c>
      <c r="D7793" s="63" t="s">
        <v>15228</v>
      </c>
      <c r="E7793" s="76">
        <v>5203.78</v>
      </c>
    </row>
    <row r="7794" spans="1:5" ht="23.25" hidden="1">
      <c r="A7794" s="63" t="s">
        <v>15226</v>
      </c>
      <c r="B7794" s="63">
        <v>43196</v>
      </c>
      <c r="C7794" s="62" t="s">
        <v>15501</v>
      </c>
      <c r="D7794" s="63" t="s">
        <v>15228</v>
      </c>
      <c r="E7794" s="76">
        <v>6449.34</v>
      </c>
    </row>
    <row r="7795" spans="1:5" ht="23.25" hidden="1">
      <c r="A7795" s="63" t="s">
        <v>15226</v>
      </c>
      <c r="B7795" s="63">
        <v>43198</v>
      </c>
      <c r="C7795" s="62" t="s">
        <v>15502</v>
      </c>
      <c r="D7795" s="63" t="s">
        <v>15228</v>
      </c>
      <c r="E7795" s="76">
        <v>9583.56</v>
      </c>
    </row>
    <row r="7796" spans="1:5" ht="23.25" hidden="1">
      <c r="A7796" s="63" t="s">
        <v>15226</v>
      </c>
      <c r="B7796" s="63">
        <v>43199</v>
      </c>
      <c r="C7796" s="62" t="s">
        <v>15503</v>
      </c>
      <c r="D7796" s="63" t="s">
        <v>15228</v>
      </c>
      <c r="E7796" s="76">
        <v>9934.74</v>
      </c>
    </row>
    <row r="7797" spans="1:5" ht="23.25" hidden="1">
      <c r="A7797" s="63" t="s">
        <v>15226</v>
      </c>
      <c r="B7797" s="63">
        <v>43200</v>
      </c>
      <c r="C7797" s="62" t="s">
        <v>15504</v>
      </c>
      <c r="D7797" s="63" t="s">
        <v>15228</v>
      </c>
      <c r="E7797" s="76">
        <v>11400.83</v>
      </c>
    </row>
    <row r="7798" spans="1:5" ht="23.25" hidden="1">
      <c r="A7798" s="63" t="s">
        <v>15226</v>
      </c>
      <c r="B7798" s="63">
        <v>39556</v>
      </c>
      <c r="C7798" s="62" t="s">
        <v>15505</v>
      </c>
      <c r="D7798" s="63" t="s">
        <v>15228</v>
      </c>
      <c r="E7798" s="76">
        <v>6226.8</v>
      </c>
    </row>
    <row r="7799" spans="1:5" ht="23.25" hidden="1">
      <c r="A7799" s="63" t="s">
        <v>15226</v>
      </c>
      <c r="B7799" s="63">
        <v>39557</v>
      </c>
      <c r="C7799" s="62" t="s">
        <v>15506</v>
      </c>
      <c r="D7799" s="63" t="s">
        <v>15228</v>
      </c>
      <c r="E7799" s="76">
        <v>6704.9</v>
      </c>
    </row>
    <row r="7800" spans="1:5" ht="23.25" hidden="1">
      <c r="A7800" s="63" t="s">
        <v>15226</v>
      </c>
      <c r="B7800" s="63">
        <v>39559</v>
      </c>
      <c r="C7800" s="62" t="s">
        <v>15507</v>
      </c>
      <c r="D7800" s="63" t="s">
        <v>15228</v>
      </c>
      <c r="E7800" s="76">
        <v>9908.56</v>
      </c>
    </row>
    <row r="7801" spans="1:5" ht="23.25" hidden="1">
      <c r="A7801" s="63" t="s">
        <v>15226</v>
      </c>
      <c r="B7801" s="63">
        <v>39560</v>
      </c>
      <c r="C7801" s="62" t="s">
        <v>15508</v>
      </c>
      <c r="D7801" s="63" t="s">
        <v>15228</v>
      </c>
      <c r="E7801" s="76">
        <v>11463.24</v>
      </c>
    </row>
    <row r="7802" spans="1:5" ht="23.25" hidden="1">
      <c r="A7802" s="63" t="s">
        <v>15226</v>
      </c>
      <c r="B7802" s="63">
        <v>39561</v>
      </c>
      <c r="C7802" s="62" t="s">
        <v>15509</v>
      </c>
      <c r="D7802" s="63" t="s">
        <v>15228</v>
      </c>
      <c r="E7802" s="76">
        <v>11992.01</v>
      </c>
    </row>
    <row r="7803" spans="1:5" ht="23.25" hidden="1">
      <c r="A7803" s="63" t="s">
        <v>15226</v>
      </c>
      <c r="B7803" s="63">
        <v>43190</v>
      </c>
      <c r="C7803" s="62" t="s">
        <v>15510</v>
      </c>
      <c r="D7803" s="63" t="s">
        <v>15228</v>
      </c>
      <c r="E7803" s="76">
        <v>1769.7</v>
      </c>
    </row>
    <row r="7804" spans="1:5" ht="34.5" hidden="1">
      <c r="A7804" s="63" t="s">
        <v>15226</v>
      </c>
      <c r="B7804" s="63">
        <v>39555</v>
      </c>
      <c r="C7804" s="62" t="s">
        <v>15511</v>
      </c>
      <c r="D7804" s="63" t="s">
        <v>15228</v>
      </c>
      <c r="E7804" s="76">
        <v>1914.36</v>
      </c>
    </row>
    <row r="7805" spans="1:5" ht="23.25" hidden="1">
      <c r="A7805" s="63" t="s">
        <v>15226</v>
      </c>
      <c r="B7805" s="63">
        <v>43191</v>
      </c>
      <c r="C7805" s="62" t="s">
        <v>15512</v>
      </c>
      <c r="D7805" s="63" t="s">
        <v>15228</v>
      </c>
      <c r="E7805" s="76">
        <v>2546.36</v>
      </c>
    </row>
    <row r="7806" spans="1:5" ht="34.5" hidden="1">
      <c r="A7806" s="63" t="s">
        <v>15226</v>
      </c>
      <c r="B7806" s="63">
        <v>39548</v>
      </c>
      <c r="C7806" s="62" t="s">
        <v>15513</v>
      </c>
      <c r="D7806" s="63" t="s">
        <v>15228</v>
      </c>
      <c r="E7806" s="76">
        <v>2839.59</v>
      </c>
    </row>
    <row r="7807" spans="1:5" ht="23.25" hidden="1">
      <c r="A7807" s="63" t="s">
        <v>15226</v>
      </c>
      <c r="B7807" s="63">
        <v>43192</v>
      </c>
      <c r="C7807" s="62" t="s">
        <v>15514</v>
      </c>
      <c r="D7807" s="63" t="s">
        <v>15228</v>
      </c>
      <c r="E7807" s="76">
        <v>3335.51</v>
      </c>
    </row>
    <row r="7808" spans="1:5" ht="34.5" hidden="1">
      <c r="A7808" s="63" t="s">
        <v>15226</v>
      </c>
      <c r="B7808" s="63">
        <v>39554</v>
      </c>
      <c r="C7808" s="62" t="s">
        <v>15515</v>
      </c>
      <c r="D7808" s="63" t="s">
        <v>15228</v>
      </c>
      <c r="E7808" s="76">
        <v>3754.93</v>
      </c>
    </row>
    <row r="7809" spans="1:5" ht="23.25" hidden="1">
      <c r="A7809" s="63" t="s">
        <v>15226</v>
      </c>
      <c r="B7809" s="63">
        <v>43194</v>
      </c>
      <c r="C7809" s="62" t="s">
        <v>15516</v>
      </c>
      <c r="D7809" s="63" t="s">
        <v>15228</v>
      </c>
      <c r="E7809" s="76">
        <v>1516.05</v>
      </c>
    </row>
    <row r="7810" spans="1:5" ht="23.25" hidden="1">
      <c r="A7810" s="63" t="s">
        <v>15226</v>
      </c>
      <c r="B7810" s="63">
        <v>39551</v>
      </c>
      <c r="C7810" s="62" t="s">
        <v>15517</v>
      </c>
      <c r="D7810" s="63" t="s">
        <v>15228</v>
      </c>
      <c r="E7810" s="76">
        <v>1669.33</v>
      </c>
    </row>
    <row r="7811" spans="1:5" ht="23.25" hidden="1">
      <c r="A7811" s="63" t="s">
        <v>15226</v>
      </c>
      <c r="B7811" s="63">
        <v>43185</v>
      </c>
      <c r="C7811" s="62" t="s">
        <v>15518</v>
      </c>
      <c r="D7811" s="63" t="s">
        <v>15228</v>
      </c>
      <c r="E7811" s="76">
        <v>4743.95</v>
      </c>
    </row>
    <row r="7812" spans="1:5" ht="23.25" hidden="1">
      <c r="A7812" s="63" t="s">
        <v>15226</v>
      </c>
      <c r="B7812" s="63">
        <v>43186</v>
      </c>
      <c r="C7812" s="62" t="s">
        <v>15519</v>
      </c>
      <c r="D7812" s="63" t="s">
        <v>15228</v>
      </c>
      <c r="E7812" s="76">
        <v>5003.91</v>
      </c>
    </row>
    <row r="7813" spans="1:5" ht="23.25" hidden="1">
      <c r="A7813" s="63" t="s">
        <v>15226</v>
      </c>
      <c r="B7813" s="63">
        <v>43187</v>
      </c>
      <c r="C7813" s="62" t="s">
        <v>15520</v>
      </c>
      <c r="D7813" s="63" t="s">
        <v>15228</v>
      </c>
      <c r="E7813" s="76">
        <v>6640.24</v>
      </c>
    </row>
    <row r="7814" spans="1:5" ht="23.25" hidden="1">
      <c r="A7814" s="63" t="s">
        <v>15226</v>
      </c>
      <c r="B7814" s="63">
        <v>43188</v>
      </c>
      <c r="C7814" s="62" t="s">
        <v>15521</v>
      </c>
      <c r="D7814" s="63" t="s">
        <v>15228</v>
      </c>
      <c r="E7814" s="76">
        <v>8045.53</v>
      </c>
    </row>
    <row r="7815" spans="1:5" ht="23.25" hidden="1">
      <c r="A7815" s="63" t="s">
        <v>15226</v>
      </c>
      <c r="B7815" s="63">
        <v>43189</v>
      </c>
      <c r="C7815" s="62" t="s">
        <v>15522</v>
      </c>
      <c r="D7815" s="63" t="s">
        <v>15228</v>
      </c>
      <c r="E7815" s="76">
        <v>9049.8799999999992</v>
      </c>
    </row>
    <row r="7816" spans="1:5" hidden="1">
      <c r="A7816" s="63" t="s">
        <v>15226</v>
      </c>
      <c r="B7816" s="63">
        <v>39580</v>
      </c>
      <c r="C7816" s="62" t="s">
        <v>15523</v>
      </c>
      <c r="D7816" s="63" t="s">
        <v>15228</v>
      </c>
      <c r="E7816" s="76">
        <v>71316.75</v>
      </c>
    </row>
    <row r="7817" spans="1:5" hidden="1">
      <c r="A7817" s="63" t="s">
        <v>15226</v>
      </c>
      <c r="B7817" s="63">
        <v>39577</v>
      </c>
      <c r="C7817" s="62" t="s">
        <v>15524</v>
      </c>
      <c r="D7817" s="63" t="s">
        <v>15228</v>
      </c>
      <c r="E7817" s="76">
        <v>22321.99</v>
      </c>
    </row>
    <row r="7818" spans="1:5" hidden="1">
      <c r="A7818" s="63" t="s">
        <v>15226</v>
      </c>
      <c r="B7818" s="63">
        <v>39578</v>
      </c>
      <c r="C7818" s="62" t="s">
        <v>15525</v>
      </c>
      <c r="D7818" s="63" t="s">
        <v>15228</v>
      </c>
      <c r="E7818" s="76">
        <v>28806.97</v>
      </c>
    </row>
    <row r="7819" spans="1:5" hidden="1">
      <c r="A7819" s="63" t="s">
        <v>15226</v>
      </c>
      <c r="B7819" s="63">
        <v>39579</v>
      </c>
      <c r="C7819" s="62" t="s">
        <v>15526</v>
      </c>
      <c r="D7819" s="63" t="s">
        <v>15228</v>
      </c>
      <c r="E7819" s="76">
        <v>41911.89</v>
      </c>
    </row>
    <row r="7820" spans="1:5" ht="23.25" hidden="1">
      <c r="A7820" s="63" t="s">
        <v>15226</v>
      </c>
      <c r="B7820" s="63">
        <v>39826</v>
      </c>
      <c r="C7820" s="62" t="s">
        <v>15527</v>
      </c>
      <c r="D7820" s="63" t="s">
        <v>15228</v>
      </c>
      <c r="E7820" s="76">
        <v>5147.54</v>
      </c>
    </row>
    <row r="7821" spans="1:5" hidden="1">
      <c r="A7821" s="63" t="s">
        <v>15226</v>
      </c>
      <c r="B7821" s="63">
        <v>10700</v>
      </c>
      <c r="C7821" s="62" t="s">
        <v>15528</v>
      </c>
      <c r="D7821" s="63" t="s">
        <v>15228</v>
      </c>
      <c r="E7821" s="76">
        <v>26017.56</v>
      </c>
    </row>
    <row r="7822" spans="1:5" hidden="1">
      <c r="A7822" s="63" t="s">
        <v>15226</v>
      </c>
      <c r="B7822" s="63">
        <v>346</v>
      </c>
      <c r="C7822" s="62" t="s">
        <v>15529</v>
      </c>
      <c r="D7822" s="63" t="s">
        <v>15276</v>
      </c>
      <c r="E7822" s="76">
        <v>30.09</v>
      </c>
    </row>
    <row r="7823" spans="1:5" hidden="1">
      <c r="A7823" s="63" t="s">
        <v>15226</v>
      </c>
      <c r="B7823" s="63">
        <v>3312</v>
      </c>
      <c r="C7823" s="62" t="s">
        <v>15530</v>
      </c>
      <c r="D7823" s="63" t="s">
        <v>15276</v>
      </c>
      <c r="E7823" s="76">
        <v>26.64</v>
      </c>
    </row>
    <row r="7824" spans="1:5" hidden="1">
      <c r="A7824" s="63" t="s">
        <v>15226</v>
      </c>
      <c r="B7824" s="63">
        <v>339</v>
      </c>
      <c r="C7824" s="62" t="s">
        <v>15531</v>
      </c>
      <c r="D7824" s="63" t="s">
        <v>15272</v>
      </c>
      <c r="E7824" s="76">
        <v>1.55</v>
      </c>
    </row>
    <row r="7825" spans="1:5" hidden="1">
      <c r="A7825" s="63" t="s">
        <v>15226</v>
      </c>
      <c r="B7825" s="63">
        <v>340</v>
      </c>
      <c r="C7825" s="62" t="s">
        <v>15532</v>
      </c>
      <c r="D7825" s="63" t="s">
        <v>15272</v>
      </c>
      <c r="E7825" s="76">
        <v>1.4</v>
      </c>
    </row>
    <row r="7826" spans="1:5" ht="23.25" hidden="1">
      <c r="A7826" s="63" t="s">
        <v>15226</v>
      </c>
      <c r="B7826" s="63">
        <v>43130</v>
      </c>
      <c r="C7826" s="62" t="s">
        <v>15533</v>
      </c>
      <c r="D7826" s="63" t="s">
        <v>15276</v>
      </c>
      <c r="E7826" s="76">
        <v>25.4</v>
      </c>
    </row>
    <row r="7827" spans="1:5" hidden="1">
      <c r="A7827" s="63" t="s">
        <v>15226</v>
      </c>
      <c r="B7827" s="63">
        <v>344</v>
      </c>
      <c r="C7827" s="62" t="s">
        <v>15534</v>
      </c>
      <c r="D7827" s="63" t="s">
        <v>15276</v>
      </c>
      <c r="E7827" s="76">
        <v>33.39</v>
      </c>
    </row>
    <row r="7828" spans="1:5" hidden="1">
      <c r="A7828" s="63" t="s">
        <v>15226</v>
      </c>
      <c r="B7828" s="63">
        <v>345</v>
      </c>
      <c r="C7828" s="62" t="s">
        <v>15535</v>
      </c>
      <c r="D7828" s="63" t="s">
        <v>15276</v>
      </c>
      <c r="E7828" s="76">
        <v>36.229999999999997</v>
      </c>
    </row>
    <row r="7829" spans="1:5" ht="23.25" hidden="1">
      <c r="A7829" s="63" t="s">
        <v>15226</v>
      </c>
      <c r="B7829" s="63">
        <v>43131</v>
      </c>
      <c r="C7829" s="62" t="s">
        <v>15536</v>
      </c>
      <c r="D7829" s="63" t="s">
        <v>15276</v>
      </c>
      <c r="E7829" s="76">
        <v>29.5</v>
      </c>
    </row>
    <row r="7830" spans="1:5" hidden="1">
      <c r="A7830" s="63" t="s">
        <v>15226</v>
      </c>
      <c r="B7830" s="63">
        <v>3313</v>
      </c>
      <c r="C7830" s="62" t="s">
        <v>15537</v>
      </c>
      <c r="D7830" s="63" t="s">
        <v>15276</v>
      </c>
      <c r="E7830" s="76">
        <v>34.29</v>
      </c>
    </row>
    <row r="7831" spans="1:5" ht="23.25" hidden="1">
      <c r="A7831" s="63" t="s">
        <v>15226</v>
      </c>
      <c r="B7831" s="63">
        <v>43132</v>
      </c>
      <c r="C7831" s="62" t="s">
        <v>15538</v>
      </c>
      <c r="D7831" s="63" t="s">
        <v>15276</v>
      </c>
      <c r="E7831" s="76">
        <v>25.4</v>
      </c>
    </row>
    <row r="7832" spans="1:5" hidden="1">
      <c r="A7832" s="63" t="s">
        <v>15226</v>
      </c>
      <c r="B7832" s="63">
        <v>366</v>
      </c>
      <c r="C7832" s="62" t="s">
        <v>15539</v>
      </c>
      <c r="D7832" s="63" t="s">
        <v>15374</v>
      </c>
      <c r="E7832" s="76">
        <v>97.5</v>
      </c>
    </row>
    <row r="7833" spans="1:5" hidden="1">
      <c r="A7833" s="63" t="s">
        <v>15226</v>
      </c>
      <c r="B7833" s="63">
        <v>367</v>
      </c>
      <c r="C7833" s="62" t="s">
        <v>15540</v>
      </c>
      <c r="D7833" s="63" t="s">
        <v>15374</v>
      </c>
      <c r="E7833" s="76">
        <v>98.77</v>
      </c>
    </row>
    <row r="7834" spans="1:5" hidden="1">
      <c r="A7834" s="63" t="s">
        <v>15226</v>
      </c>
      <c r="B7834" s="63">
        <v>370</v>
      </c>
      <c r="C7834" s="62" t="s">
        <v>15541</v>
      </c>
      <c r="D7834" s="63" t="s">
        <v>15374</v>
      </c>
      <c r="E7834" s="76">
        <v>97.5</v>
      </c>
    </row>
    <row r="7835" spans="1:5" ht="23.25" hidden="1">
      <c r="A7835" s="63" t="s">
        <v>15226</v>
      </c>
      <c r="B7835" s="63">
        <v>368</v>
      </c>
      <c r="C7835" s="62" t="s">
        <v>15542</v>
      </c>
      <c r="D7835" s="63" t="s">
        <v>15374</v>
      </c>
      <c r="E7835" s="76">
        <v>48.75</v>
      </c>
    </row>
    <row r="7836" spans="1:5" ht="23.25" hidden="1">
      <c r="A7836" s="63" t="s">
        <v>15226</v>
      </c>
      <c r="B7836" s="63">
        <v>11075</v>
      </c>
      <c r="C7836" s="62" t="s">
        <v>15543</v>
      </c>
      <c r="D7836" s="63" t="s">
        <v>15374</v>
      </c>
      <c r="E7836" s="76">
        <v>1118.99</v>
      </c>
    </row>
    <row r="7837" spans="1:5" hidden="1">
      <c r="A7837" s="63" t="s">
        <v>15226</v>
      </c>
      <c r="B7837" s="63">
        <v>1381</v>
      </c>
      <c r="C7837" s="62" t="s">
        <v>15544</v>
      </c>
      <c r="D7837" s="63" t="s">
        <v>15276</v>
      </c>
      <c r="E7837" s="76">
        <v>0.7</v>
      </c>
    </row>
    <row r="7838" spans="1:5" hidden="1">
      <c r="A7838" s="63" t="s">
        <v>15226</v>
      </c>
      <c r="B7838" s="63">
        <v>34353</v>
      </c>
      <c r="C7838" s="62" t="s">
        <v>15545</v>
      </c>
      <c r="D7838" s="63" t="s">
        <v>15276</v>
      </c>
      <c r="E7838" s="76">
        <v>1.3</v>
      </c>
    </row>
    <row r="7839" spans="1:5" hidden="1">
      <c r="A7839" s="63" t="s">
        <v>15226</v>
      </c>
      <c r="B7839" s="63">
        <v>37595</v>
      </c>
      <c r="C7839" s="62" t="s">
        <v>15546</v>
      </c>
      <c r="D7839" s="63" t="s">
        <v>15276</v>
      </c>
      <c r="E7839" s="76">
        <v>2.15</v>
      </c>
    </row>
    <row r="7840" spans="1:5" hidden="1">
      <c r="A7840" s="63" t="s">
        <v>15226</v>
      </c>
      <c r="B7840" s="63">
        <v>37596</v>
      </c>
      <c r="C7840" s="62" t="s">
        <v>15547</v>
      </c>
      <c r="D7840" s="63" t="s">
        <v>15276</v>
      </c>
      <c r="E7840" s="76">
        <v>2.4700000000000002</v>
      </c>
    </row>
    <row r="7841" spans="1:5" ht="23.25" hidden="1">
      <c r="A7841" s="63" t="s">
        <v>15226</v>
      </c>
      <c r="B7841" s="63">
        <v>371</v>
      </c>
      <c r="C7841" s="62" t="s">
        <v>15548</v>
      </c>
      <c r="D7841" s="63" t="s">
        <v>15276</v>
      </c>
      <c r="E7841" s="76">
        <v>0.76</v>
      </c>
    </row>
    <row r="7842" spans="1:5" hidden="1">
      <c r="A7842" s="63" t="s">
        <v>15226</v>
      </c>
      <c r="B7842" s="63">
        <v>37553</v>
      </c>
      <c r="C7842" s="62" t="s">
        <v>15549</v>
      </c>
      <c r="D7842" s="63" t="s">
        <v>15276</v>
      </c>
      <c r="E7842" s="76">
        <v>1.43</v>
      </c>
    </row>
    <row r="7843" spans="1:5" hidden="1">
      <c r="A7843" s="63" t="s">
        <v>15226</v>
      </c>
      <c r="B7843" s="63">
        <v>37552</v>
      </c>
      <c r="C7843" s="62" t="s">
        <v>15550</v>
      </c>
      <c r="D7843" s="63" t="s">
        <v>15276</v>
      </c>
      <c r="E7843" s="76">
        <v>2.2999999999999998</v>
      </c>
    </row>
    <row r="7844" spans="1:5" hidden="1">
      <c r="A7844" s="63" t="s">
        <v>15226</v>
      </c>
      <c r="B7844" s="63">
        <v>36880</v>
      </c>
      <c r="C7844" s="62" t="s">
        <v>15551</v>
      </c>
      <c r="D7844" s="63" t="s">
        <v>15276</v>
      </c>
      <c r="E7844" s="76">
        <v>2.33</v>
      </c>
    </row>
    <row r="7845" spans="1:5" hidden="1">
      <c r="A7845" s="63" t="s">
        <v>15226</v>
      </c>
      <c r="B7845" s="63">
        <v>34355</v>
      </c>
      <c r="C7845" s="62" t="s">
        <v>15552</v>
      </c>
      <c r="D7845" s="63" t="s">
        <v>15276</v>
      </c>
      <c r="E7845" s="76">
        <v>2.0099999999999998</v>
      </c>
    </row>
    <row r="7846" spans="1:5" hidden="1">
      <c r="A7846" s="63" t="s">
        <v>15226</v>
      </c>
      <c r="B7846" s="63">
        <v>130</v>
      </c>
      <c r="C7846" s="62" t="s">
        <v>15553</v>
      </c>
      <c r="D7846" s="63" t="s">
        <v>15276</v>
      </c>
      <c r="E7846" s="76">
        <v>3.51</v>
      </c>
    </row>
    <row r="7847" spans="1:5" ht="23.25" hidden="1">
      <c r="A7847" s="63" t="s">
        <v>15226</v>
      </c>
      <c r="B7847" s="63">
        <v>135</v>
      </c>
      <c r="C7847" s="62" t="s">
        <v>15554</v>
      </c>
      <c r="D7847" s="63" t="s">
        <v>15276</v>
      </c>
      <c r="E7847" s="76">
        <v>2.82</v>
      </c>
    </row>
    <row r="7848" spans="1:5" hidden="1">
      <c r="A7848" s="63" t="s">
        <v>15226</v>
      </c>
      <c r="B7848" s="63">
        <v>36886</v>
      </c>
      <c r="C7848" s="62" t="s">
        <v>15555</v>
      </c>
      <c r="D7848" s="63" t="s">
        <v>15276</v>
      </c>
      <c r="E7848" s="76">
        <v>0.72</v>
      </c>
    </row>
    <row r="7849" spans="1:5" ht="23.25" hidden="1">
      <c r="A7849" s="63" t="s">
        <v>15226</v>
      </c>
      <c r="B7849" s="63">
        <v>38546</v>
      </c>
      <c r="C7849" s="62" t="s">
        <v>15556</v>
      </c>
      <c r="D7849" s="63" t="s">
        <v>15374</v>
      </c>
      <c r="E7849" s="76">
        <v>600.13</v>
      </c>
    </row>
    <row r="7850" spans="1:5" hidden="1">
      <c r="A7850" s="63" t="s">
        <v>15226</v>
      </c>
      <c r="B7850" s="63">
        <v>34549</v>
      </c>
      <c r="C7850" s="62" t="s">
        <v>15557</v>
      </c>
      <c r="D7850" s="63" t="s">
        <v>15374</v>
      </c>
      <c r="E7850" s="76">
        <v>730.33</v>
      </c>
    </row>
    <row r="7851" spans="1:5" hidden="1">
      <c r="A7851" s="63" t="s">
        <v>15226</v>
      </c>
      <c r="B7851" s="63">
        <v>6081</v>
      </c>
      <c r="C7851" s="62" t="s">
        <v>15558</v>
      </c>
      <c r="D7851" s="63" t="s">
        <v>15374</v>
      </c>
      <c r="E7851" s="76">
        <v>51.12</v>
      </c>
    </row>
    <row r="7852" spans="1:5" hidden="1">
      <c r="A7852" s="63" t="s">
        <v>15226</v>
      </c>
      <c r="B7852" s="63">
        <v>6077</v>
      </c>
      <c r="C7852" s="62" t="s">
        <v>15559</v>
      </c>
      <c r="D7852" s="63" t="s">
        <v>15374</v>
      </c>
      <c r="E7852" s="76">
        <v>36.51</v>
      </c>
    </row>
    <row r="7853" spans="1:5" hidden="1">
      <c r="A7853" s="63" t="s">
        <v>15226</v>
      </c>
      <c r="B7853" s="63">
        <v>6079</v>
      </c>
      <c r="C7853" s="62" t="s">
        <v>15560</v>
      </c>
      <c r="D7853" s="63" t="s">
        <v>15374</v>
      </c>
      <c r="E7853" s="76">
        <v>36.51</v>
      </c>
    </row>
    <row r="7854" spans="1:5" ht="23.25" hidden="1">
      <c r="A7854" s="63" t="s">
        <v>15226</v>
      </c>
      <c r="B7854" s="63">
        <v>1091</v>
      </c>
      <c r="C7854" s="62" t="s">
        <v>15561</v>
      </c>
      <c r="D7854" s="63" t="s">
        <v>15228</v>
      </c>
      <c r="E7854" s="76">
        <v>27.6</v>
      </c>
    </row>
    <row r="7855" spans="1:5" ht="23.25" hidden="1">
      <c r="A7855" s="63" t="s">
        <v>15226</v>
      </c>
      <c r="B7855" s="63">
        <v>1094</v>
      </c>
      <c r="C7855" s="62" t="s">
        <v>15562</v>
      </c>
      <c r="D7855" s="63" t="s">
        <v>15228</v>
      </c>
      <c r="E7855" s="76">
        <v>19.309999999999999</v>
      </c>
    </row>
    <row r="7856" spans="1:5" ht="23.25" hidden="1">
      <c r="A7856" s="63" t="s">
        <v>15226</v>
      </c>
      <c r="B7856" s="63">
        <v>1095</v>
      </c>
      <c r="C7856" s="62" t="s">
        <v>15563</v>
      </c>
      <c r="D7856" s="63" t="s">
        <v>15228</v>
      </c>
      <c r="E7856" s="76">
        <v>41.03</v>
      </c>
    </row>
    <row r="7857" spans="1:5" ht="23.25" hidden="1">
      <c r="A7857" s="63" t="s">
        <v>15226</v>
      </c>
      <c r="B7857" s="63">
        <v>1092</v>
      </c>
      <c r="C7857" s="62" t="s">
        <v>15564</v>
      </c>
      <c r="D7857" s="63" t="s">
        <v>15228</v>
      </c>
      <c r="E7857" s="76">
        <v>31.75</v>
      </c>
    </row>
    <row r="7858" spans="1:5" ht="23.25" hidden="1">
      <c r="A7858" s="63" t="s">
        <v>15226</v>
      </c>
      <c r="B7858" s="63">
        <v>1093</v>
      </c>
      <c r="C7858" s="62" t="s">
        <v>15565</v>
      </c>
      <c r="D7858" s="63" t="s">
        <v>15228</v>
      </c>
      <c r="E7858" s="76">
        <v>74.14</v>
      </c>
    </row>
    <row r="7859" spans="1:5" ht="23.25" hidden="1">
      <c r="A7859" s="63" t="s">
        <v>15226</v>
      </c>
      <c r="B7859" s="63">
        <v>1090</v>
      </c>
      <c r="C7859" s="62" t="s">
        <v>15566</v>
      </c>
      <c r="D7859" s="63" t="s">
        <v>15228</v>
      </c>
      <c r="E7859" s="76">
        <v>53.09</v>
      </c>
    </row>
    <row r="7860" spans="1:5" ht="23.25" hidden="1">
      <c r="A7860" s="63" t="s">
        <v>15226</v>
      </c>
      <c r="B7860" s="63">
        <v>1096</v>
      </c>
      <c r="C7860" s="62" t="s">
        <v>15567</v>
      </c>
      <c r="D7860" s="63" t="s">
        <v>15228</v>
      </c>
      <c r="E7860" s="76">
        <v>95.54</v>
      </c>
    </row>
    <row r="7861" spans="1:5" ht="23.25" hidden="1">
      <c r="A7861" s="63" t="s">
        <v>15226</v>
      </c>
      <c r="B7861" s="63">
        <v>1097</v>
      </c>
      <c r="C7861" s="62" t="s">
        <v>15568</v>
      </c>
      <c r="D7861" s="63" t="s">
        <v>15228</v>
      </c>
      <c r="E7861" s="76">
        <v>81.099999999999994</v>
      </c>
    </row>
    <row r="7862" spans="1:5" hidden="1">
      <c r="A7862" s="63" t="s">
        <v>15226</v>
      </c>
      <c r="B7862" s="63">
        <v>378</v>
      </c>
      <c r="C7862" s="62" t="s">
        <v>15569</v>
      </c>
      <c r="D7862" s="63" t="s">
        <v>15376</v>
      </c>
      <c r="E7862" s="76">
        <v>21.35</v>
      </c>
    </row>
    <row r="7863" spans="1:5" hidden="1">
      <c r="A7863" s="63" t="s">
        <v>15226</v>
      </c>
      <c r="B7863" s="63">
        <v>40911</v>
      </c>
      <c r="C7863" s="62" t="s">
        <v>15570</v>
      </c>
      <c r="D7863" s="63" t="s">
        <v>15378</v>
      </c>
      <c r="E7863" s="76">
        <v>3767.46</v>
      </c>
    </row>
    <row r="7864" spans="1:5" hidden="1">
      <c r="A7864" s="63" t="s">
        <v>15226</v>
      </c>
      <c r="B7864" s="63">
        <v>33939</v>
      </c>
      <c r="C7864" s="62" t="s">
        <v>15571</v>
      </c>
      <c r="D7864" s="63" t="s">
        <v>15376</v>
      </c>
      <c r="E7864" s="76">
        <v>81.430000000000007</v>
      </c>
    </row>
    <row r="7865" spans="1:5" hidden="1">
      <c r="A7865" s="63" t="s">
        <v>15226</v>
      </c>
      <c r="B7865" s="63">
        <v>40815</v>
      </c>
      <c r="C7865" s="62" t="s">
        <v>15572</v>
      </c>
      <c r="D7865" s="63" t="s">
        <v>15378</v>
      </c>
      <c r="E7865" s="76">
        <v>14363.8</v>
      </c>
    </row>
    <row r="7866" spans="1:5" hidden="1">
      <c r="A7866" s="63" t="s">
        <v>15226</v>
      </c>
      <c r="B7866" s="63">
        <v>34760</v>
      </c>
      <c r="C7866" s="62" t="s">
        <v>15573</v>
      </c>
      <c r="D7866" s="63" t="s">
        <v>15376</v>
      </c>
      <c r="E7866" s="76">
        <v>84.59</v>
      </c>
    </row>
    <row r="7867" spans="1:5" hidden="1">
      <c r="A7867" s="63" t="s">
        <v>15226</v>
      </c>
      <c r="B7867" s="63">
        <v>40935</v>
      </c>
      <c r="C7867" s="62" t="s">
        <v>15574</v>
      </c>
      <c r="D7867" s="63" t="s">
        <v>15378</v>
      </c>
      <c r="E7867" s="76">
        <v>14924.65</v>
      </c>
    </row>
    <row r="7868" spans="1:5" hidden="1">
      <c r="A7868" s="63" t="s">
        <v>15226</v>
      </c>
      <c r="B7868" s="63">
        <v>33952</v>
      </c>
      <c r="C7868" s="62" t="s">
        <v>15575</v>
      </c>
      <c r="D7868" s="63" t="s">
        <v>15376</v>
      </c>
      <c r="E7868" s="76">
        <v>115.65</v>
      </c>
    </row>
    <row r="7869" spans="1:5" hidden="1">
      <c r="A7869" s="63" t="s">
        <v>15226</v>
      </c>
      <c r="B7869" s="63">
        <v>40816</v>
      </c>
      <c r="C7869" s="62" t="s">
        <v>15576</v>
      </c>
      <c r="D7869" s="63" t="s">
        <v>15378</v>
      </c>
      <c r="E7869" s="76">
        <v>20402.57</v>
      </c>
    </row>
    <row r="7870" spans="1:5" hidden="1">
      <c r="A7870" s="63" t="s">
        <v>15226</v>
      </c>
      <c r="B7870" s="63">
        <v>33953</v>
      </c>
      <c r="C7870" s="62" t="s">
        <v>15577</v>
      </c>
      <c r="D7870" s="63" t="s">
        <v>15376</v>
      </c>
      <c r="E7870" s="76">
        <v>152.91</v>
      </c>
    </row>
    <row r="7871" spans="1:5" hidden="1">
      <c r="A7871" s="63" t="s">
        <v>15226</v>
      </c>
      <c r="B7871" s="63">
        <v>40817</v>
      </c>
      <c r="C7871" s="62" t="s">
        <v>15578</v>
      </c>
      <c r="D7871" s="63" t="s">
        <v>15378</v>
      </c>
      <c r="E7871" s="76">
        <v>26974.01</v>
      </c>
    </row>
    <row r="7872" spans="1:5" ht="23.25" hidden="1">
      <c r="A7872" s="63" t="s">
        <v>15226</v>
      </c>
      <c r="B7872" s="63">
        <v>13348</v>
      </c>
      <c r="C7872" s="62" t="s">
        <v>15579</v>
      </c>
      <c r="D7872" s="63" t="s">
        <v>15228</v>
      </c>
      <c r="E7872" s="76">
        <v>1.79</v>
      </c>
    </row>
    <row r="7873" spans="1:5" hidden="1">
      <c r="A7873" s="63" t="s">
        <v>15226</v>
      </c>
      <c r="B7873" s="63">
        <v>39211</v>
      </c>
      <c r="C7873" s="62" t="s">
        <v>15580</v>
      </c>
      <c r="D7873" s="63" t="s">
        <v>15228</v>
      </c>
      <c r="E7873" s="76">
        <v>1.87</v>
      </c>
    </row>
    <row r="7874" spans="1:5" hidden="1">
      <c r="A7874" s="63" t="s">
        <v>15226</v>
      </c>
      <c r="B7874" s="63">
        <v>39212</v>
      </c>
      <c r="C7874" s="62" t="s">
        <v>15581</v>
      </c>
      <c r="D7874" s="63" t="s">
        <v>15228</v>
      </c>
      <c r="E7874" s="76">
        <v>2.08</v>
      </c>
    </row>
    <row r="7875" spans="1:5" hidden="1">
      <c r="A7875" s="63" t="s">
        <v>15226</v>
      </c>
      <c r="B7875" s="63">
        <v>39208</v>
      </c>
      <c r="C7875" s="62" t="s">
        <v>15582</v>
      </c>
      <c r="D7875" s="63" t="s">
        <v>15228</v>
      </c>
      <c r="E7875" s="76">
        <v>0.56999999999999995</v>
      </c>
    </row>
    <row r="7876" spans="1:5" hidden="1">
      <c r="A7876" s="63" t="s">
        <v>15226</v>
      </c>
      <c r="B7876" s="63">
        <v>39210</v>
      </c>
      <c r="C7876" s="62" t="s">
        <v>15583</v>
      </c>
      <c r="D7876" s="63" t="s">
        <v>15228</v>
      </c>
      <c r="E7876" s="76">
        <v>1.04</v>
      </c>
    </row>
    <row r="7877" spans="1:5" hidden="1">
      <c r="A7877" s="63" t="s">
        <v>15226</v>
      </c>
      <c r="B7877" s="63">
        <v>39214</v>
      </c>
      <c r="C7877" s="62" t="s">
        <v>15584</v>
      </c>
      <c r="D7877" s="63" t="s">
        <v>15228</v>
      </c>
      <c r="E7877" s="76">
        <v>3.86</v>
      </c>
    </row>
    <row r="7878" spans="1:5" hidden="1">
      <c r="A7878" s="63" t="s">
        <v>15226</v>
      </c>
      <c r="B7878" s="63">
        <v>39213</v>
      </c>
      <c r="C7878" s="62" t="s">
        <v>15585</v>
      </c>
      <c r="D7878" s="63" t="s">
        <v>15228</v>
      </c>
      <c r="E7878" s="76">
        <v>2.72</v>
      </c>
    </row>
    <row r="7879" spans="1:5" hidden="1">
      <c r="A7879" s="63" t="s">
        <v>15226</v>
      </c>
      <c r="B7879" s="63">
        <v>39209</v>
      </c>
      <c r="C7879" s="62" t="s">
        <v>15586</v>
      </c>
      <c r="D7879" s="63" t="s">
        <v>15228</v>
      </c>
      <c r="E7879" s="76">
        <v>0.67</v>
      </c>
    </row>
    <row r="7880" spans="1:5" hidden="1">
      <c r="A7880" s="63" t="s">
        <v>15226</v>
      </c>
      <c r="B7880" s="63">
        <v>39207</v>
      </c>
      <c r="C7880" s="62" t="s">
        <v>15587</v>
      </c>
      <c r="D7880" s="63" t="s">
        <v>15228</v>
      </c>
      <c r="E7880" s="76">
        <v>1.04</v>
      </c>
    </row>
    <row r="7881" spans="1:5" hidden="1">
      <c r="A7881" s="63" t="s">
        <v>15226</v>
      </c>
      <c r="B7881" s="63">
        <v>39215</v>
      </c>
      <c r="C7881" s="62" t="s">
        <v>15588</v>
      </c>
      <c r="D7881" s="63" t="s">
        <v>15228</v>
      </c>
      <c r="E7881" s="76">
        <v>7.03</v>
      </c>
    </row>
    <row r="7882" spans="1:5" hidden="1">
      <c r="A7882" s="63" t="s">
        <v>15226</v>
      </c>
      <c r="B7882" s="63">
        <v>39216</v>
      </c>
      <c r="C7882" s="62" t="s">
        <v>15589</v>
      </c>
      <c r="D7882" s="63" t="s">
        <v>15228</v>
      </c>
      <c r="E7882" s="76">
        <v>9.8000000000000007</v>
      </c>
    </row>
    <row r="7883" spans="1:5" ht="23.25" hidden="1">
      <c r="A7883" s="63" t="s">
        <v>15226</v>
      </c>
      <c r="B7883" s="63">
        <v>11267</v>
      </c>
      <c r="C7883" s="62" t="s">
        <v>15590</v>
      </c>
      <c r="D7883" s="63" t="s">
        <v>15228</v>
      </c>
      <c r="E7883" s="76">
        <v>1.56</v>
      </c>
    </row>
    <row r="7884" spans="1:5" ht="23.25" hidden="1">
      <c r="A7884" s="63" t="s">
        <v>15226</v>
      </c>
      <c r="B7884" s="63">
        <v>379</v>
      </c>
      <c r="C7884" s="62" t="s">
        <v>15591</v>
      </c>
      <c r="D7884" s="63" t="s">
        <v>15228</v>
      </c>
      <c r="E7884" s="76">
        <v>1.57</v>
      </c>
    </row>
    <row r="7885" spans="1:5" ht="23.25" hidden="1">
      <c r="A7885" s="63" t="s">
        <v>15226</v>
      </c>
      <c r="B7885" s="63">
        <v>510</v>
      </c>
      <c r="C7885" s="62" t="s">
        <v>15592</v>
      </c>
      <c r="D7885" s="63" t="s">
        <v>15276</v>
      </c>
      <c r="E7885" s="76">
        <v>12.47</v>
      </c>
    </row>
    <row r="7886" spans="1:5" ht="23.25" hidden="1">
      <c r="A7886" s="63" t="s">
        <v>15226</v>
      </c>
      <c r="B7886" s="63">
        <v>516</v>
      </c>
      <c r="C7886" s="62" t="s">
        <v>15593</v>
      </c>
      <c r="D7886" s="63" t="s">
        <v>15276</v>
      </c>
      <c r="E7886" s="76">
        <v>14.77</v>
      </c>
    </row>
    <row r="7887" spans="1:5" ht="23.25" hidden="1">
      <c r="A7887" s="63" t="s">
        <v>15226</v>
      </c>
      <c r="B7887" s="63">
        <v>509</v>
      </c>
      <c r="C7887" s="62" t="s">
        <v>15594</v>
      </c>
      <c r="D7887" s="63" t="s">
        <v>15276</v>
      </c>
      <c r="E7887" s="76">
        <v>16.57</v>
      </c>
    </row>
    <row r="7888" spans="1:5" hidden="1">
      <c r="A7888" s="63" t="s">
        <v>15226</v>
      </c>
      <c r="B7888" s="63">
        <v>40331</v>
      </c>
      <c r="C7888" s="62" t="s">
        <v>15595</v>
      </c>
      <c r="D7888" s="63" t="s">
        <v>15376</v>
      </c>
      <c r="E7888" s="76">
        <v>20.77</v>
      </c>
    </row>
    <row r="7889" spans="1:5" hidden="1">
      <c r="A7889" s="63" t="s">
        <v>15226</v>
      </c>
      <c r="B7889" s="63">
        <v>40930</v>
      </c>
      <c r="C7889" s="62" t="s">
        <v>15596</v>
      </c>
      <c r="D7889" s="63" t="s">
        <v>15378</v>
      </c>
      <c r="E7889" s="76">
        <v>3664.43</v>
      </c>
    </row>
    <row r="7890" spans="1:5" hidden="1">
      <c r="A7890" s="63" t="s">
        <v>15226</v>
      </c>
      <c r="B7890" s="63">
        <v>11761</v>
      </c>
      <c r="C7890" s="62" t="s">
        <v>15597</v>
      </c>
      <c r="D7890" s="63" t="s">
        <v>15228</v>
      </c>
      <c r="E7890" s="76">
        <v>88.16</v>
      </c>
    </row>
    <row r="7891" spans="1:5" hidden="1">
      <c r="A7891" s="63" t="s">
        <v>15226</v>
      </c>
      <c r="B7891" s="63">
        <v>377</v>
      </c>
      <c r="C7891" s="62" t="s">
        <v>15598</v>
      </c>
      <c r="D7891" s="63" t="s">
        <v>15228</v>
      </c>
      <c r="E7891" s="76">
        <v>41.43</v>
      </c>
    </row>
    <row r="7892" spans="1:5" hidden="1">
      <c r="A7892" s="63" t="s">
        <v>15226</v>
      </c>
      <c r="B7892" s="63">
        <v>7588</v>
      </c>
      <c r="C7892" s="62" t="s">
        <v>15599</v>
      </c>
      <c r="D7892" s="63" t="s">
        <v>15228</v>
      </c>
      <c r="E7892" s="76">
        <v>52.5</v>
      </c>
    </row>
    <row r="7893" spans="1:5" hidden="1">
      <c r="A7893" s="63" t="s">
        <v>15226</v>
      </c>
      <c r="B7893" s="63">
        <v>34392</v>
      </c>
      <c r="C7893" s="62" t="s">
        <v>15600</v>
      </c>
      <c r="D7893" s="63" t="s">
        <v>15376</v>
      </c>
      <c r="E7893" s="76">
        <v>19.84</v>
      </c>
    </row>
    <row r="7894" spans="1:5" hidden="1">
      <c r="A7894" s="63" t="s">
        <v>15226</v>
      </c>
      <c r="B7894" s="63">
        <v>40908</v>
      </c>
      <c r="C7894" s="62" t="s">
        <v>15601</v>
      </c>
      <c r="D7894" s="63" t="s">
        <v>15378</v>
      </c>
      <c r="E7894" s="76">
        <v>3502.83</v>
      </c>
    </row>
    <row r="7895" spans="1:5" hidden="1">
      <c r="A7895" s="63" t="s">
        <v>15226</v>
      </c>
      <c r="B7895" s="63">
        <v>34551</v>
      </c>
      <c r="C7895" s="62" t="s">
        <v>15602</v>
      </c>
      <c r="D7895" s="63" t="s">
        <v>15376</v>
      </c>
      <c r="E7895" s="76">
        <v>14.38</v>
      </c>
    </row>
    <row r="7896" spans="1:5" hidden="1">
      <c r="A7896" s="63" t="s">
        <v>15226</v>
      </c>
      <c r="B7896" s="63">
        <v>41078</v>
      </c>
      <c r="C7896" s="62" t="s">
        <v>15603</v>
      </c>
      <c r="D7896" s="63" t="s">
        <v>15378</v>
      </c>
      <c r="E7896" s="76">
        <v>2537.65</v>
      </c>
    </row>
    <row r="7897" spans="1:5" hidden="1">
      <c r="A7897" s="63" t="s">
        <v>15226</v>
      </c>
      <c r="B7897" s="63">
        <v>246</v>
      </c>
      <c r="C7897" s="62" t="s">
        <v>15604</v>
      </c>
      <c r="D7897" s="63" t="s">
        <v>15376</v>
      </c>
      <c r="E7897" s="76">
        <v>16.09</v>
      </c>
    </row>
    <row r="7898" spans="1:5" hidden="1">
      <c r="A7898" s="63" t="s">
        <v>15226</v>
      </c>
      <c r="B7898" s="63">
        <v>40927</v>
      </c>
      <c r="C7898" s="62" t="s">
        <v>15605</v>
      </c>
      <c r="D7898" s="63" t="s">
        <v>15378</v>
      </c>
      <c r="E7898" s="76">
        <v>2840.29</v>
      </c>
    </row>
    <row r="7899" spans="1:5" hidden="1">
      <c r="A7899" s="63" t="s">
        <v>15226</v>
      </c>
      <c r="B7899" s="63">
        <v>2350</v>
      </c>
      <c r="C7899" s="62" t="s">
        <v>15606</v>
      </c>
      <c r="D7899" s="63" t="s">
        <v>15376</v>
      </c>
      <c r="E7899" s="76">
        <v>21.7</v>
      </c>
    </row>
    <row r="7900" spans="1:5" hidden="1">
      <c r="A7900" s="63" t="s">
        <v>15226</v>
      </c>
      <c r="B7900" s="63">
        <v>40812</v>
      </c>
      <c r="C7900" s="62" t="s">
        <v>15607</v>
      </c>
      <c r="D7900" s="63" t="s">
        <v>15378</v>
      </c>
      <c r="E7900" s="76">
        <v>3829.92</v>
      </c>
    </row>
    <row r="7901" spans="1:5" hidden="1">
      <c r="A7901" s="63" t="s">
        <v>15226</v>
      </c>
      <c r="B7901" s="63">
        <v>245</v>
      </c>
      <c r="C7901" s="62" t="s">
        <v>15608</v>
      </c>
      <c r="D7901" s="63" t="s">
        <v>15376</v>
      </c>
      <c r="E7901" s="76">
        <v>33.770000000000003</v>
      </c>
    </row>
    <row r="7902" spans="1:5" hidden="1">
      <c r="A7902" s="63" t="s">
        <v>15226</v>
      </c>
      <c r="B7902" s="63">
        <v>41090</v>
      </c>
      <c r="C7902" s="62" t="s">
        <v>15609</v>
      </c>
      <c r="D7902" s="63" t="s">
        <v>15378</v>
      </c>
      <c r="E7902" s="76">
        <v>5959.49</v>
      </c>
    </row>
    <row r="7903" spans="1:5" hidden="1">
      <c r="A7903" s="63" t="s">
        <v>15226</v>
      </c>
      <c r="B7903" s="63">
        <v>251</v>
      </c>
      <c r="C7903" s="62" t="s">
        <v>15610</v>
      </c>
      <c r="D7903" s="63" t="s">
        <v>15376</v>
      </c>
      <c r="E7903" s="76">
        <v>16.68</v>
      </c>
    </row>
    <row r="7904" spans="1:5" hidden="1">
      <c r="A7904" s="63" t="s">
        <v>15226</v>
      </c>
      <c r="B7904" s="63">
        <v>40975</v>
      </c>
      <c r="C7904" s="62" t="s">
        <v>15611</v>
      </c>
      <c r="D7904" s="63" t="s">
        <v>15378</v>
      </c>
      <c r="E7904" s="76">
        <v>2945.47</v>
      </c>
    </row>
    <row r="7905" spans="1:5" hidden="1">
      <c r="A7905" s="63" t="s">
        <v>15226</v>
      </c>
      <c r="B7905" s="63">
        <v>6127</v>
      </c>
      <c r="C7905" s="62" t="s">
        <v>15612</v>
      </c>
      <c r="D7905" s="63" t="s">
        <v>15376</v>
      </c>
      <c r="E7905" s="76">
        <v>14.38</v>
      </c>
    </row>
    <row r="7906" spans="1:5" hidden="1">
      <c r="A7906" s="63" t="s">
        <v>15226</v>
      </c>
      <c r="B7906" s="63">
        <v>41072</v>
      </c>
      <c r="C7906" s="62" t="s">
        <v>15613</v>
      </c>
      <c r="D7906" s="63" t="s">
        <v>15378</v>
      </c>
      <c r="E7906" s="76">
        <v>2537.65</v>
      </c>
    </row>
    <row r="7907" spans="1:5" hidden="1">
      <c r="A7907" s="63" t="s">
        <v>15226</v>
      </c>
      <c r="B7907" s="63">
        <v>6121</v>
      </c>
      <c r="C7907" s="62" t="s">
        <v>15614</v>
      </c>
      <c r="D7907" s="63" t="s">
        <v>15376</v>
      </c>
      <c r="E7907" s="76">
        <v>13.99</v>
      </c>
    </row>
    <row r="7908" spans="1:5" hidden="1">
      <c r="A7908" s="63" t="s">
        <v>15226</v>
      </c>
      <c r="B7908" s="63">
        <v>41071</v>
      </c>
      <c r="C7908" s="62" t="s">
        <v>15615</v>
      </c>
      <c r="D7908" s="63" t="s">
        <v>15378</v>
      </c>
      <c r="E7908" s="76">
        <v>2468.34</v>
      </c>
    </row>
    <row r="7909" spans="1:5" hidden="1">
      <c r="A7909" s="63" t="s">
        <v>15226</v>
      </c>
      <c r="B7909" s="63">
        <v>244</v>
      </c>
      <c r="C7909" s="62" t="s">
        <v>15616</v>
      </c>
      <c r="D7909" s="63" t="s">
        <v>15376</v>
      </c>
      <c r="E7909" s="76">
        <v>18.21</v>
      </c>
    </row>
    <row r="7910" spans="1:5" hidden="1">
      <c r="A7910" s="63" t="s">
        <v>15226</v>
      </c>
      <c r="B7910" s="63">
        <v>41093</v>
      </c>
      <c r="C7910" s="62" t="s">
        <v>15617</v>
      </c>
      <c r="D7910" s="63" t="s">
        <v>15378</v>
      </c>
      <c r="E7910" s="76">
        <v>3215.54</v>
      </c>
    </row>
    <row r="7911" spans="1:5" hidden="1">
      <c r="A7911" s="63" t="s">
        <v>15226</v>
      </c>
      <c r="B7911" s="63">
        <v>532</v>
      </c>
      <c r="C7911" s="62" t="s">
        <v>15618</v>
      </c>
      <c r="D7911" s="63" t="s">
        <v>15376</v>
      </c>
      <c r="E7911" s="76">
        <v>33.96</v>
      </c>
    </row>
    <row r="7912" spans="1:5" hidden="1">
      <c r="A7912" s="63" t="s">
        <v>15226</v>
      </c>
      <c r="B7912" s="63">
        <v>40931</v>
      </c>
      <c r="C7912" s="62" t="s">
        <v>15619</v>
      </c>
      <c r="D7912" s="63" t="s">
        <v>15378</v>
      </c>
      <c r="E7912" s="76">
        <v>5991.94</v>
      </c>
    </row>
    <row r="7913" spans="1:5" hidden="1">
      <c r="A7913" s="63" t="s">
        <v>15226</v>
      </c>
      <c r="B7913" s="63">
        <v>36150</v>
      </c>
      <c r="C7913" s="62" t="s">
        <v>15620</v>
      </c>
      <c r="D7913" s="63" t="s">
        <v>15228</v>
      </c>
      <c r="E7913" s="76">
        <v>37.03</v>
      </c>
    </row>
    <row r="7914" spans="1:5" hidden="1">
      <c r="A7914" s="63" t="s">
        <v>15226</v>
      </c>
      <c r="B7914" s="63">
        <v>4760</v>
      </c>
      <c r="C7914" s="62" t="s">
        <v>15621</v>
      </c>
      <c r="D7914" s="63" t="s">
        <v>15376</v>
      </c>
      <c r="E7914" s="76">
        <v>23.15</v>
      </c>
    </row>
    <row r="7915" spans="1:5" hidden="1">
      <c r="A7915" s="63" t="s">
        <v>15226</v>
      </c>
      <c r="B7915" s="63">
        <v>41069</v>
      </c>
      <c r="C7915" s="62" t="s">
        <v>15622</v>
      </c>
      <c r="D7915" s="63" t="s">
        <v>15378</v>
      </c>
      <c r="E7915" s="76">
        <v>4085.26</v>
      </c>
    </row>
    <row r="7916" spans="1:5" ht="23.25" hidden="1">
      <c r="A7916" s="63" t="s">
        <v>15226</v>
      </c>
      <c r="B7916" s="63">
        <v>10422</v>
      </c>
      <c r="C7916" s="62" t="s">
        <v>15623</v>
      </c>
      <c r="D7916" s="63" t="s">
        <v>15228</v>
      </c>
      <c r="E7916" s="76">
        <v>381.3</v>
      </c>
    </row>
    <row r="7917" spans="1:5" ht="23.25" hidden="1">
      <c r="A7917" s="63" t="s">
        <v>15226</v>
      </c>
      <c r="B7917" s="63">
        <v>44019</v>
      </c>
      <c r="C7917" s="62" t="s">
        <v>15624</v>
      </c>
      <c r="D7917" s="63" t="s">
        <v>15228</v>
      </c>
      <c r="E7917" s="76">
        <v>527.80999999999995</v>
      </c>
    </row>
    <row r="7918" spans="1:5" ht="23.25" hidden="1">
      <c r="A7918" s="63" t="s">
        <v>15226</v>
      </c>
      <c r="B7918" s="63">
        <v>36520</v>
      </c>
      <c r="C7918" s="62" t="s">
        <v>15625</v>
      </c>
      <c r="D7918" s="63" t="s">
        <v>15228</v>
      </c>
      <c r="E7918" s="76">
        <v>641.76</v>
      </c>
    </row>
    <row r="7919" spans="1:5" ht="23.25" hidden="1">
      <c r="A7919" s="63" t="s">
        <v>15226</v>
      </c>
      <c r="B7919" s="63">
        <v>42319</v>
      </c>
      <c r="C7919" s="62" t="s">
        <v>15626</v>
      </c>
      <c r="D7919" s="63" t="s">
        <v>15228</v>
      </c>
      <c r="E7919" s="76">
        <v>575.04999999999995</v>
      </c>
    </row>
    <row r="7920" spans="1:5" ht="23.25" hidden="1">
      <c r="A7920" s="63" t="s">
        <v>15226</v>
      </c>
      <c r="B7920" s="63">
        <v>10420</v>
      </c>
      <c r="C7920" s="62" t="s">
        <v>15627</v>
      </c>
      <c r="D7920" s="63" t="s">
        <v>15228</v>
      </c>
      <c r="E7920" s="76">
        <v>203.99</v>
      </c>
    </row>
    <row r="7921" spans="1:5" ht="23.25" hidden="1">
      <c r="A7921" s="63" t="s">
        <v>15226</v>
      </c>
      <c r="B7921" s="63">
        <v>10421</v>
      </c>
      <c r="C7921" s="62" t="s">
        <v>15628</v>
      </c>
      <c r="D7921" s="63" t="s">
        <v>15228</v>
      </c>
      <c r="E7921" s="76">
        <v>224.16</v>
      </c>
    </row>
    <row r="7922" spans="1:5" hidden="1">
      <c r="A7922" s="63" t="s">
        <v>15226</v>
      </c>
      <c r="B7922" s="63">
        <v>11786</v>
      </c>
      <c r="C7922" s="62" t="s">
        <v>15629</v>
      </c>
      <c r="D7922" s="63" t="s">
        <v>15228</v>
      </c>
      <c r="E7922" s="76">
        <v>451.99</v>
      </c>
    </row>
    <row r="7923" spans="1:5" hidden="1">
      <c r="A7923" s="63" t="s">
        <v>15226</v>
      </c>
      <c r="B7923" s="63">
        <v>10</v>
      </c>
      <c r="C7923" s="62" t="s">
        <v>15630</v>
      </c>
      <c r="D7923" s="63" t="s">
        <v>15228</v>
      </c>
      <c r="E7923" s="76">
        <v>14</v>
      </c>
    </row>
    <row r="7924" spans="1:5" hidden="1">
      <c r="A7924" s="63" t="s">
        <v>15226</v>
      </c>
      <c r="B7924" s="63">
        <v>4815</v>
      </c>
      <c r="C7924" s="62" t="s">
        <v>15631</v>
      </c>
      <c r="D7924" s="63" t="s">
        <v>15228</v>
      </c>
      <c r="E7924" s="76">
        <v>5.23</v>
      </c>
    </row>
    <row r="7925" spans="1:5" hidden="1">
      <c r="A7925" s="63" t="s">
        <v>15226</v>
      </c>
      <c r="B7925" s="63">
        <v>541</v>
      </c>
      <c r="C7925" s="62" t="s">
        <v>15632</v>
      </c>
      <c r="D7925" s="63" t="s">
        <v>15228</v>
      </c>
      <c r="E7925" s="76">
        <v>190.13</v>
      </c>
    </row>
    <row r="7926" spans="1:5" hidden="1">
      <c r="A7926" s="63" t="s">
        <v>15226</v>
      </c>
      <c r="B7926" s="63">
        <v>542</v>
      </c>
      <c r="C7926" s="62" t="s">
        <v>15633</v>
      </c>
      <c r="D7926" s="63" t="s">
        <v>15228</v>
      </c>
      <c r="E7926" s="76">
        <v>238.33</v>
      </c>
    </row>
    <row r="7927" spans="1:5" hidden="1">
      <c r="A7927" s="63" t="s">
        <v>15226</v>
      </c>
      <c r="B7927" s="63">
        <v>540</v>
      </c>
      <c r="C7927" s="62" t="s">
        <v>15634</v>
      </c>
      <c r="D7927" s="63" t="s">
        <v>15228</v>
      </c>
      <c r="E7927" s="76">
        <v>537.07000000000005</v>
      </c>
    </row>
    <row r="7928" spans="1:5" ht="34.5" hidden="1">
      <c r="A7928" s="63" t="s">
        <v>15226</v>
      </c>
      <c r="B7928" s="63">
        <v>38364</v>
      </c>
      <c r="C7928" s="62" t="s">
        <v>15635</v>
      </c>
      <c r="D7928" s="63" t="s">
        <v>15228</v>
      </c>
      <c r="E7928" s="76">
        <v>618.44000000000005</v>
      </c>
    </row>
    <row r="7929" spans="1:5" ht="23.25" hidden="1">
      <c r="A7929" s="63" t="s">
        <v>15226</v>
      </c>
      <c r="B7929" s="63">
        <v>11692</v>
      </c>
      <c r="C7929" s="62" t="s">
        <v>15636</v>
      </c>
      <c r="D7929" s="63" t="s">
        <v>15637</v>
      </c>
      <c r="E7929" s="76">
        <v>369.86</v>
      </c>
    </row>
    <row r="7930" spans="1:5" ht="23.25" hidden="1">
      <c r="A7930" s="63" t="s">
        <v>15226</v>
      </c>
      <c r="B7930" s="63">
        <v>1746</v>
      </c>
      <c r="C7930" s="62" t="s">
        <v>15638</v>
      </c>
      <c r="D7930" s="63" t="s">
        <v>15228</v>
      </c>
      <c r="E7930" s="76">
        <v>239.9</v>
      </c>
    </row>
    <row r="7931" spans="1:5" ht="23.25" hidden="1">
      <c r="A7931" s="63" t="s">
        <v>15226</v>
      </c>
      <c r="B7931" s="63">
        <v>1748</v>
      </c>
      <c r="C7931" s="62" t="s">
        <v>15639</v>
      </c>
      <c r="D7931" s="63" t="s">
        <v>15228</v>
      </c>
      <c r="E7931" s="76">
        <v>319.01</v>
      </c>
    </row>
    <row r="7932" spans="1:5" ht="23.25" hidden="1">
      <c r="A7932" s="63" t="s">
        <v>15226</v>
      </c>
      <c r="B7932" s="63">
        <v>1749</v>
      </c>
      <c r="C7932" s="62" t="s">
        <v>15640</v>
      </c>
      <c r="D7932" s="63" t="s">
        <v>15228</v>
      </c>
      <c r="E7932" s="76">
        <v>462.19</v>
      </c>
    </row>
    <row r="7933" spans="1:5" ht="23.25" hidden="1">
      <c r="A7933" s="63" t="s">
        <v>15226</v>
      </c>
      <c r="B7933" s="63">
        <v>37412</v>
      </c>
      <c r="C7933" s="62" t="s">
        <v>15641</v>
      </c>
      <c r="D7933" s="63" t="s">
        <v>15228</v>
      </c>
      <c r="E7933" s="76">
        <v>234.5</v>
      </c>
    </row>
    <row r="7934" spans="1:5" ht="23.25" hidden="1">
      <c r="A7934" s="63" t="s">
        <v>15226</v>
      </c>
      <c r="B7934" s="63">
        <v>1745</v>
      </c>
      <c r="C7934" s="62" t="s">
        <v>15642</v>
      </c>
      <c r="D7934" s="63" t="s">
        <v>15228</v>
      </c>
      <c r="E7934" s="76">
        <v>278.85000000000002</v>
      </c>
    </row>
    <row r="7935" spans="1:5" ht="23.25" hidden="1">
      <c r="A7935" s="63" t="s">
        <v>15226</v>
      </c>
      <c r="B7935" s="63">
        <v>1750</v>
      </c>
      <c r="C7935" s="62" t="s">
        <v>15643</v>
      </c>
      <c r="D7935" s="63" t="s">
        <v>15228</v>
      </c>
      <c r="E7935" s="76">
        <v>651.64</v>
      </c>
    </row>
    <row r="7936" spans="1:5" ht="23.25" hidden="1">
      <c r="A7936" s="63" t="s">
        <v>15226</v>
      </c>
      <c r="B7936" s="63">
        <v>11687</v>
      </c>
      <c r="C7936" s="62" t="s">
        <v>15644</v>
      </c>
      <c r="D7936" s="63" t="s">
        <v>15272</v>
      </c>
      <c r="E7936" s="76">
        <v>1038.26</v>
      </c>
    </row>
    <row r="7937" spans="1:5" ht="23.25" hidden="1">
      <c r="A7937" s="63" t="s">
        <v>15226</v>
      </c>
      <c r="B7937" s="63">
        <v>11689</v>
      </c>
      <c r="C7937" s="62" t="s">
        <v>15645</v>
      </c>
      <c r="D7937" s="63" t="s">
        <v>15272</v>
      </c>
      <c r="E7937" s="76">
        <v>1300.8800000000001</v>
      </c>
    </row>
    <row r="7938" spans="1:5" hidden="1">
      <c r="A7938" s="63" t="s">
        <v>15226</v>
      </c>
      <c r="B7938" s="63">
        <v>11693</v>
      </c>
      <c r="C7938" s="62" t="s">
        <v>15646</v>
      </c>
      <c r="D7938" s="63" t="s">
        <v>15637</v>
      </c>
      <c r="E7938" s="76">
        <v>210.81</v>
      </c>
    </row>
    <row r="7939" spans="1:5" hidden="1">
      <c r="A7939" s="63" t="s">
        <v>15226</v>
      </c>
      <c r="B7939" s="63">
        <v>36215</v>
      </c>
      <c r="C7939" s="62" t="s">
        <v>15647</v>
      </c>
      <c r="D7939" s="63" t="s">
        <v>15228</v>
      </c>
      <c r="E7939" s="76">
        <v>964.69</v>
      </c>
    </row>
    <row r="7940" spans="1:5" ht="34.5" hidden="1">
      <c r="A7940" s="63" t="s">
        <v>15226</v>
      </c>
      <c r="B7940" s="63">
        <v>42439</v>
      </c>
      <c r="C7940" s="62" t="s">
        <v>15648</v>
      </c>
      <c r="D7940" s="63" t="s">
        <v>15228</v>
      </c>
      <c r="E7940" s="76">
        <v>1207.8399999999999</v>
      </c>
    </row>
    <row r="7941" spans="1:5" hidden="1">
      <c r="A7941" s="63" t="s">
        <v>15226</v>
      </c>
      <c r="B7941" s="63">
        <v>38381</v>
      </c>
      <c r="C7941" s="62" t="s">
        <v>15649</v>
      </c>
      <c r="D7941" s="63" t="s">
        <v>15228</v>
      </c>
      <c r="E7941" s="76">
        <v>10.99</v>
      </c>
    </row>
    <row r="7942" spans="1:5" hidden="1">
      <c r="A7942" s="63" t="s">
        <v>15226</v>
      </c>
      <c r="B7942" s="63">
        <v>39621</v>
      </c>
      <c r="C7942" s="62" t="s">
        <v>15650</v>
      </c>
      <c r="D7942" s="63" t="s">
        <v>15651</v>
      </c>
      <c r="E7942" s="76">
        <v>1144.78</v>
      </c>
    </row>
    <row r="7943" spans="1:5" hidden="1">
      <c r="A7943" s="63" t="s">
        <v>15226</v>
      </c>
      <c r="B7943" s="63">
        <v>39624</v>
      </c>
      <c r="C7943" s="62" t="s">
        <v>15652</v>
      </c>
      <c r="D7943" s="63" t="s">
        <v>15651</v>
      </c>
      <c r="E7943" s="76">
        <v>1262.82</v>
      </c>
    </row>
    <row r="7944" spans="1:5" hidden="1">
      <c r="A7944" s="63" t="s">
        <v>15226</v>
      </c>
      <c r="B7944" s="63">
        <v>39615</v>
      </c>
      <c r="C7944" s="62" t="s">
        <v>15653</v>
      </c>
      <c r="D7944" s="63" t="s">
        <v>15228</v>
      </c>
      <c r="E7944" s="76">
        <v>510.3</v>
      </c>
    </row>
    <row r="7945" spans="1:5" hidden="1">
      <c r="A7945" s="63" t="s">
        <v>15226</v>
      </c>
      <c r="B7945" s="63">
        <v>39620</v>
      </c>
      <c r="C7945" s="62" t="s">
        <v>15654</v>
      </c>
      <c r="D7945" s="63" t="s">
        <v>15228</v>
      </c>
      <c r="E7945" s="76">
        <v>779.36</v>
      </c>
    </row>
    <row r="7946" spans="1:5" hidden="1">
      <c r="A7946" s="63" t="s">
        <v>15226</v>
      </c>
      <c r="B7946" s="63">
        <v>39623</v>
      </c>
      <c r="C7946" s="62" t="s">
        <v>15655</v>
      </c>
      <c r="D7946" s="63" t="s">
        <v>15228</v>
      </c>
      <c r="E7946" s="76">
        <v>834.76</v>
      </c>
    </row>
    <row r="7947" spans="1:5" hidden="1">
      <c r="A7947" s="63" t="s">
        <v>15226</v>
      </c>
      <c r="B7947" s="63">
        <v>546</v>
      </c>
      <c r="C7947" s="62" t="s">
        <v>15656</v>
      </c>
      <c r="D7947" s="63" t="s">
        <v>15276</v>
      </c>
      <c r="E7947" s="76">
        <v>8.4499999999999993</v>
      </c>
    </row>
    <row r="7948" spans="1:5" hidden="1">
      <c r="A7948" s="63" t="s">
        <v>15226</v>
      </c>
      <c r="B7948" s="63">
        <v>566</v>
      </c>
      <c r="C7948" s="62" t="s">
        <v>15657</v>
      </c>
      <c r="D7948" s="63" t="s">
        <v>15272</v>
      </c>
      <c r="E7948" s="76">
        <v>4.01</v>
      </c>
    </row>
    <row r="7949" spans="1:5" hidden="1">
      <c r="A7949" s="63" t="s">
        <v>15226</v>
      </c>
      <c r="B7949" s="63">
        <v>565</v>
      </c>
      <c r="C7949" s="62" t="s">
        <v>15658</v>
      </c>
      <c r="D7949" s="63" t="s">
        <v>15272</v>
      </c>
      <c r="E7949" s="76">
        <v>14.61</v>
      </c>
    </row>
    <row r="7950" spans="1:5" hidden="1">
      <c r="A7950" s="63" t="s">
        <v>15226</v>
      </c>
      <c r="B7950" s="63">
        <v>555</v>
      </c>
      <c r="C7950" s="62" t="s">
        <v>15659</v>
      </c>
      <c r="D7950" s="63" t="s">
        <v>15272</v>
      </c>
      <c r="E7950" s="76">
        <v>10.36</v>
      </c>
    </row>
    <row r="7951" spans="1:5" hidden="1">
      <c r="A7951" s="63" t="s">
        <v>15226</v>
      </c>
      <c r="B7951" s="63">
        <v>557</v>
      </c>
      <c r="C7951" s="62" t="s">
        <v>15660</v>
      </c>
      <c r="D7951" s="63" t="s">
        <v>15272</v>
      </c>
      <c r="E7951" s="76">
        <v>32.51</v>
      </c>
    </row>
    <row r="7952" spans="1:5" hidden="1">
      <c r="A7952" s="63" t="s">
        <v>15226</v>
      </c>
      <c r="B7952" s="63">
        <v>552</v>
      </c>
      <c r="C7952" s="62" t="s">
        <v>15661</v>
      </c>
      <c r="D7952" s="63" t="s">
        <v>15272</v>
      </c>
      <c r="E7952" s="76">
        <v>16.13</v>
      </c>
    </row>
    <row r="7953" spans="1:5" hidden="1">
      <c r="A7953" s="63" t="s">
        <v>15226</v>
      </c>
      <c r="B7953" s="63">
        <v>563</v>
      </c>
      <c r="C7953" s="62" t="s">
        <v>15662</v>
      </c>
      <c r="D7953" s="63" t="s">
        <v>15272</v>
      </c>
      <c r="E7953" s="76">
        <v>24.24</v>
      </c>
    </row>
    <row r="7954" spans="1:5" hidden="1">
      <c r="A7954" s="63" t="s">
        <v>15226</v>
      </c>
      <c r="B7954" s="63">
        <v>549</v>
      </c>
      <c r="C7954" s="62" t="s">
        <v>15663</v>
      </c>
      <c r="D7954" s="63" t="s">
        <v>15272</v>
      </c>
      <c r="E7954" s="76">
        <v>43.62</v>
      </c>
    </row>
    <row r="7955" spans="1:5" hidden="1">
      <c r="A7955" s="63" t="s">
        <v>15226</v>
      </c>
      <c r="B7955" s="63">
        <v>551</v>
      </c>
      <c r="C7955" s="62" t="s">
        <v>15664</v>
      </c>
      <c r="D7955" s="63" t="s">
        <v>15272</v>
      </c>
      <c r="E7955" s="76">
        <v>86.38</v>
      </c>
    </row>
    <row r="7956" spans="1:5" hidden="1">
      <c r="A7956" s="63" t="s">
        <v>15226</v>
      </c>
      <c r="B7956" s="63">
        <v>559</v>
      </c>
      <c r="C7956" s="62" t="s">
        <v>15665</v>
      </c>
      <c r="D7956" s="63" t="s">
        <v>15272</v>
      </c>
      <c r="E7956" s="76">
        <v>21.59</v>
      </c>
    </row>
    <row r="7957" spans="1:5" hidden="1">
      <c r="A7957" s="63" t="s">
        <v>15226</v>
      </c>
      <c r="B7957" s="63">
        <v>560</v>
      </c>
      <c r="C7957" s="62" t="s">
        <v>15666</v>
      </c>
      <c r="D7957" s="63" t="s">
        <v>15272</v>
      </c>
      <c r="E7957" s="76">
        <v>27.01</v>
      </c>
    </row>
    <row r="7958" spans="1:5" hidden="1">
      <c r="A7958" s="63" t="s">
        <v>15226</v>
      </c>
      <c r="B7958" s="63">
        <v>547</v>
      </c>
      <c r="C7958" s="62" t="s">
        <v>15667</v>
      </c>
      <c r="D7958" s="63" t="s">
        <v>15272</v>
      </c>
      <c r="E7958" s="76">
        <v>32.35</v>
      </c>
    </row>
    <row r="7959" spans="1:5" hidden="1">
      <c r="A7959" s="63" t="s">
        <v>15226</v>
      </c>
      <c r="B7959" s="63">
        <v>36207</v>
      </c>
      <c r="C7959" s="62" t="s">
        <v>15668</v>
      </c>
      <c r="D7959" s="63" t="s">
        <v>15228</v>
      </c>
      <c r="E7959" s="76">
        <v>427.29</v>
      </c>
    </row>
    <row r="7960" spans="1:5" hidden="1">
      <c r="A7960" s="63" t="s">
        <v>15226</v>
      </c>
      <c r="B7960" s="63">
        <v>36209</v>
      </c>
      <c r="C7960" s="62" t="s">
        <v>15669</v>
      </c>
      <c r="D7960" s="63" t="s">
        <v>15228</v>
      </c>
      <c r="E7960" s="76">
        <v>490.38</v>
      </c>
    </row>
    <row r="7961" spans="1:5" ht="23.25" hidden="1">
      <c r="A7961" s="63" t="s">
        <v>15226</v>
      </c>
      <c r="B7961" s="63">
        <v>36210</v>
      </c>
      <c r="C7961" s="62" t="s">
        <v>15670</v>
      </c>
      <c r="D7961" s="63" t="s">
        <v>15228</v>
      </c>
      <c r="E7961" s="76">
        <v>530.58000000000004</v>
      </c>
    </row>
    <row r="7962" spans="1:5" ht="23.25" hidden="1">
      <c r="A7962" s="63" t="s">
        <v>15226</v>
      </c>
      <c r="B7962" s="63">
        <v>36204</v>
      </c>
      <c r="C7962" s="62" t="s">
        <v>15671</v>
      </c>
      <c r="D7962" s="63" t="s">
        <v>15228</v>
      </c>
      <c r="E7962" s="76">
        <v>188.12</v>
      </c>
    </row>
    <row r="7963" spans="1:5" ht="23.25" hidden="1">
      <c r="A7963" s="63" t="s">
        <v>15226</v>
      </c>
      <c r="B7963" s="63">
        <v>36205</v>
      </c>
      <c r="C7963" s="62" t="s">
        <v>15672</v>
      </c>
      <c r="D7963" s="63" t="s">
        <v>15228</v>
      </c>
      <c r="E7963" s="76">
        <v>208.93</v>
      </c>
    </row>
    <row r="7964" spans="1:5" ht="23.25" hidden="1">
      <c r="A7964" s="63" t="s">
        <v>15226</v>
      </c>
      <c r="B7964" s="63">
        <v>36081</v>
      </c>
      <c r="C7964" s="62" t="s">
        <v>15673</v>
      </c>
      <c r="D7964" s="63" t="s">
        <v>15228</v>
      </c>
      <c r="E7964" s="76">
        <v>222.77</v>
      </c>
    </row>
    <row r="7965" spans="1:5" ht="23.25" hidden="1">
      <c r="A7965" s="63" t="s">
        <v>15226</v>
      </c>
      <c r="B7965" s="63">
        <v>36206</v>
      </c>
      <c r="C7965" s="62" t="s">
        <v>15674</v>
      </c>
      <c r="D7965" s="63" t="s">
        <v>15228</v>
      </c>
      <c r="E7965" s="76">
        <v>233.39</v>
      </c>
    </row>
    <row r="7966" spans="1:5" hidden="1">
      <c r="A7966" s="63" t="s">
        <v>15226</v>
      </c>
      <c r="B7966" s="63">
        <v>36218</v>
      </c>
      <c r="C7966" s="62" t="s">
        <v>15675</v>
      </c>
      <c r="D7966" s="63" t="s">
        <v>15228</v>
      </c>
      <c r="E7966" s="76">
        <v>153.18</v>
      </c>
    </row>
    <row r="7967" spans="1:5" hidden="1">
      <c r="A7967" s="63" t="s">
        <v>15226</v>
      </c>
      <c r="B7967" s="63">
        <v>36220</v>
      </c>
      <c r="C7967" s="62" t="s">
        <v>15676</v>
      </c>
      <c r="D7967" s="63" t="s">
        <v>15228</v>
      </c>
      <c r="E7967" s="76">
        <v>175.65</v>
      </c>
    </row>
    <row r="7968" spans="1:5" hidden="1">
      <c r="A7968" s="63" t="s">
        <v>15226</v>
      </c>
      <c r="B7968" s="63">
        <v>36080</v>
      </c>
      <c r="C7968" s="62" t="s">
        <v>15677</v>
      </c>
      <c r="D7968" s="63" t="s">
        <v>15228</v>
      </c>
      <c r="E7968" s="76">
        <v>189.99</v>
      </c>
    </row>
    <row r="7969" spans="1:5" hidden="1">
      <c r="A7969" s="63" t="s">
        <v>15226</v>
      </c>
      <c r="B7969" s="63">
        <v>36223</v>
      </c>
      <c r="C7969" s="62" t="s">
        <v>15678</v>
      </c>
      <c r="D7969" s="63" t="s">
        <v>15228</v>
      </c>
      <c r="E7969" s="76">
        <v>198.95</v>
      </c>
    </row>
    <row r="7970" spans="1:5" ht="23.25" hidden="1">
      <c r="A7970" s="63" t="s">
        <v>15226</v>
      </c>
      <c r="B7970" s="63">
        <v>38127</v>
      </c>
      <c r="C7970" s="62" t="s">
        <v>15679</v>
      </c>
      <c r="D7970" s="63" t="s">
        <v>15228</v>
      </c>
      <c r="E7970" s="76">
        <v>368.59</v>
      </c>
    </row>
    <row r="7971" spans="1:5" hidden="1">
      <c r="A7971" s="63" t="s">
        <v>15226</v>
      </c>
      <c r="B7971" s="63">
        <v>38060</v>
      </c>
      <c r="C7971" s="62" t="s">
        <v>15680</v>
      </c>
      <c r="D7971" s="63" t="s">
        <v>15228</v>
      </c>
      <c r="E7971" s="76">
        <v>49.58</v>
      </c>
    </row>
    <row r="7972" spans="1:5" hidden="1">
      <c r="A7972" s="63" t="s">
        <v>15226</v>
      </c>
      <c r="B7972" s="63">
        <v>10956</v>
      </c>
      <c r="C7972" s="62" t="s">
        <v>15681</v>
      </c>
      <c r="D7972" s="63" t="s">
        <v>15228</v>
      </c>
      <c r="E7972" s="76">
        <v>54.37</v>
      </c>
    </row>
    <row r="7973" spans="1:5" hidden="1">
      <c r="A7973" s="63" t="s">
        <v>15226</v>
      </c>
      <c r="B7973" s="63">
        <v>39380</v>
      </c>
      <c r="C7973" s="62" t="s">
        <v>15682</v>
      </c>
      <c r="D7973" s="63" t="s">
        <v>15228</v>
      </c>
      <c r="E7973" s="76">
        <v>19.61</v>
      </c>
    </row>
    <row r="7974" spans="1:5" hidden="1">
      <c r="A7974" s="63" t="s">
        <v>15226</v>
      </c>
      <c r="B7974" s="63">
        <v>44172</v>
      </c>
      <c r="C7974" s="62" t="s">
        <v>15683</v>
      </c>
      <c r="D7974" s="63" t="s">
        <v>15228</v>
      </c>
      <c r="E7974" s="76">
        <v>6.67</v>
      </c>
    </row>
    <row r="7975" spans="1:5" hidden="1">
      <c r="A7975" s="63" t="s">
        <v>15226</v>
      </c>
      <c r="B7975" s="63">
        <v>37597</v>
      </c>
      <c r="C7975" s="62" t="s">
        <v>15684</v>
      </c>
      <c r="D7975" s="63" t="s">
        <v>15228</v>
      </c>
      <c r="E7975" s="76">
        <v>632675.78</v>
      </c>
    </row>
    <row r="7976" spans="1:5" ht="45.75" hidden="1">
      <c r="A7976" s="63" t="s">
        <v>15226</v>
      </c>
      <c r="B7976" s="63">
        <v>183</v>
      </c>
      <c r="C7976" s="62" t="s">
        <v>15685</v>
      </c>
      <c r="D7976" s="63" t="s">
        <v>15686</v>
      </c>
      <c r="E7976" s="76">
        <v>219.9</v>
      </c>
    </row>
    <row r="7977" spans="1:5" ht="34.5" hidden="1">
      <c r="A7977" s="63" t="s">
        <v>15226</v>
      </c>
      <c r="B7977" s="63">
        <v>184</v>
      </c>
      <c r="C7977" s="62" t="s">
        <v>15687</v>
      </c>
      <c r="D7977" s="63" t="s">
        <v>15686</v>
      </c>
      <c r="E7977" s="76">
        <v>136.19</v>
      </c>
    </row>
    <row r="7978" spans="1:5" ht="45.75" hidden="1">
      <c r="A7978" s="63" t="s">
        <v>15226</v>
      </c>
      <c r="B7978" s="63">
        <v>181</v>
      </c>
      <c r="C7978" s="62" t="s">
        <v>15688</v>
      </c>
      <c r="D7978" s="63" t="s">
        <v>15686</v>
      </c>
      <c r="E7978" s="76">
        <v>293.67</v>
      </c>
    </row>
    <row r="7979" spans="1:5" ht="34.5" hidden="1">
      <c r="A7979" s="63" t="s">
        <v>15226</v>
      </c>
      <c r="B7979" s="63">
        <v>20001</v>
      </c>
      <c r="C7979" s="62" t="s">
        <v>15689</v>
      </c>
      <c r="D7979" s="63" t="s">
        <v>15686</v>
      </c>
      <c r="E7979" s="76">
        <v>170.24</v>
      </c>
    </row>
    <row r="7980" spans="1:5" ht="23.25" hidden="1">
      <c r="A7980" s="63" t="s">
        <v>15226</v>
      </c>
      <c r="B7980" s="63">
        <v>39837</v>
      </c>
      <c r="C7980" s="62" t="s">
        <v>15690</v>
      </c>
      <c r="D7980" s="63" t="s">
        <v>15686</v>
      </c>
      <c r="E7980" s="76">
        <v>368.54</v>
      </c>
    </row>
    <row r="7981" spans="1:5" hidden="1">
      <c r="A7981" s="63" t="s">
        <v>15226</v>
      </c>
      <c r="B7981" s="63">
        <v>43366</v>
      </c>
      <c r="C7981" s="62" t="s">
        <v>15691</v>
      </c>
      <c r="D7981" s="63" t="s">
        <v>15276</v>
      </c>
      <c r="E7981" s="76">
        <v>1.54</v>
      </c>
    </row>
    <row r="7982" spans="1:5" ht="23.25" hidden="1">
      <c r="A7982" s="63" t="s">
        <v>15226</v>
      </c>
      <c r="B7982" s="63">
        <v>10535</v>
      </c>
      <c r="C7982" s="62" t="s">
        <v>15692</v>
      </c>
      <c r="D7982" s="63" t="s">
        <v>15228</v>
      </c>
      <c r="E7982" s="76">
        <v>6057</v>
      </c>
    </row>
    <row r="7983" spans="1:5" ht="23.25" hidden="1">
      <c r="A7983" s="63" t="s">
        <v>15226</v>
      </c>
      <c r="B7983" s="63">
        <v>10537</v>
      </c>
      <c r="C7983" s="62" t="s">
        <v>15693</v>
      </c>
      <c r="D7983" s="63" t="s">
        <v>15228</v>
      </c>
      <c r="E7983" s="76">
        <v>8260.1</v>
      </c>
    </row>
    <row r="7984" spans="1:5" ht="23.25" hidden="1">
      <c r="A7984" s="63" t="s">
        <v>15226</v>
      </c>
      <c r="B7984" s="63">
        <v>13891</v>
      </c>
      <c r="C7984" s="62" t="s">
        <v>15694</v>
      </c>
      <c r="D7984" s="63" t="s">
        <v>15228</v>
      </c>
      <c r="E7984" s="76">
        <v>7576.38</v>
      </c>
    </row>
    <row r="7985" spans="1:5" ht="23.25" hidden="1">
      <c r="A7985" s="63" t="s">
        <v>15226</v>
      </c>
      <c r="B7985" s="63">
        <v>44492</v>
      </c>
      <c r="C7985" s="62" t="s">
        <v>15695</v>
      </c>
      <c r="D7985" s="63" t="s">
        <v>15228</v>
      </c>
      <c r="E7985" s="76">
        <v>32954.18</v>
      </c>
    </row>
    <row r="7986" spans="1:5" ht="23.25" hidden="1">
      <c r="A7986" s="63" t="s">
        <v>15226</v>
      </c>
      <c r="B7986" s="63">
        <v>36396</v>
      </c>
      <c r="C7986" s="62" t="s">
        <v>15696</v>
      </c>
      <c r="D7986" s="63" t="s">
        <v>15228</v>
      </c>
      <c r="E7986" s="76">
        <v>6929.61</v>
      </c>
    </row>
    <row r="7987" spans="1:5" ht="23.25" hidden="1">
      <c r="A7987" s="63" t="s">
        <v>15226</v>
      </c>
      <c r="B7987" s="63">
        <v>36397</v>
      </c>
      <c r="C7987" s="62" t="s">
        <v>15697</v>
      </c>
      <c r="D7987" s="63" t="s">
        <v>15228</v>
      </c>
      <c r="E7987" s="76">
        <v>24638.639999999999</v>
      </c>
    </row>
    <row r="7988" spans="1:5" ht="23.25" hidden="1">
      <c r="A7988" s="63" t="s">
        <v>15226</v>
      </c>
      <c r="B7988" s="63">
        <v>36398</v>
      </c>
      <c r="C7988" s="62" t="s">
        <v>15698</v>
      </c>
      <c r="D7988" s="63" t="s">
        <v>15228</v>
      </c>
      <c r="E7988" s="76">
        <v>29946.21</v>
      </c>
    </row>
    <row r="7989" spans="1:5" hidden="1">
      <c r="A7989" s="63" t="s">
        <v>15226</v>
      </c>
      <c r="B7989" s="63">
        <v>647</v>
      </c>
      <c r="C7989" s="62" t="s">
        <v>15699</v>
      </c>
      <c r="D7989" s="63" t="s">
        <v>15376</v>
      </c>
      <c r="E7989" s="76">
        <v>16.98</v>
      </c>
    </row>
    <row r="7990" spans="1:5" hidden="1">
      <c r="A7990" s="63" t="s">
        <v>15226</v>
      </c>
      <c r="B7990" s="63">
        <v>40920</v>
      </c>
      <c r="C7990" s="62" t="s">
        <v>15700</v>
      </c>
      <c r="D7990" s="63" t="s">
        <v>15378</v>
      </c>
      <c r="E7990" s="76">
        <v>2997.43</v>
      </c>
    </row>
    <row r="7991" spans="1:5" hidden="1">
      <c r="A7991" s="63" t="s">
        <v>15226</v>
      </c>
      <c r="B7991" s="63">
        <v>715</v>
      </c>
      <c r="C7991" s="62" t="s">
        <v>15701</v>
      </c>
      <c r="D7991" s="63" t="s">
        <v>15228</v>
      </c>
      <c r="E7991" s="76">
        <v>17.989999999999998</v>
      </c>
    </row>
    <row r="7992" spans="1:5" hidden="1">
      <c r="A7992" s="63" t="s">
        <v>15226</v>
      </c>
      <c r="B7992" s="63">
        <v>716</v>
      </c>
      <c r="C7992" s="62" t="s">
        <v>15702</v>
      </c>
      <c r="D7992" s="63" t="s">
        <v>15228</v>
      </c>
      <c r="E7992" s="76">
        <v>20.34</v>
      </c>
    </row>
    <row r="7993" spans="1:5" ht="23.25" hidden="1">
      <c r="A7993" s="63" t="s">
        <v>15226</v>
      </c>
      <c r="B7993" s="63">
        <v>38783</v>
      </c>
      <c r="C7993" s="62" t="s">
        <v>15703</v>
      </c>
      <c r="D7993" s="63" t="s">
        <v>15228</v>
      </c>
      <c r="E7993" s="76">
        <v>1</v>
      </c>
    </row>
    <row r="7994" spans="1:5" ht="23.25" hidden="1">
      <c r="A7994" s="63" t="s">
        <v>15226</v>
      </c>
      <c r="B7994" s="63">
        <v>37593</v>
      </c>
      <c r="C7994" s="62" t="s">
        <v>15704</v>
      </c>
      <c r="D7994" s="63" t="s">
        <v>15228</v>
      </c>
      <c r="E7994" s="76">
        <v>2.46</v>
      </c>
    </row>
    <row r="7995" spans="1:5" ht="23.25" hidden="1">
      <c r="A7995" s="63" t="s">
        <v>15226</v>
      </c>
      <c r="B7995" s="63">
        <v>37594</v>
      </c>
      <c r="C7995" s="62" t="s">
        <v>15705</v>
      </c>
      <c r="D7995" s="63" t="s">
        <v>15228</v>
      </c>
      <c r="E7995" s="76">
        <v>3.06</v>
      </c>
    </row>
    <row r="7996" spans="1:5" ht="23.25" hidden="1">
      <c r="A7996" s="63" t="s">
        <v>15226</v>
      </c>
      <c r="B7996" s="63">
        <v>37592</v>
      </c>
      <c r="C7996" s="62" t="s">
        <v>15706</v>
      </c>
      <c r="D7996" s="63" t="s">
        <v>15228</v>
      </c>
      <c r="E7996" s="76">
        <v>1.94</v>
      </c>
    </row>
    <row r="7997" spans="1:5" ht="23.25" hidden="1">
      <c r="A7997" s="63" t="s">
        <v>15226</v>
      </c>
      <c r="B7997" s="63">
        <v>7270</v>
      </c>
      <c r="C7997" s="62" t="s">
        <v>15707</v>
      </c>
      <c r="D7997" s="63" t="s">
        <v>15228</v>
      </c>
      <c r="E7997" s="76">
        <v>0.87</v>
      </c>
    </row>
    <row r="7998" spans="1:5" ht="23.25" hidden="1">
      <c r="A7998" s="63" t="s">
        <v>15226</v>
      </c>
      <c r="B7998" s="63">
        <v>7267</v>
      </c>
      <c r="C7998" s="62" t="s">
        <v>15708</v>
      </c>
      <c r="D7998" s="63" t="s">
        <v>15228</v>
      </c>
      <c r="E7998" s="76">
        <v>0.68</v>
      </c>
    </row>
    <row r="7999" spans="1:5" ht="23.25" hidden="1">
      <c r="A7999" s="63" t="s">
        <v>15226</v>
      </c>
      <c r="B7999" s="63">
        <v>7271</v>
      </c>
      <c r="C7999" s="62" t="s">
        <v>15709</v>
      </c>
      <c r="D7999" s="63" t="s">
        <v>15228</v>
      </c>
      <c r="E7999" s="76">
        <v>0.75</v>
      </c>
    </row>
    <row r="8000" spans="1:5" ht="23.25" hidden="1">
      <c r="A8000" s="63" t="s">
        <v>15226</v>
      </c>
      <c r="B8000" s="63">
        <v>7268</v>
      </c>
      <c r="C8000" s="62" t="s">
        <v>15710</v>
      </c>
      <c r="D8000" s="63" t="s">
        <v>15228</v>
      </c>
      <c r="E8000" s="76">
        <v>1.04</v>
      </c>
    </row>
    <row r="8001" spans="1:5" hidden="1">
      <c r="A8001" s="63" t="s">
        <v>15226</v>
      </c>
      <c r="B8001" s="63">
        <v>41372</v>
      </c>
      <c r="C8001" s="62" t="s">
        <v>15711</v>
      </c>
      <c r="D8001" s="63" t="s">
        <v>15637</v>
      </c>
      <c r="E8001" s="76">
        <v>102.47</v>
      </c>
    </row>
    <row r="8002" spans="1:5" hidden="1">
      <c r="A8002" s="63" t="s">
        <v>15226</v>
      </c>
      <c r="B8002" s="63">
        <v>41371</v>
      </c>
      <c r="C8002" s="62" t="s">
        <v>15712</v>
      </c>
      <c r="D8002" s="63" t="s">
        <v>15637</v>
      </c>
      <c r="E8002" s="76">
        <v>60.57</v>
      </c>
    </row>
    <row r="8003" spans="1:5" hidden="1">
      <c r="A8003" s="63" t="s">
        <v>15226</v>
      </c>
      <c r="B8003" s="63">
        <v>34556</v>
      </c>
      <c r="C8003" s="62" t="s">
        <v>15713</v>
      </c>
      <c r="D8003" s="63" t="s">
        <v>15228</v>
      </c>
      <c r="E8003" s="76">
        <v>4.07</v>
      </c>
    </row>
    <row r="8004" spans="1:5" hidden="1">
      <c r="A8004" s="63" t="s">
        <v>15226</v>
      </c>
      <c r="B8004" s="63">
        <v>37873</v>
      </c>
      <c r="C8004" s="62" t="s">
        <v>15714</v>
      </c>
      <c r="D8004" s="63" t="s">
        <v>15228</v>
      </c>
      <c r="E8004" s="76">
        <v>4.1500000000000004</v>
      </c>
    </row>
    <row r="8005" spans="1:5" hidden="1">
      <c r="A8005" s="63" t="s">
        <v>15226</v>
      </c>
      <c r="B8005" s="63">
        <v>34564</v>
      </c>
      <c r="C8005" s="62" t="s">
        <v>15715</v>
      </c>
      <c r="D8005" s="63" t="s">
        <v>15228</v>
      </c>
      <c r="E8005" s="76">
        <v>4.34</v>
      </c>
    </row>
    <row r="8006" spans="1:5" hidden="1">
      <c r="A8006" s="63" t="s">
        <v>15226</v>
      </c>
      <c r="B8006" s="63">
        <v>34565</v>
      </c>
      <c r="C8006" s="62" t="s">
        <v>15716</v>
      </c>
      <c r="D8006" s="63" t="s">
        <v>15228</v>
      </c>
      <c r="E8006" s="76">
        <v>4.59</v>
      </c>
    </row>
    <row r="8007" spans="1:5" hidden="1">
      <c r="A8007" s="63" t="s">
        <v>15226</v>
      </c>
      <c r="B8007" s="63">
        <v>38590</v>
      </c>
      <c r="C8007" s="62" t="s">
        <v>15717</v>
      </c>
      <c r="D8007" s="63" t="s">
        <v>15228</v>
      </c>
      <c r="E8007" s="76">
        <v>3.39</v>
      </c>
    </row>
    <row r="8008" spans="1:5" hidden="1">
      <c r="A8008" s="63" t="s">
        <v>15226</v>
      </c>
      <c r="B8008" s="63">
        <v>34566</v>
      </c>
      <c r="C8008" s="62" t="s">
        <v>15718</v>
      </c>
      <c r="D8008" s="63" t="s">
        <v>15228</v>
      </c>
      <c r="E8008" s="76">
        <v>3.56</v>
      </c>
    </row>
    <row r="8009" spans="1:5" hidden="1">
      <c r="A8009" s="63" t="s">
        <v>15226</v>
      </c>
      <c r="B8009" s="63">
        <v>34567</v>
      </c>
      <c r="C8009" s="62" t="s">
        <v>15719</v>
      </c>
      <c r="D8009" s="63" t="s">
        <v>15228</v>
      </c>
      <c r="E8009" s="76">
        <v>3.78</v>
      </c>
    </row>
    <row r="8010" spans="1:5" hidden="1">
      <c r="A8010" s="63" t="s">
        <v>15226</v>
      </c>
      <c r="B8010" s="63">
        <v>38591</v>
      </c>
      <c r="C8010" s="62" t="s">
        <v>15720</v>
      </c>
      <c r="D8010" s="63" t="s">
        <v>15228</v>
      </c>
      <c r="E8010" s="76">
        <v>3.43</v>
      </c>
    </row>
    <row r="8011" spans="1:5" hidden="1">
      <c r="A8011" s="63" t="s">
        <v>15226</v>
      </c>
      <c r="B8011" s="63">
        <v>34568</v>
      </c>
      <c r="C8011" s="62" t="s">
        <v>15721</v>
      </c>
      <c r="D8011" s="63" t="s">
        <v>15228</v>
      </c>
      <c r="E8011" s="76">
        <v>4.47</v>
      </c>
    </row>
    <row r="8012" spans="1:5" hidden="1">
      <c r="A8012" s="63" t="s">
        <v>15226</v>
      </c>
      <c r="B8012" s="63">
        <v>34569</v>
      </c>
      <c r="C8012" s="62" t="s">
        <v>15722</v>
      </c>
      <c r="D8012" s="63" t="s">
        <v>15228</v>
      </c>
      <c r="E8012" s="76">
        <v>4.59</v>
      </c>
    </row>
    <row r="8013" spans="1:5" hidden="1">
      <c r="A8013" s="63" t="s">
        <v>15226</v>
      </c>
      <c r="B8013" s="63">
        <v>34570</v>
      </c>
      <c r="C8013" s="62" t="s">
        <v>15723</v>
      </c>
      <c r="D8013" s="63" t="s">
        <v>15228</v>
      </c>
      <c r="E8013" s="76">
        <v>4.99</v>
      </c>
    </row>
    <row r="8014" spans="1:5" hidden="1">
      <c r="A8014" s="63" t="s">
        <v>15226</v>
      </c>
      <c r="B8014" s="63">
        <v>25070</v>
      </c>
      <c r="C8014" s="62" t="s">
        <v>15724</v>
      </c>
      <c r="D8014" s="63" t="s">
        <v>15228</v>
      </c>
      <c r="E8014" s="76">
        <v>3.75</v>
      </c>
    </row>
    <row r="8015" spans="1:5" hidden="1">
      <c r="A8015" s="63" t="s">
        <v>15226</v>
      </c>
      <c r="B8015" s="63">
        <v>34571</v>
      </c>
      <c r="C8015" s="62" t="s">
        <v>15725</v>
      </c>
      <c r="D8015" s="63" t="s">
        <v>15228</v>
      </c>
      <c r="E8015" s="76">
        <v>3.79</v>
      </c>
    </row>
    <row r="8016" spans="1:5" hidden="1">
      <c r="A8016" s="63" t="s">
        <v>15226</v>
      </c>
      <c r="B8016" s="63">
        <v>34573</v>
      </c>
      <c r="C8016" s="62" t="s">
        <v>15726</v>
      </c>
      <c r="D8016" s="63" t="s">
        <v>15228</v>
      </c>
      <c r="E8016" s="76">
        <v>3.98</v>
      </c>
    </row>
    <row r="8017" spans="1:5" hidden="1">
      <c r="A8017" s="63" t="s">
        <v>15226</v>
      </c>
      <c r="B8017" s="63">
        <v>37107</v>
      </c>
      <c r="C8017" s="62" t="s">
        <v>15727</v>
      </c>
      <c r="D8017" s="63" t="s">
        <v>15228</v>
      </c>
      <c r="E8017" s="76">
        <v>5.26</v>
      </c>
    </row>
    <row r="8018" spans="1:5" hidden="1">
      <c r="A8018" s="63" t="s">
        <v>15226</v>
      </c>
      <c r="B8018" s="63">
        <v>34576</v>
      </c>
      <c r="C8018" s="62" t="s">
        <v>15728</v>
      </c>
      <c r="D8018" s="63" t="s">
        <v>15228</v>
      </c>
      <c r="E8018" s="76">
        <v>5.81</v>
      </c>
    </row>
    <row r="8019" spans="1:5" hidden="1">
      <c r="A8019" s="63" t="s">
        <v>15226</v>
      </c>
      <c r="B8019" s="63">
        <v>34577</v>
      </c>
      <c r="C8019" s="62" t="s">
        <v>15729</v>
      </c>
      <c r="D8019" s="63" t="s">
        <v>15228</v>
      </c>
      <c r="E8019" s="76">
        <v>6.06</v>
      </c>
    </row>
    <row r="8020" spans="1:5" hidden="1">
      <c r="A8020" s="63" t="s">
        <v>15226</v>
      </c>
      <c r="B8020" s="63">
        <v>34578</v>
      </c>
      <c r="C8020" s="62" t="s">
        <v>15730</v>
      </c>
      <c r="D8020" s="63" t="s">
        <v>15228</v>
      </c>
      <c r="E8020" s="76">
        <v>6.57</v>
      </c>
    </row>
    <row r="8021" spans="1:5" hidden="1">
      <c r="A8021" s="63" t="s">
        <v>15226</v>
      </c>
      <c r="B8021" s="63">
        <v>34579</v>
      </c>
      <c r="C8021" s="62" t="s">
        <v>15731</v>
      </c>
      <c r="D8021" s="63" t="s">
        <v>15228</v>
      </c>
      <c r="E8021" s="76">
        <v>7.01</v>
      </c>
    </row>
    <row r="8022" spans="1:5" hidden="1">
      <c r="A8022" s="63" t="s">
        <v>15226</v>
      </c>
      <c r="B8022" s="63">
        <v>25067</v>
      </c>
      <c r="C8022" s="62" t="s">
        <v>15732</v>
      </c>
      <c r="D8022" s="63" t="s">
        <v>15228</v>
      </c>
      <c r="E8022" s="76">
        <v>4.6900000000000004</v>
      </c>
    </row>
    <row r="8023" spans="1:5" hidden="1">
      <c r="A8023" s="63" t="s">
        <v>15226</v>
      </c>
      <c r="B8023" s="63">
        <v>34580</v>
      </c>
      <c r="C8023" s="62" t="s">
        <v>15733</v>
      </c>
      <c r="D8023" s="63" t="s">
        <v>15228</v>
      </c>
      <c r="E8023" s="76">
        <v>5.24</v>
      </c>
    </row>
    <row r="8024" spans="1:5" hidden="1">
      <c r="A8024" s="63" t="s">
        <v>15226</v>
      </c>
      <c r="B8024" s="63">
        <v>25071</v>
      </c>
      <c r="C8024" s="62" t="s">
        <v>15734</v>
      </c>
      <c r="D8024" s="63" t="s">
        <v>15228</v>
      </c>
      <c r="E8024" s="76">
        <v>2.61</v>
      </c>
    </row>
    <row r="8025" spans="1:5" hidden="1">
      <c r="A8025" s="63" t="s">
        <v>15226</v>
      </c>
      <c r="B8025" s="63">
        <v>44171</v>
      </c>
      <c r="C8025" s="62" t="s">
        <v>15735</v>
      </c>
      <c r="D8025" s="63" t="s">
        <v>15228</v>
      </c>
      <c r="E8025" s="76">
        <v>19.04</v>
      </c>
    </row>
    <row r="8026" spans="1:5" hidden="1">
      <c r="A8026" s="63" t="s">
        <v>15226</v>
      </c>
      <c r="B8026" s="63">
        <v>38395</v>
      </c>
      <c r="C8026" s="62" t="s">
        <v>15736</v>
      </c>
      <c r="D8026" s="63" t="s">
        <v>15228</v>
      </c>
      <c r="E8026" s="76">
        <v>9.18</v>
      </c>
    </row>
    <row r="8027" spans="1:5" hidden="1">
      <c r="A8027" s="63" t="s">
        <v>15226</v>
      </c>
      <c r="B8027" s="63">
        <v>34583</v>
      </c>
      <c r="C8027" s="62" t="s">
        <v>15737</v>
      </c>
      <c r="D8027" s="63" t="s">
        <v>15637</v>
      </c>
      <c r="E8027" s="76">
        <v>58.63</v>
      </c>
    </row>
    <row r="8028" spans="1:5" hidden="1">
      <c r="A8028" s="63" t="s">
        <v>15226</v>
      </c>
      <c r="B8028" s="63">
        <v>34584</v>
      </c>
      <c r="C8028" s="62" t="s">
        <v>15738</v>
      </c>
      <c r="D8028" s="63" t="s">
        <v>15637</v>
      </c>
      <c r="E8028" s="76">
        <v>43</v>
      </c>
    </row>
    <row r="8029" spans="1:5" ht="23.25" hidden="1">
      <c r="A8029" s="63" t="s">
        <v>15226</v>
      </c>
      <c r="B8029" s="63">
        <v>709</v>
      </c>
      <c r="C8029" s="62" t="s">
        <v>15739</v>
      </c>
      <c r="D8029" s="63" t="s">
        <v>15637</v>
      </c>
      <c r="E8029" s="76">
        <v>776.35</v>
      </c>
    </row>
    <row r="8030" spans="1:5" hidden="1">
      <c r="A8030" s="63" t="s">
        <v>15226</v>
      </c>
      <c r="B8030" s="63">
        <v>34599</v>
      </c>
      <c r="C8030" s="62" t="s">
        <v>15740</v>
      </c>
      <c r="D8030" s="63" t="s">
        <v>15228</v>
      </c>
      <c r="E8030" s="76">
        <v>2.68</v>
      </c>
    </row>
    <row r="8031" spans="1:5" hidden="1">
      <c r="A8031" s="63" t="s">
        <v>15226</v>
      </c>
      <c r="B8031" s="63">
        <v>34592</v>
      </c>
      <c r="C8031" s="62" t="s">
        <v>15741</v>
      </c>
      <c r="D8031" s="63" t="s">
        <v>15228</v>
      </c>
      <c r="E8031" s="76">
        <v>2.98</v>
      </c>
    </row>
    <row r="8032" spans="1:5" hidden="1">
      <c r="A8032" s="63" t="s">
        <v>15226</v>
      </c>
      <c r="B8032" s="63">
        <v>37103</v>
      </c>
      <c r="C8032" s="62" t="s">
        <v>15742</v>
      </c>
      <c r="D8032" s="63" t="s">
        <v>15228</v>
      </c>
      <c r="E8032" s="76">
        <v>3.41</v>
      </c>
    </row>
    <row r="8033" spans="1:5" hidden="1">
      <c r="A8033" s="63" t="s">
        <v>15226</v>
      </c>
      <c r="B8033" s="63">
        <v>34555</v>
      </c>
      <c r="C8033" s="62" t="s">
        <v>15743</v>
      </c>
      <c r="D8033" s="63" t="s">
        <v>15228</v>
      </c>
      <c r="E8033" s="76">
        <v>4.33</v>
      </c>
    </row>
    <row r="8034" spans="1:5" hidden="1">
      <c r="A8034" s="63" t="s">
        <v>15226</v>
      </c>
      <c r="B8034" s="63">
        <v>674</v>
      </c>
      <c r="C8034" s="62" t="s">
        <v>15744</v>
      </c>
      <c r="D8034" s="63" t="s">
        <v>15637</v>
      </c>
      <c r="E8034" s="76">
        <v>73.02</v>
      </c>
    </row>
    <row r="8035" spans="1:5" hidden="1">
      <c r="A8035" s="63" t="s">
        <v>15226</v>
      </c>
      <c r="B8035" s="63">
        <v>34600</v>
      </c>
      <c r="C8035" s="62" t="s">
        <v>15745</v>
      </c>
      <c r="D8035" s="63" t="s">
        <v>15637</v>
      </c>
      <c r="E8035" s="76">
        <v>107.25</v>
      </c>
    </row>
    <row r="8036" spans="1:5" hidden="1">
      <c r="A8036" s="63" t="s">
        <v>15226</v>
      </c>
      <c r="B8036" s="63">
        <v>652</v>
      </c>
      <c r="C8036" s="62" t="s">
        <v>15746</v>
      </c>
      <c r="D8036" s="63" t="s">
        <v>15637</v>
      </c>
      <c r="E8036" s="76">
        <v>164.29</v>
      </c>
    </row>
    <row r="8037" spans="1:5" hidden="1">
      <c r="A8037" s="63" t="s">
        <v>15226</v>
      </c>
      <c r="B8037" s="63">
        <v>651</v>
      </c>
      <c r="C8037" s="62" t="s">
        <v>15747</v>
      </c>
      <c r="D8037" s="63" t="s">
        <v>15228</v>
      </c>
      <c r="E8037" s="76">
        <v>3.29</v>
      </c>
    </row>
    <row r="8038" spans="1:5" hidden="1">
      <c r="A8038" s="63" t="s">
        <v>15226</v>
      </c>
      <c r="B8038" s="63">
        <v>654</v>
      </c>
      <c r="C8038" s="62" t="s">
        <v>15748</v>
      </c>
      <c r="D8038" s="63" t="s">
        <v>15228</v>
      </c>
      <c r="E8038" s="76">
        <v>4.07</v>
      </c>
    </row>
    <row r="8039" spans="1:5" hidden="1">
      <c r="A8039" s="63" t="s">
        <v>15226</v>
      </c>
      <c r="B8039" s="63">
        <v>650</v>
      </c>
      <c r="C8039" s="62" t="s">
        <v>15749</v>
      </c>
      <c r="D8039" s="63" t="s">
        <v>15228</v>
      </c>
      <c r="E8039" s="76">
        <v>2.63</v>
      </c>
    </row>
    <row r="8040" spans="1:5" hidden="1">
      <c r="A8040" s="63" t="s">
        <v>15226</v>
      </c>
      <c r="B8040" s="63">
        <v>718</v>
      </c>
      <c r="C8040" s="62" t="s">
        <v>15750</v>
      </c>
      <c r="D8040" s="63" t="s">
        <v>15228</v>
      </c>
      <c r="E8040" s="76">
        <v>17.77</v>
      </c>
    </row>
    <row r="8041" spans="1:5" ht="23.25" hidden="1">
      <c r="A8041" s="63" t="s">
        <v>15226</v>
      </c>
      <c r="B8041" s="63">
        <v>11981</v>
      </c>
      <c r="C8041" s="62" t="s">
        <v>15751</v>
      </c>
      <c r="D8041" s="63" t="s">
        <v>15228</v>
      </c>
      <c r="E8041" s="76">
        <v>17.27</v>
      </c>
    </row>
    <row r="8042" spans="1:5" hidden="1">
      <c r="A8042" s="63" t="s">
        <v>15226</v>
      </c>
      <c r="B8042" s="63">
        <v>34586</v>
      </c>
      <c r="C8042" s="62" t="s">
        <v>15752</v>
      </c>
      <c r="D8042" s="63" t="s">
        <v>15228</v>
      </c>
      <c r="E8042" s="76">
        <v>2.1</v>
      </c>
    </row>
    <row r="8043" spans="1:5" hidden="1">
      <c r="A8043" s="63" t="s">
        <v>15226</v>
      </c>
      <c r="B8043" s="63">
        <v>38603</v>
      </c>
      <c r="C8043" s="62" t="s">
        <v>15753</v>
      </c>
      <c r="D8043" s="63" t="s">
        <v>15228</v>
      </c>
      <c r="E8043" s="76">
        <v>2.5499999999999998</v>
      </c>
    </row>
    <row r="8044" spans="1:5" hidden="1">
      <c r="A8044" s="63" t="s">
        <v>15226</v>
      </c>
      <c r="B8044" s="63">
        <v>34588</v>
      </c>
      <c r="C8044" s="62" t="s">
        <v>15754</v>
      </c>
      <c r="D8044" s="63" t="s">
        <v>15228</v>
      </c>
      <c r="E8044" s="76">
        <v>2.75</v>
      </c>
    </row>
    <row r="8045" spans="1:5" hidden="1">
      <c r="A8045" s="63" t="s">
        <v>15226</v>
      </c>
      <c r="B8045" s="63">
        <v>34590</v>
      </c>
      <c r="C8045" s="62" t="s">
        <v>15755</v>
      </c>
      <c r="D8045" s="63" t="s">
        <v>15228</v>
      </c>
      <c r="E8045" s="76">
        <v>2.5099999999999998</v>
      </c>
    </row>
    <row r="8046" spans="1:5" hidden="1">
      <c r="A8046" s="63" t="s">
        <v>15226</v>
      </c>
      <c r="B8046" s="63">
        <v>34591</v>
      </c>
      <c r="C8046" s="62" t="s">
        <v>15756</v>
      </c>
      <c r="D8046" s="63" t="s">
        <v>15228</v>
      </c>
      <c r="E8046" s="76">
        <v>3.4</v>
      </c>
    </row>
    <row r="8047" spans="1:5" ht="23.25" hidden="1">
      <c r="A8047" s="63" t="s">
        <v>15226</v>
      </c>
      <c r="B8047" s="63">
        <v>40517</v>
      </c>
      <c r="C8047" s="62" t="s">
        <v>15757</v>
      </c>
      <c r="D8047" s="63" t="s">
        <v>15637</v>
      </c>
      <c r="E8047" s="76">
        <v>50.3</v>
      </c>
    </row>
    <row r="8048" spans="1:5" ht="34.5" hidden="1">
      <c r="A8048" s="63" t="s">
        <v>15226</v>
      </c>
      <c r="B8048" s="63">
        <v>40515</v>
      </c>
      <c r="C8048" s="62" t="s">
        <v>15758</v>
      </c>
      <c r="D8048" s="63" t="s">
        <v>15637</v>
      </c>
      <c r="E8048" s="76">
        <v>113.19</v>
      </c>
    </row>
    <row r="8049" spans="1:5" ht="34.5" hidden="1">
      <c r="A8049" s="63" t="s">
        <v>15226</v>
      </c>
      <c r="B8049" s="63">
        <v>40529</v>
      </c>
      <c r="C8049" s="62" t="s">
        <v>15759</v>
      </c>
      <c r="D8049" s="63" t="s">
        <v>15637</v>
      </c>
      <c r="E8049" s="76">
        <v>72.31</v>
      </c>
    </row>
    <row r="8050" spans="1:5" ht="34.5" hidden="1">
      <c r="A8050" s="63" t="s">
        <v>15226</v>
      </c>
      <c r="B8050" s="63">
        <v>36170</v>
      </c>
      <c r="C8050" s="62" t="s">
        <v>15760</v>
      </c>
      <c r="D8050" s="63" t="s">
        <v>15637</v>
      </c>
      <c r="E8050" s="76">
        <v>60</v>
      </c>
    </row>
    <row r="8051" spans="1:5" ht="34.5" hidden="1">
      <c r="A8051" s="63" t="s">
        <v>15226</v>
      </c>
      <c r="B8051" s="63">
        <v>40524</v>
      </c>
      <c r="C8051" s="62" t="s">
        <v>15761</v>
      </c>
      <c r="D8051" s="63" t="s">
        <v>15637</v>
      </c>
      <c r="E8051" s="76">
        <v>70.739999999999995</v>
      </c>
    </row>
    <row r="8052" spans="1:5" ht="34.5" hidden="1">
      <c r="A8052" s="63" t="s">
        <v>15226</v>
      </c>
      <c r="B8052" s="63">
        <v>36156</v>
      </c>
      <c r="C8052" s="62" t="s">
        <v>15762</v>
      </c>
      <c r="D8052" s="63" t="s">
        <v>15637</v>
      </c>
      <c r="E8052" s="76">
        <v>55.02</v>
      </c>
    </row>
    <row r="8053" spans="1:5" ht="34.5" hidden="1">
      <c r="A8053" s="63" t="s">
        <v>15226</v>
      </c>
      <c r="B8053" s="63">
        <v>36155</v>
      </c>
      <c r="C8053" s="62" t="s">
        <v>15763</v>
      </c>
      <c r="D8053" s="63" t="s">
        <v>15637</v>
      </c>
      <c r="E8053" s="76">
        <v>47.5</v>
      </c>
    </row>
    <row r="8054" spans="1:5" ht="34.5" hidden="1">
      <c r="A8054" s="63" t="s">
        <v>15226</v>
      </c>
      <c r="B8054" s="63">
        <v>36154</v>
      </c>
      <c r="C8054" s="62" t="s">
        <v>15764</v>
      </c>
      <c r="D8054" s="63" t="s">
        <v>15637</v>
      </c>
      <c r="E8054" s="76">
        <v>66.02</v>
      </c>
    </row>
    <row r="8055" spans="1:5" ht="23.25" hidden="1">
      <c r="A8055" s="63" t="s">
        <v>15226</v>
      </c>
      <c r="B8055" s="63">
        <v>695</v>
      </c>
      <c r="C8055" s="62" t="s">
        <v>15765</v>
      </c>
      <c r="D8055" s="63" t="s">
        <v>15637</v>
      </c>
      <c r="E8055" s="76">
        <v>48.49</v>
      </c>
    </row>
    <row r="8056" spans="1:5" ht="23.25" hidden="1">
      <c r="A8056" s="63" t="s">
        <v>15226</v>
      </c>
      <c r="B8056" s="63">
        <v>679</v>
      </c>
      <c r="C8056" s="62" t="s">
        <v>15766</v>
      </c>
      <c r="D8056" s="63" t="s">
        <v>15637</v>
      </c>
      <c r="E8056" s="76">
        <v>72.31</v>
      </c>
    </row>
    <row r="8057" spans="1:5" ht="23.25" hidden="1">
      <c r="A8057" s="63" t="s">
        <v>15226</v>
      </c>
      <c r="B8057" s="63">
        <v>711</v>
      </c>
      <c r="C8057" s="62" t="s">
        <v>15767</v>
      </c>
      <c r="D8057" s="63" t="s">
        <v>15637</v>
      </c>
      <c r="E8057" s="76">
        <v>47.83</v>
      </c>
    </row>
    <row r="8058" spans="1:5" ht="23.25" hidden="1">
      <c r="A8058" s="63" t="s">
        <v>15226</v>
      </c>
      <c r="B8058" s="63">
        <v>712</v>
      </c>
      <c r="C8058" s="62" t="s">
        <v>15768</v>
      </c>
      <c r="D8058" s="63" t="s">
        <v>15637</v>
      </c>
      <c r="E8058" s="76">
        <v>60.25</v>
      </c>
    </row>
    <row r="8059" spans="1:5" ht="23.25" hidden="1">
      <c r="A8059" s="63" t="s">
        <v>15226</v>
      </c>
      <c r="B8059" s="63">
        <v>12614</v>
      </c>
      <c r="C8059" s="62" t="s">
        <v>15769</v>
      </c>
      <c r="D8059" s="63" t="s">
        <v>15228</v>
      </c>
      <c r="E8059" s="76">
        <v>57.2</v>
      </c>
    </row>
    <row r="8060" spans="1:5" hidden="1">
      <c r="A8060" s="63" t="s">
        <v>15226</v>
      </c>
      <c r="B8060" s="63">
        <v>6140</v>
      </c>
      <c r="C8060" s="62" t="s">
        <v>15770</v>
      </c>
      <c r="D8060" s="63" t="s">
        <v>15228</v>
      </c>
      <c r="E8060" s="76">
        <v>4.32</v>
      </c>
    </row>
    <row r="8061" spans="1:5" hidden="1">
      <c r="A8061" s="63" t="s">
        <v>15226</v>
      </c>
      <c r="B8061" s="63">
        <v>38399</v>
      </c>
      <c r="C8061" s="62" t="s">
        <v>15771</v>
      </c>
      <c r="D8061" s="63" t="s">
        <v>15228</v>
      </c>
      <c r="E8061" s="76">
        <v>275.19</v>
      </c>
    </row>
    <row r="8062" spans="1:5" ht="34.5" hidden="1">
      <c r="A8062" s="63" t="s">
        <v>15226</v>
      </c>
      <c r="B8062" s="63">
        <v>735</v>
      </c>
      <c r="C8062" s="62" t="s">
        <v>15772</v>
      </c>
      <c r="D8062" s="63" t="s">
        <v>15228</v>
      </c>
      <c r="E8062" s="76">
        <v>3406.52</v>
      </c>
    </row>
    <row r="8063" spans="1:5" ht="34.5" hidden="1">
      <c r="A8063" s="63" t="s">
        <v>15226</v>
      </c>
      <c r="B8063" s="63">
        <v>736</v>
      </c>
      <c r="C8063" s="62" t="s">
        <v>15773</v>
      </c>
      <c r="D8063" s="63" t="s">
        <v>15228</v>
      </c>
      <c r="E8063" s="76">
        <v>2864.27</v>
      </c>
    </row>
    <row r="8064" spans="1:5" ht="23.25" hidden="1">
      <c r="A8064" s="63" t="s">
        <v>15226</v>
      </c>
      <c r="B8064" s="63">
        <v>729</v>
      </c>
      <c r="C8064" s="62" t="s">
        <v>15774</v>
      </c>
      <c r="D8064" s="63" t="s">
        <v>15228</v>
      </c>
      <c r="E8064" s="76">
        <v>1167.22</v>
      </c>
    </row>
    <row r="8065" spans="1:5" ht="34.5" hidden="1">
      <c r="A8065" s="63" t="s">
        <v>15226</v>
      </c>
      <c r="B8065" s="63">
        <v>39925</v>
      </c>
      <c r="C8065" s="62" t="s">
        <v>15775</v>
      </c>
      <c r="D8065" s="63" t="s">
        <v>15228</v>
      </c>
      <c r="E8065" s="76">
        <v>16866.22</v>
      </c>
    </row>
    <row r="8066" spans="1:5" ht="23.25" hidden="1">
      <c r="A8066" s="63" t="s">
        <v>15226</v>
      </c>
      <c r="B8066" s="63">
        <v>731</v>
      </c>
      <c r="C8066" s="62" t="s">
        <v>15776</v>
      </c>
      <c r="D8066" s="63" t="s">
        <v>15228</v>
      </c>
      <c r="E8066" s="76">
        <v>1135.99</v>
      </c>
    </row>
    <row r="8067" spans="1:5" ht="34.5" hidden="1">
      <c r="A8067" s="63" t="s">
        <v>15226</v>
      </c>
      <c r="B8067" s="63">
        <v>10575</v>
      </c>
      <c r="C8067" s="62" t="s">
        <v>15777</v>
      </c>
      <c r="D8067" s="63" t="s">
        <v>15228</v>
      </c>
      <c r="E8067" s="76">
        <v>1772.8</v>
      </c>
    </row>
    <row r="8068" spans="1:5" ht="34.5" hidden="1">
      <c r="A8068" s="63" t="s">
        <v>15226</v>
      </c>
      <c r="B8068" s="63">
        <v>733</v>
      </c>
      <c r="C8068" s="62" t="s">
        <v>15778</v>
      </c>
      <c r="D8068" s="63" t="s">
        <v>15228</v>
      </c>
      <c r="E8068" s="76">
        <v>1941</v>
      </c>
    </row>
    <row r="8069" spans="1:5" ht="34.5" hidden="1">
      <c r="A8069" s="63" t="s">
        <v>15226</v>
      </c>
      <c r="B8069" s="63">
        <v>732</v>
      </c>
      <c r="C8069" s="62" t="s">
        <v>15779</v>
      </c>
      <c r="D8069" s="63" t="s">
        <v>15228</v>
      </c>
      <c r="E8069" s="76">
        <v>1914.91</v>
      </c>
    </row>
    <row r="8070" spans="1:5" ht="34.5" hidden="1">
      <c r="A8070" s="63" t="s">
        <v>15226</v>
      </c>
      <c r="B8070" s="63">
        <v>737</v>
      </c>
      <c r="C8070" s="62" t="s">
        <v>15780</v>
      </c>
      <c r="D8070" s="63" t="s">
        <v>15228</v>
      </c>
      <c r="E8070" s="76">
        <v>10738.23</v>
      </c>
    </row>
    <row r="8071" spans="1:5" ht="23.25" hidden="1">
      <c r="A8071" s="63" t="s">
        <v>15226</v>
      </c>
      <c r="B8071" s="63">
        <v>738</v>
      </c>
      <c r="C8071" s="62" t="s">
        <v>15781</v>
      </c>
      <c r="D8071" s="63" t="s">
        <v>15228</v>
      </c>
      <c r="E8071" s="76">
        <v>4979.24</v>
      </c>
    </row>
    <row r="8072" spans="1:5" ht="34.5" hidden="1">
      <c r="A8072" s="63" t="s">
        <v>15226</v>
      </c>
      <c r="B8072" s="63">
        <v>740</v>
      </c>
      <c r="C8072" s="62" t="s">
        <v>15782</v>
      </c>
      <c r="D8072" s="63" t="s">
        <v>15228</v>
      </c>
      <c r="E8072" s="76">
        <v>10101.85</v>
      </c>
    </row>
    <row r="8073" spans="1:5" ht="34.5" hidden="1">
      <c r="A8073" s="63" t="s">
        <v>15226</v>
      </c>
      <c r="B8073" s="63">
        <v>734</v>
      </c>
      <c r="C8073" s="62" t="s">
        <v>15783</v>
      </c>
      <c r="D8073" s="63" t="s">
        <v>15228</v>
      </c>
      <c r="E8073" s="76">
        <v>2052.7800000000002</v>
      </c>
    </row>
    <row r="8074" spans="1:5" hidden="1">
      <c r="A8074" s="63" t="s">
        <v>15226</v>
      </c>
      <c r="B8074" s="63">
        <v>39008</v>
      </c>
      <c r="C8074" s="62" t="s">
        <v>15784</v>
      </c>
      <c r="D8074" s="63" t="s">
        <v>15228</v>
      </c>
      <c r="E8074" s="76">
        <v>73836.679999999993</v>
      </c>
    </row>
    <row r="8075" spans="1:5" hidden="1">
      <c r="A8075" s="63" t="s">
        <v>15226</v>
      </c>
      <c r="B8075" s="63">
        <v>39009</v>
      </c>
      <c r="C8075" s="62" t="s">
        <v>15785</v>
      </c>
      <c r="D8075" s="63" t="s">
        <v>15228</v>
      </c>
      <c r="E8075" s="76">
        <v>79106.850000000006</v>
      </c>
    </row>
    <row r="8076" spans="1:5" ht="34.5" hidden="1">
      <c r="A8076" s="63" t="s">
        <v>15226</v>
      </c>
      <c r="B8076" s="63">
        <v>10587</v>
      </c>
      <c r="C8076" s="62" t="s">
        <v>15786</v>
      </c>
      <c r="D8076" s="63" t="s">
        <v>15228</v>
      </c>
      <c r="E8076" s="76">
        <v>4633.47</v>
      </c>
    </row>
    <row r="8077" spans="1:5" ht="34.5" hidden="1">
      <c r="A8077" s="63" t="s">
        <v>15226</v>
      </c>
      <c r="B8077" s="63">
        <v>759</v>
      </c>
      <c r="C8077" s="62" t="s">
        <v>15787</v>
      </c>
      <c r="D8077" s="63" t="s">
        <v>15228</v>
      </c>
      <c r="E8077" s="76">
        <v>6662.01</v>
      </c>
    </row>
    <row r="8078" spans="1:5" ht="34.5" hidden="1">
      <c r="A8078" s="63" t="s">
        <v>15226</v>
      </c>
      <c r="B8078" s="63">
        <v>761</v>
      </c>
      <c r="C8078" s="62" t="s">
        <v>15788</v>
      </c>
      <c r="D8078" s="63" t="s">
        <v>15228</v>
      </c>
      <c r="E8078" s="76">
        <v>11292.67</v>
      </c>
    </row>
    <row r="8079" spans="1:5" ht="34.5" hidden="1">
      <c r="A8079" s="63" t="s">
        <v>15226</v>
      </c>
      <c r="B8079" s="63">
        <v>750</v>
      </c>
      <c r="C8079" s="62" t="s">
        <v>15789</v>
      </c>
      <c r="D8079" s="63" t="s">
        <v>15228</v>
      </c>
      <c r="E8079" s="76">
        <v>10721.5</v>
      </c>
    </row>
    <row r="8080" spans="1:5" ht="34.5" hidden="1">
      <c r="A8080" s="63" t="s">
        <v>15226</v>
      </c>
      <c r="B8080" s="63">
        <v>755</v>
      </c>
      <c r="C8080" s="62" t="s">
        <v>15790</v>
      </c>
      <c r="D8080" s="63" t="s">
        <v>15228</v>
      </c>
      <c r="E8080" s="76">
        <v>43995.82</v>
      </c>
    </row>
    <row r="8081" spans="1:5" ht="34.5" hidden="1">
      <c r="A8081" s="63" t="s">
        <v>15226</v>
      </c>
      <c r="B8081" s="63">
        <v>749</v>
      </c>
      <c r="C8081" s="62" t="s">
        <v>15791</v>
      </c>
      <c r="D8081" s="63" t="s">
        <v>15228</v>
      </c>
      <c r="E8081" s="76">
        <v>16180.85</v>
      </c>
    </row>
    <row r="8082" spans="1:5" ht="34.5" hidden="1">
      <c r="A8082" s="63" t="s">
        <v>15226</v>
      </c>
      <c r="B8082" s="63">
        <v>756</v>
      </c>
      <c r="C8082" s="62" t="s">
        <v>15792</v>
      </c>
      <c r="D8082" s="63" t="s">
        <v>15228</v>
      </c>
      <c r="E8082" s="76">
        <v>47983.33</v>
      </c>
    </row>
    <row r="8083" spans="1:5" ht="34.5" hidden="1">
      <c r="A8083" s="63" t="s">
        <v>15226</v>
      </c>
      <c r="B8083" s="63">
        <v>757</v>
      </c>
      <c r="C8083" s="62" t="s">
        <v>15793</v>
      </c>
      <c r="D8083" s="63" t="s">
        <v>15228</v>
      </c>
      <c r="E8083" s="76">
        <v>21787.5</v>
      </c>
    </row>
    <row r="8084" spans="1:5" ht="34.5" hidden="1">
      <c r="A8084" s="63" t="s">
        <v>15226</v>
      </c>
      <c r="B8084" s="63">
        <v>10588</v>
      </c>
      <c r="C8084" s="62" t="s">
        <v>15794</v>
      </c>
      <c r="D8084" s="63" t="s">
        <v>15228</v>
      </c>
      <c r="E8084" s="76">
        <v>4810.13</v>
      </c>
    </row>
    <row r="8085" spans="1:5" ht="34.5" hidden="1">
      <c r="A8085" s="63" t="s">
        <v>15226</v>
      </c>
      <c r="B8085" s="63">
        <v>10592</v>
      </c>
      <c r="C8085" s="62" t="s">
        <v>15795</v>
      </c>
      <c r="D8085" s="63" t="s">
        <v>15228</v>
      </c>
      <c r="E8085" s="76">
        <v>5810</v>
      </c>
    </row>
    <row r="8086" spans="1:5" ht="34.5" hidden="1">
      <c r="A8086" s="63" t="s">
        <v>15226</v>
      </c>
      <c r="B8086" s="63">
        <v>10589</v>
      </c>
      <c r="C8086" s="62" t="s">
        <v>15796</v>
      </c>
      <c r="D8086" s="63" t="s">
        <v>15228</v>
      </c>
      <c r="E8086" s="76">
        <v>7805.37</v>
      </c>
    </row>
    <row r="8087" spans="1:5" ht="34.5" hidden="1">
      <c r="A8087" s="63" t="s">
        <v>15226</v>
      </c>
      <c r="B8087" s="63">
        <v>760</v>
      </c>
      <c r="C8087" s="62" t="s">
        <v>15797</v>
      </c>
      <c r="D8087" s="63" t="s">
        <v>15228</v>
      </c>
      <c r="E8087" s="76">
        <v>43575</v>
      </c>
    </row>
    <row r="8088" spans="1:5" ht="34.5" hidden="1">
      <c r="A8088" s="63" t="s">
        <v>15226</v>
      </c>
      <c r="B8088" s="63">
        <v>751</v>
      </c>
      <c r="C8088" s="62" t="s">
        <v>15798</v>
      </c>
      <c r="D8088" s="63" t="s">
        <v>15228</v>
      </c>
      <c r="E8088" s="76">
        <v>6863.06</v>
      </c>
    </row>
    <row r="8089" spans="1:5" ht="34.5" hidden="1">
      <c r="A8089" s="63" t="s">
        <v>15226</v>
      </c>
      <c r="B8089" s="63">
        <v>754</v>
      </c>
      <c r="C8089" s="62" t="s">
        <v>15799</v>
      </c>
      <c r="D8089" s="63" t="s">
        <v>15228</v>
      </c>
      <c r="E8089" s="76">
        <v>10893.75</v>
      </c>
    </row>
    <row r="8090" spans="1:5" hidden="1">
      <c r="A8090" s="63" t="s">
        <v>15226</v>
      </c>
      <c r="B8090" s="63">
        <v>44489</v>
      </c>
      <c r="C8090" s="62" t="s">
        <v>15800</v>
      </c>
      <c r="D8090" s="63" t="s">
        <v>15228</v>
      </c>
      <c r="E8090" s="76">
        <v>290170.37</v>
      </c>
    </row>
    <row r="8091" spans="1:5" ht="23.25" hidden="1">
      <c r="A8091" s="63" t="s">
        <v>15226</v>
      </c>
      <c r="B8091" s="63">
        <v>39917</v>
      </c>
      <c r="C8091" s="62" t="s">
        <v>15801</v>
      </c>
      <c r="D8091" s="63" t="s">
        <v>15228</v>
      </c>
      <c r="E8091" s="76">
        <v>113418.46</v>
      </c>
    </row>
    <row r="8092" spans="1:5" hidden="1">
      <c r="A8092" s="63" t="s">
        <v>15226</v>
      </c>
      <c r="B8092" s="63">
        <v>38167</v>
      </c>
      <c r="C8092" s="62" t="s">
        <v>15802</v>
      </c>
      <c r="D8092" s="63" t="s">
        <v>15651</v>
      </c>
      <c r="E8092" s="76">
        <v>28.54</v>
      </c>
    </row>
    <row r="8093" spans="1:5" hidden="1">
      <c r="A8093" s="63" t="s">
        <v>15226</v>
      </c>
      <c r="B8093" s="63">
        <v>36145</v>
      </c>
      <c r="C8093" s="62" t="s">
        <v>15803</v>
      </c>
      <c r="D8093" s="63" t="s">
        <v>15651</v>
      </c>
      <c r="E8093" s="76">
        <v>35.909999999999997</v>
      </c>
    </row>
    <row r="8094" spans="1:5" hidden="1">
      <c r="A8094" s="63" t="s">
        <v>15226</v>
      </c>
      <c r="B8094" s="63">
        <v>12893</v>
      </c>
      <c r="C8094" s="62" t="s">
        <v>15804</v>
      </c>
      <c r="D8094" s="63" t="s">
        <v>15651</v>
      </c>
      <c r="E8094" s="76">
        <v>59.85</v>
      </c>
    </row>
    <row r="8095" spans="1:5" hidden="1">
      <c r="A8095" s="63" t="s">
        <v>15226</v>
      </c>
      <c r="B8095" s="63">
        <v>11685</v>
      </c>
      <c r="C8095" s="62" t="s">
        <v>15805</v>
      </c>
      <c r="D8095" s="63" t="s">
        <v>15228</v>
      </c>
      <c r="E8095" s="76">
        <v>39.43</v>
      </c>
    </row>
    <row r="8096" spans="1:5" hidden="1">
      <c r="A8096" s="63" t="s">
        <v>15226</v>
      </c>
      <c r="B8096" s="63">
        <v>11680</v>
      </c>
      <c r="C8096" s="62" t="s">
        <v>15806</v>
      </c>
      <c r="D8096" s="63" t="s">
        <v>15228</v>
      </c>
      <c r="E8096" s="76">
        <v>14.72</v>
      </c>
    </row>
    <row r="8097" spans="1:5" hidden="1">
      <c r="A8097" s="63" t="s">
        <v>15226</v>
      </c>
      <c r="B8097" s="63">
        <v>11679</v>
      </c>
      <c r="C8097" s="62" t="s">
        <v>15807</v>
      </c>
      <c r="D8097" s="63" t="s">
        <v>15228</v>
      </c>
      <c r="E8097" s="76">
        <v>19.96</v>
      </c>
    </row>
    <row r="8098" spans="1:5" hidden="1">
      <c r="A8098" s="63" t="s">
        <v>15226</v>
      </c>
      <c r="B8098" s="63">
        <v>2512</v>
      </c>
      <c r="C8098" s="62" t="s">
        <v>15808</v>
      </c>
      <c r="D8098" s="63" t="s">
        <v>15228</v>
      </c>
      <c r="E8098" s="76">
        <v>37.71</v>
      </c>
    </row>
    <row r="8099" spans="1:5" hidden="1">
      <c r="A8099" s="63" t="s">
        <v>15226</v>
      </c>
      <c r="B8099" s="63">
        <v>4374</v>
      </c>
      <c r="C8099" s="62" t="s">
        <v>15809</v>
      </c>
      <c r="D8099" s="63" t="s">
        <v>15228</v>
      </c>
      <c r="E8099" s="76">
        <v>0.48</v>
      </c>
    </row>
    <row r="8100" spans="1:5" ht="23.25" hidden="1">
      <c r="A8100" s="63" t="s">
        <v>15226</v>
      </c>
      <c r="B8100" s="63">
        <v>7568</v>
      </c>
      <c r="C8100" s="62" t="s">
        <v>15810</v>
      </c>
      <c r="D8100" s="63" t="s">
        <v>15228</v>
      </c>
      <c r="E8100" s="76">
        <v>0.79</v>
      </c>
    </row>
    <row r="8101" spans="1:5" ht="23.25" hidden="1">
      <c r="A8101" s="63" t="s">
        <v>15226</v>
      </c>
      <c r="B8101" s="63">
        <v>7584</v>
      </c>
      <c r="C8101" s="62" t="s">
        <v>15811</v>
      </c>
      <c r="D8101" s="63" t="s">
        <v>15228</v>
      </c>
      <c r="E8101" s="76">
        <v>1.21</v>
      </c>
    </row>
    <row r="8102" spans="1:5" hidden="1">
      <c r="A8102" s="63" t="s">
        <v>15226</v>
      </c>
      <c r="B8102" s="63">
        <v>11945</v>
      </c>
      <c r="C8102" s="62" t="s">
        <v>15812</v>
      </c>
      <c r="D8102" s="63" t="s">
        <v>15228</v>
      </c>
      <c r="E8102" s="76">
        <v>7.0000000000000007E-2</v>
      </c>
    </row>
    <row r="8103" spans="1:5" hidden="1">
      <c r="A8103" s="63" t="s">
        <v>15226</v>
      </c>
      <c r="B8103" s="63">
        <v>11946</v>
      </c>
      <c r="C8103" s="62" t="s">
        <v>15813</v>
      </c>
      <c r="D8103" s="63" t="s">
        <v>15228</v>
      </c>
      <c r="E8103" s="76">
        <v>0.09</v>
      </c>
    </row>
    <row r="8104" spans="1:5" hidden="1">
      <c r="A8104" s="63" t="s">
        <v>15226</v>
      </c>
      <c r="B8104" s="63">
        <v>4375</v>
      </c>
      <c r="C8104" s="62" t="s">
        <v>15814</v>
      </c>
      <c r="D8104" s="63" t="s">
        <v>15228</v>
      </c>
      <c r="E8104" s="76">
        <v>0.13</v>
      </c>
    </row>
    <row r="8105" spans="1:5" ht="23.25" hidden="1">
      <c r="A8105" s="63" t="s">
        <v>15226</v>
      </c>
      <c r="B8105" s="63">
        <v>11950</v>
      </c>
      <c r="C8105" s="62" t="s">
        <v>15815</v>
      </c>
      <c r="D8105" s="63" t="s">
        <v>15228</v>
      </c>
      <c r="E8105" s="76">
        <v>0.26</v>
      </c>
    </row>
    <row r="8106" spans="1:5" hidden="1">
      <c r="A8106" s="63" t="s">
        <v>15226</v>
      </c>
      <c r="B8106" s="63">
        <v>4376</v>
      </c>
      <c r="C8106" s="62" t="s">
        <v>15816</v>
      </c>
      <c r="D8106" s="63" t="s">
        <v>15228</v>
      </c>
      <c r="E8106" s="76">
        <v>0.25</v>
      </c>
    </row>
    <row r="8107" spans="1:5" ht="23.25" hidden="1">
      <c r="A8107" s="63" t="s">
        <v>15226</v>
      </c>
      <c r="B8107" s="63">
        <v>7583</v>
      </c>
      <c r="C8107" s="62" t="s">
        <v>15817</v>
      </c>
      <c r="D8107" s="63" t="s">
        <v>15228</v>
      </c>
      <c r="E8107" s="76">
        <v>0.54</v>
      </c>
    </row>
    <row r="8108" spans="1:5" ht="23.25" hidden="1">
      <c r="A8108" s="63" t="s">
        <v>15226</v>
      </c>
      <c r="B8108" s="63">
        <v>4350</v>
      </c>
      <c r="C8108" s="62" t="s">
        <v>15818</v>
      </c>
      <c r="D8108" s="63" t="s">
        <v>15228</v>
      </c>
      <c r="E8108" s="76">
        <v>0.82</v>
      </c>
    </row>
    <row r="8109" spans="1:5" hidden="1">
      <c r="A8109" s="63" t="s">
        <v>15226</v>
      </c>
      <c r="B8109" s="63">
        <v>44400</v>
      </c>
      <c r="C8109" s="62" t="s">
        <v>15819</v>
      </c>
      <c r="D8109" s="63" t="s">
        <v>15228</v>
      </c>
      <c r="E8109" s="76">
        <v>31.04</v>
      </c>
    </row>
    <row r="8110" spans="1:5" ht="23.25" hidden="1">
      <c r="A8110" s="63" t="s">
        <v>15226</v>
      </c>
      <c r="B8110" s="63">
        <v>39886</v>
      </c>
      <c r="C8110" s="62" t="s">
        <v>15820</v>
      </c>
      <c r="D8110" s="63" t="s">
        <v>15228</v>
      </c>
      <c r="E8110" s="76">
        <v>5.82</v>
      </c>
    </row>
    <row r="8111" spans="1:5" ht="23.25" hidden="1">
      <c r="A8111" s="63" t="s">
        <v>15226</v>
      </c>
      <c r="B8111" s="63">
        <v>39887</v>
      </c>
      <c r="C8111" s="62" t="s">
        <v>15821</v>
      </c>
      <c r="D8111" s="63" t="s">
        <v>15228</v>
      </c>
      <c r="E8111" s="76">
        <v>8.73</v>
      </c>
    </row>
    <row r="8112" spans="1:5" ht="23.25" hidden="1">
      <c r="A8112" s="63" t="s">
        <v>15226</v>
      </c>
      <c r="B8112" s="63">
        <v>39888</v>
      </c>
      <c r="C8112" s="62" t="s">
        <v>15822</v>
      </c>
      <c r="D8112" s="63" t="s">
        <v>15228</v>
      </c>
      <c r="E8112" s="76">
        <v>19.97</v>
      </c>
    </row>
    <row r="8113" spans="1:5" ht="23.25" hidden="1">
      <c r="A8113" s="63" t="s">
        <v>15226</v>
      </c>
      <c r="B8113" s="63">
        <v>39890</v>
      </c>
      <c r="C8113" s="62" t="s">
        <v>15823</v>
      </c>
      <c r="D8113" s="63" t="s">
        <v>15228</v>
      </c>
      <c r="E8113" s="76">
        <v>34.08</v>
      </c>
    </row>
    <row r="8114" spans="1:5" ht="23.25" hidden="1">
      <c r="A8114" s="63" t="s">
        <v>15226</v>
      </c>
      <c r="B8114" s="63">
        <v>39891</v>
      </c>
      <c r="C8114" s="62" t="s">
        <v>15824</v>
      </c>
      <c r="D8114" s="63" t="s">
        <v>15228</v>
      </c>
      <c r="E8114" s="76">
        <v>48.06</v>
      </c>
    </row>
    <row r="8115" spans="1:5" ht="23.25" hidden="1">
      <c r="A8115" s="63" t="s">
        <v>15226</v>
      </c>
      <c r="B8115" s="63">
        <v>39892</v>
      </c>
      <c r="C8115" s="62" t="s">
        <v>15825</v>
      </c>
      <c r="D8115" s="63" t="s">
        <v>15228</v>
      </c>
      <c r="E8115" s="76">
        <v>149.81</v>
      </c>
    </row>
    <row r="8116" spans="1:5" hidden="1">
      <c r="A8116" s="63" t="s">
        <v>15226</v>
      </c>
      <c r="B8116" s="63">
        <v>790</v>
      </c>
      <c r="C8116" s="62" t="s">
        <v>15826</v>
      </c>
      <c r="D8116" s="63" t="s">
        <v>15228</v>
      </c>
      <c r="E8116" s="76">
        <v>18.87</v>
      </c>
    </row>
    <row r="8117" spans="1:5" hidden="1">
      <c r="A8117" s="63" t="s">
        <v>15226</v>
      </c>
      <c r="B8117" s="63">
        <v>766</v>
      </c>
      <c r="C8117" s="62" t="s">
        <v>15827</v>
      </c>
      <c r="D8117" s="63" t="s">
        <v>15228</v>
      </c>
      <c r="E8117" s="76">
        <v>18.87</v>
      </c>
    </row>
    <row r="8118" spans="1:5" hidden="1">
      <c r="A8118" s="63" t="s">
        <v>15226</v>
      </c>
      <c r="B8118" s="63">
        <v>791</v>
      </c>
      <c r="C8118" s="62" t="s">
        <v>15828</v>
      </c>
      <c r="D8118" s="63" t="s">
        <v>15228</v>
      </c>
      <c r="E8118" s="76">
        <v>18.87</v>
      </c>
    </row>
    <row r="8119" spans="1:5" hidden="1">
      <c r="A8119" s="63" t="s">
        <v>15226</v>
      </c>
      <c r="B8119" s="63">
        <v>767</v>
      </c>
      <c r="C8119" s="62" t="s">
        <v>15829</v>
      </c>
      <c r="D8119" s="63" t="s">
        <v>15228</v>
      </c>
      <c r="E8119" s="76">
        <v>18.87</v>
      </c>
    </row>
    <row r="8120" spans="1:5" hidden="1">
      <c r="A8120" s="63" t="s">
        <v>15226</v>
      </c>
      <c r="B8120" s="63">
        <v>768</v>
      </c>
      <c r="C8120" s="62" t="s">
        <v>15830</v>
      </c>
      <c r="D8120" s="63" t="s">
        <v>15228</v>
      </c>
      <c r="E8120" s="76">
        <v>14.82</v>
      </c>
    </row>
    <row r="8121" spans="1:5" hidden="1">
      <c r="A8121" s="63" t="s">
        <v>15226</v>
      </c>
      <c r="B8121" s="63">
        <v>789</v>
      </c>
      <c r="C8121" s="62" t="s">
        <v>15831</v>
      </c>
      <c r="D8121" s="63" t="s">
        <v>15228</v>
      </c>
      <c r="E8121" s="76">
        <v>14.5</v>
      </c>
    </row>
    <row r="8122" spans="1:5" hidden="1">
      <c r="A8122" s="63" t="s">
        <v>15226</v>
      </c>
      <c r="B8122" s="63">
        <v>769</v>
      </c>
      <c r="C8122" s="62" t="s">
        <v>15832</v>
      </c>
      <c r="D8122" s="63" t="s">
        <v>15228</v>
      </c>
      <c r="E8122" s="76">
        <v>14.82</v>
      </c>
    </row>
    <row r="8123" spans="1:5" hidden="1">
      <c r="A8123" s="63" t="s">
        <v>15226</v>
      </c>
      <c r="B8123" s="63">
        <v>770</v>
      </c>
      <c r="C8123" s="62" t="s">
        <v>15833</v>
      </c>
      <c r="D8123" s="63" t="s">
        <v>15228</v>
      </c>
      <c r="E8123" s="76">
        <v>5.23</v>
      </c>
    </row>
    <row r="8124" spans="1:5" hidden="1">
      <c r="A8124" s="63" t="s">
        <v>15226</v>
      </c>
      <c r="B8124" s="63">
        <v>12394</v>
      </c>
      <c r="C8124" s="62" t="s">
        <v>15834</v>
      </c>
      <c r="D8124" s="63" t="s">
        <v>15228</v>
      </c>
      <c r="E8124" s="76">
        <v>5.23</v>
      </c>
    </row>
    <row r="8125" spans="1:5" hidden="1">
      <c r="A8125" s="63" t="s">
        <v>15226</v>
      </c>
      <c r="B8125" s="63">
        <v>764</v>
      </c>
      <c r="C8125" s="62" t="s">
        <v>15835</v>
      </c>
      <c r="D8125" s="63" t="s">
        <v>15228</v>
      </c>
      <c r="E8125" s="76">
        <v>9.1199999999999992</v>
      </c>
    </row>
    <row r="8126" spans="1:5" hidden="1">
      <c r="A8126" s="63" t="s">
        <v>15226</v>
      </c>
      <c r="B8126" s="63">
        <v>765</v>
      </c>
      <c r="C8126" s="62" t="s">
        <v>15836</v>
      </c>
      <c r="D8126" s="63" t="s">
        <v>15228</v>
      </c>
      <c r="E8126" s="76">
        <v>9.1199999999999992</v>
      </c>
    </row>
    <row r="8127" spans="1:5" hidden="1">
      <c r="A8127" s="63" t="s">
        <v>15226</v>
      </c>
      <c r="B8127" s="63">
        <v>787</v>
      </c>
      <c r="C8127" s="62" t="s">
        <v>15837</v>
      </c>
      <c r="D8127" s="63" t="s">
        <v>15228</v>
      </c>
      <c r="E8127" s="76">
        <v>40.74</v>
      </c>
    </row>
    <row r="8128" spans="1:5" hidden="1">
      <c r="A8128" s="63" t="s">
        <v>15226</v>
      </c>
      <c r="B8128" s="63">
        <v>774</v>
      </c>
      <c r="C8128" s="62" t="s">
        <v>15838</v>
      </c>
      <c r="D8128" s="63" t="s">
        <v>15228</v>
      </c>
      <c r="E8128" s="76">
        <v>40.74</v>
      </c>
    </row>
    <row r="8129" spans="1:5" hidden="1">
      <c r="A8129" s="63" t="s">
        <v>15226</v>
      </c>
      <c r="B8129" s="63">
        <v>773</v>
      </c>
      <c r="C8129" s="62" t="s">
        <v>15839</v>
      </c>
      <c r="D8129" s="63" t="s">
        <v>15228</v>
      </c>
      <c r="E8129" s="76">
        <v>40.74</v>
      </c>
    </row>
    <row r="8130" spans="1:5" hidden="1">
      <c r="A8130" s="63" t="s">
        <v>15226</v>
      </c>
      <c r="B8130" s="63">
        <v>775</v>
      </c>
      <c r="C8130" s="62" t="s">
        <v>15840</v>
      </c>
      <c r="D8130" s="63" t="s">
        <v>15228</v>
      </c>
      <c r="E8130" s="76">
        <v>40.74</v>
      </c>
    </row>
    <row r="8131" spans="1:5" hidden="1">
      <c r="A8131" s="63" t="s">
        <v>15226</v>
      </c>
      <c r="B8131" s="63">
        <v>788</v>
      </c>
      <c r="C8131" s="62" t="s">
        <v>15841</v>
      </c>
      <c r="D8131" s="63" t="s">
        <v>15228</v>
      </c>
      <c r="E8131" s="76">
        <v>25.32</v>
      </c>
    </row>
    <row r="8132" spans="1:5" hidden="1">
      <c r="A8132" s="63" t="s">
        <v>15226</v>
      </c>
      <c r="B8132" s="63">
        <v>772</v>
      </c>
      <c r="C8132" s="62" t="s">
        <v>15842</v>
      </c>
      <c r="D8132" s="63" t="s">
        <v>15228</v>
      </c>
      <c r="E8132" s="76">
        <v>25.32</v>
      </c>
    </row>
    <row r="8133" spans="1:5" hidden="1">
      <c r="A8133" s="63" t="s">
        <v>15226</v>
      </c>
      <c r="B8133" s="63">
        <v>771</v>
      </c>
      <c r="C8133" s="62" t="s">
        <v>15843</v>
      </c>
      <c r="D8133" s="63" t="s">
        <v>15228</v>
      </c>
      <c r="E8133" s="76">
        <v>25.32</v>
      </c>
    </row>
    <row r="8134" spans="1:5" hidden="1">
      <c r="A8134" s="63" t="s">
        <v>15226</v>
      </c>
      <c r="B8134" s="63">
        <v>779</v>
      </c>
      <c r="C8134" s="62" t="s">
        <v>15844</v>
      </c>
      <c r="D8134" s="63" t="s">
        <v>15228</v>
      </c>
      <c r="E8134" s="76">
        <v>6.29</v>
      </c>
    </row>
    <row r="8135" spans="1:5" hidden="1">
      <c r="A8135" s="63" t="s">
        <v>15226</v>
      </c>
      <c r="B8135" s="63">
        <v>776</v>
      </c>
      <c r="C8135" s="62" t="s">
        <v>15845</v>
      </c>
      <c r="D8135" s="63" t="s">
        <v>15228</v>
      </c>
      <c r="E8135" s="76">
        <v>60.05</v>
      </c>
    </row>
    <row r="8136" spans="1:5" hidden="1">
      <c r="A8136" s="63" t="s">
        <v>15226</v>
      </c>
      <c r="B8136" s="63">
        <v>777</v>
      </c>
      <c r="C8136" s="62" t="s">
        <v>15846</v>
      </c>
      <c r="D8136" s="63" t="s">
        <v>15228</v>
      </c>
      <c r="E8136" s="76">
        <v>58.38</v>
      </c>
    </row>
    <row r="8137" spans="1:5" hidden="1">
      <c r="A8137" s="63" t="s">
        <v>15226</v>
      </c>
      <c r="B8137" s="63">
        <v>780</v>
      </c>
      <c r="C8137" s="62" t="s">
        <v>15847</v>
      </c>
      <c r="D8137" s="63" t="s">
        <v>15228</v>
      </c>
      <c r="E8137" s="76">
        <v>58.67</v>
      </c>
    </row>
    <row r="8138" spans="1:5" hidden="1">
      <c r="A8138" s="63" t="s">
        <v>15226</v>
      </c>
      <c r="B8138" s="63">
        <v>778</v>
      </c>
      <c r="C8138" s="62" t="s">
        <v>15848</v>
      </c>
      <c r="D8138" s="63" t="s">
        <v>15228</v>
      </c>
      <c r="E8138" s="76">
        <v>60.05</v>
      </c>
    </row>
    <row r="8139" spans="1:5" hidden="1">
      <c r="A8139" s="63" t="s">
        <v>15226</v>
      </c>
      <c r="B8139" s="63">
        <v>781</v>
      </c>
      <c r="C8139" s="62" t="s">
        <v>15849</v>
      </c>
      <c r="D8139" s="63" t="s">
        <v>15228</v>
      </c>
      <c r="E8139" s="76">
        <v>110.96</v>
      </c>
    </row>
    <row r="8140" spans="1:5" hidden="1">
      <c r="A8140" s="63" t="s">
        <v>15226</v>
      </c>
      <c r="B8140" s="63">
        <v>786</v>
      </c>
      <c r="C8140" s="62" t="s">
        <v>15850</v>
      </c>
      <c r="D8140" s="63" t="s">
        <v>15228</v>
      </c>
      <c r="E8140" s="76">
        <v>110.96</v>
      </c>
    </row>
    <row r="8141" spans="1:5" hidden="1">
      <c r="A8141" s="63" t="s">
        <v>15226</v>
      </c>
      <c r="B8141" s="63">
        <v>782</v>
      </c>
      <c r="C8141" s="62" t="s">
        <v>15851</v>
      </c>
      <c r="D8141" s="63" t="s">
        <v>15228</v>
      </c>
      <c r="E8141" s="76">
        <v>110.96</v>
      </c>
    </row>
    <row r="8142" spans="1:5" hidden="1">
      <c r="A8142" s="63" t="s">
        <v>15226</v>
      </c>
      <c r="B8142" s="63">
        <v>783</v>
      </c>
      <c r="C8142" s="62" t="s">
        <v>15852</v>
      </c>
      <c r="D8142" s="63" t="s">
        <v>15228</v>
      </c>
      <c r="E8142" s="76">
        <v>303.68</v>
      </c>
    </row>
    <row r="8143" spans="1:5" hidden="1">
      <c r="A8143" s="63" t="s">
        <v>15226</v>
      </c>
      <c r="B8143" s="63">
        <v>785</v>
      </c>
      <c r="C8143" s="62" t="s">
        <v>15853</v>
      </c>
      <c r="D8143" s="63" t="s">
        <v>15228</v>
      </c>
      <c r="E8143" s="76">
        <v>320.87</v>
      </c>
    </row>
    <row r="8144" spans="1:5" hidden="1">
      <c r="A8144" s="63" t="s">
        <v>15226</v>
      </c>
      <c r="B8144" s="63">
        <v>784</v>
      </c>
      <c r="C8144" s="62" t="s">
        <v>15854</v>
      </c>
      <c r="D8144" s="63" t="s">
        <v>15228</v>
      </c>
      <c r="E8144" s="76">
        <v>344.21</v>
      </c>
    </row>
    <row r="8145" spans="1:5" ht="23.25" hidden="1">
      <c r="A8145" s="63" t="s">
        <v>15226</v>
      </c>
      <c r="B8145" s="63">
        <v>828</v>
      </c>
      <c r="C8145" s="62" t="s">
        <v>15855</v>
      </c>
      <c r="D8145" s="63" t="s">
        <v>15228</v>
      </c>
      <c r="E8145" s="76">
        <v>0.64</v>
      </c>
    </row>
    <row r="8146" spans="1:5" ht="23.25" hidden="1">
      <c r="A8146" s="63" t="s">
        <v>15226</v>
      </c>
      <c r="B8146" s="63">
        <v>829</v>
      </c>
      <c r="C8146" s="62" t="s">
        <v>15856</v>
      </c>
      <c r="D8146" s="63" t="s">
        <v>15228</v>
      </c>
      <c r="E8146" s="76">
        <v>1.03</v>
      </c>
    </row>
    <row r="8147" spans="1:5" ht="23.25" hidden="1">
      <c r="A8147" s="63" t="s">
        <v>15226</v>
      </c>
      <c r="B8147" s="63">
        <v>812</v>
      </c>
      <c r="C8147" s="62" t="s">
        <v>15857</v>
      </c>
      <c r="D8147" s="63" t="s">
        <v>15228</v>
      </c>
      <c r="E8147" s="76">
        <v>2.2799999999999998</v>
      </c>
    </row>
    <row r="8148" spans="1:5" ht="23.25" hidden="1">
      <c r="A8148" s="63" t="s">
        <v>15226</v>
      </c>
      <c r="B8148" s="63">
        <v>819</v>
      </c>
      <c r="C8148" s="62" t="s">
        <v>15858</v>
      </c>
      <c r="D8148" s="63" t="s">
        <v>15228</v>
      </c>
      <c r="E8148" s="76">
        <v>3.96</v>
      </c>
    </row>
    <row r="8149" spans="1:5" ht="23.25" hidden="1">
      <c r="A8149" s="63" t="s">
        <v>15226</v>
      </c>
      <c r="B8149" s="63">
        <v>818</v>
      </c>
      <c r="C8149" s="62" t="s">
        <v>15859</v>
      </c>
      <c r="D8149" s="63" t="s">
        <v>15228</v>
      </c>
      <c r="E8149" s="76">
        <v>7.39</v>
      </c>
    </row>
    <row r="8150" spans="1:5" ht="23.25" hidden="1">
      <c r="A8150" s="63" t="s">
        <v>15226</v>
      </c>
      <c r="B8150" s="63">
        <v>832</v>
      </c>
      <c r="C8150" s="62" t="s">
        <v>15860</v>
      </c>
      <c r="D8150" s="63" t="s">
        <v>15228</v>
      </c>
      <c r="E8150" s="76">
        <v>3.05</v>
      </c>
    </row>
    <row r="8151" spans="1:5" ht="23.25" hidden="1">
      <c r="A8151" s="63" t="s">
        <v>15226</v>
      </c>
      <c r="B8151" s="63">
        <v>834</v>
      </c>
      <c r="C8151" s="62" t="s">
        <v>15861</v>
      </c>
      <c r="D8151" s="63" t="s">
        <v>15228</v>
      </c>
      <c r="E8151" s="76">
        <v>3.95</v>
      </c>
    </row>
    <row r="8152" spans="1:5" ht="23.25" hidden="1">
      <c r="A8152" s="63" t="s">
        <v>15226</v>
      </c>
      <c r="B8152" s="63">
        <v>813</v>
      </c>
      <c r="C8152" s="62" t="s">
        <v>15862</v>
      </c>
      <c r="D8152" s="63" t="s">
        <v>15228</v>
      </c>
      <c r="E8152" s="76">
        <v>4.59</v>
      </c>
    </row>
    <row r="8153" spans="1:5" ht="23.25" hidden="1">
      <c r="A8153" s="63" t="s">
        <v>15226</v>
      </c>
      <c r="B8153" s="63">
        <v>820</v>
      </c>
      <c r="C8153" s="62" t="s">
        <v>15863</v>
      </c>
      <c r="D8153" s="63" t="s">
        <v>15228</v>
      </c>
      <c r="E8153" s="76">
        <v>6.19</v>
      </c>
    </row>
    <row r="8154" spans="1:5" ht="23.25" hidden="1">
      <c r="A8154" s="63" t="s">
        <v>15226</v>
      </c>
      <c r="B8154" s="63">
        <v>816</v>
      </c>
      <c r="C8154" s="62" t="s">
        <v>15864</v>
      </c>
      <c r="D8154" s="63" t="s">
        <v>15228</v>
      </c>
      <c r="E8154" s="76">
        <v>11.03</v>
      </c>
    </row>
    <row r="8155" spans="1:5" ht="23.25" hidden="1">
      <c r="A8155" s="63" t="s">
        <v>15226</v>
      </c>
      <c r="B8155" s="63">
        <v>814</v>
      </c>
      <c r="C8155" s="62" t="s">
        <v>15865</v>
      </c>
      <c r="D8155" s="63" t="s">
        <v>15228</v>
      </c>
      <c r="E8155" s="76">
        <v>13.69</v>
      </c>
    </row>
    <row r="8156" spans="1:5" ht="23.25" hidden="1">
      <c r="A8156" s="63" t="s">
        <v>15226</v>
      </c>
      <c r="B8156" s="63">
        <v>822</v>
      </c>
      <c r="C8156" s="62" t="s">
        <v>15866</v>
      </c>
      <c r="D8156" s="63" t="s">
        <v>15228</v>
      </c>
      <c r="E8156" s="76">
        <v>17.88</v>
      </c>
    </row>
    <row r="8157" spans="1:5" ht="23.25" hidden="1">
      <c r="A8157" s="63" t="s">
        <v>15226</v>
      </c>
      <c r="B8157" s="63">
        <v>821</v>
      </c>
      <c r="C8157" s="62" t="s">
        <v>15867</v>
      </c>
      <c r="D8157" s="63" t="s">
        <v>15228</v>
      </c>
      <c r="E8157" s="76">
        <v>20.45</v>
      </c>
    </row>
    <row r="8158" spans="1:5" hidden="1">
      <c r="A8158" s="63" t="s">
        <v>15226</v>
      </c>
      <c r="B8158" s="63">
        <v>20086</v>
      </c>
      <c r="C8158" s="62" t="s">
        <v>15868</v>
      </c>
      <c r="D8158" s="63" t="s">
        <v>15228</v>
      </c>
      <c r="E8158" s="76">
        <v>3.27</v>
      </c>
    </row>
    <row r="8159" spans="1:5" hidden="1">
      <c r="A8159" s="63" t="s">
        <v>15226</v>
      </c>
      <c r="B8159" s="63">
        <v>39191</v>
      </c>
      <c r="C8159" s="62" t="s">
        <v>15869</v>
      </c>
      <c r="D8159" s="63" t="s">
        <v>15228</v>
      </c>
      <c r="E8159" s="76">
        <v>21.9</v>
      </c>
    </row>
    <row r="8160" spans="1:5" hidden="1">
      <c r="A8160" s="63" t="s">
        <v>15226</v>
      </c>
      <c r="B8160" s="63">
        <v>39190</v>
      </c>
      <c r="C8160" s="62" t="s">
        <v>15870</v>
      </c>
      <c r="D8160" s="63" t="s">
        <v>15228</v>
      </c>
      <c r="E8160" s="76">
        <v>22.88</v>
      </c>
    </row>
    <row r="8161" spans="1:5" hidden="1">
      <c r="A8161" s="63" t="s">
        <v>15226</v>
      </c>
      <c r="B8161" s="63">
        <v>39189</v>
      </c>
      <c r="C8161" s="62" t="s">
        <v>15871</v>
      </c>
      <c r="D8161" s="63" t="s">
        <v>15228</v>
      </c>
      <c r="E8161" s="76">
        <v>24.22</v>
      </c>
    </row>
    <row r="8162" spans="1:5" hidden="1">
      <c r="A8162" s="63" t="s">
        <v>15226</v>
      </c>
      <c r="B8162" s="63">
        <v>39186</v>
      </c>
      <c r="C8162" s="62" t="s">
        <v>15872</v>
      </c>
      <c r="D8162" s="63" t="s">
        <v>15228</v>
      </c>
      <c r="E8162" s="76">
        <v>21.66</v>
      </c>
    </row>
    <row r="8163" spans="1:5" hidden="1">
      <c r="A8163" s="63" t="s">
        <v>15226</v>
      </c>
      <c r="B8163" s="63">
        <v>39188</v>
      </c>
      <c r="C8163" s="62" t="s">
        <v>15873</v>
      </c>
      <c r="D8163" s="63" t="s">
        <v>15228</v>
      </c>
      <c r="E8163" s="76">
        <v>17.829999999999998</v>
      </c>
    </row>
    <row r="8164" spans="1:5" hidden="1">
      <c r="A8164" s="63" t="s">
        <v>15226</v>
      </c>
      <c r="B8164" s="63">
        <v>39187</v>
      </c>
      <c r="C8164" s="62" t="s">
        <v>15874</v>
      </c>
      <c r="D8164" s="63" t="s">
        <v>15228</v>
      </c>
      <c r="E8164" s="76">
        <v>18.68</v>
      </c>
    </row>
    <row r="8165" spans="1:5" hidden="1">
      <c r="A8165" s="63" t="s">
        <v>15226</v>
      </c>
      <c r="B8165" s="63">
        <v>39184</v>
      </c>
      <c r="C8165" s="62" t="s">
        <v>15875</v>
      </c>
      <c r="D8165" s="63" t="s">
        <v>15228</v>
      </c>
      <c r="E8165" s="76">
        <v>7.03</v>
      </c>
    </row>
    <row r="8166" spans="1:5" hidden="1">
      <c r="A8166" s="63" t="s">
        <v>15226</v>
      </c>
      <c r="B8166" s="63">
        <v>39185</v>
      </c>
      <c r="C8166" s="62" t="s">
        <v>15876</v>
      </c>
      <c r="D8166" s="63" t="s">
        <v>15228</v>
      </c>
      <c r="E8166" s="76">
        <v>6.41</v>
      </c>
    </row>
    <row r="8167" spans="1:5" hidden="1">
      <c r="A8167" s="63" t="s">
        <v>15226</v>
      </c>
      <c r="B8167" s="63">
        <v>39198</v>
      </c>
      <c r="C8167" s="62" t="s">
        <v>15877</v>
      </c>
      <c r="D8167" s="63" t="s">
        <v>15228</v>
      </c>
      <c r="E8167" s="76">
        <v>71.86</v>
      </c>
    </row>
    <row r="8168" spans="1:5" hidden="1">
      <c r="A8168" s="63" t="s">
        <v>15226</v>
      </c>
      <c r="B8168" s="63">
        <v>39197</v>
      </c>
      <c r="C8168" s="62" t="s">
        <v>15878</v>
      </c>
      <c r="D8168" s="63" t="s">
        <v>15228</v>
      </c>
      <c r="E8168" s="76">
        <v>75.06</v>
      </c>
    </row>
    <row r="8169" spans="1:5" hidden="1">
      <c r="A8169" s="63" t="s">
        <v>15226</v>
      </c>
      <c r="B8169" s="63">
        <v>39196</v>
      </c>
      <c r="C8169" s="62" t="s">
        <v>15879</v>
      </c>
      <c r="D8169" s="63" t="s">
        <v>15228</v>
      </c>
      <c r="E8169" s="76">
        <v>77.41</v>
      </c>
    </row>
    <row r="8170" spans="1:5" hidden="1">
      <c r="A8170" s="63" t="s">
        <v>15226</v>
      </c>
      <c r="B8170" s="63">
        <v>39199</v>
      </c>
      <c r="C8170" s="62" t="s">
        <v>15880</v>
      </c>
      <c r="D8170" s="63" t="s">
        <v>15228</v>
      </c>
      <c r="E8170" s="76">
        <v>69.150000000000006</v>
      </c>
    </row>
    <row r="8171" spans="1:5" hidden="1">
      <c r="A8171" s="63" t="s">
        <v>15226</v>
      </c>
      <c r="B8171" s="63">
        <v>39195</v>
      </c>
      <c r="C8171" s="62" t="s">
        <v>15881</v>
      </c>
      <c r="D8171" s="63" t="s">
        <v>15228</v>
      </c>
      <c r="E8171" s="76">
        <v>39.909999999999997</v>
      </c>
    </row>
    <row r="8172" spans="1:5" hidden="1">
      <c r="A8172" s="63" t="s">
        <v>15226</v>
      </c>
      <c r="B8172" s="63">
        <v>39194</v>
      </c>
      <c r="C8172" s="62" t="s">
        <v>15882</v>
      </c>
      <c r="D8172" s="63" t="s">
        <v>15228</v>
      </c>
      <c r="E8172" s="76">
        <v>42.71</v>
      </c>
    </row>
    <row r="8173" spans="1:5" hidden="1">
      <c r="A8173" s="63" t="s">
        <v>15226</v>
      </c>
      <c r="B8173" s="63">
        <v>39193</v>
      </c>
      <c r="C8173" s="62" t="s">
        <v>15883</v>
      </c>
      <c r="D8173" s="63" t="s">
        <v>15228</v>
      </c>
      <c r="E8173" s="76">
        <v>46.81</v>
      </c>
    </row>
    <row r="8174" spans="1:5" hidden="1">
      <c r="A8174" s="63" t="s">
        <v>15226</v>
      </c>
      <c r="B8174" s="63">
        <v>39192</v>
      </c>
      <c r="C8174" s="62" t="s">
        <v>15884</v>
      </c>
      <c r="D8174" s="63" t="s">
        <v>15228</v>
      </c>
      <c r="E8174" s="76">
        <v>48.7</v>
      </c>
    </row>
    <row r="8175" spans="1:5" hidden="1">
      <c r="A8175" s="63" t="s">
        <v>15226</v>
      </c>
      <c r="B8175" s="63">
        <v>39920</v>
      </c>
      <c r="C8175" s="62" t="s">
        <v>15885</v>
      </c>
      <c r="D8175" s="63" t="s">
        <v>15228</v>
      </c>
      <c r="E8175" s="76">
        <v>5.9</v>
      </c>
    </row>
    <row r="8176" spans="1:5" hidden="1">
      <c r="A8176" s="63" t="s">
        <v>15226</v>
      </c>
      <c r="B8176" s="63">
        <v>39201</v>
      </c>
      <c r="C8176" s="62" t="s">
        <v>15886</v>
      </c>
      <c r="D8176" s="63" t="s">
        <v>15228</v>
      </c>
      <c r="E8176" s="76">
        <v>85.91</v>
      </c>
    </row>
    <row r="8177" spans="1:5" hidden="1">
      <c r="A8177" s="63" t="s">
        <v>15226</v>
      </c>
      <c r="B8177" s="63">
        <v>39200</v>
      </c>
      <c r="C8177" s="62" t="s">
        <v>15887</v>
      </c>
      <c r="D8177" s="63" t="s">
        <v>15228</v>
      </c>
      <c r="E8177" s="76">
        <v>86.6</v>
      </c>
    </row>
    <row r="8178" spans="1:5" hidden="1">
      <c r="A8178" s="63" t="s">
        <v>15226</v>
      </c>
      <c r="B8178" s="63">
        <v>39203</v>
      </c>
      <c r="C8178" s="62" t="s">
        <v>15888</v>
      </c>
      <c r="D8178" s="63" t="s">
        <v>15228</v>
      </c>
      <c r="E8178" s="76">
        <v>69.930000000000007</v>
      </c>
    </row>
    <row r="8179" spans="1:5" hidden="1">
      <c r="A8179" s="63" t="s">
        <v>15226</v>
      </c>
      <c r="B8179" s="63">
        <v>39202</v>
      </c>
      <c r="C8179" s="62" t="s">
        <v>15889</v>
      </c>
      <c r="D8179" s="63" t="s">
        <v>15228</v>
      </c>
      <c r="E8179" s="76">
        <v>82.14</v>
      </c>
    </row>
    <row r="8180" spans="1:5" hidden="1">
      <c r="A8180" s="63" t="s">
        <v>15226</v>
      </c>
      <c r="B8180" s="63">
        <v>39205</v>
      </c>
      <c r="C8180" s="62" t="s">
        <v>15890</v>
      </c>
      <c r="D8180" s="63" t="s">
        <v>15228</v>
      </c>
      <c r="E8180" s="76">
        <v>137.04</v>
      </c>
    </row>
    <row r="8181" spans="1:5" hidden="1">
      <c r="A8181" s="63" t="s">
        <v>15226</v>
      </c>
      <c r="B8181" s="63">
        <v>39204</v>
      </c>
      <c r="C8181" s="62" t="s">
        <v>15891</v>
      </c>
      <c r="D8181" s="63" t="s">
        <v>15228</v>
      </c>
      <c r="E8181" s="76">
        <v>140.36000000000001</v>
      </c>
    </row>
    <row r="8182" spans="1:5" hidden="1">
      <c r="A8182" s="63" t="s">
        <v>15226</v>
      </c>
      <c r="B8182" s="63">
        <v>39206</v>
      </c>
      <c r="C8182" s="62" t="s">
        <v>15892</v>
      </c>
      <c r="D8182" s="63" t="s">
        <v>15228</v>
      </c>
      <c r="E8182" s="76">
        <v>133.16</v>
      </c>
    </row>
    <row r="8183" spans="1:5" hidden="1">
      <c r="A8183" s="63" t="s">
        <v>15226</v>
      </c>
      <c r="B8183" s="63">
        <v>798</v>
      </c>
      <c r="C8183" s="62" t="s">
        <v>15893</v>
      </c>
      <c r="D8183" s="63" t="s">
        <v>15228</v>
      </c>
      <c r="E8183" s="76">
        <v>1.27</v>
      </c>
    </row>
    <row r="8184" spans="1:5" hidden="1">
      <c r="A8184" s="63" t="s">
        <v>15226</v>
      </c>
      <c r="B8184" s="63">
        <v>797</v>
      </c>
      <c r="C8184" s="62" t="s">
        <v>15894</v>
      </c>
      <c r="D8184" s="63" t="s">
        <v>15228</v>
      </c>
      <c r="E8184" s="76">
        <v>9.26</v>
      </c>
    </row>
    <row r="8185" spans="1:5" hidden="1">
      <c r="A8185" s="63" t="s">
        <v>15226</v>
      </c>
      <c r="B8185" s="63">
        <v>796</v>
      </c>
      <c r="C8185" s="62" t="s">
        <v>15895</v>
      </c>
      <c r="D8185" s="63" t="s">
        <v>15228</v>
      </c>
      <c r="E8185" s="76">
        <v>7.86</v>
      </c>
    </row>
    <row r="8186" spans="1:5" hidden="1">
      <c r="A8186" s="63" t="s">
        <v>15226</v>
      </c>
      <c r="B8186" s="63">
        <v>799</v>
      </c>
      <c r="C8186" s="62" t="s">
        <v>15896</v>
      </c>
      <c r="D8186" s="63" t="s">
        <v>15228</v>
      </c>
      <c r="E8186" s="76">
        <v>3.8</v>
      </c>
    </row>
    <row r="8187" spans="1:5" hidden="1">
      <c r="A8187" s="63" t="s">
        <v>15226</v>
      </c>
      <c r="B8187" s="63">
        <v>792</v>
      </c>
      <c r="C8187" s="62" t="s">
        <v>15897</v>
      </c>
      <c r="D8187" s="63" t="s">
        <v>15228</v>
      </c>
      <c r="E8187" s="76">
        <v>3.68</v>
      </c>
    </row>
    <row r="8188" spans="1:5" hidden="1">
      <c r="A8188" s="63" t="s">
        <v>15226</v>
      </c>
      <c r="B8188" s="63">
        <v>38001</v>
      </c>
      <c r="C8188" s="62" t="s">
        <v>15898</v>
      </c>
      <c r="D8188" s="63" t="s">
        <v>15228</v>
      </c>
      <c r="E8188" s="76">
        <v>1.1499999999999999</v>
      </c>
    </row>
    <row r="8189" spans="1:5" hidden="1">
      <c r="A8189" s="63" t="s">
        <v>15226</v>
      </c>
      <c r="B8189" s="63">
        <v>38002</v>
      </c>
      <c r="C8189" s="62" t="s">
        <v>15899</v>
      </c>
      <c r="D8189" s="63" t="s">
        <v>15228</v>
      </c>
      <c r="E8189" s="76">
        <v>4</v>
      </c>
    </row>
    <row r="8190" spans="1:5" hidden="1">
      <c r="A8190" s="63" t="s">
        <v>15226</v>
      </c>
      <c r="B8190" s="63">
        <v>38003</v>
      </c>
      <c r="C8190" s="62" t="s">
        <v>15900</v>
      </c>
      <c r="D8190" s="63" t="s">
        <v>15228</v>
      </c>
      <c r="E8190" s="76">
        <v>27.36</v>
      </c>
    </row>
    <row r="8191" spans="1:5" hidden="1">
      <c r="A8191" s="63" t="s">
        <v>15226</v>
      </c>
      <c r="B8191" s="63">
        <v>38004</v>
      </c>
      <c r="C8191" s="62" t="s">
        <v>15901</v>
      </c>
      <c r="D8191" s="63" t="s">
        <v>15228</v>
      </c>
      <c r="E8191" s="76">
        <v>31.47</v>
      </c>
    </row>
    <row r="8192" spans="1:5" hidden="1">
      <c r="A8192" s="63" t="s">
        <v>15226</v>
      </c>
      <c r="B8192" s="63">
        <v>44263</v>
      </c>
      <c r="C8192" s="62" t="s">
        <v>15902</v>
      </c>
      <c r="D8192" s="63" t="s">
        <v>15228</v>
      </c>
      <c r="E8192" s="76">
        <v>56.5</v>
      </c>
    </row>
    <row r="8193" spans="1:5" hidden="1">
      <c r="A8193" s="63" t="s">
        <v>15226</v>
      </c>
      <c r="B8193" s="63">
        <v>36327</v>
      </c>
      <c r="C8193" s="62" t="s">
        <v>15903</v>
      </c>
      <c r="D8193" s="63" t="s">
        <v>15228</v>
      </c>
      <c r="E8193" s="76">
        <v>3.75</v>
      </c>
    </row>
    <row r="8194" spans="1:5" hidden="1">
      <c r="A8194" s="63" t="s">
        <v>15226</v>
      </c>
      <c r="B8194" s="63">
        <v>38992</v>
      </c>
      <c r="C8194" s="62" t="s">
        <v>15904</v>
      </c>
      <c r="D8194" s="63" t="s">
        <v>15228</v>
      </c>
      <c r="E8194" s="76">
        <v>4.5599999999999996</v>
      </c>
    </row>
    <row r="8195" spans="1:5" hidden="1">
      <c r="A8195" s="63" t="s">
        <v>15226</v>
      </c>
      <c r="B8195" s="63">
        <v>38993</v>
      </c>
      <c r="C8195" s="62" t="s">
        <v>15905</v>
      </c>
      <c r="D8195" s="63" t="s">
        <v>15228</v>
      </c>
      <c r="E8195" s="76">
        <v>11.85</v>
      </c>
    </row>
    <row r="8196" spans="1:5" hidden="1">
      <c r="A8196" s="63" t="s">
        <v>15226</v>
      </c>
      <c r="B8196" s="63">
        <v>44175</v>
      </c>
      <c r="C8196" s="62" t="s">
        <v>15906</v>
      </c>
      <c r="D8196" s="63" t="s">
        <v>15228</v>
      </c>
      <c r="E8196" s="76">
        <v>20.68</v>
      </c>
    </row>
    <row r="8197" spans="1:5" hidden="1">
      <c r="A8197" s="63" t="s">
        <v>15226</v>
      </c>
      <c r="B8197" s="63">
        <v>44177</v>
      </c>
      <c r="C8197" s="62" t="s">
        <v>15907</v>
      </c>
      <c r="D8197" s="63" t="s">
        <v>15228</v>
      </c>
      <c r="E8197" s="76">
        <v>15.45</v>
      </c>
    </row>
    <row r="8198" spans="1:5" hidden="1">
      <c r="A8198" s="63" t="s">
        <v>15226</v>
      </c>
      <c r="B8198" s="63">
        <v>38418</v>
      </c>
      <c r="C8198" s="62" t="s">
        <v>15908</v>
      </c>
      <c r="D8198" s="63" t="s">
        <v>15228</v>
      </c>
      <c r="E8198" s="76">
        <v>5.62</v>
      </c>
    </row>
    <row r="8199" spans="1:5" hidden="1">
      <c r="A8199" s="63" t="s">
        <v>15226</v>
      </c>
      <c r="B8199" s="63">
        <v>39178</v>
      </c>
      <c r="C8199" s="62" t="s">
        <v>15909</v>
      </c>
      <c r="D8199" s="63" t="s">
        <v>15228</v>
      </c>
      <c r="E8199" s="76">
        <v>2.37</v>
      </c>
    </row>
    <row r="8200" spans="1:5" hidden="1">
      <c r="A8200" s="63" t="s">
        <v>15226</v>
      </c>
      <c r="B8200" s="63">
        <v>39177</v>
      </c>
      <c r="C8200" s="62" t="s">
        <v>15910</v>
      </c>
      <c r="D8200" s="63" t="s">
        <v>15228</v>
      </c>
      <c r="E8200" s="76">
        <v>2.14</v>
      </c>
    </row>
    <row r="8201" spans="1:5" hidden="1">
      <c r="A8201" s="63" t="s">
        <v>15226</v>
      </c>
      <c r="B8201" s="63">
        <v>39174</v>
      </c>
      <c r="C8201" s="62" t="s">
        <v>15911</v>
      </c>
      <c r="D8201" s="63" t="s">
        <v>15228</v>
      </c>
      <c r="E8201" s="76">
        <v>1.07</v>
      </c>
    </row>
    <row r="8202" spans="1:5" hidden="1">
      <c r="A8202" s="63" t="s">
        <v>15226</v>
      </c>
      <c r="B8202" s="63">
        <v>39176</v>
      </c>
      <c r="C8202" s="62" t="s">
        <v>15912</v>
      </c>
      <c r="D8202" s="63" t="s">
        <v>15228</v>
      </c>
      <c r="E8202" s="76">
        <v>1.4</v>
      </c>
    </row>
    <row r="8203" spans="1:5" hidden="1">
      <c r="A8203" s="63" t="s">
        <v>15226</v>
      </c>
      <c r="B8203" s="63">
        <v>39180</v>
      </c>
      <c r="C8203" s="62" t="s">
        <v>15913</v>
      </c>
      <c r="D8203" s="63" t="s">
        <v>15228</v>
      </c>
      <c r="E8203" s="76">
        <v>6.43</v>
      </c>
    </row>
    <row r="8204" spans="1:5" hidden="1">
      <c r="A8204" s="63" t="s">
        <v>15226</v>
      </c>
      <c r="B8204" s="63">
        <v>39179</v>
      </c>
      <c r="C8204" s="62" t="s">
        <v>15914</v>
      </c>
      <c r="D8204" s="63" t="s">
        <v>15228</v>
      </c>
      <c r="E8204" s="76">
        <v>5.69</v>
      </c>
    </row>
    <row r="8205" spans="1:5" hidden="1">
      <c r="A8205" s="63" t="s">
        <v>15226</v>
      </c>
      <c r="B8205" s="63">
        <v>39175</v>
      </c>
      <c r="C8205" s="62" t="s">
        <v>15915</v>
      </c>
      <c r="D8205" s="63" t="s">
        <v>15228</v>
      </c>
      <c r="E8205" s="76">
        <v>1.31</v>
      </c>
    </row>
    <row r="8206" spans="1:5" hidden="1">
      <c r="A8206" s="63" t="s">
        <v>15226</v>
      </c>
      <c r="B8206" s="63">
        <v>39217</v>
      </c>
      <c r="C8206" s="62" t="s">
        <v>15916</v>
      </c>
      <c r="D8206" s="63" t="s">
        <v>15228</v>
      </c>
      <c r="E8206" s="76">
        <v>1.01</v>
      </c>
    </row>
    <row r="8207" spans="1:5" hidden="1">
      <c r="A8207" s="63" t="s">
        <v>15226</v>
      </c>
      <c r="B8207" s="63">
        <v>39181</v>
      </c>
      <c r="C8207" s="62" t="s">
        <v>15917</v>
      </c>
      <c r="D8207" s="63" t="s">
        <v>15228</v>
      </c>
      <c r="E8207" s="76">
        <v>8.6199999999999992</v>
      </c>
    </row>
    <row r="8208" spans="1:5" hidden="1">
      <c r="A8208" s="63" t="s">
        <v>15226</v>
      </c>
      <c r="B8208" s="63">
        <v>39182</v>
      </c>
      <c r="C8208" s="62" t="s">
        <v>15918</v>
      </c>
      <c r="D8208" s="63" t="s">
        <v>15228</v>
      </c>
      <c r="E8208" s="76">
        <v>12.13</v>
      </c>
    </row>
    <row r="8209" spans="1:5" ht="23.25" hidden="1">
      <c r="A8209" s="63" t="s">
        <v>15226</v>
      </c>
      <c r="B8209" s="63">
        <v>12616</v>
      </c>
      <c r="C8209" s="62" t="s">
        <v>15919</v>
      </c>
      <c r="D8209" s="63" t="s">
        <v>15228</v>
      </c>
      <c r="E8209" s="76">
        <v>17.350000000000001</v>
      </c>
    </row>
    <row r="8210" spans="1:5" ht="34.5" hidden="1">
      <c r="A8210" s="63" t="s">
        <v>15226</v>
      </c>
      <c r="B8210" s="63">
        <v>1049</v>
      </c>
      <c r="C8210" s="62" t="s">
        <v>15920</v>
      </c>
      <c r="D8210" s="63" t="s">
        <v>15228</v>
      </c>
      <c r="E8210" s="76">
        <v>10.15</v>
      </c>
    </row>
    <row r="8211" spans="1:5" ht="34.5" hidden="1">
      <c r="A8211" s="63" t="s">
        <v>15226</v>
      </c>
      <c r="B8211" s="63">
        <v>1099</v>
      </c>
      <c r="C8211" s="62" t="s">
        <v>15921</v>
      </c>
      <c r="D8211" s="63" t="s">
        <v>15228</v>
      </c>
      <c r="E8211" s="76">
        <v>7.77</v>
      </c>
    </row>
    <row r="8212" spans="1:5" ht="34.5" hidden="1">
      <c r="A8212" s="63" t="s">
        <v>15226</v>
      </c>
      <c r="B8212" s="63">
        <v>39678</v>
      </c>
      <c r="C8212" s="62" t="s">
        <v>15922</v>
      </c>
      <c r="D8212" s="63" t="s">
        <v>15228</v>
      </c>
      <c r="E8212" s="76">
        <v>3.13</v>
      </c>
    </row>
    <row r="8213" spans="1:5" ht="34.5" hidden="1">
      <c r="A8213" s="63" t="s">
        <v>15226</v>
      </c>
      <c r="B8213" s="63">
        <v>1050</v>
      </c>
      <c r="C8213" s="62" t="s">
        <v>15923</v>
      </c>
      <c r="D8213" s="63" t="s">
        <v>15228</v>
      </c>
      <c r="E8213" s="76">
        <v>5.31</v>
      </c>
    </row>
    <row r="8214" spans="1:5" ht="34.5" hidden="1">
      <c r="A8214" s="63" t="s">
        <v>15226</v>
      </c>
      <c r="B8214" s="63">
        <v>1101</v>
      </c>
      <c r="C8214" s="62" t="s">
        <v>15924</v>
      </c>
      <c r="D8214" s="63" t="s">
        <v>15228</v>
      </c>
      <c r="E8214" s="76">
        <v>33.49</v>
      </c>
    </row>
    <row r="8215" spans="1:5" ht="34.5" hidden="1">
      <c r="A8215" s="63" t="s">
        <v>15226</v>
      </c>
      <c r="B8215" s="63">
        <v>1100</v>
      </c>
      <c r="C8215" s="62" t="s">
        <v>15925</v>
      </c>
      <c r="D8215" s="63" t="s">
        <v>15228</v>
      </c>
      <c r="E8215" s="76">
        <v>17.28</v>
      </c>
    </row>
    <row r="8216" spans="1:5" ht="34.5" hidden="1">
      <c r="A8216" s="63" t="s">
        <v>15226</v>
      </c>
      <c r="B8216" s="63">
        <v>39679</v>
      </c>
      <c r="C8216" s="62" t="s">
        <v>15926</v>
      </c>
      <c r="D8216" s="63" t="s">
        <v>15228</v>
      </c>
      <c r="E8216" s="76">
        <v>66.739999999999995</v>
      </c>
    </row>
    <row r="8217" spans="1:5" ht="34.5" hidden="1">
      <c r="A8217" s="63" t="s">
        <v>15226</v>
      </c>
      <c r="B8217" s="63">
        <v>1098</v>
      </c>
      <c r="C8217" s="62" t="s">
        <v>15927</v>
      </c>
      <c r="D8217" s="63" t="s">
        <v>15228</v>
      </c>
      <c r="E8217" s="76">
        <v>4.1399999999999997</v>
      </c>
    </row>
    <row r="8218" spans="1:5" ht="34.5" hidden="1">
      <c r="A8218" s="63" t="s">
        <v>15226</v>
      </c>
      <c r="B8218" s="63">
        <v>1102</v>
      </c>
      <c r="C8218" s="62" t="s">
        <v>15928</v>
      </c>
      <c r="D8218" s="63" t="s">
        <v>15228</v>
      </c>
      <c r="E8218" s="76">
        <v>49.94</v>
      </c>
    </row>
    <row r="8219" spans="1:5" ht="34.5" hidden="1">
      <c r="A8219" s="63" t="s">
        <v>15226</v>
      </c>
      <c r="B8219" s="63">
        <v>1051</v>
      </c>
      <c r="C8219" s="62" t="s">
        <v>15929</v>
      </c>
      <c r="D8219" s="63" t="s">
        <v>15228</v>
      </c>
      <c r="E8219" s="76">
        <v>72.58</v>
      </c>
    </row>
    <row r="8220" spans="1:5" hidden="1">
      <c r="A8220" s="63" t="s">
        <v>15226</v>
      </c>
      <c r="B8220" s="63">
        <v>37399</v>
      </c>
      <c r="C8220" s="62" t="s">
        <v>15930</v>
      </c>
      <c r="D8220" s="63" t="s">
        <v>15228</v>
      </c>
      <c r="E8220" s="76">
        <v>18.86</v>
      </c>
    </row>
    <row r="8221" spans="1:5" hidden="1">
      <c r="A8221" s="63" t="s">
        <v>15226</v>
      </c>
      <c r="B8221" s="63">
        <v>43834</v>
      </c>
      <c r="C8221" s="62" t="s">
        <v>15931</v>
      </c>
      <c r="D8221" s="63" t="s">
        <v>15272</v>
      </c>
      <c r="E8221" s="76">
        <v>17.97</v>
      </c>
    </row>
    <row r="8222" spans="1:5" hidden="1">
      <c r="A8222" s="63" t="s">
        <v>15226</v>
      </c>
      <c r="B8222" s="63">
        <v>43835</v>
      </c>
      <c r="C8222" s="62" t="s">
        <v>15932</v>
      </c>
      <c r="D8222" s="63" t="s">
        <v>15272</v>
      </c>
      <c r="E8222" s="76">
        <v>1.61</v>
      </c>
    </row>
    <row r="8223" spans="1:5" hidden="1">
      <c r="A8223" s="63" t="s">
        <v>15226</v>
      </c>
      <c r="B8223" s="63">
        <v>43833</v>
      </c>
      <c r="C8223" s="62" t="s">
        <v>15933</v>
      </c>
      <c r="D8223" s="63" t="s">
        <v>15272</v>
      </c>
      <c r="E8223" s="76">
        <v>1.67</v>
      </c>
    </row>
    <row r="8224" spans="1:5" ht="23.25" hidden="1">
      <c r="A8224" s="63" t="s">
        <v>15226</v>
      </c>
      <c r="B8224" s="63">
        <v>41955</v>
      </c>
      <c r="C8224" s="62" t="s">
        <v>15934</v>
      </c>
      <c r="D8224" s="63" t="s">
        <v>15276</v>
      </c>
      <c r="E8224" s="76">
        <v>85.01</v>
      </c>
    </row>
    <row r="8225" spans="1:5" hidden="1">
      <c r="A8225" s="63" t="s">
        <v>15226</v>
      </c>
      <c r="B8225" s="63">
        <v>41953</v>
      </c>
      <c r="C8225" s="62" t="s">
        <v>15935</v>
      </c>
      <c r="D8225" s="63" t="s">
        <v>15276</v>
      </c>
      <c r="E8225" s="76">
        <v>81.13</v>
      </c>
    </row>
    <row r="8226" spans="1:5" hidden="1">
      <c r="A8226" s="63" t="s">
        <v>15226</v>
      </c>
      <c r="B8226" s="63">
        <v>41954</v>
      </c>
      <c r="C8226" s="62" t="s">
        <v>15936</v>
      </c>
      <c r="D8226" s="63" t="s">
        <v>15276</v>
      </c>
      <c r="E8226" s="76">
        <v>80.349999999999994</v>
      </c>
    </row>
    <row r="8227" spans="1:5" hidden="1">
      <c r="A8227" s="63" t="s">
        <v>15226</v>
      </c>
      <c r="B8227" s="63">
        <v>25004</v>
      </c>
      <c r="C8227" s="62" t="s">
        <v>15937</v>
      </c>
      <c r="D8227" s="63" t="s">
        <v>15276</v>
      </c>
      <c r="E8227" s="76">
        <v>42.8</v>
      </c>
    </row>
    <row r="8228" spans="1:5" hidden="1">
      <c r="A8228" s="63" t="s">
        <v>15226</v>
      </c>
      <c r="B8228" s="63">
        <v>25002</v>
      </c>
      <c r="C8228" s="62" t="s">
        <v>15938</v>
      </c>
      <c r="D8228" s="63" t="s">
        <v>15276</v>
      </c>
      <c r="E8228" s="76">
        <v>42.8</v>
      </c>
    </row>
    <row r="8229" spans="1:5" hidden="1">
      <c r="A8229" s="63" t="s">
        <v>15226</v>
      </c>
      <c r="B8229" s="63">
        <v>37409</v>
      </c>
      <c r="C8229" s="62" t="s">
        <v>15939</v>
      </c>
      <c r="D8229" s="63" t="s">
        <v>15276</v>
      </c>
      <c r="E8229" s="76">
        <v>42.8</v>
      </c>
    </row>
    <row r="8230" spans="1:5" hidden="1">
      <c r="A8230" s="63" t="s">
        <v>15226</v>
      </c>
      <c r="B8230" s="63">
        <v>841</v>
      </c>
      <c r="C8230" s="62" t="s">
        <v>15940</v>
      </c>
      <c r="D8230" s="63" t="s">
        <v>15276</v>
      </c>
      <c r="E8230" s="76">
        <v>43.33</v>
      </c>
    </row>
    <row r="8231" spans="1:5" hidden="1">
      <c r="A8231" s="63" t="s">
        <v>15226</v>
      </c>
      <c r="B8231" s="63">
        <v>25005</v>
      </c>
      <c r="C8231" s="62" t="s">
        <v>15941</v>
      </c>
      <c r="D8231" s="63" t="s">
        <v>15276</v>
      </c>
      <c r="E8231" s="76">
        <v>46.97</v>
      </c>
    </row>
    <row r="8232" spans="1:5" hidden="1">
      <c r="A8232" s="63" t="s">
        <v>15226</v>
      </c>
      <c r="B8232" s="63">
        <v>25003</v>
      </c>
      <c r="C8232" s="62" t="s">
        <v>15942</v>
      </c>
      <c r="D8232" s="63" t="s">
        <v>15276</v>
      </c>
      <c r="E8232" s="76">
        <v>47.68</v>
      </c>
    </row>
    <row r="8233" spans="1:5" hidden="1">
      <c r="A8233" s="63" t="s">
        <v>15226</v>
      </c>
      <c r="B8233" s="63">
        <v>37410</v>
      </c>
      <c r="C8233" s="62" t="s">
        <v>15943</v>
      </c>
      <c r="D8233" s="63" t="s">
        <v>15276</v>
      </c>
      <c r="E8233" s="76">
        <v>46.97</v>
      </c>
    </row>
    <row r="8234" spans="1:5" hidden="1">
      <c r="A8234" s="63" t="s">
        <v>15226</v>
      </c>
      <c r="B8234" s="63">
        <v>842</v>
      </c>
      <c r="C8234" s="62" t="s">
        <v>15944</v>
      </c>
      <c r="D8234" s="63" t="s">
        <v>15276</v>
      </c>
      <c r="E8234" s="76">
        <v>47.64</v>
      </c>
    </row>
    <row r="8235" spans="1:5" ht="23.25" hidden="1">
      <c r="A8235" s="63" t="s">
        <v>15226</v>
      </c>
      <c r="B8235" s="63">
        <v>44391</v>
      </c>
      <c r="C8235" s="62" t="s">
        <v>15945</v>
      </c>
      <c r="D8235" s="63" t="s">
        <v>15272</v>
      </c>
      <c r="E8235" s="76">
        <v>101.51</v>
      </c>
    </row>
    <row r="8236" spans="1:5" ht="23.25" hidden="1">
      <c r="A8236" s="63" t="s">
        <v>15226</v>
      </c>
      <c r="B8236" s="63">
        <v>44388</v>
      </c>
      <c r="C8236" s="62" t="s">
        <v>15946</v>
      </c>
      <c r="D8236" s="63" t="s">
        <v>15272</v>
      </c>
      <c r="E8236" s="76">
        <v>2.2000000000000002</v>
      </c>
    </row>
    <row r="8237" spans="1:5" ht="23.25" hidden="1">
      <c r="A8237" s="63" t="s">
        <v>15226</v>
      </c>
      <c r="B8237" s="63">
        <v>44392</v>
      </c>
      <c r="C8237" s="62" t="s">
        <v>15947</v>
      </c>
      <c r="D8237" s="63" t="s">
        <v>15272</v>
      </c>
      <c r="E8237" s="76">
        <v>202.11</v>
      </c>
    </row>
    <row r="8238" spans="1:5" ht="23.25" hidden="1">
      <c r="A8238" s="63" t="s">
        <v>15226</v>
      </c>
      <c r="B8238" s="63">
        <v>44390</v>
      </c>
      <c r="C8238" s="62" t="s">
        <v>15948</v>
      </c>
      <c r="D8238" s="63" t="s">
        <v>15272</v>
      </c>
      <c r="E8238" s="76">
        <v>42.82</v>
      </c>
    </row>
    <row r="8239" spans="1:5" ht="23.25" hidden="1">
      <c r="A8239" s="63" t="s">
        <v>15226</v>
      </c>
      <c r="B8239" s="63">
        <v>44389</v>
      </c>
      <c r="C8239" s="62" t="s">
        <v>15949</v>
      </c>
      <c r="D8239" s="63" t="s">
        <v>15272</v>
      </c>
      <c r="E8239" s="76">
        <v>5.05</v>
      </c>
    </row>
    <row r="8240" spans="1:5" hidden="1">
      <c r="A8240" s="63" t="s">
        <v>15226</v>
      </c>
      <c r="B8240" s="63">
        <v>862</v>
      </c>
      <c r="C8240" s="62" t="s">
        <v>15950</v>
      </c>
      <c r="D8240" s="63" t="s">
        <v>15272</v>
      </c>
      <c r="E8240" s="76">
        <v>9.26</v>
      </c>
    </row>
    <row r="8241" spans="1:5" hidden="1">
      <c r="A8241" s="63" t="s">
        <v>15226</v>
      </c>
      <c r="B8241" s="63">
        <v>866</v>
      </c>
      <c r="C8241" s="62" t="s">
        <v>15951</v>
      </c>
      <c r="D8241" s="63" t="s">
        <v>15272</v>
      </c>
      <c r="E8241" s="76">
        <v>117.69</v>
      </c>
    </row>
    <row r="8242" spans="1:5" hidden="1">
      <c r="A8242" s="63" t="s">
        <v>15226</v>
      </c>
      <c r="B8242" s="63">
        <v>892</v>
      </c>
      <c r="C8242" s="62" t="s">
        <v>15952</v>
      </c>
      <c r="D8242" s="63" t="s">
        <v>15272</v>
      </c>
      <c r="E8242" s="76">
        <v>142.46</v>
      </c>
    </row>
    <row r="8243" spans="1:5" hidden="1">
      <c r="A8243" s="63" t="s">
        <v>15226</v>
      </c>
      <c r="B8243" s="63">
        <v>857</v>
      </c>
      <c r="C8243" s="62" t="s">
        <v>15953</v>
      </c>
      <c r="D8243" s="63" t="s">
        <v>15272</v>
      </c>
      <c r="E8243" s="76">
        <v>15.49</v>
      </c>
    </row>
    <row r="8244" spans="1:5" hidden="1">
      <c r="A8244" s="63" t="s">
        <v>15226</v>
      </c>
      <c r="B8244" s="63">
        <v>37404</v>
      </c>
      <c r="C8244" s="62" t="s">
        <v>15954</v>
      </c>
      <c r="D8244" s="63" t="s">
        <v>15272</v>
      </c>
      <c r="E8244" s="76">
        <v>164.83</v>
      </c>
    </row>
    <row r="8245" spans="1:5" hidden="1">
      <c r="A8245" s="63" t="s">
        <v>15226</v>
      </c>
      <c r="B8245" s="63">
        <v>868</v>
      </c>
      <c r="C8245" s="62" t="s">
        <v>15955</v>
      </c>
      <c r="D8245" s="63" t="s">
        <v>15272</v>
      </c>
      <c r="E8245" s="76">
        <v>22.08</v>
      </c>
    </row>
    <row r="8246" spans="1:5" hidden="1">
      <c r="A8246" s="63" t="s">
        <v>15226</v>
      </c>
      <c r="B8246" s="63">
        <v>863</v>
      </c>
      <c r="C8246" s="62" t="s">
        <v>15956</v>
      </c>
      <c r="D8246" s="63" t="s">
        <v>15272</v>
      </c>
      <c r="E8246" s="76">
        <v>32.520000000000003</v>
      </c>
    </row>
    <row r="8247" spans="1:5" hidden="1">
      <c r="A8247" s="63" t="s">
        <v>15226</v>
      </c>
      <c r="B8247" s="63">
        <v>867</v>
      </c>
      <c r="C8247" s="62" t="s">
        <v>15957</v>
      </c>
      <c r="D8247" s="63" t="s">
        <v>15272</v>
      </c>
      <c r="E8247" s="76">
        <v>46.33</v>
      </c>
    </row>
    <row r="8248" spans="1:5" hidden="1">
      <c r="A8248" s="63" t="s">
        <v>15226</v>
      </c>
      <c r="B8248" s="63">
        <v>864</v>
      </c>
      <c r="C8248" s="62" t="s">
        <v>15958</v>
      </c>
      <c r="D8248" s="63" t="s">
        <v>15272</v>
      </c>
      <c r="E8248" s="76">
        <v>61.19</v>
      </c>
    </row>
    <row r="8249" spans="1:5" hidden="1">
      <c r="A8249" s="63" t="s">
        <v>15226</v>
      </c>
      <c r="B8249" s="63">
        <v>865</v>
      </c>
      <c r="C8249" s="62" t="s">
        <v>15959</v>
      </c>
      <c r="D8249" s="63" t="s">
        <v>15272</v>
      </c>
      <c r="E8249" s="76">
        <v>88.02</v>
      </c>
    </row>
    <row r="8250" spans="1:5" ht="34.5" hidden="1">
      <c r="A8250" s="63" t="s">
        <v>15226</v>
      </c>
      <c r="B8250" s="63">
        <v>993</v>
      </c>
      <c r="C8250" s="62" t="s">
        <v>15960</v>
      </c>
      <c r="D8250" s="63" t="s">
        <v>15272</v>
      </c>
      <c r="E8250" s="76">
        <v>1.67</v>
      </c>
    </row>
    <row r="8251" spans="1:5" ht="34.5" hidden="1">
      <c r="A8251" s="63" t="s">
        <v>15226</v>
      </c>
      <c r="B8251" s="63">
        <v>1020</v>
      </c>
      <c r="C8251" s="62" t="s">
        <v>15961</v>
      </c>
      <c r="D8251" s="63" t="s">
        <v>15272</v>
      </c>
      <c r="E8251" s="76">
        <v>8.5399999999999991</v>
      </c>
    </row>
    <row r="8252" spans="1:5" ht="34.5" hidden="1">
      <c r="A8252" s="63" t="s">
        <v>15226</v>
      </c>
      <c r="B8252" s="63">
        <v>1017</v>
      </c>
      <c r="C8252" s="62" t="s">
        <v>15962</v>
      </c>
      <c r="D8252" s="63" t="s">
        <v>15272</v>
      </c>
      <c r="E8252" s="76">
        <v>104.66</v>
      </c>
    </row>
    <row r="8253" spans="1:5" ht="34.5" hidden="1">
      <c r="A8253" s="63" t="s">
        <v>15226</v>
      </c>
      <c r="B8253" s="63">
        <v>999</v>
      </c>
      <c r="C8253" s="62" t="s">
        <v>15963</v>
      </c>
      <c r="D8253" s="63" t="s">
        <v>15272</v>
      </c>
      <c r="E8253" s="76">
        <v>126.79</v>
      </c>
    </row>
    <row r="8254" spans="1:5" ht="34.5" hidden="1">
      <c r="A8254" s="63" t="s">
        <v>15226</v>
      </c>
      <c r="B8254" s="63">
        <v>995</v>
      </c>
      <c r="C8254" s="62" t="s">
        <v>15964</v>
      </c>
      <c r="D8254" s="63" t="s">
        <v>15272</v>
      </c>
      <c r="E8254" s="76">
        <v>13.6</v>
      </c>
    </row>
    <row r="8255" spans="1:5" ht="34.5" hidden="1">
      <c r="A8255" s="63" t="s">
        <v>15226</v>
      </c>
      <c r="B8255" s="63">
        <v>1000</v>
      </c>
      <c r="C8255" s="62" t="s">
        <v>15965</v>
      </c>
      <c r="D8255" s="63" t="s">
        <v>15272</v>
      </c>
      <c r="E8255" s="76">
        <v>155.74</v>
      </c>
    </row>
    <row r="8256" spans="1:5" ht="34.5" hidden="1">
      <c r="A8256" s="63" t="s">
        <v>15226</v>
      </c>
      <c r="B8256" s="63">
        <v>1022</v>
      </c>
      <c r="C8256" s="62" t="s">
        <v>15966</v>
      </c>
      <c r="D8256" s="63" t="s">
        <v>15272</v>
      </c>
      <c r="E8256" s="76">
        <v>2.33</v>
      </c>
    </row>
    <row r="8257" spans="1:5" ht="34.5" hidden="1">
      <c r="A8257" s="63" t="s">
        <v>15226</v>
      </c>
      <c r="B8257" s="63">
        <v>1015</v>
      </c>
      <c r="C8257" s="62" t="s">
        <v>15967</v>
      </c>
      <c r="D8257" s="63" t="s">
        <v>15272</v>
      </c>
      <c r="E8257" s="76">
        <v>206.96</v>
      </c>
    </row>
    <row r="8258" spans="1:5" ht="34.5" hidden="1">
      <c r="A8258" s="63" t="s">
        <v>15226</v>
      </c>
      <c r="B8258" s="63">
        <v>996</v>
      </c>
      <c r="C8258" s="62" t="s">
        <v>15968</v>
      </c>
      <c r="D8258" s="63" t="s">
        <v>15272</v>
      </c>
      <c r="E8258" s="76">
        <v>21.08</v>
      </c>
    </row>
    <row r="8259" spans="1:5" ht="34.5" hidden="1">
      <c r="A8259" s="63" t="s">
        <v>15226</v>
      </c>
      <c r="B8259" s="63">
        <v>1001</v>
      </c>
      <c r="C8259" s="62" t="s">
        <v>15969</v>
      </c>
      <c r="D8259" s="63" t="s">
        <v>15272</v>
      </c>
      <c r="E8259" s="76">
        <v>268.52</v>
      </c>
    </row>
    <row r="8260" spans="1:5" ht="34.5" hidden="1">
      <c r="A8260" s="63" t="s">
        <v>15226</v>
      </c>
      <c r="B8260" s="63">
        <v>1019</v>
      </c>
      <c r="C8260" s="62" t="s">
        <v>15970</v>
      </c>
      <c r="D8260" s="63" t="s">
        <v>15272</v>
      </c>
      <c r="E8260" s="76">
        <v>29.8</v>
      </c>
    </row>
    <row r="8261" spans="1:5" ht="34.5" hidden="1">
      <c r="A8261" s="63" t="s">
        <v>15226</v>
      </c>
      <c r="B8261" s="63">
        <v>1021</v>
      </c>
      <c r="C8261" s="62" t="s">
        <v>15971</v>
      </c>
      <c r="D8261" s="63" t="s">
        <v>15272</v>
      </c>
      <c r="E8261" s="76">
        <v>3.58</v>
      </c>
    </row>
    <row r="8262" spans="1:5" ht="34.5" hidden="1">
      <c r="A8262" s="63" t="s">
        <v>15226</v>
      </c>
      <c r="B8262" s="63">
        <v>39249</v>
      </c>
      <c r="C8262" s="62" t="s">
        <v>15972</v>
      </c>
      <c r="D8262" s="63" t="s">
        <v>15272</v>
      </c>
      <c r="E8262" s="76">
        <v>361.05</v>
      </c>
    </row>
    <row r="8263" spans="1:5" ht="34.5" hidden="1">
      <c r="A8263" s="63" t="s">
        <v>15226</v>
      </c>
      <c r="B8263" s="63">
        <v>1018</v>
      </c>
      <c r="C8263" s="62" t="s">
        <v>15973</v>
      </c>
      <c r="D8263" s="63" t="s">
        <v>15272</v>
      </c>
      <c r="E8263" s="76">
        <v>44.06</v>
      </c>
    </row>
    <row r="8264" spans="1:5" ht="34.5" hidden="1">
      <c r="A8264" s="63" t="s">
        <v>15226</v>
      </c>
      <c r="B8264" s="63">
        <v>39250</v>
      </c>
      <c r="C8264" s="62" t="s">
        <v>15974</v>
      </c>
      <c r="D8264" s="63" t="s">
        <v>15272</v>
      </c>
      <c r="E8264" s="76">
        <v>431.89</v>
      </c>
    </row>
    <row r="8265" spans="1:5" ht="34.5" hidden="1">
      <c r="A8265" s="63" t="s">
        <v>15226</v>
      </c>
      <c r="B8265" s="63">
        <v>994</v>
      </c>
      <c r="C8265" s="62" t="s">
        <v>15975</v>
      </c>
      <c r="D8265" s="63" t="s">
        <v>15272</v>
      </c>
      <c r="E8265" s="76">
        <v>5.21</v>
      </c>
    </row>
    <row r="8266" spans="1:5" ht="34.5" hidden="1">
      <c r="A8266" s="63" t="s">
        <v>15226</v>
      </c>
      <c r="B8266" s="63">
        <v>977</v>
      </c>
      <c r="C8266" s="62" t="s">
        <v>15976</v>
      </c>
      <c r="D8266" s="63" t="s">
        <v>15272</v>
      </c>
      <c r="E8266" s="76">
        <v>61.64</v>
      </c>
    </row>
    <row r="8267" spans="1:5" ht="34.5" hidden="1">
      <c r="A8267" s="63" t="s">
        <v>15226</v>
      </c>
      <c r="B8267" s="63">
        <v>998</v>
      </c>
      <c r="C8267" s="62" t="s">
        <v>15977</v>
      </c>
      <c r="D8267" s="63" t="s">
        <v>15272</v>
      </c>
      <c r="E8267" s="76">
        <v>80.03</v>
      </c>
    </row>
    <row r="8268" spans="1:5" ht="23.25" hidden="1">
      <c r="A8268" s="63" t="s">
        <v>15226</v>
      </c>
      <c r="B8268" s="63">
        <v>39251</v>
      </c>
      <c r="C8268" s="62" t="s">
        <v>15978</v>
      </c>
      <c r="D8268" s="63" t="s">
        <v>15272</v>
      </c>
      <c r="E8268" s="76">
        <v>0.57999999999999996</v>
      </c>
    </row>
    <row r="8269" spans="1:5" ht="23.25" hidden="1">
      <c r="A8269" s="63" t="s">
        <v>15226</v>
      </c>
      <c r="B8269" s="63">
        <v>1011</v>
      </c>
      <c r="C8269" s="62" t="s">
        <v>15979</v>
      </c>
      <c r="D8269" s="63" t="s">
        <v>15272</v>
      </c>
      <c r="E8269" s="76">
        <v>0.79</v>
      </c>
    </row>
    <row r="8270" spans="1:5" ht="23.25" hidden="1">
      <c r="A8270" s="63" t="s">
        <v>15226</v>
      </c>
      <c r="B8270" s="63">
        <v>39252</v>
      </c>
      <c r="C8270" s="62" t="s">
        <v>15980</v>
      </c>
      <c r="D8270" s="63" t="s">
        <v>15272</v>
      </c>
      <c r="E8270" s="76">
        <v>1.03</v>
      </c>
    </row>
    <row r="8271" spans="1:5" ht="23.25" hidden="1">
      <c r="A8271" s="63" t="s">
        <v>15226</v>
      </c>
      <c r="B8271" s="63">
        <v>1013</v>
      </c>
      <c r="C8271" s="62" t="s">
        <v>15981</v>
      </c>
      <c r="D8271" s="63" t="s">
        <v>15272</v>
      </c>
      <c r="E8271" s="76">
        <v>1.24</v>
      </c>
    </row>
    <row r="8272" spans="1:5" ht="23.25" hidden="1">
      <c r="A8272" s="63" t="s">
        <v>15226</v>
      </c>
      <c r="B8272" s="63">
        <v>980</v>
      </c>
      <c r="C8272" s="62" t="s">
        <v>15982</v>
      </c>
      <c r="D8272" s="63" t="s">
        <v>15272</v>
      </c>
      <c r="E8272" s="76">
        <v>8.9499999999999993</v>
      </c>
    </row>
    <row r="8273" spans="1:5" ht="23.25" hidden="1">
      <c r="A8273" s="63" t="s">
        <v>15226</v>
      </c>
      <c r="B8273" s="63">
        <v>39237</v>
      </c>
      <c r="C8273" s="62" t="s">
        <v>15983</v>
      </c>
      <c r="D8273" s="63" t="s">
        <v>15272</v>
      </c>
      <c r="E8273" s="76">
        <v>95.28</v>
      </c>
    </row>
    <row r="8274" spans="1:5" ht="23.25" hidden="1">
      <c r="A8274" s="63" t="s">
        <v>15226</v>
      </c>
      <c r="B8274" s="63">
        <v>39238</v>
      </c>
      <c r="C8274" s="62" t="s">
        <v>15984</v>
      </c>
      <c r="D8274" s="63" t="s">
        <v>15272</v>
      </c>
      <c r="E8274" s="76">
        <v>120.16</v>
      </c>
    </row>
    <row r="8275" spans="1:5" ht="23.25" hidden="1">
      <c r="A8275" s="63" t="s">
        <v>15226</v>
      </c>
      <c r="B8275" s="63">
        <v>979</v>
      </c>
      <c r="C8275" s="62" t="s">
        <v>15985</v>
      </c>
      <c r="D8275" s="63" t="s">
        <v>15272</v>
      </c>
      <c r="E8275" s="76">
        <v>12.79</v>
      </c>
    </row>
    <row r="8276" spans="1:5" ht="23.25" hidden="1">
      <c r="A8276" s="63" t="s">
        <v>15226</v>
      </c>
      <c r="B8276" s="63">
        <v>39239</v>
      </c>
      <c r="C8276" s="62" t="s">
        <v>15986</v>
      </c>
      <c r="D8276" s="63" t="s">
        <v>15272</v>
      </c>
      <c r="E8276" s="76">
        <v>145.16999999999999</v>
      </c>
    </row>
    <row r="8277" spans="1:5" ht="23.25" hidden="1">
      <c r="A8277" s="63" t="s">
        <v>15226</v>
      </c>
      <c r="B8277" s="63">
        <v>1014</v>
      </c>
      <c r="C8277" s="62" t="s">
        <v>15987</v>
      </c>
      <c r="D8277" s="63" t="s">
        <v>15272</v>
      </c>
      <c r="E8277" s="76">
        <v>1.96</v>
      </c>
    </row>
    <row r="8278" spans="1:5" ht="23.25" hidden="1">
      <c r="A8278" s="63" t="s">
        <v>15226</v>
      </c>
      <c r="B8278" s="63">
        <v>39240</v>
      </c>
      <c r="C8278" s="62" t="s">
        <v>15988</v>
      </c>
      <c r="D8278" s="63" t="s">
        <v>15272</v>
      </c>
      <c r="E8278" s="76">
        <v>190.94</v>
      </c>
    </row>
    <row r="8279" spans="1:5" ht="23.25" hidden="1">
      <c r="A8279" s="63" t="s">
        <v>15226</v>
      </c>
      <c r="B8279" s="63">
        <v>39232</v>
      </c>
      <c r="C8279" s="62" t="s">
        <v>15989</v>
      </c>
      <c r="D8279" s="63" t="s">
        <v>15272</v>
      </c>
      <c r="E8279" s="76">
        <v>20.04</v>
      </c>
    </row>
    <row r="8280" spans="1:5" ht="23.25" hidden="1">
      <c r="A8280" s="63" t="s">
        <v>15226</v>
      </c>
      <c r="B8280" s="63">
        <v>39233</v>
      </c>
      <c r="C8280" s="62" t="s">
        <v>15990</v>
      </c>
      <c r="D8280" s="63" t="s">
        <v>15272</v>
      </c>
      <c r="E8280" s="76">
        <v>29.21</v>
      </c>
    </row>
    <row r="8281" spans="1:5" ht="23.25" hidden="1">
      <c r="A8281" s="63" t="s">
        <v>15226</v>
      </c>
      <c r="B8281" s="63">
        <v>981</v>
      </c>
      <c r="C8281" s="62" t="s">
        <v>15991</v>
      </c>
      <c r="D8281" s="63" t="s">
        <v>15272</v>
      </c>
      <c r="E8281" s="76">
        <v>3.26</v>
      </c>
    </row>
    <row r="8282" spans="1:5" ht="23.25" hidden="1">
      <c r="A8282" s="63" t="s">
        <v>15226</v>
      </c>
      <c r="B8282" s="63">
        <v>39234</v>
      </c>
      <c r="C8282" s="62" t="s">
        <v>15992</v>
      </c>
      <c r="D8282" s="63" t="s">
        <v>15272</v>
      </c>
      <c r="E8282" s="76">
        <v>40.65</v>
      </c>
    </row>
    <row r="8283" spans="1:5" ht="23.25" hidden="1">
      <c r="A8283" s="63" t="s">
        <v>15226</v>
      </c>
      <c r="B8283" s="63">
        <v>982</v>
      </c>
      <c r="C8283" s="62" t="s">
        <v>15993</v>
      </c>
      <c r="D8283" s="63" t="s">
        <v>15272</v>
      </c>
      <c r="E8283" s="76">
        <v>4.68</v>
      </c>
    </row>
    <row r="8284" spans="1:5" ht="23.25" hidden="1">
      <c r="A8284" s="63" t="s">
        <v>15226</v>
      </c>
      <c r="B8284" s="63">
        <v>39235</v>
      </c>
      <c r="C8284" s="62" t="s">
        <v>15994</v>
      </c>
      <c r="D8284" s="63" t="s">
        <v>15272</v>
      </c>
      <c r="E8284" s="76">
        <v>59.96</v>
      </c>
    </row>
    <row r="8285" spans="1:5" ht="23.25" hidden="1">
      <c r="A8285" s="63" t="s">
        <v>15226</v>
      </c>
      <c r="B8285" s="63">
        <v>39236</v>
      </c>
      <c r="C8285" s="62" t="s">
        <v>15995</v>
      </c>
      <c r="D8285" s="63" t="s">
        <v>15272</v>
      </c>
      <c r="E8285" s="76">
        <v>79.47</v>
      </c>
    </row>
    <row r="8286" spans="1:5" ht="23.25" hidden="1">
      <c r="A8286" s="63" t="s">
        <v>15226</v>
      </c>
      <c r="B8286" s="63">
        <v>990</v>
      </c>
      <c r="C8286" s="62" t="s">
        <v>15996</v>
      </c>
      <c r="D8286" s="63" t="s">
        <v>15272</v>
      </c>
      <c r="E8286" s="76">
        <v>141.01</v>
      </c>
    </row>
    <row r="8287" spans="1:5" ht="23.25" hidden="1">
      <c r="A8287" s="63" t="s">
        <v>15226</v>
      </c>
      <c r="B8287" s="63">
        <v>39241</v>
      </c>
      <c r="C8287" s="62" t="s">
        <v>15997</v>
      </c>
      <c r="D8287" s="63" t="s">
        <v>15272</v>
      </c>
      <c r="E8287" s="76">
        <v>13.88</v>
      </c>
    </row>
    <row r="8288" spans="1:5" ht="23.25" hidden="1">
      <c r="A8288" s="63" t="s">
        <v>15226</v>
      </c>
      <c r="B8288" s="63">
        <v>1005</v>
      </c>
      <c r="C8288" s="62" t="s">
        <v>15998</v>
      </c>
      <c r="D8288" s="63" t="s">
        <v>15272</v>
      </c>
      <c r="E8288" s="76">
        <v>175.56</v>
      </c>
    </row>
    <row r="8289" spans="1:5" ht="23.25" hidden="1">
      <c r="A8289" s="63" t="s">
        <v>15226</v>
      </c>
      <c r="B8289" s="63">
        <v>991</v>
      </c>
      <c r="C8289" s="62" t="s">
        <v>15999</v>
      </c>
      <c r="D8289" s="63" t="s">
        <v>15272</v>
      </c>
      <c r="E8289" s="76">
        <v>229.95</v>
      </c>
    </row>
    <row r="8290" spans="1:5" ht="23.25" hidden="1">
      <c r="A8290" s="63" t="s">
        <v>15226</v>
      </c>
      <c r="B8290" s="63">
        <v>986</v>
      </c>
      <c r="C8290" s="62" t="s">
        <v>16000</v>
      </c>
      <c r="D8290" s="63" t="s">
        <v>15272</v>
      </c>
      <c r="E8290" s="76">
        <v>21.93</v>
      </c>
    </row>
    <row r="8291" spans="1:5" ht="23.25" hidden="1">
      <c r="A8291" s="63" t="s">
        <v>15226</v>
      </c>
      <c r="B8291" s="63">
        <v>987</v>
      </c>
      <c r="C8291" s="62" t="s">
        <v>16001</v>
      </c>
      <c r="D8291" s="63" t="s">
        <v>15272</v>
      </c>
      <c r="E8291" s="76">
        <v>30.02</v>
      </c>
    </row>
    <row r="8292" spans="1:5" ht="23.25" hidden="1">
      <c r="A8292" s="63" t="s">
        <v>15226</v>
      </c>
      <c r="B8292" s="63">
        <v>1007</v>
      </c>
      <c r="C8292" s="62" t="s">
        <v>16002</v>
      </c>
      <c r="D8292" s="63" t="s">
        <v>15272</v>
      </c>
      <c r="E8292" s="76">
        <v>41.56</v>
      </c>
    </row>
    <row r="8293" spans="1:5" ht="23.25" hidden="1">
      <c r="A8293" s="63" t="s">
        <v>15226</v>
      </c>
      <c r="B8293" s="63">
        <v>1008</v>
      </c>
      <c r="C8293" s="62" t="s">
        <v>16003</v>
      </c>
      <c r="D8293" s="63" t="s">
        <v>15272</v>
      </c>
      <c r="E8293" s="76">
        <v>5.27</v>
      </c>
    </row>
    <row r="8294" spans="1:5" ht="23.25" hidden="1">
      <c r="A8294" s="63" t="s">
        <v>15226</v>
      </c>
      <c r="B8294" s="63">
        <v>988</v>
      </c>
      <c r="C8294" s="62" t="s">
        <v>16004</v>
      </c>
      <c r="D8294" s="63" t="s">
        <v>15272</v>
      </c>
      <c r="E8294" s="76">
        <v>57.3</v>
      </c>
    </row>
    <row r="8295" spans="1:5" ht="23.25" hidden="1">
      <c r="A8295" s="63" t="s">
        <v>15226</v>
      </c>
      <c r="B8295" s="63">
        <v>989</v>
      </c>
      <c r="C8295" s="62" t="s">
        <v>16005</v>
      </c>
      <c r="D8295" s="63" t="s">
        <v>15272</v>
      </c>
      <c r="E8295" s="76">
        <v>79.099999999999994</v>
      </c>
    </row>
    <row r="8296" spans="1:5" ht="23.25" hidden="1">
      <c r="A8296" s="63" t="s">
        <v>15226</v>
      </c>
      <c r="B8296" s="63">
        <v>1006</v>
      </c>
      <c r="C8296" s="62" t="s">
        <v>16006</v>
      </c>
      <c r="D8296" s="63" t="s">
        <v>15272</v>
      </c>
      <c r="E8296" s="76">
        <v>106.04</v>
      </c>
    </row>
    <row r="8297" spans="1:5" ht="23.25" hidden="1">
      <c r="A8297" s="63" t="s">
        <v>15226</v>
      </c>
      <c r="B8297" s="63">
        <v>43972</v>
      </c>
      <c r="C8297" s="62" t="s">
        <v>16007</v>
      </c>
      <c r="D8297" s="63" t="s">
        <v>15272</v>
      </c>
      <c r="E8297" s="76">
        <v>3.43</v>
      </c>
    </row>
    <row r="8298" spans="1:5" ht="23.25" hidden="1">
      <c r="A8298" s="63" t="s">
        <v>15226</v>
      </c>
      <c r="B8298" s="63">
        <v>43971</v>
      </c>
      <c r="C8298" s="62" t="s">
        <v>16008</v>
      </c>
      <c r="D8298" s="63" t="s">
        <v>15272</v>
      </c>
      <c r="E8298" s="76">
        <v>2.62</v>
      </c>
    </row>
    <row r="8299" spans="1:5" ht="23.25" hidden="1">
      <c r="A8299" s="63" t="s">
        <v>15226</v>
      </c>
      <c r="B8299" s="63">
        <v>39598</v>
      </c>
      <c r="C8299" s="62" t="s">
        <v>16009</v>
      </c>
      <c r="D8299" s="63" t="s">
        <v>15272</v>
      </c>
      <c r="E8299" s="76">
        <v>4.8600000000000003</v>
      </c>
    </row>
    <row r="8300" spans="1:5" ht="23.25" hidden="1">
      <c r="A8300" s="63" t="s">
        <v>15226</v>
      </c>
      <c r="B8300" s="63">
        <v>43973</v>
      </c>
      <c r="C8300" s="62" t="s">
        <v>16010</v>
      </c>
      <c r="D8300" s="63" t="s">
        <v>15272</v>
      </c>
      <c r="E8300" s="76">
        <v>3.58</v>
      </c>
    </row>
    <row r="8301" spans="1:5" ht="23.25" hidden="1">
      <c r="A8301" s="63" t="s">
        <v>15226</v>
      </c>
      <c r="B8301" s="63">
        <v>39599</v>
      </c>
      <c r="C8301" s="62" t="s">
        <v>16011</v>
      </c>
      <c r="D8301" s="63" t="s">
        <v>15272</v>
      </c>
      <c r="E8301" s="76">
        <v>6.99</v>
      </c>
    </row>
    <row r="8302" spans="1:5" hidden="1">
      <c r="A8302" s="63" t="s">
        <v>15226</v>
      </c>
      <c r="B8302" s="63">
        <v>43832</v>
      </c>
      <c r="C8302" s="62" t="s">
        <v>16012</v>
      </c>
      <c r="D8302" s="63" t="s">
        <v>15272</v>
      </c>
      <c r="E8302" s="76">
        <v>18.41</v>
      </c>
    </row>
    <row r="8303" spans="1:5" hidden="1">
      <c r="A8303" s="63" t="s">
        <v>15226</v>
      </c>
      <c r="B8303" s="63">
        <v>34602</v>
      </c>
      <c r="C8303" s="62" t="s">
        <v>16013</v>
      </c>
      <c r="D8303" s="63" t="s">
        <v>15272</v>
      </c>
      <c r="E8303" s="76">
        <v>3.63</v>
      </c>
    </row>
    <row r="8304" spans="1:5" hidden="1">
      <c r="A8304" s="63" t="s">
        <v>15226</v>
      </c>
      <c r="B8304" s="63">
        <v>34607</v>
      </c>
      <c r="C8304" s="62" t="s">
        <v>16014</v>
      </c>
      <c r="D8304" s="63" t="s">
        <v>15272</v>
      </c>
      <c r="E8304" s="76">
        <v>8.89</v>
      </c>
    </row>
    <row r="8305" spans="1:5" hidden="1">
      <c r="A8305" s="63" t="s">
        <v>15226</v>
      </c>
      <c r="B8305" s="63">
        <v>34609</v>
      </c>
      <c r="C8305" s="62" t="s">
        <v>16015</v>
      </c>
      <c r="D8305" s="63" t="s">
        <v>15272</v>
      </c>
      <c r="E8305" s="76">
        <v>12.93</v>
      </c>
    </row>
    <row r="8306" spans="1:5" hidden="1">
      <c r="A8306" s="63" t="s">
        <v>15226</v>
      </c>
      <c r="B8306" s="63">
        <v>34618</v>
      </c>
      <c r="C8306" s="62" t="s">
        <v>16016</v>
      </c>
      <c r="D8306" s="63" t="s">
        <v>15272</v>
      </c>
      <c r="E8306" s="76">
        <v>4.9400000000000004</v>
      </c>
    </row>
    <row r="8307" spans="1:5" hidden="1">
      <c r="A8307" s="63" t="s">
        <v>15226</v>
      </c>
      <c r="B8307" s="63">
        <v>34621</v>
      </c>
      <c r="C8307" s="62" t="s">
        <v>16017</v>
      </c>
      <c r="D8307" s="63" t="s">
        <v>15272</v>
      </c>
      <c r="E8307" s="76">
        <v>12.26</v>
      </c>
    </row>
    <row r="8308" spans="1:5" hidden="1">
      <c r="A8308" s="63" t="s">
        <v>15226</v>
      </c>
      <c r="B8308" s="63">
        <v>34622</v>
      </c>
      <c r="C8308" s="62" t="s">
        <v>16018</v>
      </c>
      <c r="D8308" s="63" t="s">
        <v>15272</v>
      </c>
      <c r="E8308" s="76">
        <v>18.21</v>
      </c>
    </row>
    <row r="8309" spans="1:5" hidden="1">
      <c r="A8309" s="63" t="s">
        <v>15226</v>
      </c>
      <c r="B8309" s="63">
        <v>34624</v>
      </c>
      <c r="C8309" s="62" t="s">
        <v>16019</v>
      </c>
      <c r="D8309" s="63" t="s">
        <v>15272</v>
      </c>
      <c r="E8309" s="76">
        <v>6.6</v>
      </c>
    </row>
    <row r="8310" spans="1:5" hidden="1">
      <c r="A8310" s="63" t="s">
        <v>15226</v>
      </c>
      <c r="B8310" s="63">
        <v>34627</v>
      </c>
      <c r="C8310" s="62" t="s">
        <v>16020</v>
      </c>
      <c r="D8310" s="63" t="s">
        <v>15272</v>
      </c>
      <c r="E8310" s="76">
        <v>15.92</v>
      </c>
    </row>
    <row r="8311" spans="1:5" hidden="1">
      <c r="A8311" s="63" t="s">
        <v>15226</v>
      </c>
      <c r="B8311" s="63">
        <v>34629</v>
      </c>
      <c r="C8311" s="62" t="s">
        <v>16021</v>
      </c>
      <c r="D8311" s="63" t="s">
        <v>15272</v>
      </c>
      <c r="E8311" s="76">
        <v>24.33</v>
      </c>
    </row>
    <row r="8312" spans="1:5" ht="23.25" hidden="1">
      <c r="A8312" s="63" t="s">
        <v>15226</v>
      </c>
      <c r="B8312" s="63">
        <v>39257</v>
      </c>
      <c r="C8312" s="62" t="s">
        <v>16022</v>
      </c>
      <c r="D8312" s="63" t="s">
        <v>15272</v>
      </c>
      <c r="E8312" s="76">
        <v>4.95</v>
      </c>
    </row>
    <row r="8313" spans="1:5" ht="23.25" hidden="1">
      <c r="A8313" s="63" t="s">
        <v>15226</v>
      </c>
      <c r="B8313" s="63">
        <v>39261</v>
      </c>
      <c r="C8313" s="62" t="s">
        <v>16023</v>
      </c>
      <c r="D8313" s="63" t="s">
        <v>15272</v>
      </c>
      <c r="E8313" s="76">
        <v>28.35</v>
      </c>
    </row>
    <row r="8314" spans="1:5" ht="23.25" hidden="1">
      <c r="A8314" s="63" t="s">
        <v>15226</v>
      </c>
      <c r="B8314" s="63">
        <v>39268</v>
      </c>
      <c r="C8314" s="62" t="s">
        <v>16024</v>
      </c>
      <c r="D8314" s="63" t="s">
        <v>15272</v>
      </c>
      <c r="E8314" s="76">
        <v>443.1</v>
      </c>
    </row>
    <row r="8315" spans="1:5" ht="23.25" hidden="1">
      <c r="A8315" s="63" t="s">
        <v>15226</v>
      </c>
      <c r="B8315" s="63">
        <v>39262</v>
      </c>
      <c r="C8315" s="62" t="s">
        <v>16025</v>
      </c>
      <c r="D8315" s="63" t="s">
        <v>15272</v>
      </c>
      <c r="E8315" s="76">
        <v>45.14</v>
      </c>
    </row>
    <row r="8316" spans="1:5" ht="23.25" hidden="1">
      <c r="A8316" s="63" t="s">
        <v>15226</v>
      </c>
      <c r="B8316" s="63">
        <v>39258</v>
      </c>
      <c r="C8316" s="62" t="s">
        <v>16026</v>
      </c>
      <c r="D8316" s="63" t="s">
        <v>15272</v>
      </c>
      <c r="E8316" s="76">
        <v>7.46</v>
      </c>
    </row>
    <row r="8317" spans="1:5" ht="23.25" hidden="1">
      <c r="A8317" s="63" t="s">
        <v>15226</v>
      </c>
      <c r="B8317" s="63">
        <v>39263</v>
      </c>
      <c r="C8317" s="62" t="s">
        <v>16027</v>
      </c>
      <c r="D8317" s="63" t="s">
        <v>15272</v>
      </c>
      <c r="E8317" s="76">
        <v>78.06</v>
      </c>
    </row>
    <row r="8318" spans="1:5" ht="23.25" hidden="1">
      <c r="A8318" s="63" t="s">
        <v>15226</v>
      </c>
      <c r="B8318" s="63">
        <v>39264</v>
      </c>
      <c r="C8318" s="62" t="s">
        <v>16028</v>
      </c>
      <c r="D8318" s="63" t="s">
        <v>15272</v>
      </c>
      <c r="E8318" s="76">
        <v>108.13</v>
      </c>
    </row>
    <row r="8319" spans="1:5" ht="23.25" hidden="1">
      <c r="A8319" s="63" t="s">
        <v>15226</v>
      </c>
      <c r="B8319" s="63">
        <v>39259</v>
      </c>
      <c r="C8319" s="62" t="s">
        <v>16029</v>
      </c>
      <c r="D8319" s="63" t="s">
        <v>15272</v>
      </c>
      <c r="E8319" s="76">
        <v>11.49</v>
      </c>
    </row>
    <row r="8320" spans="1:5" ht="23.25" hidden="1">
      <c r="A8320" s="63" t="s">
        <v>15226</v>
      </c>
      <c r="B8320" s="63">
        <v>39265</v>
      </c>
      <c r="C8320" s="62" t="s">
        <v>16030</v>
      </c>
      <c r="D8320" s="63" t="s">
        <v>15272</v>
      </c>
      <c r="E8320" s="76">
        <v>146.81</v>
      </c>
    </row>
    <row r="8321" spans="1:5" ht="23.25" hidden="1">
      <c r="A8321" s="63" t="s">
        <v>15226</v>
      </c>
      <c r="B8321" s="63">
        <v>39260</v>
      </c>
      <c r="C8321" s="62" t="s">
        <v>16031</v>
      </c>
      <c r="D8321" s="63" t="s">
        <v>15272</v>
      </c>
      <c r="E8321" s="76">
        <v>17.59</v>
      </c>
    </row>
    <row r="8322" spans="1:5" ht="23.25" hidden="1">
      <c r="A8322" s="63" t="s">
        <v>15226</v>
      </c>
      <c r="B8322" s="63">
        <v>39266</v>
      </c>
      <c r="C8322" s="62" t="s">
        <v>16032</v>
      </c>
      <c r="D8322" s="63" t="s">
        <v>15272</v>
      </c>
      <c r="E8322" s="76">
        <v>221.53</v>
      </c>
    </row>
    <row r="8323" spans="1:5" ht="23.25" hidden="1">
      <c r="A8323" s="63" t="s">
        <v>15226</v>
      </c>
      <c r="B8323" s="63">
        <v>39267</v>
      </c>
      <c r="C8323" s="62" t="s">
        <v>16033</v>
      </c>
      <c r="D8323" s="63" t="s">
        <v>15272</v>
      </c>
      <c r="E8323" s="76">
        <v>276.97000000000003</v>
      </c>
    </row>
    <row r="8324" spans="1:5" hidden="1">
      <c r="A8324" s="63" t="s">
        <v>15226</v>
      </c>
      <c r="B8324" s="63">
        <v>11901</v>
      </c>
      <c r="C8324" s="62" t="s">
        <v>16034</v>
      </c>
      <c r="D8324" s="63" t="s">
        <v>15272</v>
      </c>
      <c r="E8324" s="76">
        <v>0.63</v>
      </c>
    </row>
    <row r="8325" spans="1:5" hidden="1">
      <c r="A8325" s="63" t="s">
        <v>15226</v>
      </c>
      <c r="B8325" s="63">
        <v>11902</v>
      </c>
      <c r="C8325" s="62" t="s">
        <v>16035</v>
      </c>
      <c r="D8325" s="63" t="s">
        <v>15272</v>
      </c>
      <c r="E8325" s="76">
        <v>1.2</v>
      </c>
    </row>
    <row r="8326" spans="1:5" hidden="1">
      <c r="A8326" s="63" t="s">
        <v>15226</v>
      </c>
      <c r="B8326" s="63">
        <v>11903</v>
      </c>
      <c r="C8326" s="62" t="s">
        <v>16036</v>
      </c>
      <c r="D8326" s="63" t="s">
        <v>15272</v>
      </c>
      <c r="E8326" s="76">
        <v>1.27</v>
      </c>
    </row>
    <row r="8327" spans="1:5" hidden="1">
      <c r="A8327" s="63" t="s">
        <v>15226</v>
      </c>
      <c r="B8327" s="63">
        <v>11904</v>
      </c>
      <c r="C8327" s="62" t="s">
        <v>16037</v>
      </c>
      <c r="D8327" s="63" t="s">
        <v>15272</v>
      </c>
      <c r="E8327" s="76">
        <v>1.93</v>
      </c>
    </row>
    <row r="8328" spans="1:5" hidden="1">
      <c r="A8328" s="63" t="s">
        <v>15226</v>
      </c>
      <c r="B8328" s="63">
        <v>11905</v>
      </c>
      <c r="C8328" s="62" t="s">
        <v>16038</v>
      </c>
      <c r="D8328" s="63" t="s">
        <v>15272</v>
      </c>
      <c r="E8328" s="76">
        <v>2.36</v>
      </c>
    </row>
    <row r="8329" spans="1:5" hidden="1">
      <c r="A8329" s="63" t="s">
        <v>15226</v>
      </c>
      <c r="B8329" s="63">
        <v>11906</v>
      </c>
      <c r="C8329" s="62" t="s">
        <v>16039</v>
      </c>
      <c r="D8329" s="63" t="s">
        <v>15272</v>
      </c>
      <c r="E8329" s="76">
        <v>3</v>
      </c>
    </row>
    <row r="8330" spans="1:5" hidden="1">
      <c r="A8330" s="63" t="s">
        <v>15226</v>
      </c>
      <c r="B8330" s="63">
        <v>11919</v>
      </c>
      <c r="C8330" s="62" t="s">
        <v>16040</v>
      </c>
      <c r="D8330" s="63" t="s">
        <v>15272</v>
      </c>
      <c r="E8330" s="76">
        <v>5.49</v>
      </c>
    </row>
    <row r="8331" spans="1:5" hidden="1">
      <c r="A8331" s="63" t="s">
        <v>15226</v>
      </c>
      <c r="B8331" s="63">
        <v>11920</v>
      </c>
      <c r="C8331" s="62" t="s">
        <v>16041</v>
      </c>
      <c r="D8331" s="63" t="s">
        <v>15272</v>
      </c>
      <c r="E8331" s="76">
        <v>10.44</v>
      </c>
    </row>
    <row r="8332" spans="1:5" hidden="1">
      <c r="A8332" s="63" t="s">
        <v>15226</v>
      </c>
      <c r="B8332" s="63">
        <v>11924</v>
      </c>
      <c r="C8332" s="62" t="s">
        <v>16042</v>
      </c>
      <c r="D8332" s="63" t="s">
        <v>15272</v>
      </c>
      <c r="E8332" s="76">
        <v>87.65</v>
      </c>
    </row>
    <row r="8333" spans="1:5" hidden="1">
      <c r="A8333" s="63" t="s">
        <v>15226</v>
      </c>
      <c r="B8333" s="63">
        <v>11921</v>
      </c>
      <c r="C8333" s="62" t="s">
        <v>16043</v>
      </c>
      <c r="D8333" s="63" t="s">
        <v>15272</v>
      </c>
      <c r="E8333" s="76">
        <v>15.28</v>
      </c>
    </row>
    <row r="8334" spans="1:5" hidden="1">
      <c r="A8334" s="63" t="s">
        <v>15226</v>
      </c>
      <c r="B8334" s="63">
        <v>11922</v>
      </c>
      <c r="C8334" s="62" t="s">
        <v>16044</v>
      </c>
      <c r="D8334" s="63" t="s">
        <v>15272</v>
      </c>
      <c r="E8334" s="76">
        <v>24.7</v>
      </c>
    </row>
    <row r="8335" spans="1:5" hidden="1">
      <c r="A8335" s="63" t="s">
        <v>15226</v>
      </c>
      <c r="B8335" s="63">
        <v>11923</v>
      </c>
      <c r="C8335" s="62" t="s">
        <v>16045</v>
      </c>
      <c r="D8335" s="63" t="s">
        <v>15272</v>
      </c>
      <c r="E8335" s="76">
        <v>36.159999999999997</v>
      </c>
    </row>
    <row r="8336" spans="1:5" hidden="1">
      <c r="A8336" s="63" t="s">
        <v>15226</v>
      </c>
      <c r="B8336" s="63">
        <v>11916</v>
      </c>
      <c r="C8336" s="62" t="s">
        <v>16046</v>
      </c>
      <c r="D8336" s="63" t="s">
        <v>15272</v>
      </c>
      <c r="E8336" s="76">
        <v>7.52</v>
      </c>
    </row>
    <row r="8337" spans="1:5" hidden="1">
      <c r="A8337" s="63" t="s">
        <v>15226</v>
      </c>
      <c r="B8337" s="63">
        <v>11914</v>
      </c>
      <c r="C8337" s="62" t="s">
        <v>16047</v>
      </c>
      <c r="D8337" s="63" t="s">
        <v>15272</v>
      </c>
      <c r="E8337" s="76">
        <v>54.18</v>
      </c>
    </row>
    <row r="8338" spans="1:5" hidden="1">
      <c r="A8338" s="63" t="s">
        <v>15226</v>
      </c>
      <c r="B8338" s="63">
        <v>11917</v>
      </c>
      <c r="C8338" s="62" t="s">
        <v>16048</v>
      </c>
      <c r="D8338" s="63" t="s">
        <v>15272</v>
      </c>
      <c r="E8338" s="76">
        <v>13.24</v>
      </c>
    </row>
    <row r="8339" spans="1:5" hidden="1">
      <c r="A8339" s="63" t="s">
        <v>15226</v>
      </c>
      <c r="B8339" s="63">
        <v>11918</v>
      </c>
      <c r="C8339" s="62" t="s">
        <v>16049</v>
      </c>
      <c r="D8339" s="63" t="s">
        <v>15272</v>
      </c>
      <c r="E8339" s="76">
        <v>15.71</v>
      </c>
    </row>
    <row r="8340" spans="1:5" ht="23.25" hidden="1">
      <c r="A8340" s="63" t="s">
        <v>15226</v>
      </c>
      <c r="B8340" s="63">
        <v>37734</v>
      </c>
      <c r="C8340" s="62" t="s">
        <v>16050</v>
      </c>
      <c r="D8340" s="63" t="s">
        <v>15228</v>
      </c>
      <c r="E8340" s="76">
        <v>81513.98</v>
      </c>
    </row>
    <row r="8341" spans="1:5" ht="23.25" hidden="1">
      <c r="A8341" s="63" t="s">
        <v>15226</v>
      </c>
      <c r="B8341" s="63">
        <v>42251</v>
      </c>
      <c r="C8341" s="62" t="s">
        <v>16051</v>
      </c>
      <c r="D8341" s="63" t="s">
        <v>15228</v>
      </c>
      <c r="E8341" s="76">
        <v>92564.1</v>
      </c>
    </row>
    <row r="8342" spans="1:5" ht="23.25" hidden="1">
      <c r="A8342" s="63" t="s">
        <v>15226</v>
      </c>
      <c r="B8342" s="63">
        <v>37733</v>
      </c>
      <c r="C8342" s="62" t="s">
        <v>16052</v>
      </c>
      <c r="D8342" s="63" t="s">
        <v>15228</v>
      </c>
      <c r="E8342" s="76">
        <v>61118.879999999997</v>
      </c>
    </row>
    <row r="8343" spans="1:5" ht="23.25" hidden="1">
      <c r="A8343" s="63" t="s">
        <v>15226</v>
      </c>
      <c r="B8343" s="63">
        <v>37735</v>
      </c>
      <c r="C8343" s="62" t="s">
        <v>16053</v>
      </c>
      <c r="D8343" s="63" t="s">
        <v>15228</v>
      </c>
      <c r="E8343" s="76">
        <v>73648.25</v>
      </c>
    </row>
    <row r="8344" spans="1:5" ht="34.5" hidden="1">
      <c r="A8344" s="63" t="s">
        <v>15226</v>
      </c>
      <c r="B8344" s="63">
        <v>5090</v>
      </c>
      <c r="C8344" s="62" t="s">
        <v>16054</v>
      </c>
      <c r="D8344" s="63" t="s">
        <v>15228</v>
      </c>
      <c r="E8344" s="76">
        <v>20.95</v>
      </c>
    </row>
    <row r="8345" spans="1:5" ht="34.5" hidden="1">
      <c r="A8345" s="63" t="s">
        <v>15226</v>
      </c>
      <c r="B8345" s="63">
        <v>5085</v>
      </c>
      <c r="C8345" s="62" t="s">
        <v>16055</v>
      </c>
      <c r="D8345" s="63" t="s">
        <v>15228</v>
      </c>
      <c r="E8345" s="76">
        <v>31.19</v>
      </c>
    </row>
    <row r="8346" spans="1:5" ht="34.5" hidden="1">
      <c r="A8346" s="63" t="s">
        <v>15226</v>
      </c>
      <c r="B8346" s="63">
        <v>43603</v>
      </c>
      <c r="C8346" s="62" t="s">
        <v>16056</v>
      </c>
      <c r="D8346" s="63" t="s">
        <v>15228</v>
      </c>
      <c r="E8346" s="76">
        <v>44.55</v>
      </c>
    </row>
    <row r="8347" spans="1:5" hidden="1">
      <c r="A8347" s="63" t="s">
        <v>15226</v>
      </c>
      <c r="B8347" s="63">
        <v>38374</v>
      </c>
      <c r="C8347" s="62" t="s">
        <v>16057</v>
      </c>
      <c r="D8347" s="63" t="s">
        <v>15228</v>
      </c>
      <c r="E8347" s="76">
        <v>900.27</v>
      </c>
    </row>
    <row r="8348" spans="1:5" ht="23.25" hidden="1">
      <c r="A8348" s="63" t="s">
        <v>15226</v>
      </c>
      <c r="B8348" s="63">
        <v>20209</v>
      </c>
      <c r="C8348" s="62" t="s">
        <v>16058</v>
      </c>
      <c r="D8348" s="63" t="s">
        <v>15272</v>
      </c>
      <c r="E8348" s="76">
        <v>44.9</v>
      </c>
    </row>
    <row r="8349" spans="1:5" ht="23.25" hidden="1">
      <c r="A8349" s="63" t="s">
        <v>15226</v>
      </c>
      <c r="B8349" s="63">
        <v>20212</v>
      </c>
      <c r="C8349" s="62" t="s">
        <v>16059</v>
      </c>
      <c r="D8349" s="63" t="s">
        <v>15272</v>
      </c>
      <c r="E8349" s="76">
        <v>37.590000000000003</v>
      </c>
    </row>
    <row r="8350" spans="1:5" ht="23.25" hidden="1">
      <c r="A8350" s="63" t="s">
        <v>15226</v>
      </c>
      <c r="B8350" s="63">
        <v>4430</v>
      </c>
      <c r="C8350" s="62" t="s">
        <v>16060</v>
      </c>
      <c r="D8350" s="63" t="s">
        <v>15272</v>
      </c>
      <c r="E8350" s="76">
        <v>22</v>
      </c>
    </row>
    <row r="8351" spans="1:5" ht="23.25" hidden="1">
      <c r="A8351" s="63" t="s">
        <v>15226</v>
      </c>
      <c r="B8351" s="63">
        <v>4433</v>
      </c>
      <c r="C8351" s="62" t="s">
        <v>16061</v>
      </c>
      <c r="D8351" s="63" t="s">
        <v>15272</v>
      </c>
      <c r="E8351" s="76">
        <v>43.02</v>
      </c>
    </row>
    <row r="8352" spans="1:5" ht="23.25" hidden="1">
      <c r="A8352" s="63" t="s">
        <v>15226</v>
      </c>
      <c r="B8352" s="63">
        <v>4400</v>
      </c>
      <c r="C8352" s="62" t="s">
        <v>16062</v>
      </c>
      <c r="D8352" s="63" t="s">
        <v>15272</v>
      </c>
      <c r="E8352" s="76">
        <v>35.01</v>
      </c>
    </row>
    <row r="8353" spans="1:5" ht="23.25" hidden="1">
      <c r="A8353" s="63" t="s">
        <v>15226</v>
      </c>
      <c r="B8353" s="63">
        <v>2729</v>
      </c>
      <c r="C8353" s="62" t="s">
        <v>16063</v>
      </c>
      <c r="D8353" s="63" t="s">
        <v>15228</v>
      </c>
      <c r="E8353" s="76">
        <v>22.49</v>
      </c>
    </row>
    <row r="8354" spans="1:5" hidden="1">
      <c r="A8354" s="63" t="s">
        <v>15226</v>
      </c>
      <c r="B8354" s="63">
        <v>4513</v>
      </c>
      <c r="C8354" s="62" t="s">
        <v>16064</v>
      </c>
      <c r="D8354" s="63" t="s">
        <v>15272</v>
      </c>
      <c r="E8354" s="76">
        <v>6.09</v>
      </c>
    </row>
    <row r="8355" spans="1:5" ht="23.25" hidden="1">
      <c r="A8355" s="63" t="s">
        <v>15226</v>
      </c>
      <c r="B8355" s="63">
        <v>37106</v>
      </c>
      <c r="C8355" s="62" t="s">
        <v>16065</v>
      </c>
      <c r="D8355" s="63" t="s">
        <v>15228</v>
      </c>
      <c r="E8355" s="76">
        <v>5206.3900000000003</v>
      </c>
    </row>
    <row r="8356" spans="1:5" ht="23.25" hidden="1">
      <c r="A8356" s="63" t="s">
        <v>15226</v>
      </c>
      <c r="B8356" s="63">
        <v>11869</v>
      </c>
      <c r="C8356" s="62" t="s">
        <v>16066</v>
      </c>
      <c r="D8356" s="63" t="s">
        <v>15228</v>
      </c>
      <c r="E8356" s="76">
        <v>1041.27</v>
      </c>
    </row>
    <row r="8357" spans="1:5" ht="23.25" hidden="1">
      <c r="A8357" s="63" t="s">
        <v>15226</v>
      </c>
      <c r="B8357" s="63">
        <v>43981</v>
      </c>
      <c r="C8357" s="62" t="s">
        <v>16067</v>
      </c>
      <c r="D8357" s="63" t="s">
        <v>15228</v>
      </c>
      <c r="E8357" s="76">
        <v>7845.97</v>
      </c>
    </row>
    <row r="8358" spans="1:5" ht="23.25" hidden="1">
      <c r="A8358" s="63" t="s">
        <v>15226</v>
      </c>
      <c r="B8358" s="63">
        <v>37104</v>
      </c>
      <c r="C8358" s="62" t="s">
        <v>16068</v>
      </c>
      <c r="D8358" s="63" t="s">
        <v>15228</v>
      </c>
      <c r="E8358" s="76">
        <v>1306.82</v>
      </c>
    </row>
    <row r="8359" spans="1:5" ht="23.25" hidden="1">
      <c r="A8359" s="63" t="s">
        <v>15226</v>
      </c>
      <c r="B8359" s="63">
        <v>43982</v>
      </c>
      <c r="C8359" s="62" t="s">
        <v>16069</v>
      </c>
      <c r="D8359" s="63" t="s">
        <v>15228</v>
      </c>
      <c r="E8359" s="76">
        <v>12394.67</v>
      </c>
    </row>
    <row r="8360" spans="1:5" ht="23.25" hidden="1">
      <c r="A8360" s="63" t="s">
        <v>15226</v>
      </c>
      <c r="B8360" s="63">
        <v>43978</v>
      </c>
      <c r="C8360" s="62" t="s">
        <v>16070</v>
      </c>
      <c r="D8360" s="63" t="s">
        <v>15228</v>
      </c>
      <c r="E8360" s="76">
        <v>1936.68</v>
      </c>
    </row>
    <row r="8361" spans="1:5" ht="23.25" hidden="1">
      <c r="A8361" s="63" t="s">
        <v>15226</v>
      </c>
      <c r="B8361" s="63">
        <v>11871</v>
      </c>
      <c r="C8361" s="62" t="s">
        <v>16071</v>
      </c>
      <c r="D8361" s="63" t="s">
        <v>15228</v>
      </c>
      <c r="E8361" s="76">
        <v>485.39</v>
      </c>
    </row>
    <row r="8362" spans="1:5" ht="23.25" hidden="1">
      <c r="A8362" s="63" t="s">
        <v>15226</v>
      </c>
      <c r="B8362" s="63">
        <v>37105</v>
      </c>
      <c r="C8362" s="62" t="s">
        <v>16072</v>
      </c>
      <c r="D8362" s="63" t="s">
        <v>15228</v>
      </c>
      <c r="E8362" s="76">
        <v>2986.59</v>
      </c>
    </row>
    <row r="8363" spans="1:5" ht="23.25" hidden="1">
      <c r="A8363" s="63" t="s">
        <v>15226</v>
      </c>
      <c r="B8363" s="63">
        <v>43980</v>
      </c>
      <c r="C8363" s="62" t="s">
        <v>16073</v>
      </c>
      <c r="D8363" s="63" t="s">
        <v>15228</v>
      </c>
      <c r="E8363" s="76">
        <v>3719.48</v>
      </c>
    </row>
    <row r="8364" spans="1:5" ht="23.25" hidden="1">
      <c r="A8364" s="63" t="s">
        <v>15226</v>
      </c>
      <c r="B8364" s="63">
        <v>43979</v>
      </c>
      <c r="C8364" s="62" t="s">
        <v>16074</v>
      </c>
      <c r="D8364" s="63" t="s">
        <v>15228</v>
      </c>
      <c r="E8364" s="76">
        <v>698.85</v>
      </c>
    </row>
    <row r="8365" spans="1:5" ht="23.25" hidden="1">
      <c r="A8365" s="63" t="s">
        <v>15226</v>
      </c>
      <c r="B8365" s="63">
        <v>11868</v>
      </c>
      <c r="C8365" s="62" t="s">
        <v>16075</v>
      </c>
      <c r="D8365" s="63" t="s">
        <v>15228</v>
      </c>
      <c r="E8365" s="76">
        <v>675.86</v>
      </c>
    </row>
    <row r="8366" spans="1:5" hidden="1">
      <c r="A8366" s="63" t="s">
        <v>15226</v>
      </c>
      <c r="B8366" s="63">
        <v>34636</v>
      </c>
      <c r="C8366" s="62" t="s">
        <v>16076</v>
      </c>
      <c r="D8366" s="63" t="s">
        <v>15228</v>
      </c>
      <c r="E8366" s="76">
        <v>479.95</v>
      </c>
    </row>
    <row r="8367" spans="1:5" hidden="1">
      <c r="A8367" s="63" t="s">
        <v>15226</v>
      </c>
      <c r="B8367" s="63">
        <v>34639</v>
      </c>
      <c r="C8367" s="62" t="s">
        <v>16077</v>
      </c>
      <c r="D8367" s="63" t="s">
        <v>15228</v>
      </c>
      <c r="E8367" s="76">
        <v>1107.81</v>
      </c>
    </row>
    <row r="8368" spans="1:5" hidden="1">
      <c r="A8368" s="63" t="s">
        <v>15226</v>
      </c>
      <c r="B8368" s="63">
        <v>34640</v>
      </c>
      <c r="C8368" s="62" t="s">
        <v>16078</v>
      </c>
      <c r="D8368" s="63" t="s">
        <v>15228</v>
      </c>
      <c r="E8368" s="76">
        <v>1256.6400000000001</v>
      </c>
    </row>
    <row r="8369" spans="1:5" hidden="1">
      <c r="A8369" s="63" t="s">
        <v>15226</v>
      </c>
      <c r="B8369" s="63">
        <v>43977</v>
      </c>
      <c r="C8369" s="62" t="s">
        <v>16079</v>
      </c>
      <c r="D8369" s="63" t="s">
        <v>15228</v>
      </c>
      <c r="E8369" s="76">
        <v>2166.36</v>
      </c>
    </row>
    <row r="8370" spans="1:5" hidden="1">
      <c r="A8370" s="63" t="s">
        <v>15226</v>
      </c>
      <c r="B8370" s="63">
        <v>34637</v>
      </c>
      <c r="C8370" s="62" t="s">
        <v>16080</v>
      </c>
      <c r="D8370" s="63" t="s">
        <v>15228</v>
      </c>
      <c r="E8370" s="76">
        <v>290.25</v>
      </c>
    </row>
    <row r="8371" spans="1:5" hidden="1">
      <c r="A8371" s="63" t="s">
        <v>15226</v>
      </c>
      <c r="B8371" s="63">
        <v>34638</v>
      </c>
      <c r="C8371" s="62" t="s">
        <v>16081</v>
      </c>
      <c r="D8371" s="63" t="s">
        <v>15228</v>
      </c>
      <c r="E8371" s="76">
        <v>448.96</v>
      </c>
    </row>
    <row r="8372" spans="1:5" ht="23.25" hidden="1">
      <c r="A8372" s="63" t="s">
        <v>15226</v>
      </c>
      <c r="B8372" s="63">
        <v>34641</v>
      </c>
      <c r="C8372" s="62" t="s">
        <v>16082</v>
      </c>
      <c r="D8372" s="63" t="s">
        <v>15228</v>
      </c>
      <c r="E8372" s="76">
        <v>121.71</v>
      </c>
    </row>
    <row r="8373" spans="1:5" ht="23.25" hidden="1">
      <c r="A8373" s="63" t="s">
        <v>15226</v>
      </c>
      <c r="B8373" s="63">
        <v>43434</v>
      </c>
      <c r="C8373" s="62" t="s">
        <v>16083</v>
      </c>
      <c r="D8373" s="63" t="s">
        <v>15228</v>
      </c>
      <c r="E8373" s="76">
        <v>131.59</v>
      </c>
    </row>
    <row r="8374" spans="1:5" ht="23.25" hidden="1">
      <c r="A8374" s="63" t="s">
        <v>15226</v>
      </c>
      <c r="B8374" s="63">
        <v>43435</v>
      </c>
      <c r="C8374" s="62" t="s">
        <v>16084</v>
      </c>
      <c r="D8374" s="63" t="s">
        <v>15228</v>
      </c>
      <c r="E8374" s="76">
        <v>241.26</v>
      </c>
    </row>
    <row r="8375" spans="1:5" ht="23.25" hidden="1">
      <c r="A8375" s="63" t="s">
        <v>15226</v>
      </c>
      <c r="B8375" s="63">
        <v>43436</v>
      </c>
      <c r="C8375" s="62" t="s">
        <v>16085</v>
      </c>
      <c r="D8375" s="63" t="s">
        <v>15228</v>
      </c>
      <c r="E8375" s="76">
        <v>422.2</v>
      </c>
    </row>
    <row r="8376" spans="1:5" ht="23.25" hidden="1">
      <c r="A8376" s="63" t="s">
        <v>15226</v>
      </c>
      <c r="B8376" s="63">
        <v>43437</v>
      </c>
      <c r="C8376" s="62" t="s">
        <v>16086</v>
      </c>
      <c r="D8376" s="63" t="s">
        <v>15228</v>
      </c>
      <c r="E8376" s="76">
        <v>765.45</v>
      </c>
    </row>
    <row r="8377" spans="1:5" ht="23.25" hidden="1">
      <c r="A8377" s="63" t="s">
        <v>15226</v>
      </c>
      <c r="B8377" s="63">
        <v>43438</v>
      </c>
      <c r="C8377" s="62" t="s">
        <v>16087</v>
      </c>
      <c r="D8377" s="63" t="s">
        <v>15228</v>
      </c>
      <c r="E8377" s="76">
        <v>1370.79</v>
      </c>
    </row>
    <row r="8378" spans="1:5" ht="23.25" hidden="1">
      <c r="A8378" s="63" t="s">
        <v>15226</v>
      </c>
      <c r="B8378" s="63">
        <v>41627</v>
      </c>
      <c r="C8378" s="62" t="s">
        <v>16088</v>
      </c>
      <c r="D8378" s="63" t="s">
        <v>15228</v>
      </c>
      <c r="E8378" s="76">
        <v>202.87</v>
      </c>
    </row>
    <row r="8379" spans="1:5" ht="23.25" hidden="1">
      <c r="A8379" s="63" t="s">
        <v>15226</v>
      </c>
      <c r="B8379" s="63">
        <v>41628</v>
      </c>
      <c r="C8379" s="62" t="s">
        <v>16089</v>
      </c>
      <c r="D8379" s="63" t="s">
        <v>15228</v>
      </c>
      <c r="E8379" s="76">
        <v>372.85</v>
      </c>
    </row>
    <row r="8380" spans="1:5" ht="23.25" hidden="1">
      <c r="A8380" s="63" t="s">
        <v>15226</v>
      </c>
      <c r="B8380" s="63">
        <v>41629</v>
      </c>
      <c r="C8380" s="62" t="s">
        <v>16090</v>
      </c>
      <c r="D8380" s="63" t="s">
        <v>15228</v>
      </c>
      <c r="E8380" s="76">
        <v>473.74</v>
      </c>
    </row>
    <row r="8381" spans="1:5" ht="23.25" hidden="1">
      <c r="A8381" s="63" t="s">
        <v>15226</v>
      </c>
      <c r="B8381" s="63">
        <v>43429</v>
      </c>
      <c r="C8381" s="62" t="s">
        <v>16091</v>
      </c>
      <c r="D8381" s="63" t="s">
        <v>15228</v>
      </c>
      <c r="E8381" s="76">
        <v>104.97</v>
      </c>
    </row>
    <row r="8382" spans="1:5" ht="23.25" hidden="1">
      <c r="A8382" s="63" t="s">
        <v>15226</v>
      </c>
      <c r="B8382" s="63">
        <v>43430</v>
      </c>
      <c r="C8382" s="62" t="s">
        <v>16092</v>
      </c>
      <c r="D8382" s="63" t="s">
        <v>15228</v>
      </c>
      <c r="E8382" s="76">
        <v>174.36</v>
      </c>
    </row>
    <row r="8383" spans="1:5" ht="23.25" hidden="1">
      <c r="A8383" s="63" t="s">
        <v>15226</v>
      </c>
      <c r="B8383" s="63">
        <v>43431</v>
      </c>
      <c r="C8383" s="62" t="s">
        <v>16093</v>
      </c>
      <c r="D8383" s="63" t="s">
        <v>15228</v>
      </c>
      <c r="E8383" s="76">
        <v>337.76</v>
      </c>
    </row>
    <row r="8384" spans="1:5" ht="23.25" hidden="1">
      <c r="A8384" s="63" t="s">
        <v>15226</v>
      </c>
      <c r="B8384" s="63">
        <v>43432</v>
      </c>
      <c r="C8384" s="62" t="s">
        <v>16094</v>
      </c>
      <c r="D8384" s="63" t="s">
        <v>15228</v>
      </c>
      <c r="E8384" s="76">
        <v>701.84</v>
      </c>
    </row>
    <row r="8385" spans="1:5" ht="23.25" hidden="1">
      <c r="A8385" s="63" t="s">
        <v>15226</v>
      </c>
      <c r="B8385" s="63">
        <v>43433</v>
      </c>
      <c r="C8385" s="62" t="s">
        <v>16095</v>
      </c>
      <c r="D8385" s="63" t="s">
        <v>15228</v>
      </c>
      <c r="E8385" s="76">
        <v>1106.5</v>
      </c>
    </row>
    <row r="8386" spans="1:5" ht="23.25" hidden="1">
      <c r="A8386" s="63" t="s">
        <v>15226</v>
      </c>
      <c r="B8386" s="63">
        <v>43094</v>
      </c>
      <c r="C8386" s="62" t="s">
        <v>16096</v>
      </c>
      <c r="D8386" s="63" t="s">
        <v>15228</v>
      </c>
      <c r="E8386" s="76">
        <v>267.56</v>
      </c>
    </row>
    <row r="8387" spans="1:5" ht="23.25" hidden="1">
      <c r="A8387" s="63" t="s">
        <v>15226</v>
      </c>
      <c r="B8387" s="63">
        <v>43093</v>
      </c>
      <c r="C8387" s="62" t="s">
        <v>16097</v>
      </c>
      <c r="D8387" s="63" t="s">
        <v>15228</v>
      </c>
      <c r="E8387" s="76">
        <v>284.33</v>
      </c>
    </row>
    <row r="8388" spans="1:5" ht="23.25" hidden="1">
      <c r="A8388" s="63" t="s">
        <v>15226</v>
      </c>
      <c r="B8388" s="63">
        <v>1030</v>
      </c>
      <c r="C8388" s="62" t="s">
        <v>16098</v>
      </c>
      <c r="D8388" s="63" t="s">
        <v>15228</v>
      </c>
      <c r="E8388" s="76">
        <v>49.6</v>
      </c>
    </row>
    <row r="8389" spans="1:5" ht="23.25" hidden="1">
      <c r="A8389" s="63" t="s">
        <v>15226</v>
      </c>
      <c r="B8389" s="63">
        <v>11694</v>
      </c>
      <c r="C8389" s="62" t="s">
        <v>16099</v>
      </c>
      <c r="D8389" s="63" t="s">
        <v>15228</v>
      </c>
      <c r="E8389" s="76">
        <v>1096.42</v>
      </c>
    </row>
    <row r="8390" spans="1:5" ht="23.25" hidden="1">
      <c r="A8390" s="63" t="s">
        <v>15226</v>
      </c>
      <c r="B8390" s="63">
        <v>11881</v>
      </c>
      <c r="C8390" s="62" t="s">
        <v>16100</v>
      </c>
      <c r="D8390" s="63" t="s">
        <v>15228</v>
      </c>
      <c r="E8390" s="76">
        <v>186.42</v>
      </c>
    </row>
    <row r="8391" spans="1:5" ht="23.25" hidden="1">
      <c r="A8391" s="63" t="s">
        <v>15226</v>
      </c>
      <c r="B8391" s="63">
        <v>35277</v>
      </c>
      <c r="C8391" s="62" t="s">
        <v>16101</v>
      </c>
      <c r="D8391" s="63" t="s">
        <v>15228</v>
      </c>
      <c r="E8391" s="76">
        <v>315.74</v>
      </c>
    </row>
    <row r="8392" spans="1:5" ht="34.5" hidden="1">
      <c r="A8392" s="63" t="s">
        <v>15226</v>
      </c>
      <c r="B8392" s="63">
        <v>10521</v>
      </c>
      <c r="C8392" s="62" t="s">
        <v>16102</v>
      </c>
      <c r="D8392" s="63" t="s">
        <v>15228</v>
      </c>
      <c r="E8392" s="76">
        <v>289.22000000000003</v>
      </c>
    </row>
    <row r="8393" spans="1:5" ht="34.5" hidden="1">
      <c r="A8393" s="63" t="s">
        <v>15226</v>
      </c>
      <c r="B8393" s="63">
        <v>10885</v>
      </c>
      <c r="C8393" s="62" t="s">
        <v>16103</v>
      </c>
      <c r="D8393" s="63" t="s">
        <v>15228</v>
      </c>
      <c r="E8393" s="76">
        <v>365.83</v>
      </c>
    </row>
    <row r="8394" spans="1:5" ht="45.75" hidden="1">
      <c r="A8394" s="63" t="s">
        <v>15226</v>
      </c>
      <c r="B8394" s="63">
        <v>20962</v>
      </c>
      <c r="C8394" s="62" t="s">
        <v>16104</v>
      </c>
      <c r="D8394" s="63" t="s">
        <v>15228</v>
      </c>
      <c r="E8394" s="76">
        <v>303</v>
      </c>
    </row>
    <row r="8395" spans="1:5" ht="45.75" hidden="1">
      <c r="A8395" s="63" t="s">
        <v>15226</v>
      </c>
      <c r="B8395" s="63">
        <v>20963</v>
      </c>
      <c r="C8395" s="62" t="s">
        <v>16105</v>
      </c>
      <c r="D8395" s="63" t="s">
        <v>15228</v>
      </c>
      <c r="E8395" s="76">
        <v>370.14</v>
      </c>
    </row>
    <row r="8396" spans="1:5" ht="23.25" hidden="1">
      <c r="A8396" s="63" t="s">
        <v>15226</v>
      </c>
      <c r="B8396" s="63">
        <v>34643</v>
      </c>
      <c r="C8396" s="62" t="s">
        <v>16106</v>
      </c>
      <c r="D8396" s="63" t="s">
        <v>15228</v>
      </c>
      <c r="E8396" s="76">
        <v>36.36</v>
      </c>
    </row>
    <row r="8397" spans="1:5" hidden="1">
      <c r="A8397" s="63" t="s">
        <v>15226</v>
      </c>
      <c r="B8397" s="63">
        <v>41480</v>
      </c>
      <c r="C8397" s="62" t="s">
        <v>16107</v>
      </c>
      <c r="D8397" s="63" t="s">
        <v>15228</v>
      </c>
      <c r="E8397" s="76">
        <v>42.16</v>
      </c>
    </row>
    <row r="8398" spans="1:5" hidden="1">
      <c r="A8398" s="63" t="s">
        <v>15226</v>
      </c>
      <c r="B8398" s="63">
        <v>41474</v>
      </c>
      <c r="C8398" s="62" t="s">
        <v>16108</v>
      </c>
      <c r="D8398" s="63" t="s">
        <v>15228</v>
      </c>
      <c r="E8398" s="76">
        <v>67.349999999999994</v>
      </c>
    </row>
    <row r="8399" spans="1:5" hidden="1">
      <c r="A8399" s="63" t="s">
        <v>15226</v>
      </c>
      <c r="B8399" s="63">
        <v>41475</v>
      </c>
      <c r="C8399" s="62" t="s">
        <v>16109</v>
      </c>
      <c r="D8399" s="63" t="s">
        <v>15228</v>
      </c>
      <c r="E8399" s="76">
        <v>57.46</v>
      </c>
    </row>
    <row r="8400" spans="1:5" hidden="1">
      <c r="A8400" s="63" t="s">
        <v>15226</v>
      </c>
      <c r="B8400" s="63">
        <v>41476</v>
      </c>
      <c r="C8400" s="62" t="s">
        <v>16110</v>
      </c>
      <c r="D8400" s="63" t="s">
        <v>15228</v>
      </c>
      <c r="E8400" s="76">
        <v>125.82</v>
      </c>
    </row>
    <row r="8401" spans="1:5" hidden="1">
      <c r="A8401" s="63" t="s">
        <v>15226</v>
      </c>
      <c r="B8401" s="63">
        <v>2555</v>
      </c>
      <c r="C8401" s="62" t="s">
        <v>16111</v>
      </c>
      <c r="D8401" s="63" t="s">
        <v>15228</v>
      </c>
      <c r="E8401" s="76">
        <v>1.66</v>
      </c>
    </row>
    <row r="8402" spans="1:5" hidden="1">
      <c r="A8402" s="63" t="s">
        <v>15226</v>
      </c>
      <c r="B8402" s="63">
        <v>2556</v>
      </c>
      <c r="C8402" s="62" t="s">
        <v>16112</v>
      </c>
      <c r="D8402" s="63" t="s">
        <v>15228</v>
      </c>
      <c r="E8402" s="76">
        <v>1.72</v>
      </c>
    </row>
    <row r="8403" spans="1:5" hidden="1">
      <c r="A8403" s="63" t="s">
        <v>15226</v>
      </c>
      <c r="B8403" s="63">
        <v>2557</v>
      </c>
      <c r="C8403" s="62" t="s">
        <v>16113</v>
      </c>
      <c r="D8403" s="63" t="s">
        <v>15228</v>
      </c>
      <c r="E8403" s="76">
        <v>3.63</v>
      </c>
    </row>
    <row r="8404" spans="1:5" ht="23.25" hidden="1">
      <c r="A8404" s="63" t="s">
        <v>15226</v>
      </c>
      <c r="B8404" s="63">
        <v>10569</v>
      </c>
      <c r="C8404" s="62" t="s">
        <v>16114</v>
      </c>
      <c r="D8404" s="63" t="s">
        <v>15228</v>
      </c>
      <c r="E8404" s="76">
        <v>3.63</v>
      </c>
    </row>
    <row r="8405" spans="1:5" ht="23.25" hidden="1">
      <c r="A8405" s="63" t="s">
        <v>15226</v>
      </c>
      <c r="B8405" s="63">
        <v>39810</v>
      </c>
      <c r="C8405" s="62" t="s">
        <v>16115</v>
      </c>
      <c r="D8405" s="63" t="s">
        <v>15228</v>
      </c>
      <c r="E8405" s="76">
        <v>36.11</v>
      </c>
    </row>
    <row r="8406" spans="1:5" ht="23.25" hidden="1">
      <c r="A8406" s="63" t="s">
        <v>15226</v>
      </c>
      <c r="B8406" s="63">
        <v>39811</v>
      </c>
      <c r="C8406" s="62" t="s">
        <v>16116</v>
      </c>
      <c r="D8406" s="63" t="s">
        <v>15228</v>
      </c>
      <c r="E8406" s="76">
        <v>44.16</v>
      </c>
    </row>
    <row r="8407" spans="1:5" ht="23.25" hidden="1">
      <c r="A8407" s="63" t="s">
        <v>15226</v>
      </c>
      <c r="B8407" s="63">
        <v>39812</v>
      </c>
      <c r="C8407" s="62" t="s">
        <v>16117</v>
      </c>
      <c r="D8407" s="63" t="s">
        <v>15228</v>
      </c>
      <c r="E8407" s="76">
        <v>72.62</v>
      </c>
    </row>
    <row r="8408" spans="1:5" ht="23.25" hidden="1">
      <c r="A8408" s="63" t="s">
        <v>15226</v>
      </c>
      <c r="B8408" s="63">
        <v>43096</v>
      </c>
      <c r="C8408" s="62" t="s">
        <v>16118</v>
      </c>
      <c r="D8408" s="63" t="s">
        <v>15228</v>
      </c>
      <c r="E8408" s="76">
        <v>240.72</v>
      </c>
    </row>
    <row r="8409" spans="1:5" ht="23.25" hidden="1">
      <c r="A8409" s="63" t="s">
        <v>15226</v>
      </c>
      <c r="B8409" s="63">
        <v>43102</v>
      </c>
      <c r="C8409" s="62" t="s">
        <v>16119</v>
      </c>
      <c r="D8409" s="63" t="s">
        <v>15228</v>
      </c>
      <c r="E8409" s="76">
        <v>146.37</v>
      </c>
    </row>
    <row r="8410" spans="1:5" ht="23.25" hidden="1">
      <c r="A8410" s="63" t="s">
        <v>15226</v>
      </c>
      <c r="B8410" s="63">
        <v>43103</v>
      </c>
      <c r="C8410" s="62" t="s">
        <v>16120</v>
      </c>
      <c r="D8410" s="63" t="s">
        <v>15228</v>
      </c>
      <c r="E8410" s="76">
        <v>215.53</v>
      </c>
    </row>
    <row r="8411" spans="1:5" ht="23.25" hidden="1">
      <c r="A8411" s="63" t="s">
        <v>15226</v>
      </c>
      <c r="B8411" s="63">
        <v>43098</v>
      </c>
      <c r="C8411" s="62" t="s">
        <v>16121</v>
      </c>
      <c r="D8411" s="63" t="s">
        <v>15228</v>
      </c>
      <c r="E8411" s="76">
        <v>81.540000000000006</v>
      </c>
    </row>
    <row r="8412" spans="1:5" ht="23.25" hidden="1">
      <c r="A8412" s="63" t="s">
        <v>15226</v>
      </c>
      <c r="B8412" s="63">
        <v>43097</v>
      </c>
      <c r="C8412" s="62" t="s">
        <v>16122</v>
      </c>
      <c r="D8412" s="63" t="s">
        <v>15228</v>
      </c>
      <c r="E8412" s="76">
        <v>48.3</v>
      </c>
    </row>
    <row r="8413" spans="1:5" hidden="1">
      <c r="A8413" s="63" t="s">
        <v>15226</v>
      </c>
      <c r="B8413" s="63">
        <v>43104</v>
      </c>
      <c r="C8413" s="62" t="s">
        <v>16123</v>
      </c>
      <c r="D8413" s="63" t="s">
        <v>15228</v>
      </c>
      <c r="E8413" s="76">
        <v>571.42999999999995</v>
      </c>
    </row>
    <row r="8414" spans="1:5" ht="23.25" hidden="1">
      <c r="A8414" s="63" t="s">
        <v>15226</v>
      </c>
      <c r="B8414" s="63">
        <v>39771</v>
      </c>
      <c r="C8414" s="62" t="s">
        <v>16124</v>
      </c>
      <c r="D8414" s="63" t="s">
        <v>15228</v>
      </c>
      <c r="E8414" s="76">
        <v>34.94</v>
      </c>
    </row>
    <row r="8415" spans="1:5" ht="23.25" hidden="1">
      <c r="A8415" s="63" t="s">
        <v>15226</v>
      </c>
      <c r="B8415" s="63">
        <v>39772</v>
      </c>
      <c r="C8415" s="62" t="s">
        <v>16125</v>
      </c>
      <c r="D8415" s="63" t="s">
        <v>15228</v>
      </c>
      <c r="E8415" s="76">
        <v>68.67</v>
      </c>
    </row>
    <row r="8416" spans="1:5" ht="23.25" hidden="1">
      <c r="A8416" s="63" t="s">
        <v>15226</v>
      </c>
      <c r="B8416" s="63">
        <v>39773</v>
      </c>
      <c r="C8416" s="62" t="s">
        <v>16126</v>
      </c>
      <c r="D8416" s="63" t="s">
        <v>15228</v>
      </c>
      <c r="E8416" s="76">
        <v>110.38</v>
      </c>
    </row>
    <row r="8417" spans="1:5" ht="23.25" hidden="1">
      <c r="A8417" s="63" t="s">
        <v>15226</v>
      </c>
      <c r="B8417" s="63">
        <v>39774</v>
      </c>
      <c r="C8417" s="62" t="s">
        <v>16127</v>
      </c>
      <c r="D8417" s="63" t="s">
        <v>15228</v>
      </c>
      <c r="E8417" s="76">
        <v>165.1</v>
      </c>
    </row>
    <row r="8418" spans="1:5" ht="23.25" hidden="1">
      <c r="A8418" s="63" t="s">
        <v>15226</v>
      </c>
      <c r="B8418" s="63">
        <v>39775</v>
      </c>
      <c r="C8418" s="62" t="s">
        <v>16128</v>
      </c>
      <c r="D8418" s="63" t="s">
        <v>15228</v>
      </c>
      <c r="E8418" s="76">
        <v>220.35</v>
      </c>
    </row>
    <row r="8419" spans="1:5" ht="23.25" hidden="1">
      <c r="A8419" s="63" t="s">
        <v>15226</v>
      </c>
      <c r="B8419" s="63">
        <v>39776</v>
      </c>
      <c r="C8419" s="62" t="s">
        <v>16129</v>
      </c>
      <c r="D8419" s="63" t="s">
        <v>15228</v>
      </c>
      <c r="E8419" s="76">
        <v>266.3</v>
      </c>
    </row>
    <row r="8420" spans="1:5" ht="23.25" hidden="1">
      <c r="A8420" s="63" t="s">
        <v>15226</v>
      </c>
      <c r="B8420" s="63">
        <v>39777</v>
      </c>
      <c r="C8420" s="62" t="s">
        <v>16130</v>
      </c>
      <c r="D8420" s="63" t="s">
        <v>15228</v>
      </c>
      <c r="E8420" s="76">
        <v>337.52</v>
      </c>
    </row>
    <row r="8421" spans="1:5" ht="23.25" hidden="1">
      <c r="A8421" s="63" t="s">
        <v>15226</v>
      </c>
      <c r="B8421" s="63">
        <v>20254</v>
      </c>
      <c r="C8421" s="62" t="s">
        <v>16131</v>
      </c>
      <c r="D8421" s="63" t="s">
        <v>15228</v>
      </c>
      <c r="E8421" s="76">
        <v>24.5</v>
      </c>
    </row>
    <row r="8422" spans="1:5" ht="23.25" hidden="1">
      <c r="A8422" s="63" t="s">
        <v>15226</v>
      </c>
      <c r="B8422" s="63">
        <v>20253</v>
      </c>
      <c r="C8422" s="62" t="s">
        <v>16132</v>
      </c>
      <c r="D8422" s="63" t="s">
        <v>15228</v>
      </c>
      <c r="E8422" s="76">
        <v>80.45</v>
      </c>
    </row>
    <row r="8423" spans="1:5" ht="23.25" hidden="1">
      <c r="A8423" s="63" t="s">
        <v>15226</v>
      </c>
      <c r="B8423" s="63">
        <v>11247</v>
      </c>
      <c r="C8423" s="62" t="s">
        <v>16133</v>
      </c>
      <c r="D8423" s="63" t="s">
        <v>15228</v>
      </c>
      <c r="E8423" s="76">
        <v>1546.88</v>
      </c>
    </row>
    <row r="8424" spans="1:5" ht="23.25" hidden="1">
      <c r="A8424" s="63" t="s">
        <v>15226</v>
      </c>
      <c r="B8424" s="63">
        <v>11250</v>
      </c>
      <c r="C8424" s="62" t="s">
        <v>16134</v>
      </c>
      <c r="D8424" s="63" t="s">
        <v>15228</v>
      </c>
      <c r="E8424" s="76">
        <v>66.59</v>
      </c>
    </row>
    <row r="8425" spans="1:5" ht="23.25" hidden="1">
      <c r="A8425" s="63" t="s">
        <v>15226</v>
      </c>
      <c r="B8425" s="63">
        <v>11249</v>
      </c>
      <c r="C8425" s="62" t="s">
        <v>16135</v>
      </c>
      <c r="D8425" s="63" t="s">
        <v>15228</v>
      </c>
      <c r="E8425" s="76">
        <v>3021.59</v>
      </c>
    </row>
    <row r="8426" spans="1:5" ht="23.25" hidden="1">
      <c r="A8426" s="63" t="s">
        <v>15226</v>
      </c>
      <c r="B8426" s="63">
        <v>11251</v>
      </c>
      <c r="C8426" s="62" t="s">
        <v>16136</v>
      </c>
      <c r="D8426" s="63" t="s">
        <v>15228</v>
      </c>
      <c r="E8426" s="76">
        <v>147.51</v>
      </c>
    </row>
    <row r="8427" spans="1:5" ht="23.25" hidden="1">
      <c r="A8427" s="63" t="s">
        <v>15226</v>
      </c>
      <c r="B8427" s="63">
        <v>11253</v>
      </c>
      <c r="C8427" s="62" t="s">
        <v>16137</v>
      </c>
      <c r="D8427" s="63" t="s">
        <v>15228</v>
      </c>
      <c r="E8427" s="76">
        <v>244.44</v>
      </c>
    </row>
    <row r="8428" spans="1:5" ht="23.25" hidden="1">
      <c r="A8428" s="63" t="s">
        <v>15226</v>
      </c>
      <c r="B8428" s="63">
        <v>11255</v>
      </c>
      <c r="C8428" s="62" t="s">
        <v>16138</v>
      </c>
      <c r="D8428" s="63" t="s">
        <v>15228</v>
      </c>
      <c r="E8428" s="76">
        <v>365.44</v>
      </c>
    </row>
    <row r="8429" spans="1:5" ht="23.25" hidden="1">
      <c r="A8429" s="63" t="s">
        <v>15226</v>
      </c>
      <c r="B8429" s="63">
        <v>14055</v>
      </c>
      <c r="C8429" s="62" t="s">
        <v>16139</v>
      </c>
      <c r="D8429" s="63" t="s">
        <v>15228</v>
      </c>
      <c r="E8429" s="76">
        <v>735.13</v>
      </c>
    </row>
    <row r="8430" spans="1:5" ht="23.25" hidden="1">
      <c r="A8430" s="63" t="s">
        <v>15226</v>
      </c>
      <c r="B8430" s="63">
        <v>11256</v>
      </c>
      <c r="C8430" s="62" t="s">
        <v>16140</v>
      </c>
      <c r="D8430" s="63" t="s">
        <v>15228</v>
      </c>
      <c r="E8430" s="76">
        <v>457.75</v>
      </c>
    </row>
    <row r="8431" spans="1:5" hidden="1">
      <c r="A8431" s="63" t="s">
        <v>15226</v>
      </c>
      <c r="B8431" s="63">
        <v>1872</v>
      </c>
      <c r="C8431" s="62" t="s">
        <v>16141</v>
      </c>
      <c r="D8431" s="63" t="s">
        <v>15228</v>
      </c>
      <c r="E8431" s="76">
        <v>2.73</v>
      </c>
    </row>
    <row r="8432" spans="1:5" hidden="1">
      <c r="A8432" s="63" t="s">
        <v>15226</v>
      </c>
      <c r="B8432" s="63">
        <v>1873</v>
      </c>
      <c r="C8432" s="62" t="s">
        <v>16142</v>
      </c>
      <c r="D8432" s="63" t="s">
        <v>15228</v>
      </c>
      <c r="E8432" s="76">
        <v>5.44</v>
      </c>
    </row>
    <row r="8433" spans="1:5" ht="23.25" hidden="1">
      <c r="A8433" s="63" t="s">
        <v>15226</v>
      </c>
      <c r="B8433" s="63">
        <v>39693</v>
      </c>
      <c r="C8433" s="62" t="s">
        <v>16143</v>
      </c>
      <c r="D8433" s="63" t="s">
        <v>15228</v>
      </c>
      <c r="E8433" s="76">
        <v>2874.87</v>
      </c>
    </row>
    <row r="8434" spans="1:5" ht="23.25" hidden="1">
      <c r="A8434" s="63" t="s">
        <v>15226</v>
      </c>
      <c r="B8434" s="63">
        <v>39692</v>
      </c>
      <c r="C8434" s="62" t="s">
        <v>16144</v>
      </c>
      <c r="D8434" s="63" t="s">
        <v>15228</v>
      </c>
      <c r="E8434" s="76">
        <v>919.89</v>
      </c>
    </row>
    <row r="8435" spans="1:5" ht="23.25" hidden="1">
      <c r="A8435" s="63" t="s">
        <v>15226</v>
      </c>
      <c r="B8435" s="63">
        <v>1062</v>
      </c>
      <c r="C8435" s="62" t="s">
        <v>16145</v>
      </c>
      <c r="D8435" s="63" t="s">
        <v>15228</v>
      </c>
      <c r="E8435" s="76">
        <v>291.52999999999997</v>
      </c>
    </row>
    <row r="8436" spans="1:5" ht="23.25" hidden="1">
      <c r="A8436" s="63" t="s">
        <v>15226</v>
      </c>
      <c r="B8436" s="63">
        <v>39686</v>
      </c>
      <c r="C8436" s="62" t="s">
        <v>16146</v>
      </c>
      <c r="D8436" s="63" t="s">
        <v>15228</v>
      </c>
      <c r="E8436" s="76">
        <v>472.05</v>
      </c>
    </row>
    <row r="8437" spans="1:5" ht="23.25" hidden="1">
      <c r="A8437" s="63" t="s">
        <v>15226</v>
      </c>
      <c r="B8437" s="63">
        <v>43095</v>
      </c>
      <c r="C8437" s="62" t="s">
        <v>16147</v>
      </c>
      <c r="D8437" s="63" t="s">
        <v>15228</v>
      </c>
      <c r="E8437" s="76">
        <v>158.62</v>
      </c>
    </row>
    <row r="8438" spans="1:5" ht="23.25" hidden="1">
      <c r="A8438" s="63" t="s">
        <v>15226</v>
      </c>
      <c r="B8438" s="63">
        <v>1871</v>
      </c>
      <c r="C8438" s="62" t="s">
        <v>16148</v>
      </c>
      <c r="D8438" s="63" t="s">
        <v>15228</v>
      </c>
      <c r="E8438" s="76">
        <v>4.8899999999999997</v>
      </c>
    </row>
    <row r="8439" spans="1:5" ht="23.25" hidden="1">
      <c r="A8439" s="63" t="s">
        <v>15226</v>
      </c>
      <c r="B8439" s="63">
        <v>12001</v>
      </c>
      <c r="C8439" s="62" t="s">
        <v>16149</v>
      </c>
      <c r="D8439" s="63" t="s">
        <v>15228</v>
      </c>
      <c r="E8439" s="76">
        <v>7.07</v>
      </c>
    </row>
    <row r="8440" spans="1:5" ht="23.25" hidden="1">
      <c r="A8440" s="63" t="s">
        <v>15226</v>
      </c>
      <c r="B8440" s="63">
        <v>11882</v>
      </c>
      <c r="C8440" s="62" t="s">
        <v>16150</v>
      </c>
      <c r="D8440" s="63" t="s">
        <v>15228</v>
      </c>
      <c r="E8440" s="76">
        <v>133.78</v>
      </c>
    </row>
    <row r="8441" spans="1:5" ht="23.25" hidden="1">
      <c r="A8441" s="63" t="s">
        <v>15226</v>
      </c>
      <c r="B8441" s="63">
        <v>1068</v>
      </c>
      <c r="C8441" s="62" t="s">
        <v>16151</v>
      </c>
      <c r="D8441" s="63" t="s">
        <v>15228</v>
      </c>
      <c r="E8441" s="76">
        <v>1922.94</v>
      </c>
    </row>
    <row r="8442" spans="1:5" ht="23.25" hidden="1">
      <c r="A8442" s="63" t="s">
        <v>15226</v>
      </c>
      <c r="B8442" s="63">
        <v>39690</v>
      </c>
      <c r="C8442" s="62" t="s">
        <v>16152</v>
      </c>
      <c r="D8442" s="63" t="s">
        <v>15228</v>
      </c>
      <c r="E8442" s="76">
        <v>3226.06</v>
      </c>
    </row>
    <row r="8443" spans="1:5" ht="23.25" hidden="1">
      <c r="A8443" s="63" t="s">
        <v>15226</v>
      </c>
      <c r="B8443" s="63">
        <v>39691</v>
      </c>
      <c r="C8443" s="62" t="s">
        <v>16153</v>
      </c>
      <c r="D8443" s="63" t="s">
        <v>15228</v>
      </c>
      <c r="E8443" s="76">
        <v>4057.48</v>
      </c>
    </row>
    <row r="8444" spans="1:5" ht="23.25" hidden="1">
      <c r="A8444" s="63" t="s">
        <v>15226</v>
      </c>
      <c r="B8444" s="63">
        <v>39808</v>
      </c>
      <c r="C8444" s="62" t="s">
        <v>16154</v>
      </c>
      <c r="D8444" s="63" t="s">
        <v>15228</v>
      </c>
      <c r="E8444" s="76">
        <v>82.81</v>
      </c>
    </row>
    <row r="8445" spans="1:5" ht="23.25" hidden="1">
      <c r="A8445" s="63" t="s">
        <v>15226</v>
      </c>
      <c r="B8445" s="63">
        <v>39809</v>
      </c>
      <c r="C8445" s="62" t="s">
        <v>16155</v>
      </c>
      <c r="D8445" s="63" t="s">
        <v>15228</v>
      </c>
      <c r="E8445" s="76">
        <v>196.42</v>
      </c>
    </row>
    <row r="8446" spans="1:5" ht="23.25" hidden="1">
      <c r="A8446" s="63" t="s">
        <v>15226</v>
      </c>
      <c r="B8446" s="63">
        <v>43439</v>
      </c>
      <c r="C8446" s="62" t="s">
        <v>16156</v>
      </c>
      <c r="D8446" s="63" t="s">
        <v>15228</v>
      </c>
      <c r="E8446" s="76">
        <v>614.11</v>
      </c>
    </row>
    <row r="8447" spans="1:5" hidden="1">
      <c r="A8447" s="63" t="s">
        <v>15226</v>
      </c>
      <c r="B8447" s="63">
        <v>5103</v>
      </c>
      <c r="C8447" s="62" t="s">
        <v>16157</v>
      </c>
      <c r="D8447" s="63" t="s">
        <v>15228</v>
      </c>
      <c r="E8447" s="76">
        <v>19.989999999999998</v>
      </c>
    </row>
    <row r="8448" spans="1:5" hidden="1">
      <c r="A8448" s="63" t="s">
        <v>15226</v>
      </c>
      <c r="B8448" s="63">
        <v>11880</v>
      </c>
      <c r="C8448" s="62" t="s">
        <v>16158</v>
      </c>
      <c r="D8448" s="63" t="s">
        <v>15228</v>
      </c>
      <c r="E8448" s="76">
        <v>84.07</v>
      </c>
    </row>
    <row r="8449" spans="1:5" hidden="1">
      <c r="A8449" s="63" t="s">
        <v>15226</v>
      </c>
      <c r="B8449" s="63">
        <v>11714</v>
      </c>
      <c r="C8449" s="62" t="s">
        <v>16159</v>
      </c>
      <c r="D8449" s="63" t="s">
        <v>15228</v>
      </c>
      <c r="E8449" s="76">
        <v>57.27</v>
      </c>
    </row>
    <row r="8450" spans="1:5" hidden="1">
      <c r="A8450" s="63" t="s">
        <v>15226</v>
      </c>
      <c r="B8450" s="63">
        <v>11712</v>
      </c>
      <c r="C8450" s="62" t="s">
        <v>16160</v>
      </c>
      <c r="D8450" s="63" t="s">
        <v>15228</v>
      </c>
      <c r="E8450" s="76">
        <v>37.4</v>
      </c>
    </row>
    <row r="8451" spans="1:5" hidden="1">
      <c r="A8451" s="63" t="s">
        <v>15226</v>
      </c>
      <c r="B8451" s="63">
        <v>11717</v>
      </c>
      <c r="C8451" s="62" t="s">
        <v>16161</v>
      </c>
      <c r="D8451" s="63" t="s">
        <v>15228</v>
      </c>
      <c r="E8451" s="76">
        <v>45.08</v>
      </c>
    </row>
    <row r="8452" spans="1:5" hidden="1">
      <c r="A8452" s="63" t="s">
        <v>15226</v>
      </c>
      <c r="B8452" s="63">
        <v>1106</v>
      </c>
      <c r="C8452" s="62" t="s">
        <v>16162</v>
      </c>
      <c r="D8452" s="63" t="s">
        <v>15276</v>
      </c>
      <c r="E8452" s="76">
        <v>1.04</v>
      </c>
    </row>
    <row r="8453" spans="1:5" hidden="1">
      <c r="A8453" s="63" t="s">
        <v>15226</v>
      </c>
      <c r="B8453" s="63">
        <v>11161</v>
      </c>
      <c r="C8453" s="62" t="s">
        <v>16163</v>
      </c>
      <c r="D8453" s="63" t="s">
        <v>15276</v>
      </c>
      <c r="E8453" s="76">
        <v>1.73</v>
      </c>
    </row>
    <row r="8454" spans="1:5" hidden="1">
      <c r="A8454" s="63" t="s">
        <v>15226</v>
      </c>
      <c r="B8454" s="63">
        <v>1107</v>
      </c>
      <c r="C8454" s="62" t="s">
        <v>16164</v>
      </c>
      <c r="D8454" s="63" t="s">
        <v>15276</v>
      </c>
      <c r="E8454" s="76">
        <v>0.88</v>
      </c>
    </row>
    <row r="8455" spans="1:5" hidden="1">
      <c r="A8455" s="63" t="s">
        <v>15226</v>
      </c>
      <c r="B8455" s="63">
        <v>44479</v>
      </c>
      <c r="C8455" s="62" t="s">
        <v>16165</v>
      </c>
      <c r="D8455" s="63" t="s">
        <v>15276</v>
      </c>
      <c r="E8455" s="76">
        <v>0.16</v>
      </c>
    </row>
    <row r="8456" spans="1:5" hidden="1">
      <c r="A8456" s="63" t="s">
        <v>15226</v>
      </c>
      <c r="B8456" s="63">
        <v>41068</v>
      </c>
      <c r="C8456" s="62" t="s">
        <v>16166</v>
      </c>
      <c r="D8456" s="63" t="s">
        <v>15378</v>
      </c>
      <c r="E8456" s="76">
        <v>2690.72</v>
      </c>
    </row>
    <row r="8457" spans="1:5" hidden="1">
      <c r="A8457" s="63" t="s">
        <v>15226</v>
      </c>
      <c r="B8457" s="63">
        <v>4759</v>
      </c>
      <c r="C8457" s="62" t="s">
        <v>16167</v>
      </c>
      <c r="D8457" s="63" t="s">
        <v>15376</v>
      </c>
      <c r="E8457" s="76">
        <v>15.25</v>
      </c>
    </row>
    <row r="8458" spans="1:5" ht="23.25" hidden="1">
      <c r="A8458" s="63" t="s">
        <v>15226</v>
      </c>
      <c r="B8458" s="63">
        <v>12618</v>
      </c>
      <c r="C8458" s="62" t="s">
        <v>16168</v>
      </c>
      <c r="D8458" s="63" t="s">
        <v>15228</v>
      </c>
      <c r="E8458" s="76">
        <v>177.02</v>
      </c>
    </row>
    <row r="8459" spans="1:5" hidden="1">
      <c r="A8459" s="63" t="s">
        <v>15226</v>
      </c>
      <c r="B8459" s="63">
        <v>1108</v>
      </c>
      <c r="C8459" s="62" t="s">
        <v>16169</v>
      </c>
      <c r="D8459" s="63" t="s">
        <v>15272</v>
      </c>
      <c r="E8459" s="76">
        <v>31.36</v>
      </c>
    </row>
    <row r="8460" spans="1:5" hidden="1">
      <c r="A8460" s="63" t="s">
        <v>15226</v>
      </c>
      <c r="B8460" s="63">
        <v>1117</v>
      </c>
      <c r="C8460" s="62" t="s">
        <v>16170</v>
      </c>
      <c r="D8460" s="63" t="s">
        <v>15272</v>
      </c>
      <c r="E8460" s="76">
        <v>31.6</v>
      </c>
    </row>
    <row r="8461" spans="1:5" hidden="1">
      <c r="A8461" s="63" t="s">
        <v>15226</v>
      </c>
      <c r="B8461" s="63">
        <v>1118</v>
      </c>
      <c r="C8461" s="62" t="s">
        <v>16171</v>
      </c>
      <c r="D8461" s="63" t="s">
        <v>15272</v>
      </c>
      <c r="E8461" s="76">
        <v>37.35</v>
      </c>
    </row>
    <row r="8462" spans="1:5" hidden="1">
      <c r="A8462" s="63" t="s">
        <v>15226</v>
      </c>
      <c r="B8462" s="63">
        <v>1110</v>
      </c>
      <c r="C8462" s="62" t="s">
        <v>16172</v>
      </c>
      <c r="D8462" s="63" t="s">
        <v>15272</v>
      </c>
      <c r="E8462" s="76">
        <v>37.35</v>
      </c>
    </row>
    <row r="8463" spans="1:5" hidden="1">
      <c r="A8463" s="63" t="s">
        <v>15226</v>
      </c>
      <c r="B8463" s="63">
        <v>40784</v>
      </c>
      <c r="C8463" s="62" t="s">
        <v>16173</v>
      </c>
      <c r="D8463" s="63" t="s">
        <v>15272</v>
      </c>
      <c r="E8463" s="76">
        <v>103.03</v>
      </c>
    </row>
    <row r="8464" spans="1:5" hidden="1">
      <c r="A8464" s="63" t="s">
        <v>15226</v>
      </c>
      <c r="B8464" s="63">
        <v>40782</v>
      </c>
      <c r="C8464" s="62" t="s">
        <v>16174</v>
      </c>
      <c r="D8464" s="63" t="s">
        <v>15272</v>
      </c>
      <c r="E8464" s="76">
        <v>40.43</v>
      </c>
    </row>
    <row r="8465" spans="1:5" hidden="1">
      <c r="A8465" s="63" t="s">
        <v>15226</v>
      </c>
      <c r="B8465" s="63">
        <v>40783</v>
      </c>
      <c r="C8465" s="62" t="s">
        <v>16175</v>
      </c>
      <c r="D8465" s="63" t="s">
        <v>15272</v>
      </c>
      <c r="E8465" s="76">
        <v>52.67</v>
      </c>
    </row>
    <row r="8466" spans="1:5" hidden="1">
      <c r="A8466" s="63" t="s">
        <v>15226</v>
      </c>
      <c r="B8466" s="63">
        <v>1109</v>
      </c>
      <c r="C8466" s="62" t="s">
        <v>16176</v>
      </c>
      <c r="D8466" s="63" t="s">
        <v>15272</v>
      </c>
      <c r="E8466" s="76">
        <v>31.36</v>
      </c>
    </row>
    <row r="8467" spans="1:5" hidden="1">
      <c r="A8467" s="63" t="s">
        <v>15226</v>
      </c>
      <c r="B8467" s="63">
        <v>1119</v>
      </c>
      <c r="C8467" s="62" t="s">
        <v>16177</v>
      </c>
      <c r="D8467" s="63" t="s">
        <v>15272</v>
      </c>
      <c r="E8467" s="76">
        <v>20.21</v>
      </c>
    </row>
    <row r="8468" spans="1:5" ht="23.25" hidden="1">
      <c r="A8468" s="63" t="s">
        <v>15226</v>
      </c>
      <c r="B8468" s="63">
        <v>13115</v>
      </c>
      <c r="C8468" s="62" t="s">
        <v>16178</v>
      </c>
      <c r="D8468" s="63" t="s">
        <v>15272</v>
      </c>
      <c r="E8468" s="76">
        <v>31.01</v>
      </c>
    </row>
    <row r="8469" spans="1:5" ht="23.25" hidden="1">
      <c r="A8469" s="63" t="s">
        <v>15226</v>
      </c>
      <c r="B8469" s="63">
        <v>10541</v>
      </c>
      <c r="C8469" s="62" t="s">
        <v>16179</v>
      </c>
      <c r="D8469" s="63" t="s">
        <v>15272</v>
      </c>
      <c r="E8469" s="76">
        <v>37.89</v>
      </c>
    </row>
    <row r="8470" spans="1:5" ht="23.25" hidden="1">
      <c r="A8470" s="63" t="s">
        <v>15226</v>
      </c>
      <c r="B8470" s="63">
        <v>10542</v>
      </c>
      <c r="C8470" s="62" t="s">
        <v>16180</v>
      </c>
      <c r="D8470" s="63" t="s">
        <v>15272</v>
      </c>
      <c r="E8470" s="76">
        <v>49.55</v>
      </c>
    </row>
    <row r="8471" spans="1:5" ht="23.25" hidden="1">
      <c r="A8471" s="63" t="s">
        <v>15226</v>
      </c>
      <c r="B8471" s="63">
        <v>10543</v>
      </c>
      <c r="C8471" s="62" t="s">
        <v>16181</v>
      </c>
      <c r="D8471" s="63" t="s">
        <v>15272</v>
      </c>
      <c r="E8471" s="76">
        <v>80.400000000000006</v>
      </c>
    </row>
    <row r="8472" spans="1:5" ht="23.25" hidden="1">
      <c r="A8472" s="63" t="s">
        <v>15226</v>
      </c>
      <c r="B8472" s="63">
        <v>10544</v>
      </c>
      <c r="C8472" s="62" t="s">
        <v>16182</v>
      </c>
      <c r="D8472" s="63" t="s">
        <v>15272</v>
      </c>
      <c r="E8472" s="76">
        <v>103.99</v>
      </c>
    </row>
    <row r="8473" spans="1:5" ht="23.25" hidden="1">
      <c r="A8473" s="63" t="s">
        <v>15226</v>
      </c>
      <c r="B8473" s="63">
        <v>10545</v>
      </c>
      <c r="C8473" s="62" t="s">
        <v>16183</v>
      </c>
      <c r="D8473" s="63" t="s">
        <v>15272</v>
      </c>
      <c r="E8473" s="76">
        <v>194.35</v>
      </c>
    </row>
    <row r="8474" spans="1:5" hidden="1">
      <c r="A8474" s="63" t="s">
        <v>15226</v>
      </c>
      <c r="B8474" s="63">
        <v>38365</v>
      </c>
      <c r="C8474" s="62" t="s">
        <v>16184</v>
      </c>
      <c r="D8474" s="63" t="s">
        <v>15637</v>
      </c>
      <c r="E8474" s="76">
        <v>2.0299999999999998</v>
      </c>
    </row>
    <row r="8475" spans="1:5" ht="34.5" hidden="1">
      <c r="A8475" s="63" t="s">
        <v>15226</v>
      </c>
      <c r="B8475" s="63">
        <v>44056</v>
      </c>
      <c r="C8475" s="62" t="s">
        <v>16185</v>
      </c>
      <c r="D8475" s="63" t="s">
        <v>15228</v>
      </c>
      <c r="E8475" s="76">
        <v>454504.34</v>
      </c>
    </row>
    <row r="8476" spans="1:5" ht="34.5" hidden="1">
      <c r="A8476" s="63" t="s">
        <v>15226</v>
      </c>
      <c r="B8476" s="63">
        <v>44057</v>
      </c>
      <c r="C8476" s="62" t="s">
        <v>16186</v>
      </c>
      <c r="D8476" s="63" t="s">
        <v>15228</v>
      </c>
      <c r="E8476" s="76">
        <v>485096</v>
      </c>
    </row>
    <row r="8477" spans="1:5" ht="34.5" hidden="1">
      <c r="A8477" s="63" t="s">
        <v>15226</v>
      </c>
      <c r="B8477" s="63">
        <v>37754</v>
      </c>
      <c r="C8477" s="62" t="s">
        <v>16187</v>
      </c>
      <c r="D8477" s="63" t="s">
        <v>15228</v>
      </c>
      <c r="E8477" s="76">
        <v>501528.09</v>
      </c>
    </row>
    <row r="8478" spans="1:5" ht="34.5" hidden="1">
      <c r="A8478" s="63" t="s">
        <v>15226</v>
      </c>
      <c r="B8478" s="63">
        <v>37757</v>
      </c>
      <c r="C8478" s="62" t="s">
        <v>16188</v>
      </c>
      <c r="D8478" s="63" t="s">
        <v>15228</v>
      </c>
      <c r="E8478" s="76">
        <v>559390</v>
      </c>
    </row>
    <row r="8479" spans="1:5" ht="34.5" hidden="1">
      <c r="A8479" s="63" t="s">
        <v>15226</v>
      </c>
      <c r="B8479" s="63">
        <v>44058</v>
      </c>
      <c r="C8479" s="62" t="s">
        <v>16189</v>
      </c>
      <c r="D8479" s="63" t="s">
        <v>15228</v>
      </c>
      <c r="E8479" s="76">
        <v>528798.34</v>
      </c>
    </row>
    <row r="8480" spans="1:5" ht="34.5" hidden="1">
      <c r="A8480" s="63" t="s">
        <v>15226</v>
      </c>
      <c r="B8480" s="63">
        <v>37752</v>
      </c>
      <c r="C8480" s="62" t="s">
        <v>16190</v>
      </c>
      <c r="D8480" s="63" t="s">
        <v>15228</v>
      </c>
      <c r="E8480" s="76">
        <v>550649.49</v>
      </c>
    </row>
    <row r="8481" spans="1:5" ht="34.5" hidden="1">
      <c r="A8481" s="63" t="s">
        <v>15226</v>
      </c>
      <c r="B8481" s="63">
        <v>44059</v>
      </c>
      <c r="C8481" s="62" t="s">
        <v>16191</v>
      </c>
      <c r="D8481" s="63" t="s">
        <v>15228</v>
      </c>
      <c r="E8481" s="76">
        <v>435275.33</v>
      </c>
    </row>
    <row r="8482" spans="1:5" ht="34.5" hidden="1">
      <c r="A8482" s="63" t="s">
        <v>15226</v>
      </c>
      <c r="B8482" s="63">
        <v>37750</v>
      </c>
      <c r="C8482" s="62" t="s">
        <v>16192</v>
      </c>
      <c r="D8482" s="63" t="s">
        <v>15228</v>
      </c>
      <c r="E8482" s="76">
        <v>436149.37</v>
      </c>
    </row>
    <row r="8483" spans="1:5" ht="34.5" hidden="1">
      <c r="A8483" s="63" t="s">
        <v>15226</v>
      </c>
      <c r="B8483" s="63">
        <v>37758</v>
      </c>
      <c r="C8483" s="62" t="s">
        <v>16193</v>
      </c>
      <c r="D8483" s="63" t="s">
        <v>15228</v>
      </c>
      <c r="E8483" s="76">
        <v>693993.18</v>
      </c>
    </row>
    <row r="8484" spans="1:5" ht="34.5" hidden="1">
      <c r="A8484" s="63" t="s">
        <v>15226</v>
      </c>
      <c r="B8484" s="63">
        <v>44060</v>
      </c>
      <c r="C8484" s="62" t="s">
        <v>16194</v>
      </c>
      <c r="D8484" s="63" t="s">
        <v>15228</v>
      </c>
      <c r="E8484" s="76">
        <v>671267.98</v>
      </c>
    </row>
    <row r="8485" spans="1:5" ht="34.5" hidden="1">
      <c r="A8485" s="63" t="s">
        <v>15226</v>
      </c>
      <c r="B8485" s="63">
        <v>37749</v>
      </c>
      <c r="C8485" s="62" t="s">
        <v>16195</v>
      </c>
      <c r="D8485" s="63" t="s">
        <v>15228</v>
      </c>
      <c r="E8485" s="76">
        <v>716718.42</v>
      </c>
    </row>
    <row r="8486" spans="1:5" ht="34.5" hidden="1">
      <c r="A8486" s="63" t="s">
        <v>15226</v>
      </c>
      <c r="B8486" s="63">
        <v>44061</v>
      </c>
      <c r="C8486" s="62" t="s">
        <v>16196</v>
      </c>
      <c r="D8486" s="63" t="s">
        <v>15228</v>
      </c>
      <c r="E8486" s="76">
        <v>658157.29</v>
      </c>
    </row>
    <row r="8487" spans="1:5" hidden="1">
      <c r="A8487" s="63" t="s">
        <v>15226</v>
      </c>
      <c r="B8487" s="63">
        <v>1159</v>
      </c>
      <c r="C8487" s="62" t="s">
        <v>16197</v>
      </c>
      <c r="D8487" s="63" t="s">
        <v>15228</v>
      </c>
      <c r="E8487" s="76">
        <v>277545.83</v>
      </c>
    </row>
    <row r="8488" spans="1:5" hidden="1">
      <c r="A8488" s="63" t="s">
        <v>15226</v>
      </c>
      <c r="B8488" s="63">
        <v>12114</v>
      </c>
      <c r="C8488" s="62" t="s">
        <v>16198</v>
      </c>
      <c r="D8488" s="63" t="s">
        <v>15228</v>
      </c>
      <c r="E8488" s="76">
        <v>138.32</v>
      </c>
    </row>
    <row r="8489" spans="1:5" hidden="1">
      <c r="A8489" s="63" t="s">
        <v>15226</v>
      </c>
      <c r="B8489" s="63">
        <v>38106</v>
      </c>
      <c r="C8489" s="62" t="s">
        <v>16199</v>
      </c>
      <c r="D8489" s="63" t="s">
        <v>15228</v>
      </c>
      <c r="E8489" s="76">
        <v>18.79</v>
      </c>
    </row>
    <row r="8490" spans="1:5" ht="23.25" hidden="1">
      <c r="A8490" s="63" t="s">
        <v>15226</v>
      </c>
      <c r="B8490" s="63">
        <v>38085</v>
      </c>
      <c r="C8490" s="62" t="s">
        <v>16200</v>
      </c>
      <c r="D8490" s="63" t="s">
        <v>15228</v>
      </c>
      <c r="E8490" s="76">
        <v>22.2</v>
      </c>
    </row>
    <row r="8491" spans="1:5" hidden="1">
      <c r="A8491" s="63" t="s">
        <v>15226</v>
      </c>
      <c r="B8491" s="63">
        <v>38599</v>
      </c>
      <c r="C8491" s="62" t="s">
        <v>16201</v>
      </c>
      <c r="D8491" s="63" t="s">
        <v>15228</v>
      </c>
      <c r="E8491" s="76">
        <v>5.0599999999999996</v>
      </c>
    </row>
    <row r="8492" spans="1:5" hidden="1">
      <c r="A8492" s="63" t="s">
        <v>15226</v>
      </c>
      <c r="B8492" s="63">
        <v>38596</v>
      </c>
      <c r="C8492" s="62" t="s">
        <v>16202</v>
      </c>
      <c r="D8492" s="63" t="s">
        <v>15228</v>
      </c>
      <c r="E8492" s="76">
        <v>4.2</v>
      </c>
    </row>
    <row r="8493" spans="1:5" hidden="1">
      <c r="A8493" s="63" t="s">
        <v>15226</v>
      </c>
      <c r="B8493" s="63">
        <v>38600</v>
      </c>
      <c r="C8493" s="62" t="s">
        <v>16203</v>
      </c>
      <c r="D8493" s="63" t="s">
        <v>15228</v>
      </c>
      <c r="E8493" s="76">
        <v>5.36</v>
      </c>
    </row>
    <row r="8494" spans="1:5" hidden="1">
      <c r="A8494" s="63" t="s">
        <v>15226</v>
      </c>
      <c r="B8494" s="63">
        <v>38597</v>
      </c>
      <c r="C8494" s="62" t="s">
        <v>16204</v>
      </c>
      <c r="D8494" s="63" t="s">
        <v>15228</v>
      </c>
      <c r="E8494" s="76">
        <v>4.2300000000000004</v>
      </c>
    </row>
    <row r="8495" spans="1:5" hidden="1">
      <c r="A8495" s="63" t="s">
        <v>15226</v>
      </c>
      <c r="B8495" s="63">
        <v>659</v>
      </c>
      <c r="C8495" s="62" t="s">
        <v>16205</v>
      </c>
      <c r="D8495" s="63" t="s">
        <v>15228</v>
      </c>
      <c r="E8495" s="76">
        <v>2.4300000000000002</v>
      </c>
    </row>
    <row r="8496" spans="1:5" hidden="1">
      <c r="A8496" s="63" t="s">
        <v>15226</v>
      </c>
      <c r="B8496" s="63">
        <v>660</v>
      </c>
      <c r="C8496" s="62" t="s">
        <v>16206</v>
      </c>
      <c r="D8496" s="63" t="s">
        <v>15228</v>
      </c>
      <c r="E8496" s="76">
        <v>2.91</v>
      </c>
    </row>
    <row r="8497" spans="1:5" hidden="1">
      <c r="A8497" s="63" t="s">
        <v>15226</v>
      </c>
      <c r="B8497" s="63">
        <v>658</v>
      </c>
      <c r="C8497" s="62" t="s">
        <v>16207</v>
      </c>
      <c r="D8497" s="63" t="s">
        <v>15228</v>
      </c>
      <c r="E8497" s="76">
        <v>1.64</v>
      </c>
    </row>
    <row r="8498" spans="1:5" hidden="1">
      <c r="A8498" s="63" t="s">
        <v>15226</v>
      </c>
      <c r="B8498" s="63">
        <v>38548</v>
      </c>
      <c r="C8498" s="62" t="s">
        <v>16208</v>
      </c>
      <c r="D8498" s="63" t="s">
        <v>15228</v>
      </c>
      <c r="E8498" s="76">
        <v>1.83</v>
      </c>
    </row>
    <row r="8499" spans="1:5" hidden="1">
      <c r="A8499" s="63" t="s">
        <v>15226</v>
      </c>
      <c r="B8499" s="63">
        <v>34649</v>
      </c>
      <c r="C8499" s="62" t="s">
        <v>16209</v>
      </c>
      <c r="D8499" s="63" t="s">
        <v>15228</v>
      </c>
      <c r="E8499" s="76">
        <v>2.4700000000000002</v>
      </c>
    </row>
    <row r="8500" spans="1:5" hidden="1">
      <c r="A8500" s="63" t="s">
        <v>15226</v>
      </c>
      <c r="B8500" s="63">
        <v>34655</v>
      </c>
      <c r="C8500" s="62" t="s">
        <v>16210</v>
      </c>
      <c r="D8500" s="63" t="s">
        <v>15228</v>
      </c>
      <c r="E8500" s="76">
        <v>3.28</v>
      </c>
    </row>
    <row r="8501" spans="1:5" hidden="1">
      <c r="A8501" s="63" t="s">
        <v>15226</v>
      </c>
      <c r="B8501" s="63">
        <v>40607</v>
      </c>
      <c r="C8501" s="62" t="s">
        <v>16211</v>
      </c>
      <c r="D8501" s="63" t="s">
        <v>15228</v>
      </c>
      <c r="E8501" s="76">
        <v>4.29</v>
      </c>
    </row>
    <row r="8502" spans="1:5" hidden="1">
      <c r="A8502" s="63" t="s">
        <v>15226</v>
      </c>
      <c r="B8502" s="63">
        <v>567</v>
      </c>
      <c r="C8502" s="62" t="s">
        <v>16212</v>
      </c>
      <c r="D8502" s="63" t="s">
        <v>15272</v>
      </c>
      <c r="E8502" s="76">
        <v>10.72</v>
      </c>
    </row>
    <row r="8503" spans="1:5" hidden="1">
      <c r="A8503" s="63" t="s">
        <v>15226</v>
      </c>
      <c r="B8503" s="63">
        <v>574</v>
      </c>
      <c r="C8503" s="62" t="s">
        <v>16213</v>
      </c>
      <c r="D8503" s="63" t="s">
        <v>15272</v>
      </c>
      <c r="E8503" s="76">
        <v>28.17</v>
      </c>
    </row>
    <row r="8504" spans="1:5" hidden="1">
      <c r="A8504" s="63" t="s">
        <v>15226</v>
      </c>
      <c r="B8504" s="63">
        <v>568</v>
      </c>
      <c r="C8504" s="62" t="s">
        <v>16214</v>
      </c>
      <c r="D8504" s="63" t="s">
        <v>15272</v>
      </c>
      <c r="E8504" s="76">
        <v>59.36</v>
      </c>
    </row>
    <row r="8505" spans="1:5" hidden="1">
      <c r="A8505" s="63" t="s">
        <v>15226</v>
      </c>
      <c r="B8505" s="63">
        <v>585</v>
      </c>
      <c r="C8505" s="62" t="s">
        <v>16215</v>
      </c>
      <c r="D8505" s="63" t="s">
        <v>15276</v>
      </c>
      <c r="E8505" s="76">
        <v>52.76</v>
      </c>
    </row>
    <row r="8506" spans="1:5" hidden="1">
      <c r="A8506" s="63" t="s">
        <v>15226</v>
      </c>
      <c r="B8506" s="63">
        <v>4777</v>
      </c>
      <c r="C8506" s="62" t="s">
        <v>16216</v>
      </c>
      <c r="D8506" s="63" t="s">
        <v>15276</v>
      </c>
      <c r="E8506" s="76">
        <v>8.2200000000000006</v>
      </c>
    </row>
    <row r="8507" spans="1:5" hidden="1">
      <c r="A8507" s="63" t="s">
        <v>15226</v>
      </c>
      <c r="B8507" s="63">
        <v>587</v>
      </c>
      <c r="C8507" s="62" t="s">
        <v>16217</v>
      </c>
      <c r="D8507" s="63" t="s">
        <v>15276</v>
      </c>
      <c r="E8507" s="76">
        <v>56.53</v>
      </c>
    </row>
    <row r="8508" spans="1:5" hidden="1">
      <c r="A8508" s="63" t="s">
        <v>15226</v>
      </c>
      <c r="B8508" s="63">
        <v>590</v>
      </c>
      <c r="C8508" s="62" t="s">
        <v>16218</v>
      </c>
      <c r="D8508" s="63" t="s">
        <v>15276</v>
      </c>
      <c r="E8508" s="76">
        <v>54.64</v>
      </c>
    </row>
    <row r="8509" spans="1:5" hidden="1">
      <c r="A8509" s="63" t="s">
        <v>15226</v>
      </c>
      <c r="B8509" s="63">
        <v>592</v>
      </c>
      <c r="C8509" s="62" t="s">
        <v>16219</v>
      </c>
      <c r="D8509" s="63" t="s">
        <v>15276</v>
      </c>
      <c r="E8509" s="76">
        <v>56.53</v>
      </c>
    </row>
    <row r="8510" spans="1:5" hidden="1">
      <c r="A8510" s="63" t="s">
        <v>15226</v>
      </c>
      <c r="B8510" s="63">
        <v>586</v>
      </c>
      <c r="C8510" s="62" t="s">
        <v>16220</v>
      </c>
      <c r="D8510" s="63" t="s">
        <v>15272</v>
      </c>
      <c r="E8510" s="76">
        <v>33.229999999999997</v>
      </c>
    </row>
    <row r="8511" spans="1:5" hidden="1">
      <c r="A8511" s="63" t="s">
        <v>15226</v>
      </c>
      <c r="B8511" s="63">
        <v>591</v>
      </c>
      <c r="C8511" s="62" t="s">
        <v>16221</v>
      </c>
      <c r="D8511" s="63" t="s">
        <v>15276</v>
      </c>
      <c r="E8511" s="76">
        <v>52.76</v>
      </c>
    </row>
    <row r="8512" spans="1:5" hidden="1">
      <c r="A8512" s="63" t="s">
        <v>15226</v>
      </c>
      <c r="B8512" s="63">
        <v>588</v>
      </c>
      <c r="C8512" s="62" t="s">
        <v>16222</v>
      </c>
      <c r="D8512" s="63" t="s">
        <v>15272</v>
      </c>
      <c r="E8512" s="76">
        <v>52.57</v>
      </c>
    </row>
    <row r="8513" spans="1:5" hidden="1">
      <c r="A8513" s="63" t="s">
        <v>15226</v>
      </c>
      <c r="B8513" s="63">
        <v>589</v>
      </c>
      <c r="C8513" s="62" t="s">
        <v>16223</v>
      </c>
      <c r="D8513" s="63" t="s">
        <v>15272</v>
      </c>
      <c r="E8513" s="76">
        <v>88.86</v>
      </c>
    </row>
    <row r="8514" spans="1:5" hidden="1">
      <c r="A8514" s="63" t="s">
        <v>15226</v>
      </c>
      <c r="B8514" s="63">
        <v>584</v>
      </c>
      <c r="C8514" s="62" t="s">
        <v>16224</v>
      </c>
      <c r="D8514" s="63" t="s">
        <v>15272</v>
      </c>
      <c r="E8514" s="76">
        <v>56.15</v>
      </c>
    </row>
    <row r="8515" spans="1:5" hidden="1">
      <c r="A8515" s="63" t="s">
        <v>15226</v>
      </c>
      <c r="B8515" s="63">
        <v>1165</v>
      </c>
      <c r="C8515" s="62" t="s">
        <v>16225</v>
      </c>
      <c r="D8515" s="63" t="s">
        <v>15228</v>
      </c>
      <c r="E8515" s="76">
        <v>17.489999999999998</v>
      </c>
    </row>
    <row r="8516" spans="1:5" hidden="1">
      <c r="A8516" s="63" t="s">
        <v>15226</v>
      </c>
      <c r="B8516" s="63">
        <v>1164</v>
      </c>
      <c r="C8516" s="62" t="s">
        <v>16226</v>
      </c>
      <c r="D8516" s="63" t="s">
        <v>15228</v>
      </c>
      <c r="E8516" s="76">
        <v>14.16</v>
      </c>
    </row>
    <row r="8517" spans="1:5" hidden="1">
      <c r="A8517" s="63" t="s">
        <v>15226</v>
      </c>
      <c r="B8517" s="63">
        <v>1162</v>
      </c>
      <c r="C8517" s="62" t="s">
        <v>16227</v>
      </c>
      <c r="D8517" s="63" t="s">
        <v>15228</v>
      </c>
      <c r="E8517" s="76">
        <v>4.92</v>
      </c>
    </row>
    <row r="8518" spans="1:5" hidden="1">
      <c r="A8518" s="63" t="s">
        <v>15226</v>
      </c>
      <c r="B8518" s="63">
        <v>12395</v>
      </c>
      <c r="C8518" s="62" t="s">
        <v>16228</v>
      </c>
      <c r="D8518" s="63" t="s">
        <v>15228</v>
      </c>
      <c r="E8518" s="76">
        <v>4.78</v>
      </c>
    </row>
    <row r="8519" spans="1:5" hidden="1">
      <c r="A8519" s="63" t="s">
        <v>15226</v>
      </c>
      <c r="B8519" s="63">
        <v>1170</v>
      </c>
      <c r="C8519" s="62" t="s">
        <v>16229</v>
      </c>
      <c r="D8519" s="63" t="s">
        <v>15228</v>
      </c>
      <c r="E8519" s="76">
        <v>9.2799999999999994</v>
      </c>
    </row>
    <row r="8520" spans="1:5" hidden="1">
      <c r="A8520" s="63" t="s">
        <v>15226</v>
      </c>
      <c r="B8520" s="63">
        <v>1169</v>
      </c>
      <c r="C8520" s="62" t="s">
        <v>16230</v>
      </c>
      <c r="D8520" s="63" t="s">
        <v>15228</v>
      </c>
      <c r="E8520" s="76">
        <v>45.56</v>
      </c>
    </row>
    <row r="8521" spans="1:5" hidden="1">
      <c r="A8521" s="63" t="s">
        <v>15226</v>
      </c>
      <c r="B8521" s="63">
        <v>1166</v>
      </c>
      <c r="C8521" s="62" t="s">
        <v>16231</v>
      </c>
      <c r="D8521" s="63" t="s">
        <v>15228</v>
      </c>
      <c r="E8521" s="76">
        <v>25.26</v>
      </c>
    </row>
    <row r="8522" spans="1:5" hidden="1">
      <c r="A8522" s="63" t="s">
        <v>15226</v>
      </c>
      <c r="B8522" s="63">
        <v>1163</v>
      </c>
      <c r="C8522" s="62" t="s">
        <v>16232</v>
      </c>
      <c r="D8522" s="63" t="s">
        <v>15228</v>
      </c>
      <c r="E8522" s="76">
        <v>6.36</v>
      </c>
    </row>
    <row r="8523" spans="1:5" hidden="1">
      <c r="A8523" s="63" t="s">
        <v>15226</v>
      </c>
      <c r="B8523" s="63">
        <v>12396</v>
      </c>
      <c r="C8523" s="62" t="s">
        <v>16233</v>
      </c>
      <c r="D8523" s="63" t="s">
        <v>15228</v>
      </c>
      <c r="E8523" s="76">
        <v>4.78</v>
      </c>
    </row>
    <row r="8524" spans="1:5" hidden="1">
      <c r="A8524" s="63" t="s">
        <v>15226</v>
      </c>
      <c r="B8524" s="63">
        <v>1168</v>
      </c>
      <c r="C8524" s="62" t="s">
        <v>16234</v>
      </c>
      <c r="D8524" s="63" t="s">
        <v>15228</v>
      </c>
      <c r="E8524" s="76">
        <v>64.95</v>
      </c>
    </row>
    <row r="8525" spans="1:5" hidden="1">
      <c r="A8525" s="63" t="s">
        <v>15226</v>
      </c>
      <c r="B8525" s="63">
        <v>1167</v>
      </c>
      <c r="C8525" s="62" t="s">
        <v>16235</v>
      </c>
      <c r="D8525" s="63" t="s">
        <v>15228</v>
      </c>
      <c r="E8525" s="76">
        <v>108.64</v>
      </c>
    </row>
    <row r="8526" spans="1:5" hidden="1">
      <c r="A8526" s="63" t="s">
        <v>15226</v>
      </c>
      <c r="B8526" s="63">
        <v>36331</v>
      </c>
      <c r="C8526" s="62" t="s">
        <v>16236</v>
      </c>
      <c r="D8526" s="63" t="s">
        <v>15228</v>
      </c>
      <c r="E8526" s="76">
        <v>2.21</v>
      </c>
    </row>
    <row r="8527" spans="1:5" hidden="1">
      <c r="A8527" s="63" t="s">
        <v>15226</v>
      </c>
      <c r="B8527" s="63">
        <v>36346</v>
      </c>
      <c r="C8527" s="62" t="s">
        <v>16237</v>
      </c>
      <c r="D8527" s="63" t="s">
        <v>15228</v>
      </c>
      <c r="E8527" s="76">
        <v>3.32</v>
      </c>
    </row>
    <row r="8528" spans="1:5" hidden="1">
      <c r="A8528" s="63" t="s">
        <v>15226</v>
      </c>
      <c r="B8528" s="63">
        <v>1197</v>
      </c>
      <c r="C8528" s="62" t="s">
        <v>16238</v>
      </c>
      <c r="D8528" s="63" t="s">
        <v>15228</v>
      </c>
      <c r="E8528" s="76">
        <v>1.9</v>
      </c>
    </row>
    <row r="8529" spans="1:5" hidden="1">
      <c r="A8529" s="63" t="s">
        <v>15226</v>
      </c>
      <c r="B8529" s="63">
        <v>1202</v>
      </c>
      <c r="C8529" s="62" t="s">
        <v>16239</v>
      </c>
      <c r="D8529" s="63" t="s">
        <v>15228</v>
      </c>
      <c r="E8529" s="76">
        <v>5.39</v>
      </c>
    </row>
    <row r="8530" spans="1:5" hidden="1">
      <c r="A8530" s="63" t="s">
        <v>15226</v>
      </c>
      <c r="B8530" s="63">
        <v>1198</v>
      </c>
      <c r="C8530" s="62" t="s">
        <v>16240</v>
      </c>
      <c r="D8530" s="63" t="s">
        <v>15228</v>
      </c>
      <c r="E8530" s="76">
        <v>2.4900000000000002</v>
      </c>
    </row>
    <row r="8531" spans="1:5" hidden="1">
      <c r="A8531" s="63" t="s">
        <v>15226</v>
      </c>
      <c r="B8531" s="63">
        <v>20088</v>
      </c>
      <c r="C8531" s="62" t="s">
        <v>16241</v>
      </c>
      <c r="D8531" s="63" t="s">
        <v>15228</v>
      </c>
      <c r="E8531" s="76">
        <v>13.62</v>
      </c>
    </row>
    <row r="8532" spans="1:5" hidden="1">
      <c r="A8532" s="63" t="s">
        <v>15226</v>
      </c>
      <c r="B8532" s="63">
        <v>20089</v>
      </c>
      <c r="C8532" s="62" t="s">
        <v>16242</v>
      </c>
      <c r="D8532" s="63" t="s">
        <v>15228</v>
      </c>
      <c r="E8532" s="76">
        <v>66.77</v>
      </c>
    </row>
    <row r="8533" spans="1:5" hidden="1">
      <c r="A8533" s="63" t="s">
        <v>15226</v>
      </c>
      <c r="B8533" s="63">
        <v>20087</v>
      </c>
      <c r="C8533" s="62" t="s">
        <v>16243</v>
      </c>
      <c r="D8533" s="63" t="s">
        <v>15228</v>
      </c>
      <c r="E8533" s="76">
        <v>11.27</v>
      </c>
    </row>
    <row r="8534" spans="1:5" hidden="1">
      <c r="A8534" s="63" t="s">
        <v>15226</v>
      </c>
      <c r="B8534" s="63">
        <v>1200</v>
      </c>
      <c r="C8534" s="62" t="s">
        <v>16244</v>
      </c>
      <c r="D8534" s="63" t="s">
        <v>15228</v>
      </c>
      <c r="E8534" s="76">
        <v>10.24</v>
      </c>
    </row>
    <row r="8535" spans="1:5" hidden="1">
      <c r="A8535" s="63" t="s">
        <v>15226</v>
      </c>
      <c r="B8535" s="63">
        <v>12909</v>
      </c>
      <c r="C8535" s="62" t="s">
        <v>16245</v>
      </c>
      <c r="D8535" s="63" t="s">
        <v>15228</v>
      </c>
      <c r="E8535" s="76">
        <v>4.75</v>
      </c>
    </row>
    <row r="8536" spans="1:5" hidden="1">
      <c r="A8536" s="63" t="s">
        <v>15226</v>
      </c>
      <c r="B8536" s="63">
        <v>12910</v>
      </c>
      <c r="C8536" s="62" t="s">
        <v>16246</v>
      </c>
      <c r="D8536" s="63" t="s">
        <v>15228</v>
      </c>
      <c r="E8536" s="76">
        <v>8.5299999999999994</v>
      </c>
    </row>
    <row r="8537" spans="1:5" hidden="1">
      <c r="A8537" s="63" t="s">
        <v>15226</v>
      </c>
      <c r="B8537" s="63">
        <v>1191</v>
      </c>
      <c r="C8537" s="62" t="s">
        <v>16247</v>
      </c>
      <c r="D8537" s="63" t="s">
        <v>15228</v>
      </c>
      <c r="E8537" s="76">
        <v>1.35</v>
      </c>
    </row>
    <row r="8538" spans="1:5" hidden="1">
      <c r="A8538" s="63" t="s">
        <v>15226</v>
      </c>
      <c r="B8538" s="63">
        <v>1185</v>
      </c>
      <c r="C8538" s="62" t="s">
        <v>16248</v>
      </c>
      <c r="D8538" s="63" t="s">
        <v>15228</v>
      </c>
      <c r="E8538" s="76">
        <v>1.35</v>
      </c>
    </row>
    <row r="8539" spans="1:5" hidden="1">
      <c r="A8539" s="63" t="s">
        <v>15226</v>
      </c>
      <c r="B8539" s="63">
        <v>1189</v>
      </c>
      <c r="C8539" s="62" t="s">
        <v>16249</v>
      </c>
      <c r="D8539" s="63" t="s">
        <v>15228</v>
      </c>
      <c r="E8539" s="76">
        <v>2.21</v>
      </c>
    </row>
    <row r="8540" spans="1:5" hidden="1">
      <c r="A8540" s="63" t="s">
        <v>15226</v>
      </c>
      <c r="B8540" s="63">
        <v>1193</v>
      </c>
      <c r="C8540" s="62" t="s">
        <v>16250</v>
      </c>
      <c r="D8540" s="63" t="s">
        <v>15228</v>
      </c>
      <c r="E8540" s="76">
        <v>4.26</v>
      </c>
    </row>
    <row r="8541" spans="1:5" hidden="1">
      <c r="A8541" s="63" t="s">
        <v>15226</v>
      </c>
      <c r="B8541" s="63">
        <v>1194</v>
      </c>
      <c r="C8541" s="62" t="s">
        <v>16251</v>
      </c>
      <c r="D8541" s="63" t="s">
        <v>15228</v>
      </c>
      <c r="E8541" s="76">
        <v>7.69</v>
      </c>
    </row>
    <row r="8542" spans="1:5" hidden="1">
      <c r="A8542" s="63" t="s">
        <v>15226</v>
      </c>
      <c r="B8542" s="63">
        <v>1195</v>
      </c>
      <c r="C8542" s="62" t="s">
        <v>16252</v>
      </c>
      <c r="D8542" s="63" t="s">
        <v>15228</v>
      </c>
      <c r="E8542" s="76">
        <v>12.94</v>
      </c>
    </row>
    <row r="8543" spans="1:5" hidden="1">
      <c r="A8543" s="63" t="s">
        <v>15226</v>
      </c>
      <c r="B8543" s="63">
        <v>1204</v>
      </c>
      <c r="C8543" s="62" t="s">
        <v>16253</v>
      </c>
      <c r="D8543" s="63" t="s">
        <v>15228</v>
      </c>
      <c r="E8543" s="76">
        <v>22.63</v>
      </c>
    </row>
    <row r="8544" spans="1:5" hidden="1">
      <c r="A8544" s="63" t="s">
        <v>15226</v>
      </c>
      <c r="B8544" s="63">
        <v>1207</v>
      </c>
      <c r="C8544" s="62" t="s">
        <v>16254</v>
      </c>
      <c r="D8544" s="63" t="s">
        <v>15228</v>
      </c>
      <c r="E8544" s="76">
        <v>31.46</v>
      </c>
    </row>
    <row r="8545" spans="1:5" hidden="1">
      <c r="A8545" s="63" t="s">
        <v>15226</v>
      </c>
      <c r="B8545" s="63">
        <v>1206</v>
      </c>
      <c r="C8545" s="62" t="s">
        <v>16255</v>
      </c>
      <c r="D8545" s="63" t="s">
        <v>15228</v>
      </c>
      <c r="E8545" s="76">
        <v>7.89</v>
      </c>
    </row>
    <row r="8546" spans="1:5" hidden="1">
      <c r="A8546" s="63" t="s">
        <v>15226</v>
      </c>
      <c r="B8546" s="63">
        <v>1183</v>
      </c>
      <c r="C8546" s="62" t="s">
        <v>16256</v>
      </c>
      <c r="D8546" s="63" t="s">
        <v>15228</v>
      </c>
      <c r="E8546" s="76">
        <v>20.55</v>
      </c>
    </row>
    <row r="8547" spans="1:5" hidden="1">
      <c r="A8547" s="63" t="s">
        <v>15226</v>
      </c>
      <c r="B8547" s="63">
        <v>42685</v>
      </c>
      <c r="C8547" s="62" t="s">
        <v>16257</v>
      </c>
      <c r="D8547" s="63" t="s">
        <v>15228</v>
      </c>
      <c r="E8547" s="76">
        <v>69.19</v>
      </c>
    </row>
    <row r="8548" spans="1:5" hidden="1">
      <c r="A8548" s="63" t="s">
        <v>15226</v>
      </c>
      <c r="B8548" s="63">
        <v>42686</v>
      </c>
      <c r="C8548" s="62" t="s">
        <v>16258</v>
      </c>
      <c r="D8548" s="63" t="s">
        <v>15228</v>
      </c>
      <c r="E8548" s="76">
        <v>76.209999999999994</v>
      </c>
    </row>
    <row r="8549" spans="1:5" hidden="1">
      <c r="A8549" s="63" t="s">
        <v>15226</v>
      </c>
      <c r="B8549" s="63">
        <v>12894</v>
      </c>
      <c r="C8549" s="62" t="s">
        <v>16259</v>
      </c>
      <c r="D8549" s="63" t="s">
        <v>15228</v>
      </c>
      <c r="E8549" s="76">
        <v>16.21</v>
      </c>
    </row>
    <row r="8550" spans="1:5" ht="23.25" hidden="1">
      <c r="A8550" s="63" t="s">
        <v>15226</v>
      </c>
      <c r="B8550" s="63">
        <v>12895</v>
      </c>
      <c r="C8550" s="62" t="s">
        <v>16260</v>
      </c>
      <c r="D8550" s="63" t="s">
        <v>15228</v>
      </c>
      <c r="E8550" s="76">
        <v>12.47</v>
      </c>
    </row>
    <row r="8551" spans="1:5" ht="23.25" hidden="1">
      <c r="A8551" s="63" t="s">
        <v>15226</v>
      </c>
      <c r="B8551" s="63">
        <v>1631</v>
      </c>
      <c r="C8551" s="62" t="s">
        <v>16261</v>
      </c>
      <c r="D8551" s="63" t="s">
        <v>15228</v>
      </c>
      <c r="E8551" s="76">
        <v>192.8</v>
      </c>
    </row>
    <row r="8552" spans="1:5" ht="23.25" hidden="1">
      <c r="A8552" s="63" t="s">
        <v>15226</v>
      </c>
      <c r="B8552" s="63">
        <v>1633</v>
      </c>
      <c r="C8552" s="62" t="s">
        <v>16262</v>
      </c>
      <c r="D8552" s="63" t="s">
        <v>15228</v>
      </c>
      <c r="E8552" s="76">
        <v>327.58</v>
      </c>
    </row>
    <row r="8553" spans="1:5" hidden="1">
      <c r="A8553" s="63" t="s">
        <v>15226</v>
      </c>
      <c r="B8553" s="63">
        <v>10818</v>
      </c>
      <c r="C8553" s="62" t="s">
        <v>16263</v>
      </c>
      <c r="D8553" s="63" t="s">
        <v>15276</v>
      </c>
      <c r="E8553" s="76">
        <v>49.28</v>
      </c>
    </row>
    <row r="8554" spans="1:5" hidden="1">
      <c r="A8554" s="63" t="s">
        <v>15226</v>
      </c>
      <c r="B8554" s="63">
        <v>41410</v>
      </c>
      <c r="C8554" s="62" t="s">
        <v>16264</v>
      </c>
      <c r="D8554" s="63" t="s">
        <v>15228</v>
      </c>
      <c r="E8554" s="76">
        <v>70.069999999999993</v>
      </c>
    </row>
    <row r="8555" spans="1:5" hidden="1">
      <c r="A8555" s="63" t="s">
        <v>15226</v>
      </c>
      <c r="B8555" s="63">
        <v>41411</v>
      </c>
      <c r="C8555" s="62" t="s">
        <v>16265</v>
      </c>
      <c r="D8555" s="63" t="s">
        <v>15228</v>
      </c>
      <c r="E8555" s="76">
        <v>63.53</v>
      </c>
    </row>
    <row r="8556" spans="1:5" hidden="1">
      <c r="A8556" s="63" t="s">
        <v>15226</v>
      </c>
      <c r="B8556" s="63">
        <v>41412</v>
      </c>
      <c r="C8556" s="62" t="s">
        <v>16266</v>
      </c>
      <c r="D8556" s="63" t="s">
        <v>15228</v>
      </c>
      <c r="E8556" s="76">
        <v>122.87</v>
      </c>
    </row>
    <row r="8557" spans="1:5" hidden="1">
      <c r="A8557" s="63" t="s">
        <v>15226</v>
      </c>
      <c r="B8557" s="63">
        <v>41413</v>
      </c>
      <c r="C8557" s="62" t="s">
        <v>16267</v>
      </c>
      <c r="D8557" s="63" t="s">
        <v>15228</v>
      </c>
      <c r="E8557" s="76">
        <v>110.56</v>
      </c>
    </row>
    <row r="8558" spans="1:5" ht="34.5" hidden="1">
      <c r="A8558" s="63" t="s">
        <v>15226</v>
      </c>
      <c r="B8558" s="63">
        <v>39359</v>
      </c>
      <c r="C8558" s="62" t="s">
        <v>16268</v>
      </c>
      <c r="D8558" s="63" t="s">
        <v>15228</v>
      </c>
      <c r="E8558" s="76">
        <v>31.9</v>
      </c>
    </row>
    <row r="8559" spans="1:5" ht="34.5" hidden="1">
      <c r="A8559" s="63" t="s">
        <v>15226</v>
      </c>
      <c r="B8559" s="63">
        <v>39360</v>
      </c>
      <c r="C8559" s="62" t="s">
        <v>16269</v>
      </c>
      <c r="D8559" s="63" t="s">
        <v>15228</v>
      </c>
      <c r="E8559" s="76">
        <v>31.9</v>
      </c>
    </row>
    <row r="8560" spans="1:5" ht="23.25" hidden="1">
      <c r="A8560" s="63" t="s">
        <v>15226</v>
      </c>
      <c r="B8560" s="63">
        <v>10710</v>
      </c>
      <c r="C8560" s="62" t="s">
        <v>16270</v>
      </c>
      <c r="D8560" s="63" t="s">
        <v>15637</v>
      </c>
      <c r="E8560" s="76">
        <v>160</v>
      </c>
    </row>
    <row r="8561" spans="1:5" ht="23.25" hidden="1">
      <c r="A8561" s="63" t="s">
        <v>15226</v>
      </c>
      <c r="B8561" s="63">
        <v>10709</v>
      </c>
      <c r="C8561" s="62" t="s">
        <v>16271</v>
      </c>
      <c r="D8561" s="63" t="s">
        <v>15637</v>
      </c>
      <c r="E8561" s="76">
        <v>196.57</v>
      </c>
    </row>
    <row r="8562" spans="1:5" ht="23.25" hidden="1">
      <c r="A8562" s="63" t="s">
        <v>15226</v>
      </c>
      <c r="B8562" s="63">
        <v>39636</v>
      </c>
      <c r="C8562" s="62" t="s">
        <v>16272</v>
      </c>
      <c r="D8562" s="63" t="s">
        <v>15637</v>
      </c>
      <c r="E8562" s="76">
        <v>200.72</v>
      </c>
    </row>
    <row r="8563" spans="1:5" ht="23.25" hidden="1">
      <c r="A8563" s="63" t="s">
        <v>15226</v>
      </c>
      <c r="B8563" s="63">
        <v>10708</v>
      </c>
      <c r="C8563" s="62" t="s">
        <v>16273</v>
      </c>
      <c r="D8563" s="63" t="s">
        <v>15637</v>
      </c>
      <c r="E8563" s="76">
        <v>61.94</v>
      </c>
    </row>
    <row r="8564" spans="1:5" ht="23.25" hidden="1">
      <c r="A8564" s="63" t="s">
        <v>15226</v>
      </c>
      <c r="B8564" s="63">
        <v>39635</v>
      </c>
      <c r="C8564" s="62" t="s">
        <v>16274</v>
      </c>
      <c r="D8564" s="63" t="s">
        <v>15637</v>
      </c>
      <c r="E8564" s="76">
        <v>105.45</v>
      </c>
    </row>
    <row r="8565" spans="1:5" hidden="1">
      <c r="A8565" s="63" t="s">
        <v>15226</v>
      </c>
      <c r="B8565" s="63">
        <v>6117</v>
      </c>
      <c r="C8565" s="62" t="s">
        <v>16275</v>
      </c>
      <c r="D8565" s="63" t="s">
        <v>15376</v>
      </c>
      <c r="E8565" s="76">
        <v>16.09</v>
      </c>
    </row>
    <row r="8566" spans="1:5" hidden="1">
      <c r="A8566" s="63" t="s">
        <v>15226</v>
      </c>
      <c r="B8566" s="63">
        <v>40913</v>
      </c>
      <c r="C8566" s="62" t="s">
        <v>16276</v>
      </c>
      <c r="D8566" s="63" t="s">
        <v>15378</v>
      </c>
      <c r="E8566" s="76">
        <v>2840.29</v>
      </c>
    </row>
    <row r="8567" spans="1:5" hidden="1">
      <c r="A8567" s="63" t="s">
        <v>15226</v>
      </c>
      <c r="B8567" s="63">
        <v>1214</v>
      </c>
      <c r="C8567" s="62" t="s">
        <v>16277</v>
      </c>
      <c r="D8567" s="63" t="s">
        <v>15376</v>
      </c>
      <c r="E8567" s="76">
        <v>24.76</v>
      </c>
    </row>
    <row r="8568" spans="1:5" hidden="1">
      <c r="A8568" s="63" t="s">
        <v>15226</v>
      </c>
      <c r="B8568" s="63">
        <v>40915</v>
      </c>
      <c r="C8568" s="62" t="s">
        <v>16278</v>
      </c>
      <c r="D8568" s="63" t="s">
        <v>15378</v>
      </c>
      <c r="E8568" s="76">
        <v>4368.78</v>
      </c>
    </row>
    <row r="8569" spans="1:5" hidden="1">
      <c r="A8569" s="63" t="s">
        <v>15226</v>
      </c>
      <c r="B8569" s="63">
        <v>1213</v>
      </c>
      <c r="C8569" s="62" t="s">
        <v>16279</v>
      </c>
      <c r="D8569" s="63" t="s">
        <v>15376</v>
      </c>
      <c r="E8569" s="76">
        <v>21.35</v>
      </c>
    </row>
    <row r="8570" spans="1:5" hidden="1">
      <c r="A8570" s="63" t="s">
        <v>15226</v>
      </c>
      <c r="B8570" s="63">
        <v>40914</v>
      </c>
      <c r="C8570" s="62" t="s">
        <v>16280</v>
      </c>
      <c r="D8570" s="63" t="s">
        <v>15378</v>
      </c>
      <c r="E8570" s="76">
        <v>3767.46</v>
      </c>
    </row>
    <row r="8571" spans="1:5" ht="23.25" hidden="1">
      <c r="A8571" s="63" t="s">
        <v>15226</v>
      </c>
      <c r="B8571" s="63">
        <v>5091</v>
      </c>
      <c r="C8571" s="62" t="s">
        <v>16281</v>
      </c>
      <c r="D8571" s="63" t="s">
        <v>15228</v>
      </c>
      <c r="E8571" s="76">
        <v>20.45</v>
      </c>
    </row>
    <row r="8572" spans="1:5" ht="23.25" hidden="1">
      <c r="A8572" s="63" t="s">
        <v>15226</v>
      </c>
      <c r="B8572" s="63">
        <v>14615</v>
      </c>
      <c r="C8572" s="62" t="s">
        <v>16282</v>
      </c>
      <c r="D8572" s="63" t="s">
        <v>15228</v>
      </c>
      <c r="E8572" s="76">
        <v>3089.97</v>
      </c>
    </row>
    <row r="8573" spans="1:5" hidden="1">
      <c r="A8573" s="63" t="s">
        <v>15226</v>
      </c>
      <c r="B8573" s="63">
        <v>2711</v>
      </c>
      <c r="C8573" s="62" t="s">
        <v>16283</v>
      </c>
      <c r="D8573" s="63" t="s">
        <v>15228</v>
      </c>
      <c r="E8573" s="76">
        <v>222.7</v>
      </c>
    </row>
    <row r="8574" spans="1:5" ht="34.5" hidden="1">
      <c r="A8574" s="63" t="s">
        <v>15226</v>
      </c>
      <c r="B8574" s="63">
        <v>37727</v>
      </c>
      <c r="C8574" s="62" t="s">
        <v>16284</v>
      </c>
      <c r="D8574" s="63" t="s">
        <v>15228</v>
      </c>
      <c r="E8574" s="76">
        <v>19000</v>
      </c>
    </row>
    <row r="8575" spans="1:5" ht="34.5" hidden="1">
      <c r="A8575" s="63" t="s">
        <v>15226</v>
      </c>
      <c r="B8575" s="63">
        <v>37728</v>
      </c>
      <c r="C8575" s="62" t="s">
        <v>16285</v>
      </c>
      <c r="D8575" s="63" t="s">
        <v>15228</v>
      </c>
      <c r="E8575" s="76">
        <v>25776.22</v>
      </c>
    </row>
    <row r="8576" spans="1:5" ht="34.5" hidden="1">
      <c r="A8576" s="63" t="s">
        <v>15226</v>
      </c>
      <c r="B8576" s="63">
        <v>37729</v>
      </c>
      <c r="C8576" s="62" t="s">
        <v>16286</v>
      </c>
      <c r="D8576" s="63" t="s">
        <v>15228</v>
      </c>
      <c r="E8576" s="76">
        <v>27902.09</v>
      </c>
    </row>
    <row r="8577" spans="1:5" ht="34.5" hidden="1">
      <c r="A8577" s="63" t="s">
        <v>15226</v>
      </c>
      <c r="B8577" s="63">
        <v>37730</v>
      </c>
      <c r="C8577" s="62" t="s">
        <v>16287</v>
      </c>
      <c r="D8577" s="63" t="s">
        <v>15228</v>
      </c>
      <c r="E8577" s="76">
        <v>30027.97</v>
      </c>
    </row>
    <row r="8578" spans="1:5" ht="34.5" hidden="1">
      <c r="A8578" s="63" t="s">
        <v>15226</v>
      </c>
      <c r="B8578" s="63">
        <v>37731</v>
      </c>
      <c r="C8578" s="62" t="s">
        <v>16288</v>
      </c>
      <c r="D8578" s="63" t="s">
        <v>15228</v>
      </c>
      <c r="E8578" s="76">
        <v>32153.84</v>
      </c>
    </row>
    <row r="8579" spans="1:5" ht="34.5" hidden="1">
      <c r="A8579" s="63" t="s">
        <v>15226</v>
      </c>
      <c r="B8579" s="63">
        <v>37732</v>
      </c>
      <c r="C8579" s="62" t="s">
        <v>16289</v>
      </c>
      <c r="D8579" s="63" t="s">
        <v>15228</v>
      </c>
      <c r="E8579" s="76">
        <v>36671.32</v>
      </c>
    </row>
    <row r="8580" spans="1:5" ht="23.25" hidden="1">
      <c r="A8580" s="63" t="s">
        <v>15226</v>
      </c>
      <c r="B8580" s="63">
        <v>42256</v>
      </c>
      <c r="C8580" s="62" t="s">
        <v>16290</v>
      </c>
      <c r="D8580" s="63" t="s">
        <v>15276</v>
      </c>
      <c r="E8580" s="76">
        <v>8.2799999999999994</v>
      </c>
    </row>
    <row r="8581" spans="1:5" ht="23.25" hidden="1">
      <c r="A8581" s="63" t="s">
        <v>15226</v>
      </c>
      <c r="B8581" s="63">
        <v>42250</v>
      </c>
      <c r="C8581" s="62" t="s">
        <v>16291</v>
      </c>
      <c r="D8581" s="63" t="s">
        <v>16292</v>
      </c>
      <c r="E8581" s="76">
        <v>3725.5</v>
      </c>
    </row>
    <row r="8582" spans="1:5" hidden="1">
      <c r="A8582" s="63" t="s">
        <v>15226</v>
      </c>
      <c r="B8582" s="63">
        <v>4743</v>
      </c>
      <c r="C8582" s="62" t="s">
        <v>16293</v>
      </c>
      <c r="D8582" s="63" t="s">
        <v>15374</v>
      </c>
      <c r="E8582" s="76">
        <v>63.8</v>
      </c>
    </row>
    <row r="8583" spans="1:5" hidden="1">
      <c r="A8583" s="63" t="s">
        <v>15226</v>
      </c>
      <c r="B8583" s="63">
        <v>4744</v>
      </c>
      <c r="C8583" s="62" t="s">
        <v>16294</v>
      </c>
      <c r="D8583" s="63" t="s">
        <v>15374</v>
      </c>
      <c r="E8583" s="76">
        <v>102.08</v>
      </c>
    </row>
    <row r="8584" spans="1:5" hidden="1">
      <c r="A8584" s="63" t="s">
        <v>15226</v>
      </c>
      <c r="B8584" s="63">
        <v>4745</v>
      </c>
      <c r="C8584" s="62" t="s">
        <v>16295</v>
      </c>
      <c r="D8584" s="63" t="s">
        <v>15374</v>
      </c>
      <c r="E8584" s="76">
        <v>122.44</v>
      </c>
    </row>
    <row r="8585" spans="1:5" ht="34.5" hidden="1">
      <c r="A8585" s="63" t="s">
        <v>15226</v>
      </c>
      <c r="B8585" s="63">
        <v>36496</v>
      </c>
      <c r="C8585" s="62" t="s">
        <v>16296</v>
      </c>
      <c r="D8585" s="63" t="s">
        <v>15228</v>
      </c>
      <c r="E8585" s="76">
        <v>7845.38</v>
      </c>
    </row>
    <row r="8586" spans="1:5" ht="34.5" hidden="1">
      <c r="A8586" s="63" t="s">
        <v>15226</v>
      </c>
      <c r="B8586" s="63">
        <v>10630</v>
      </c>
      <c r="C8586" s="62" t="s">
        <v>16297</v>
      </c>
      <c r="D8586" s="63" t="s">
        <v>15228</v>
      </c>
      <c r="E8586" s="76">
        <v>877579.02</v>
      </c>
    </row>
    <row r="8587" spans="1:5" ht="34.5" hidden="1">
      <c r="A8587" s="63" t="s">
        <v>15226</v>
      </c>
      <c r="B8587" s="63">
        <v>37762</v>
      </c>
      <c r="C8587" s="62" t="s">
        <v>16298</v>
      </c>
      <c r="D8587" s="63" t="s">
        <v>15228</v>
      </c>
      <c r="E8587" s="76">
        <v>752646.05</v>
      </c>
    </row>
    <row r="8588" spans="1:5" ht="34.5" hidden="1">
      <c r="A8588" s="63" t="s">
        <v>15226</v>
      </c>
      <c r="B8588" s="63">
        <v>37763</v>
      </c>
      <c r="C8588" s="62" t="s">
        <v>16299</v>
      </c>
      <c r="D8588" s="63" t="s">
        <v>15228</v>
      </c>
      <c r="E8588" s="76">
        <v>761787.37</v>
      </c>
    </row>
    <row r="8589" spans="1:5" ht="34.5" hidden="1">
      <c r="A8589" s="63" t="s">
        <v>15226</v>
      </c>
      <c r="B8589" s="63">
        <v>41992</v>
      </c>
      <c r="C8589" s="62" t="s">
        <v>16300</v>
      </c>
      <c r="D8589" s="63" t="s">
        <v>15228</v>
      </c>
      <c r="E8589" s="76">
        <v>866000</v>
      </c>
    </row>
    <row r="8590" spans="1:5" ht="34.5" hidden="1">
      <c r="A8590" s="63" t="s">
        <v>15226</v>
      </c>
      <c r="B8590" s="63">
        <v>13215</v>
      </c>
      <c r="C8590" s="62" t="s">
        <v>16301</v>
      </c>
      <c r="D8590" s="63" t="s">
        <v>15228</v>
      </c>
      <c r="E8590" s="76">
        <v>1061931.6299999999</v>
      </c>
    </row>
    <row r="8591" spans="1:5" hidden="1">
      <c r="A8591" s="63" t="s">
        <v>15226</v>
      </c>
      <c r="B8591" s="63">
        <v>4235</v>
      </c>
      <c r="C8591" s="62" t="s">
        <v>16302</v>
      </c>
      <c r="D8591" s="63" t="s">
        <v>15376</v>
      </c>
      <c r="E8591" s="76">
        <v>15.87</v>
      </c>
    </row>
    <row r="8592" spans="1:5" hidden="1">
      <c r="A8592" s="63" t="s">
        <v>15226</v>
      </c>
      <c r="B8592" s="63">
        <v>40976</v>
      </c>
      <c r="C8592" s="62" t="s">
        <v>16303</v>
      </c>
      <c r="D8592" s="63" t="s">
        <v>15378</v>
      </c>
      <c r="E8592" s="76">
        <v>2801.99</v>
      </c>
    </row>
    <row r="8593" spans="1:5" ht="34.5" hidden="1">
      <c r="A8593" s="63" t="s">
        <v>15226</v>
      </c>
      <c r="B8593" s="63">
        <v>43091</v>
      </c>
      <c r="C8593" s="62" t="s">
        <v>16304</v>
      </c>
      <c r="D8593" s="63" t="s">
        <v>15228</v>
      </c>
      <c r="E8593" s="76">
        <v>6625.36</v>
      </c>
    </row>
    <row r="8594" spans="1:5" ht="34.5" hidden="1">
      <c r="A8594" s="63" t="s">
        <v>15226</v>
      </c>
      <c r="B8594" s="63">
        <v>43092</v>
      </c>
      <c r="C8594" s="62" t="s">
        <v>16305</v>
      </c>
      <c r="D8594" s="63" t="s">
        <v>15228</v>
      </c>
      <c r="E8594" s="76">
        <v>8833.82</v>
      </c>
    </row>
    <row r="8595" spans="1:5" ht="34.5" hidden="1">
      <c r="A8595" s="63" t="s">
        <v>15226</v>
      </c>
      <c r="B8595" s="63">
        <v>43089</v>
      </c>
      <c r="C8595" s="62" t="s">
        <v>16306</v>
      </c>
      <c r="D8595" s="63" t="s">
        <v>15228</v>
      </c>
      <c r="E8595" s="76">
        <v>1539.54</v>
      </c>
    </row>
    <row r="8596" spans="1:5" ht="34.5" hidden="1">
      <c r="A8596" s="63" t="s">
        <v>15226</v>
      </c>
      <c r="B8596" s="63">
        <v>43090</v>
      </c>
      <c r="C8596" s="62" t="s">
        <v>16307</v>
      </c>
      <c r="D8596" s="63" t="s">
        <v>15228</v>
      </c>
      <c r="E8596" s="76">
        <v>3397.62</v>
      </c>
    </row>
    <row r="8597" spans="1:5" hidden="1">
      <c r="A8597" s="63" t="s">
        <v>15226</v>
      </c>
      <c r="B8597" s="63">
        <v>41967</v>
      </c>
      <c r="C8597" s="62" t="s">
        <v>16308</v>
      </c>
      <c r="D8597" s="63" t="s">
        <v>15278</v>
      </c>
      <c r="E8597" s="76">
        <v>27.93</v>
      </c>
    </row>
    <row r="8598" spans="1:5" ht="23.25" hidden="1">
      <c r="A8598" s="63" t="s">
        <v>15226</v>
      </c>
      <c r="B8598" s="63">
        <v>12760</v>
      </c>
      <c r="C8598" s="62" t="s">
        <v>16309</v>
      </c>
      <c r="D8598" s="63" t="s">
        <v>15637</v>
      </c>
      <c r="E8598" s="76">
        <v>1395.01</v>
      </c>
    </row>
    <row r="8599" spans="1:5" ht="23.25" hidden="1">
      <c r="A8599" s="63" t="s">
        <v>15226</v>
      </c>
      <c r="B8599" s="63">
        <v>12759</v>
      </c>
      <c r="C8599" s="62" t="s">
        <v>16310</v>
      </c>
      <c r="D8599" s="63" t="s">
        <v>15637</v>
      </c>
      <c r="E8599" s="76">
        <v>929.99</v>
      </c>
    </row>
    <row r="8600" spans="1:5" ht="23.25" hidden="1">
      <c r="A8600" s="63" t="s">
        <v>15226</v>
      </c>
      <c r="B8600" s="63">
        <v>43105</v>
      </c>
      <c r="C8600" s="62" t="s">
        <v>16311</v>
      </c>
      <c r="D8600" s="63" t="s">
        <v>15276</v>
      </c>
      <c r="E8600" s="76">
        <v>40.78</v>
      </c>
    </row>
    <row r="8601" spans="1:5" ht="23.25" hidden="1">
      <c r="A8601" s="63" t="s">
        <v>15226</v>
      </c>
      <c r="B8601" s="63">
        <v>40424</v>
      </c>
      <c r="C8601" s="62" t="s">
        <v>16312</v>
      </c>
      <c r="D8601" s="63" t="s">
        <v>15276</v>
      </c>
      <c r="E8601" s="76">
        <v>10.36</v>
      </c>
    </row>
    <row r="8602" spans="1:5" hidden="1">
      <c r="A8602" s="63" t="s">
        <v>15226</v>
      </c>
      <c r="B8602" s="63">
        <v>1325</v>
      </c>
      <c r="C8602" s="62" t="s">
        <v>16313</v>
      </c>
      <c r="D8602" s="63" t="s">
        <v>15276</v>
      </c>
      <c r="E8602" s="76">
        <v>11.35</v>
      </c>
    </row>
    <row r="8603" spans="1:5" hidden="1">
      <c r="A8603" s="63" t="s">
        <v>15226</v>
      </c>
      <c r="B8603" s="63">
        <v>1327</v>
      </c>
      <c r="C8603" s="62" t="s">
        <v>16314</v>
      </c>
      <c r="D8603" s="63" t="s">
        <v>15276</v>
      </c>
      <c r="E8603" s="76">
        <v>12.08</v>
      </c>
    </row>
    <row r="8604" spans="1:5" hidden="1">
      <c r="A8604" s="63" t="s">
        <v>15226</v>
      </c>
      <c r="B8604" s="63">
        <v>1328</v>
      </c>
      <c r="C8604" s="62" t="s">
        <v>16315</v>
      </c>
      <c r="D8604" s="63" t="s">
        <v>15276</v>
      </c>
      <c r="E8604" s="76">
        <v>11.37</v>
      </c>
    </row>
    <row r="8605" spans="1:5" hidden="1">
      <c r="A8605" s="63" t="s">
        <v>15226</v>
      </c>
      <c r="B8605" s="63">
        <v>1321</v>
      </c>
      <c r="C8605" s="62" t="s">
        <v>16316</v>
      </c>
      <c r="D8605" s="63" t="s">
        <v>15276</v>
      </c>
      <c r="E8605" s="76">
        <v>10.53</v>
      </c>
    </row>
    <row r="8606" spans="1:5" hidden="1">
      <c r="A8606" s="63" t="s">
        <v>15226</v>
      </c>
      <c r="B8606" s="63">
        <v>1318</v>
      </c>
      <c r="C8606" s="62" t="s">
        <v>16317</v>
      </c>
      <c r="D8606" s="63" t="s">
        <v>15276</v>
      </c>
      <c r="E8606" s="76">
        <v>10.54</v>
      </c>
    </row>
    <row r="8607" spans="1:5" hidden="1">
      <c r="A8607" s="63" t="s">
        <v>15226</v>
      </c>
      <c r="B8607" s="63">
        <v>1322</v>
      </c>
      <c r="C8607" s="62" t="s">
        <v>16318</v>
      </c>
      <c r="D8607" s="63" t="s">
        <v>15276</v>
      </c>
      <c r="E8607" s="76">
        <v>11.13</v>
      </c>
    </row>
    <row r="8608" spans="1:5" hidden="1">
      <c r="A8608" s="63" t="s">
        <v>15226</v>
      </c>
      <c r="B8608" s="63">
        <v>1323</v>
      </c>
      <c r="C8608" s="62" t="s">
        <v>16319</v>
      </c>
      <c r="D8608" s="63" t="s">
        <v>15276</v>
      </c>
      <c r="E8608" s="76">
        <v>11.13</v>
      </c>
    </row>
    <row r="8609" spans="1:5" hidden="1">
      <c r="A8609" s="63" t="s">
        <v>15226</v>
      </c>
      <c r="B8609" s="63">
        <v>1319</v>
      </c>
      <c r="C8609" s="62" t="s">
        <v>16320</v>
      </c>
      <c r="D8609" s="63" t="s">
        <v>15276</v>
      </c>
      <c r="E8609" s="76">
        <v>9.3800000000000008</v>
      </c>
    </row>
    <row r="8610" spans="1:5" hidden="1">
      <c r="A8610" s="63" t="s">
        <v>15226</v>
      </c>
      <c r="B8610" s="63">
        <v>11026</v>
      </c>
      <c r="C8610" s="62" t="s">
        <v>16321</v>
      </c>
      <c r="D8610" s="63" t="s">
        <v>15276</v>
      </c>
      <c r="E8610" s="76">
        <v>12.91</v>
      </c>
    </row>
    <row r="8611" spans="1:5" hidden="1">
      <c r="A8611" s="63" t="s">
        <v>15226</v>
      </c>
      <c r="B8611" s="63">
        <v>11027</v>
      </c>
      <c r="C8611" s="62" t="s">
        <v>16322</v>
      </c>
      <c r="D8611" s="63" t="s">
        <v>15276</v>
      </c>
      <c r="E8611" s="76">
        <v>13.43</v>
      </c>
    </row>
    <row r="8612" spans="1:5" hidden="1">
      <c r="A8612" s="63" t="s">
        <v>15226</v>
      </c>
      <c r="B8612" s="63">
        <v>11046</v>
      </c>
      <c r="C8612" s="62" t="s">
        <v>16323</v>
      </c>
      <c r="D8612" s="63" t="s">
        <v>15276</v>
      </c>
      <c r="E8612" s="76">
        <v>12.87</v>
      </c>
    </row>
    <row r="8613" spans="1:5" hidden="1">
      <c r="A8613" s="63" t="s">
        <v>15226</v>
      </c>
      <c r="B8613" s="63">
        <v>11047</v>
      </c>
      <c r="C8613" s="62" t="s">
        <v>16324</v>
      </c>
      <c r="D8613" s="63" t="s">
        <v>15276</v>
      </c>
      <c r="E8613" s="76">
        <v>14.03</v>
      </c>
    </row>
    <row r="8614" spans="1:5" hidden="1">
      <c r="A8614" s="63" t="s">
        <v>15226</v>
      </c>
      <c r="B8614" s="63">
        <v>43668</v>
      </c>
      <c r="C8614" s="62" t="s">
        <v>16325</v>
      </c>
      <c r="D8614" s="63" t="s">
        <v>15276</v>
      </c>
      <c r="E8614" s="76">
        <v>12.38</v>
      </c>
    </row>
    <row r="8615" spans="1:5" hidden="1">
      <c r="A8615" s="63" t="s">
        <v>15226</v>
      </c>
      <c r="B8615" s="63">
        <v>11049</v>
      </c>
      <c r="C8615" s="62" t="s">
        <v>16326</v>
      </c>
      <c r="D8615" s="63" t="s">
        <v>15276</v>
      </c>
      <c r="E8615" s="76">
        <v>13.41</v>
      </c>
    </row>
    <row r="8616" spans="1:5" hidden="1">
      <c r="A8616" s="63" t="s">
        <v>15226</v>
      </c>
      <c r="B8616" s="63">
        <v>43106</v>
      </c>
      <c r="C8616" s="62" t="s">
        <v>16327</v>
      </c>
      <c r="D8616" s="63" t="s">
        <v>15276</v>
      </c>
      <c r="E8616" s="76">
        <v>13.49</v>
      </c>
    </row>
    <row r="8617" spans="1:5" hidden="1">
      <c r="A8617" s="63" t="s">
        <v>15226</v>
      </c>
      <c r="B8617" s="63">
        <v>11051</v>
      </c>
      <c r="C8617" s="62" t="s">
        <v>16328</v>
      </c>
      <c r="D8617" s="63" t="s">
        <v>15276</v>
      </c>
      <c r="E8617" s="76">
        <v>14.08</v>
      </c>
    </row>
    <row r="8618" spans="1:5" hidden="1">
      <c r="A8618" s="63" t="s">
        <v>15226</v>
      </c>
      <c r="B8618" s="63">
        <v>11061</v>
      </c>
      <c r="C8618" s="62" t="s">
        <v>16329</v>
      </c>
      <c r="D8618" s="63" t="s">
        <v>15276</v>
      </c>
      <c r="E8618" s="76">
        <v>16.89</v>
      </c>
    </row>
    <row r="8619" spans="1:5" hidden="1">
      <c r="A8619" s="63" t="s">
        <v>15226</v>
      </c>
      <c r="B8619" s="63">
        <v>43667</v>
      </c>
      <c r="C8619" s="62" t="s">
        <v>16330</v>
      </c>
      <c r="D8619" s="63" t="s">
        <v>15276</v>
      </c>
      <c r="E8619" s="76">
        <v>12.27</v>
      </c>
    </row>
    <row r="8620" spans="1:5" hidden="1">
      <c r="A8620" s="63" t="s">
        <v>15226</v>
      </c>
      <c r="B8620" s="63">
        <v>1333</v>
      </c>
      <c r="C8620" s="62" t="s">
        <v>16331</v>
      </c>
      <c r="D8620" s="63" t="s">
        <v>15276</v>
      </c>
      <c r="E8620" s="76">
        <v>10.220000000000001</v>
      </c>
    </row>
    <row r="8621" spans="1:5" hidden="1">
      <c r="A8621" s="63" t="s">
        <v>15226</v>
      </c>
      <c r="B8621" s="63">
        <v>1330</v>
      </c>
      <c r="C8621" s="62" t="s">
        <v>16332</v>
      </c>
      <c r="D8621" s="63" t="s">
        <v>15276</v>
      </c>
      <c r="E8621" s="76">
        <v>10.130000000000001</v>
      </c>
    </row>
    <row r="8622" spans="1:5" hidden="1">
      <c r="A8622" s="63" t="s">
        <v>15226</v>
      </c>
      <c r="B8622" s="63">
        <v>10957</v>
      </c>
      <c r="C8622" s="62" t="s">
        <v>16333</v>
      </c>
      <c r="D8622" s="63" t="s">
        <v>15276</v>
      </c>
      <c r="E8622" s="76">
        <v>11.68</v>
      </c>
    </row>
    <row r="8623" spans="1:5" hidden="1">
      <c r="A8623" s="63" t="s">
        <v>15226</v>
      </c>
      <c r="B8623" s="63">
        <v>1332</v>
      </c>
      <c r="C8623" s="62" t="s">
        <v>16334</v>
      </c>
      <c r="D8623" s="63" t="s">
        <v>15276</v>
      </c>
      <c r="E8623" s="76">
        <v>10.39</v>
      </c>
    </row>
    <row r="8624" spans="1:5" hidden="1">
      <c r="A8624" s="63" t="s">
        <v>15226</v>
      </c>
      <c r="B8624" s="63">
        <v>1334</v>
      </c>
      <c r="C8624" s="62" t="s">
        <v>16335</v>
      </c>
      <c r="D8624" s="63" t="s">
        <v>15276</v>
      </c>
      <c r="E8624" s="76">
        <v>11.52</v>
      </c>
    </row>
    <row r="8625" spans="1:5" hidden="1">
      <c r="A8625" s="63" t="s">
        <v>15226</v>
      </c>
      <c r="B8625" s="63">
        <v>1335</v>
      </c>
      <c r="C8625" s="62" t="s">
        <v>16336</v>
      </c>
      <c r="D8625" s="63" t="s">
        <v>15276</v>
      </c>
      <c r="E8625" s="76">
        <v>11.9</v>
      </c>
    </row>
    <row r="8626" spans="1:5" hidden="1">
      <c r="A8626" s="63" t="s">
        <v>15226</v>
      </c>
      <c r="B8626" s="63">
        <v>40425</v>
      </c>
      <c r="C8626" s="62" t="s">
        <v>16337</v>
      </c>
      <c r="D8626" s="63" t="s">
        <v>15276</v>
      </c>
      <c r="E8626" s="76">
        <v>10.19</v>
      </c>
    </row>
    <row r="8627" spans="1:5" hidden="1">
      <c r="A8627" s="63" t="s">
        <v>15226</v>
      </c>
      <c r="B8627" s="63">
        <v>1337</v>
      </c>
      <c r="C8627" s="62" t="s">
        <v>16338</v>
      </c>
      <c r="D8627" s="63" t="s">
        <v>15276</v>
      </c>
      <c r="E8627" s="76">
        <v>11.68</v>
      </c>
    </row>
    <row r="8628" spans="1:5" hidden="1">
      <c r="A8628" s="63" t="s">
        <v>15226</v>
      </c>
      <c r="B8628" s="63">
        <v>1338</v>
      </c>
      <c r="C8628" s="62" t="s">
        <v>16339</v>
      </c>
      <c r="D8628" s="63" t="s">
        <v>15637</v>
      </c>
      <c r="E8628" s="76">
        <v>62.14</v>
      </c>
    </row>
    <row r="8629" spans="1:5" hidden="1">
      <c r="A8629" s="63" t="s">
        <v>15226</v>
      </c>
      <c r="B8629" s="63">
        <v>1340</v>
      </c>
      <c r="C8629" s="62" t="s">
        <v>16340</v>
      </c>
      <c r="D8629" s="63" t="s">
        <v>15637</v>
      </c>
      <c r="E8629" s="76">
        <v>71.84</v>
      </c>
    </row>
    <row r="8630" spans="1:5" hidden="1">
      <c r="A8630" s="63" t="s">
        <v>15226</v>
      </c>
      <c r="B8630" s="63">
        <v>1341</v>
      </c>
      <c r="C8630" s="62" t="s">
        <v>16341</v>
      </c>
      <c r="D8630" s="63" t="s">
        <v>15637</v>
      </c>
      <c r="E8630" s="76">
        <v>69.19</v>
      </c>
    </row>
    <row r="8631" spans="1:5" hidden="1">
      <c r="A8631" s="63" t="s">
        <v>15226</v>
      </c>
      <c r="B8631" s="63">
        <v>34659</v>
      </c>
      <c r="C8631" s="62" t="s">
        <v>16342</v>
      </c>
      <c r="D8631" s="63" t="s">
        <v>15637</v>
      </c>
      <c r="E8631" s="76">
        <v>41.69</v>
      </c>
    </row>
    <row r="8632" spans="1:5" hidden="1">
      <c r="A8632" s="63" t="s">
        <v>15226</v>
      </c>
      <c r="B8632" s="63">
        <v>34514</v>
      </c>
      <c r="C8632" s="62" t="s">
        <v>16343</v>
      </c>
      <c r="D8632" s="63" t="s">
        <v>15637</v>
      </c>
      <c r="E8632" s="76">
        <v>46.18</v>
      </c>
    </row>
    <row r="8633" spans="1:5" hidden="1">
      <c r="A8633" s="63" t="s">
        <v>15226</v>
      </c>
      <c r="B8633" s="63">
        <v>34660</v>
      </c>
      <c r="C8633" s="62" t="s">
        <v>16344</v>
      </c>
      <c r="D8633" s="63" t="s">
        <v>15637</v>
      </c>
      <c r="E8633" s="76">
        <v>58.61</v>
      </c>
    </row>
    <row r="8634" spans="1:5" hidden="1">
      <c r="A8634" s="63" t="s">
        <v>15226</v>
      </c>
      <c r="B8634" s="63">
        <v>34661</v>
      </c>
      <c r="C8634" s="62" t="s">
        <v>16345</v>
      </c>
      <c r="D8634" s="63" t="s">
        <v>15637</v>
      </c>
      <c r="E8634" s="76">
        <v>84.17</v>
      </c>
    </row>
    <row r="8635" spans="1:5" hidden="1">
      <c r="A8635" s="63" t="s">
        <v>15226</v>
      </c>
      <c r="B8635" s="63">
        <v>34667</v>
      </c>
      <c r="C8635" s="62" t="s">
        <v>16346</v>
      </c>
      <c r="D8635" s="63" t="s">
        <v>15637</v>
      </c>
      <c r="E8635" s="76">
        <v>30.48</v>
      </c>
    </row>
    <row r="8636" spans="1:5" hidden="1">
      <c r="A8636" s="63" t="s">
        <v>15226</v>
      </c>
      <c r="B8636" s="63">
        <v>34668</v>
      </c>
      <c r="C8636" s="62" t="s">
        <v>16347</v>
      </c>
      <c r="D8636" s="63" t="s">
        <v>15637</v>
      </c>
      <c r="E8636" s="76">
        <v>39.83</v>
      </c>
    </row>
    <row r="8637" spans="1:5" hidden="1">
      <c r="A8637" s="63" t="s">
        <v>15226</v>
      </c>
      <c r="B8637" s="63">
        <v>34741</v>
      </c>
      <c r="C8637" s="62" t="s">
        <v>16348</v>
      </c>
      <c r="D8637" s="63" t="s">
        <v>15637</v>
      </c>
      <c r="E8637" s="76">
        <v>43.83</v>
      </c>
    </row>
    <row r="8638" spans="1:5" hidden="1">
      <c r="A8638" s="63" t="s">
        <v>15226</v>
      </c>
      <c r="B8638" s="63">
        <v>34664</v>
      </c>
      <c r="C8638" s="62" t="s">
        <v>16349</v>
      </c>
      <c r="D8638" s="63" t="s">
        <v>15637</v>
      </c>
      <c r="E8638" s="76">
        <v>47.83</v>
      </c>
    </row>
    <row r="8639" spans="1:5" hidden="1">
      <c r="A8639" s="63" t="s">
        <v>15226</v>
      </c>
      <c r="B8639" s="63">
        <v>34665</v>
      </c>
      <c r="C8639" s="62" t="s">
        <v>16350</v>
      </c>
      <c r="D8639" s="63" t="s">
        <v>15637</v>
      </c>
      <c r="E8639" s="76">
        <v>59.37</v>
      </c>
    </row>
    <row r="8640" spans="1:5" hidden="1">
      <c r="A8640" s="63" t="s">
        <v>15226</v>
      </c>
      <c r="B8640" s="63">
        <v>34666</v>
      </c>
      <c r="C8640" s="62" t="s">
        <v>16351</v>
      </c>
      <c r="D8640" s="63" t="s">
        <v>15637</v>
      </c>
      <c r="E8640" s="76">
        <v>89.68</v>
      </c>
    </row>
    <row r="8641" spans="1:5" hidden="1">
      <c r="A8641" s="63" t="s">
        <v>15226</v>
      </c>
      <c r="B8641" s="63">
        <v>34669</v>
      </c>
      <c r="C8641" s="62" t="s">
        <v>16352</v>
      </c>
      <c r="D8641" s="63" t="s">
        <v>15637</v>
      </c>
      <c r="E8641" s="76">
        <v>32.880000000000003</v>
      </c>
    </row>
    <row r="8642" spans="1:5" hidden="1">
      <c r="A8642" s="63" t="s">
        <v>15226</v>
      </c>
      <c r="B8642" s="63">
        <v>34670</v>
      </c>
      <c r="C8642" s="62" t="s">
        <v>16353</v>
      </c>
      <c r="D8642" s="63" t="s">
        <v>15637</v>
      </c>
      <c r="E8642" s="76">
        <v>40.22</v>
      </c>
    </row>
    <row r="8643" spans="1:5" hidden="1">
      <c r="A8643" s="63" t="s">
        <v>15226</v>
      </c>
      <c r="B8643" s="63">
        <v>34671</v>
      </c>
      <c r="C8643" s="62" t="s">
        <v>16354</v>
      </c>
      <c r="D8643" s="63" t="s">
        <v>15637</v>
      </c>
      <c r="E8643" s="76">
        <v>33.57</v>
      </c>
    </row>
    <row r="8644" spans="1:5" hidden="1">
      <c r="A8644" s="63" t="s">
        <v>15226</v>
      </c>
      <c r="B8644" s="63">
        <v>34672</v>
      </c>
      <c r="C8644" s="62" t="s">
        <v>16355</v>
      </c>
      <c r="D8644" s="63" t="s">
        <v>15637</v>
      </c>
      <c r="E8644" s="76">
        <v>35.4</v>
      </c>
    </row>
    <row r="8645" spans="1:5" hidden="1">
      <c r="A8645" s="63" t="s">
        <v>15226</v>
      </c>
      <c r="B8645" s="63">
        <v>34673</v>
      </c>
      <c r="C8645" s="62" t="s">
        <v>16356</v>
      </c>
      <c r="D8645" s="63" t="s">
        <v>15637</v>
      </c>
      <c r="E8645" s="76">
        <v>43.19</v>
      </c>
    </row>
    <row r="8646" spans="1:5" hidden="1">
      <c r="A8646" s="63" t="s">
        <v>15226</v>
      </c>
      <c r="B8646" s="63">
        <v>34674</v>
      </c>
      <c r="C8646" s="62" t="s">
        <v>16357</v>
      </c>
      <c r="D8646" s="63" t="s">
        <v>15637</v>
      </c>
      <c r="E8646" s="76">
        <v>57.42</v>
      </c>
    </row>
    <row r="8647" spans="1:5" hidden="1">
      <c r="A8647" s="63" t="s">
        <v>15226</v>
      </c>
      <c r="B8647" s="63">
        <v>34675</v>
      </c>
      <c r="C8647" s="62" t="s">
        <v>16358</v>
      </c>
      <c r="D8647" s="63" t="s">
        <v>15637</v>
      </c>
      <c r="E8647" s="76">
        <v>70.010000000000005</v>
      </c>
    </row>
    <row r="8648" spans="1:5" hidden="1">
      <c r="A8648" s="63" t="s">
        <v>15226</v>
      </c>
      <c r="B8648" s="63">
        <v>34676</v>
      </c>
      <c r="C8648" s="62" t="s">
        <v>16359</v>
      </c>
      <c r="D8648" s="63" t="s">
        <v>15637</v>
      </c>
      <c r="E8648" s="76">
        <v>20.149999999999999</v>
      </c>
    </row>
    <row r="8649" spans="1:5" hidden="1">
      <c r="A8649" s="63" t="s">
        <v>15226</v>
      </c>
      <c r="B8649" s="63">
        <v>34677</v>
      </c>
      <c r="C8649" s="62" t="s">
        <v>16360</v>
      </c>
      <c r="D8649" s="63" t="s">
        <v>15637</v>
      </c>
      <c r="E8649" s="76">
        <v>27.1</v>
      </c>
    </row>
    <row r="8650" spans="1:5" ht="23.25" hidden="1">
      <c r="A8650" s="63" t="s">
        <v>15226</v>
      </c>
      <c r="B8650" s="63">
        <v>43126</v>
      </c>
      <c r="C8650" s="62" t="s">
        <v>16361</v>
      </c>
      <c r="D8650" s="63" t="s">
        <v>15637</v>
      </c>
      <c r="E8650" s="76">
        <v>93.66</v>
      </c>
    </row>
    <row r="8651" spans="1:5" ht="23.25" hidden="1">
      <c r="A8651" s="63" t="s">
        <v>15226</v>
      </c>
      <c r="B8651" s="63">
        <v>43124</v>
      </c>
      <c r="C8651" s="62" t="s">
        <v>16362</v>
      </c>
      <c r="D8651" s="63" t="s">
        <v>15637</v>
      </c>
      <c r="E8651" s="76">
        <v>109.36</v>
      </c>
    </row>
    <row r="8652" spans="1:5" ht="23.25" hidden="1">
      <c r="A8652" s="63" t="s">
        <v>15226</v>
      </c>
      <c r="B8652" s="63">
        <v>43125</v>
      </c>
      <c r="C8652" s="62" t="s">
        <v>16363</v>
      </c>
      <c r="D8652" s="63" t="s">
        <v>15637</v>
      </c>
      <c r="E8652" s="76">
        <v>141.82</v>
      </c>
    </row>
    <row r="8653" spans="1:5" ht="23.25" hidden="1">
      <c r="A8653" s="63" t="s">
        <v>15226</v>
      </c>
      <c r="B8653" s="63">
        <v>40623</v>
      </c>
      <c r="C8653" s="62" t="s">
        <v>16364</v>
      </c>
      <c r="D8653" s="63" t="s">
        <v>15651</v>
      </c>
      <c r="E8653" s="76">
        <v>113.74</v>
      </c>
    </row>
    <row r="8654" spans="1:5" ht="23.25" hidden="1">
      <c r="A8654" s="63" t="s">
        <v>15226</v>
      </c>
      <c r="B8654" s="63">
        <v>43701</v>
      </c>
      <c r="C8654" s="62" t="s">
        <v>16365</v>
      </c>
      <c r="D8654" s="63" t="s">
        <v>15276</v>
      </c>
      <c r="E8654" s="76">
        <v>60</v>
      </c>
    </row>
    <row r="8655" spans="1:5" ht="23.25" hidden="1">
      <c r="A8655" s="63" t="s">
        <v>15226</v>
      </c>
      <c r="B8655" s="63">
        <v>1345</v>
      </c>
      <c r="C8655" s="62" t="s">
        <v>16366</v>
      </c>
      <c r="D8655" s="63" t="s">
        <v>15637</v>
      </c>
      <c r="E8655" s="76">
        <v>75.39</v>
      </c>
    </row>
    <row r="8656" spans="1:5" ht="23.25" hidden="1">
      <c r="A8656" s="63" t="s">
        <v>15226</v>
      </c>
      <c r="B8656" s="63">
        <v>1346</v>
      </c>
      <c r="C8656" s="62" t="s">
        <v>16367</v>
      </c>
      <c r="D8656" s="63" t="s">
        <v>15637</v>
      </c>
      <c r="E8656" s="76">
        <v>43.85</v>
      </c>
    </row>
    <row r="8657" spans="1:5" ht="23.25" hidden="1">
      <c r="A8657" s="63" t="s">
        <v>15226</v>
      </c>
      <c r="B8657" s="63">
        <v>1347</v>
      </c>
      <c r="C8657" s="62" t="s">
        <v>16368</v>
      </c>
      <c r="D8657" s="63" t="s">
        <v>15637</v>
      </c>
      <c r="E8657" s="76">
        <v>54.34</v>
      </c>
    </row>
    <row r="8658" spans="1:5" ht="23.25" hidden="1">
      <c r="A8658" s="63" t="s">
        <v>15226</v>
      </c>
      <c r="B8658" s="63">
        <v>43678</v>
      </c>
      <c r="C8658" s="62" t="s">
        <v>16369</v>
      </c>
      <c r="D8658" s="63" t="s">
        <v>15637</v>
      </c>
      <c r="E8658" s="76">
        <v>63.03</v>
      </c>
    </row>
    <row r="8659" spans="1:5" ht="23.25" hidden="1">
      <c r="A8659" s="63" t="s">
        <v>15226</v>
      </c>
      <c r="B8659" s="63">
        <v>43680</v>
      </c>
      <c r="C8659" s="62" t="s">
        <v>16370</v>
      </c>
      <c r="D8659" s="63" t="s">
        <v>15637</v>
      </c>
      <c r="E8659" s="76">
        <v>90.8</v>
      </c>
    </row>
    <row r="8660" spans="1:5" ht="23.25" hidden="1">
      <c r="A8660" s="63" t="s">
        <v>15226</v>
      </c>
      <c r="B8660" s="63">
        <v>43679</v>
      </c>
      <c r="C8660" s="62" t="s">
        <v>16371</v>
      </c>
      <c r="D8660" s="63" t="s">
        <v>15637</v>
      </c>
      <c r="E8660" s="76">
        <v>31.86</v>
      </c>
    </row>
    <row r="8661" spans="1:5" ht="23.25" hidden="1">
      <c r="A8661" s="63" t="s">
        <v>15226</v>
      </c>
      <c r="B8661" s="63">
        <v>1355</v>
      </c>
      <c r="C8661" s="62" t="s">
        <v>16372</v>
      </c>
      <c r="D8661" s="63" t="s">
        <v>15637</v>
      </c>
      <c r="E8661" s="76">
        <v>36.26</v>
      </c>
    </row>
    <row r="8662" spans="1:5" ht="23.25" hidden="1">
      <c r="A8662" s="63" t="s">
        <v>15226</v>
      </c>
      <c r="B8662" s="63">
        <v>1358</v>
      </c>
      <c r="C8662" s="62" t="s">
        <v>16373</v>
      </c>
      <c r="D8662" s="63" t="s">
        <v>15637</v>
      </c>
      <c r="E8662" s="76">
        <v>44.52</v>
      </c>
    </row>
    <row r="8663" spans="1:5" ht="23.25" hidden="1">
      <c r="A8663" s="63" t="s">
        <v>15226</v>
      </c>
      <c r="B8663" s="63">
        <v>43681</v>
      </c>
      <c r="C8663" s="62" t="s">
        <v>16374</v>
      </c>
      <c r="D8663" s="63" t="s">
        <v>15637</v>
      </c>
      <c r="E8663" s="76">
        <v>28.05</v>
      </c>
    </row>
    <row r="8664" spans="1:5" ht="23.25" hidden="1">
      <c r="A8664" s="63" t="s">
        <v>15226</v>
      </c>
      <c r="B8664" s="63">
        <v>43677</v>
      </c>
      <c r="C8664" s="62" t="s">
        <v>16375</v>
      </c>
      <c r="D8664" s="63" t="s">
        <v>15637</v>
      </c>
      <c r="E8664" s="76">
        <v>55.23</v>
      </c>
    </row>
    <row r="8665" spans="1:5" ht="23.25" hidden="1">
      <c r="A8665" s="63" t="s">
        <v>15226</v>
      </c>
      <c r="B8665" s="63">
        <v>43682</v>
      </c>
      <c r="C8665" s="62" t="s">
        <v>16376</v>
      </c>
      <c r="D8665" s="63" t="s">
        <v>15637</v>
      </c>
      <c r="E8665" s="76">
        <v>16.93</v>
      </c>
    </row>
    <row r="8666" spans="1:5" ht="23.25" hidden="1">
      <c r="A8666" s="63" t="s">
        <v>15226</v>
      </c>
      <c r="B8666" s="63">
        <v>20971</v>
      </c>
      <c r="C8666" s="62" t="s">
        <v>16377</v>
      </c>
      <c r="D8666" s="63" t="s">
        <v>15228</v>
      </c>
      <c r="E8666" s="76">
        <v>17.14</v>
      </c>
    </row>
    <row r="8667" spans="1:5" hidden="1">
      <c r="A8667" s="63" t="s">
        <v>15226</v>
      </c>
      <c r="B8667" s="63">
        <v>13279</v>
      </c>
      <c r="C8667" s="62" t="s">
        <v>16378</v>
      </c>
      <c r="D8667" s="63" t="s">
        <v>15276</v>
      </c>
      <c r="E8667" s="76">
        <v>26.78</v>
      </c>
    </row>
    <row r="8668" spans="1:5" hidden="1">
      <c r="A8668" s="63" t="s">
        <v>15226</v>
      </c>
      <c r="B8668" s="63">
        <v>11977</v>
      </c>
      <c r="C8668" s="62" t="s">
        <v>16379</v>
      </c>
      <c r="D8668" s="63" t="s">
        <v>15228</v>
      </c>
      <c r="E8668" s="76">
        <v>13.87</v>
      </c>
    </row>
    <row r="8669" spans="1:5" hidden="1">
      <c r="A8669" s="63" t="s">
        <v>15226</v>
      </c>
      <c r="B8669" s="63">
        <v>11975</v>
      </c>
      <c r="C8669" s="62" t="s">
        <v>16380</v>
      </c>
      <c r="D8669" s="63" t="s">
        <v>15228</v>
      </c>
      <c r="E8669" s="76">
        <v>30.41</v>
      </c>
    </row>
    <row r="8670" spans="1:5" ht="23.25" hidden="1">
      <c r="A8670" s="63" t="s">
        <v>15226</v>
      </c>
      <c r="B8670" s="63">
        <v>39746</v>
      </c>
      <c r="C8670" s="62" t="s">
        <v>16381</v>
      </c>
      <c r="D8670" s="63" t="s">
        <v>15228</v>
      </c>
      <c r="E8670" s="76">
        <v>338.37</v>
      </c>
    </row>
    <row r="8671" spans="1:5" hidden="1">
      <c r="A8671" s="63" t="s">
        <v>15226</v>
      </c>
      <c r="B8671" s="63">
        <v>11976</v>
      </c>
      <c r="C8671" s="62" t="s">
        <v>16382</v>
      </c>
      <c r="D8671" s="63" t="s">
        <v>15228</v>
      </c>
      <c r="E8671" s="76">
        <v>1.55</v>
      </c>
    </row>
    <row r="8672" spans="1:5" ht="23.25" hidden="1">
      <c r="A8672" s="63" t="s">
        <v>15226</v>
      </c>
      <c r="B8672" s="63">
        <v>1368</v>
      </c>
      <c r="C8672" s="62" t="s">
        <v>16383</v>
      </c>
      <c r="D8672" s="63" t="s">
        <v>15228</v>
      </c>
      <c r="E8672" s="76">
        <v>73.2</v>
      </c>
    </row>
    <row r="8673" spans="1:5" hidden="1">
      <c r="A8673" s="63" t="s">
        <v>15226</v>
      </c>
      <c r="B8673" s="63">
        <v>1367</v>
      </c>
      <c r="C8673" s="62" t="s">
        <v>16384</v>
      </c>
      <c r="D8673" s="63" t="s">
        <v>15228</v>
      </c>
      <c r="E8673" s="76">
        <v>236.78</v>
      </c>
    </row>
    <row r="8674" spans="1:5" hidden="1">
      <c r="A8674" s="63" t="s">
        <v>15226</v>
      </c>
      <c r="B8674" s="63">
        <v>1380</v>
      </c>
      <c r="C8674" s="62" t="s">
        <v>16385</v>
      </c>
      <c r="D8674" s="63" t="s">
        <v>15276</v>
      </c>
      <c r="E8674" s="76">
        <v>5.22</v>
      </c>
    </row>
    <row r="8675" spans="1:5" hidden="1">
      <c r="A8675" s="63" t="s">
        <v>15226</v>
      </c>
      <c r="B8675" s="63">
        <v>1375</v>
      </c>
      <c r="C8675" s="62" t="s">
        <v>16386</v>
      </c>
      <c r="D8675" s="63" t="s">
        <v>15276</v>
      </c>
      <c r="E8675" s="76">
        <v>14.51</v>
      </c>
    </row>
    <row r="8676" spans="1:5" hidden="1">
      <c r="A8676" s="63" t="s">
        <v>15226</v>
      </c>
      <c r="B8676" s="63">
        <v>1379</v>
      </c>
      <c r="C8676" s="62" t="s">
        <v>16387</v>
      </c>
      <c r="D8676" s="63" t="s">
        <v>15276</v>
      </c>
      <c r="E8676" s="76">
        <v>0.78</v>
      </c>
    </row>
    <row r="8677" spans="1:5" hidden="1">
      <c r="A8677" s="63" t="s">
        <v>15226</v>
      </c>
      <c r="B8677" s="63">
        <v>13284</v>
      </c>
      <c r="C8677" s="62" t="s">
        <v>16388</v>
      </c>
      <c r="D8677" s="63" t="s">
        <v>15276</v>
      </c>
      <c r="E8677" s="76">
        <v>0.7</v>
      </c>
    </row>
    <row r="8678" spans="1:5" hidden="1">
      <c r="A8678" s="63" t="s">
        <v>15226</v>
      </c>
      <c r="B8678" s="63">
        <v>44528</v>
      </c>
      <c r="C8678" s="62" t="s">
        <v>16389</v>
      </c>
      <c r="D8678" s="63" t="s">
        <v>15276</v>
      </c>
      <c r="E8678" s="76">
        <v>4.1500000000000004</v>
      </c>
    </row>
    <row r="8679" spans="1:5" hidden="1">
      <c r="A8679" s="63" t="s">
        <v>15226</v>
      </c>
      <c r="B8679" s="63">
        <v>34753</v>
      </c>
      <c r="C8679" s="62" t="s">
        <v>16390</v>
      </c>
      <c r="D8679" s="63" t="s">
        <v>15276</v>
      </c>
      <c r="E8679" s="76">
        <v>0.75</v>
      </c>
    </row>
    <row r="8680" spans="1:5" ht="23.25" hidden="1">
      <c r="A8680" s="63" t="s">
        <v>15226</v>
      </c>
      <c r="B8680" s="63">
        <v>420</v>
      </c>
      <c r="C8680" s="62" t="s">
        <v>16391</v>
      </c>
      <c r="D8680" s="63" t="s">
        <v>15228</v>
      </c>
      <c r="E8680" s="76">
        <v>28.79</v>
      </c>
    </row>
    <row r="8681" spans="1:5" ht="23.25" hidden="1">
      <c r="A8681" s="63" t="s">
        <v>15226</v>
      </c>
      <c r="B8681" s="63">
        <v>12327</v>
      </c>
      <c r="C8681" s="62" t="s">
        <v>16392</v>
      </c>
      <c r="D8681" s="63" t="s">
        <v>15228</v>
      </c>
      <c r="E8681" s="76">
        <v>34.299999999999997</v>
      </c>
    </row>
    <row r="8682" spans="1:5" ht="23.25" hidden="1">
      <c r="A8682" s="63" t="s">
        <v>15226</v>
      </c>
      <c r="B8682" s="63">
        <v>36148</v>
      </c>
      <c r="C8682" s="62" t="s">
        <v>16393</v>
      </c>
      <c r="D8682" s="63" t="s">
        <v>15228</v>
      </c>
      <c r="E8682" s="76">
        <v>59.85</v>
      </c>
    </row>
    <row r="8683" spans="1:5" hidden="1">
      <c r="A8683" s="63" t="s">
        <v>15226</v>
      </c>
      <c r="B8683" s="63">
        <v>12329</v>
      </c>
      <c r="C8683" s="62" t="s">
        <v>16394</v>
      </c>
      <c r="D8683" s="63" t="s">
        <v>15276</v>
      </c>
      <c r="E8683" s="76">
        <v>111.99</v>
      </c>
    </row>
    <row r="8684" spans="1:5" hidden="1">
      <c r="A8684" s="63" t="s">
        <v>15226</v>
      </c>
      <c r="B8684" s="63">
        <v>1339</v>
      </c>
      <c r="C8684" s="62" t="s">
        <v>16395</v>
      </c>
      <c r="D8684" s="63" t="s">
        <v>15276</v>
      </c>
      <c r="E8684" s="76">
        <v>62.3</v>
      </c>
    </row>
    <row r="8685" spans="1:5" hidden="1">
      <c r="A8685" s="63" t="s">
        <v>15226</v>
      </c>
      <c r="B8685" s="63">
        <v>44396</v>
      </c>
      <c r="C8685" s="62" t="s">
        <v>16396</v>
      </c>
      <c r="D8685" s="63" t="s">
        <v>15276</v>
      </c>
      <c r="E8685" s="76">
        <v>42.41</v>
      </c>
    </row>
    <row r="8686" spans="1:5" hidden="1">
      <c r="A8686" s="63" t="s">
        <v>15226</v>
      </c>
      <c r="B8686" s="63">
        <v>44327</v>
      </c>
      <c r="C8686" s="62" t="s">
        <v>16397</v>
      </c>
      <c r="D8686" s="63" t="s">
        <v>15278</v>
      </c>
      <c r="E8686" s="76">
        <v>144.22</v>
      </c>
    </row>
    <row r="8687" spans="1:5" ht="23.25" hidden="1">
      <c r="A8687" s="63" t="s">
        <v>15226</v>
      </c>
      <c r="B8687" s="63">
        <v>37418</v>
      </c>
      <c r="C8687" s="62" t="s">
        <v>16398</v>
      </c>
      <c r="D8687" s="63" t="s">
        <v>15228</v>
      </c>
      <c r="E8687" s="76">
        <v>17.829999999999998</v>
      </c>
    </row>
    <row r="8688" spans="1:5" ht="23.25" hidden="1">
      <c r="A8688" s="63" t="s">
        <v>15226</v>
      </c>
      <c r="B8688" s="63">
        <v>37419</v>
      </c>
      <c r="C8688" s="62" t="s">
        <v>16399</v>
      </c>
      <c r="D8688" s="63" t="s">
        <v>15228</v>
      </c>
      <c r="E8688" s="76">
        <v>18.309999999999999</v>
      </c>
    </row>
    <row r="8689" spans="1:5" ht="23.25" hidden="1">
      <c r="A8689" s="63" t="s">
        <v>15226</v>
      </c>
      <c r="B8689" s="63">
        <v>1427</v>
      </c>
      <c r="C8689" s="62" t="s">
        <v>16400</v>
      </c>
      <c r="D8689" s="63" t="s">
        <v>15228</v>
      </c>
      <c r="E8689" s="76">
        <v>18.5</v>
      </c>
    </row>
    <row r="8690" spans="1:5" ht="23.25" hidden="1">
      <c r="A8690" s="63" t="s">
        <v>15226</v>
      </c>
      <c r="B8690" s="63">
        <v>1402</v>
      </c>
      <c r="C8690" s="62" t="s">
        <v>16401</v>
      </c>
      <c r="D8690" s="63" t="s">
        <v>15228</v>
      </c>
      <c r="E8690" s="76">
        <v>6.4</v>
      </c>
    </row>
    <row r="8691" spans="1:5" ht="23.25" hidden="1">
      <c r="A8691" s="63" t="s">
        <v>15226</v>
      </c>
      <c r="B8691" s="63">
        <v>1420</v>
      </c>
      <c r="C8691" s="62" t="s">
        <v>16402</v>
      </c>
      <c r="D8691" s="63" t="s">
        <v>15228</v>
      </c>
      <c r="E8691" s="76">
        <v>8.23</v>
      </c>
    </row>
    <row r="8692" spans="1:5" ht="23.25" hidden="1">
      <c r="A8692" s="63" t="s">
        <v>15226</v>
      </c>
      <c r="B8692" s="63">
        <v>1419</v>
      </c>
      <c r="C8692" s="62" t="s">
        <v>16403</v>
      </c>
      <c r="D8692" s="63" t="s">
        <v>15228</v>
      </c>
      <c r="E8692" s="76">
        <v>9.94</v>
      </c>
    </row>
    <row r="8693" spans="1:5" ht="23.25" hidden="1">
      <c r="A8693" s="63" t="s">
        <v>15226</v>
      </c>
      <c r="B8693" s="63">
        <v>1414</v>
      </c>
      <c r="C8693" s="62" t="s">
        <v>16404</v>
      </c>
      <c r="D8693" s="63" t="s">
        <v>15228</v>
      </c>
      <c r="E8693" s="76">
        <v>9.73</v>
      </c>
    </row>
    <row r="8694" spans="1:5" ht="23.25" hidden="1">
      <c r="A8694" s="63" t="s">
        <v>15226</v>
      </c>
      <c r="B8694" s="63">
        <v>1413</v>
      </c>
      <c r="C8694" s="62" t="s">
        <v>16405</v>
      </c>
      <c r="D8694" s="63" t="s">
        <v>15228</v>
      </c>
      <c r="E8694" s="76">
        <v>14.37</v>
      </c>
    </row>
    <row r="8695" spans="1:5" ht="23.25" hidden="1">
      <c r="A8695" s="63" t="s">
        <v>15226</v>
      </c>
      <c r="B8695" s="63">
        <v>1412</v>
      </c>
      <c r="C8695" s="62" t="s">
        <v>16406</v>
      </c>
      <c r="D8695" s="63" t="s">
        <v>15228</v>
      </c>
      <c r="E8695" s="76">
        <v>12.18</v>
      </c>
    </row>
    <row r="8696" spans="1:5" ht="23.25" hidden="1">
      <c r="A8696" s="63" t="s">
        <v>15226</v>
      </c>
      <c r="B8696" s="63">
        <v>1406</v>
      </c>
      <c r="C8696" s="62" t="s">
        <v>16407</v>
      </c>
      <c r="D8696" s="63" t="s">
        <v>15228</v>
      </c>
      <c r="E8696" s="76">
        <v>14.69</v>
      </c>
    </row>
    <row r="8697" spans="1:5" ht="34.5" hidden="1">
      <c r="A8697" s="63" t="s">
        <v>15226</v>
      </c>
      <c r="B8697" s="63">
        <v>11281</v>
      </c>
      <c r="C8697" s="62" t="s">
        <v>16408</v>
      </c>
      <c r="D8697" s="63" t="s">
        <v>15228</v>
      </c>
      <c r="E8697" s="76">
        <v>9200</v>
      </c>
    </row>
    <row r="8698" spans="1:5" ht="34.5" hidden="1">
      <c r="A8698" s="63" t="s">
        <v>15226</v>
      </c>
      <c r="B8698" s="63">
        <v>1442</v>
      </c>
      <c r="C8698" s="62" t="s">
        <v>16409</v>
      </c>
      <c r="D8698" s="63" t="s">
        <v>15228</v>
      </c>
      <c r="E8698" s="76">
        <v>7723.33</v>
      </c>
    </row>
    <row r="8699" spans="1:5" ht="45.75" hidden="1">
      <c r="A8699" s="63" t="s">
        <v>15226</v>
      </c>
      <c r="B8699" s="63">
        <v>13457</v>
      </c>
      <c r="C8699" s="62" t="s">
        <v>16410</v>
      </c>
      <c r="D8699" s="63" t="s">
        <v>15228</v>
      </c>
      <c r="E8699" s="76">
        <v>6666.66</v>
      </c>
    </row>
    <row r="8700" spans="1:5" ht="45.75" hidden="1">
      <c r="A8700" s="63" t="s">
        <v>15226</v>
      </c>
      <c r="B8700" s="63">
        <v>40699</v>
      </c>
      <c r="C8700" s="62" t="s">
        <v>16411</v>
      </c>
      <c r="D8700" s="63" t="s">
        <v>15228</v>
      </c>
      <c r="E8700" s="76">
        <v>5153.58</v>
      </c>
    </row>
    <row r="8701" spans="1:5" ht="45.75" hidden="1">
      <c r="A8701" s="63" t="s">
        <v>15226</v>
      </c>
      <c r="B8701" s="63">
        <v>40701</v>
      </c>
      <c r="C8701" s="62" t="s">
        <v>16412</v>
      </c>
      <c r="D8701" s="63" t="s">
        <v>15228</v>
      </c>
      <c r="E8701" s="76">
        <v>91122.46</v>
      </c>
    </row>
    <row r="8702" spans="1:5" ht="45.75" hidden="1">
      <c r="A8702" s="63" t="s">
        <v>15226</v>
      </c>
      <c r="B8702" s="63">
        <v>40700</v>
      </c>
      <c r="C8702" s="62" t="s">
        <v>16413</v>
      </c>
      <c r="D8702" s="63" t="s">
        <v>15228</v>
      </c>
      <c r="E8702" s="76">
        <v>11996.87</v>
      </c>
    </row>
    <row r="8703" spans="1:5" ht="23.25" hidden="1">
      <c r="A8703" s="63" t="s">
        <v>15226</v>
      </c>
      <c r="B8703" s="63">
        <v>13458</v>
      </c>
      <c r="C8703" s="62" t="s">
        <v>16414</v>
      </c>
      <c r="D8703" s="63" t="s">
        <v>15228</v>
      </c>
      <c r="E8703" s="76">
        <v>11399.99</v>
      </c>
    </row>
    <row r="8704" spans="1:5" ht="23.25" hidden="1">
      <c r="A8704" s="63" t="s">
        <v>15226</v>
      </c>
      <c r="B8704" s="63">
        <v>11134</v>
      </c>
      <c r="C8704" s="62" t="s">
        <v>16415</v>
      </c>
      <c r="D8704" s="63" t="s">
        <v>15637</v>
      </c>
      <c r="E8704" s="76">
        <v>62.47</v>
      </c>
    </row>
    <row r="8705" spans="1:5" ht="23.25" hidden="1">
      <c r="A8705" s="63" t="s">
        <v>15226</v>
      </c>
      <c r="B8705" s="63">
        <v>11135</v>
      </c>
      <c r="C8705" s="62" t="s">
        <v>16416</v>
      </c>
      <c r="D8705" s="63" t="s">
        <v>15637</v>
      </c>
      <c r="E8705" s="76">
        <v>67.45</v>
      </c>
    </row>
    <row r="8706" spans="1:5" ht="23.25" hidden="1">
      <c r="A8706" s="63" t="s">
        <v>15226</v>
      </c>
      <c r="B8706" s="63">
        <v>11136</v>
      </c>
      <c r="C8706" s="62" t="s">
        <v>16417</v>
      </c>
      <c r="D8706" s="63" t="s">
        <v>15637</v>
      </c>
      <c r="E8706" s="76">
        <v>77.239999999999995</v>
      </c>
    </row>
    <row r="8707" spans="1:5" ht="23.25" hidden="1">
      <c r="A8707" s="63" t="s">
        <v>15226</v>
      </c>
      <c r="B8707" s="63">
        <v>34743</v>
      </c>
      <c r="C8707" s="62" t="s">
        <v>16418</v>
      </c>
      <c r="D8707" s="63" t="s">
        <v>15637</v>
      </c>
      <c r="E8707" s="76">
        <v>93.19</v>
      </c>
    </row>
    <row r="8708" spans="1:5" ht="23.25" hidden="1">
      <c r="A8708" s="63" t="s">
        <v>15226</v>
      </c>
      <c r="B8708" s="63">
        <v>11137</v>
      </c>
      <c r="C8708" s="62" t="s">
        <v>16419</v>
      </c>
      <c r="D8708" s="63" t="s">
        <v>15637</v>
      </c>
      <c r="E8708" s="76">
        <v>105.84</v>
      </c>
    </row>
    <row r="8709" spans="1:5" ht="23.25" hidden="1">
      <c r="A8709" s="63" t="s">
        <v>15226</v>
      </c>
      <c r="B8709" s="63">
        <v>34745</v>
      </c>
      <c r="C8709" s="62" t="s">
        <v>16420</v>
      </c>
      <c r="D8709" s="63" t="s">
        <v>15637</v>
      </c>
      <c r="E8709" s="76">
        <v>125.87</v>
      </c>
    </row>
    <row r="8710" spans="1:5" ht="23.25" hidden="1">
      <c r="A8710" s="63" t="s">
        <v>15226</v>
      </c>
      <c r="B8710" s="63">
        <v>34746</v>
      </c>
      <c r="C8710" s="62" t="s">
        <v>16421</v>
      </c>
      <c r="D8710" s="63" t="s">
        <v>15637</v>
      </c>
      <c r="E8710" s="76">
        <v>34.32</v>
      </c>
    </row>
    <row r="8711" spans="1:5" ht="23.25" hidden="1">
      <c r="A8711" s="63" t="s">
        <v>15226</v>
      </c>
      <c r="B8711" s="63">
        <v>1360</v>
      </c>
      <c r="C8711" s="62" t="s">
        <v>16422</v>
      </c>
      <c r="D8711" s="63" t="s">
        <v>15637</v>
      </c>
      <c r="E8711" s="76">
        <v>40.049999999999997</v>
      </c>
    </row>
    <row r="8712" spans="1:5" ht="23.25" hidden="1">
      <c r="A8712" s="63" t="s">
        <v>15226</v>
      </c>
      <c r="B8712" s="63">
        <v>36524</v>
      </c>
      <c r="C8712" s="62" t="s">
        <v>16423</v>
      </c>
      <c r="D8712" s="63" t="s">
        <v>15228</v>
      </c>
      <c r="E8712" s="76">
        <v>168486.83</v>
      </c>
    </row>
    <row r="8713" spans="1:5" ht="23.25" hidden="1">
      <c r="A8713" s="63" t="s">
        <v>15226</v>
      </c>
      <c r="B8713" s="63">
        <v>36526</v>
      </c>
      <c r="C8713" s="62" t="s">
        <v>16424</v>
      </c>
      <c r="D8713" s="63" t="s">
        <v>15228</v>
      </c>
      <c r="E8713" s="76">
        <v>135773.54999999999</v>
      </c>
    </row>
    <row r="8714" spans="1:5" ht="23.25" hidden="1">
      <c r="A8714" s="63" t="s">
        <v>15226</v>
      </c>
      <c r="B8714" s="63">
        <v>36523</v>
      </c>
      <c r="C8714" s="62" t="s">
        <v>16425</v>
      </c>
      <c r="D8714" s="63" t="s">
        <v>15228</v>
      </c>
      <c r="E8714" s="76">
        <v>290672.84999999998</v>
      </c>
    </row>
    <row r="8715" spans="1:5" ht="23.25" hidden="1">
      <c r="A8715" s="63" t="s">
        <v>15226</v>
      </c>
      <c r="B8715" s="63">
        <v>36527</v>
      </c>
      <c r="C8715" s="62" t="s">
        <v>16426</v>
      </c>
      <c r="D8715" s="63" t="s">
        <v>15228</v>
      </c>
      <c r="E8715" s="76">
        <v>315730.59000000003</v>
      </c>
    </row>
    <row r="8716" spans="1:5" ht="23.25" hidden="1">
      <c r="A8716" s="63" t="s">
        <v>15226</v>
      </c>
      <c r="B8716" s="63">
        <v>38642</v>
      </c>
      <c r="C8716" s="62" t="s">
        <v>16427</v>
      </c>
      <c r="D8716" s="63" t="s">
        <v>15228</v>
      </c>
      <c r="E8716" s="76">
        <v>73510.179999999993</v>
      </c>
    </row>
    <row r="8717" spans="1:5" ht="23.25" hidden="1">
      <c r="A8717" s="63" t="s">
        <v>15226</v>
      </c>
      <c r="B8717" s="63">
        <v>36522</v>
      </c>
      <c r="C8717" s="62" t="s">
        <v>16428</v>
      </c>
      <c r="D8717" s="63" t="s">
        <v>15228</v>
      </c>
      <c r="E8717" s="76">
        <v>85491.46</v>
      </c>
    </row>
    <row r="8718" spans="1:5" ht="23.25" hidden="1">
      <c r="A8718" s="63" t="s">
        <v>15226</v>
      </c>
      <c r="B8718" s="63">
        <v>36525</v>
      </c>
      <c r="C8718" s="62" t="s">
        <v>16429</v>
      </c>
      <c r="D8718" s="63" t="s">
        <v>15228</v>
      </c>
      <c r="E8718" s="76">
        <v>114493.03</v>
      </c>
    </row>
    <row r="8719" spans="1:5" ht="23.25" hidden="1">
      <c r="A8719" s="63" t="s">
        <v>15226</v>
      </c>
      <c r="B8719" s="63">
        <v>13803</v>
      </c>
      <c r="C8719" s="62" t="s">
        <v>16430</v>
      </c>
      <c r="D8719" s="63" t="s">
        <v>15228</v>
      </c>
      <c r="E8719" s="76">
        <v>114165.43</v>
      </c>
    </row>
    <row r="8720" spans="1:5" ht="23.25" hidden="1">
      <c r="A8720" s="63" t="s">
        <v>15226</v>
      </c>
      <c r="B8720" s="63">
        <v>34348</v>
      </c>
      <c r="C8720" s="62" t="s">
        <v>16431</v>
      </c>
      <c r="D8720" s="63" t="s">
        <v>15272</v>
      </c>
      <c r="E8720" s="76">
        <v>26.6</v>
      </c>
    </row>
    <row r="8721" spans="1:5" ht="23.25" hidden="1">
      <c r="A8721" s="63" t="s">
        <v>15226</v>
      </c>
      <c r="B8721" s="63">
        <v>34347</v>
      </c>
      <c r="C8721" s="62" t="s">
        <v>16432</v>
      </c>
      <c r="D8721" s="63" t="s">
        <v>15272</v>
      </c>
      <c r="E8721" s="76">
        <v>19.02</v>
      </c>
    </row>
    <row r="8722" spans="1:5" ht="23.25" hidden="1">
      <c r="A8722" s="63" t="s">
        <v>15226</v>
      </c>
      <c r="B8722" s="63">
        <v>11146</v>
      </c>
      <c r="C8722" s="62" t="s">
        <v>16433</v>
      </c>
      <c r="D8722" s="63" t="s">
        <v>15374</v>
      </c>
      <c r="E8722" s="76">
        <v>618.89</v>
      </c>
    </row>
    <row r="8723" spans="1:5" ht="23.25" hidden="1">
      <c r="A8723" s="63" t="s">
        <v>15226</v>
      </c>
      <c r="B8723" s="63">
        <v>11147</v>
      </c>
      <c r="C8723" s="62" t="s">
        <v>16434</v>
      </c>
      <c r="D8723" s="63" t="s">
        <v>15374</v>
      </c>
      <c r="E8723" s="76">
        <v>643.11</v>
      </c>
    </row>
    <row r="8724" spans="1:5" ht="23.25" hidden="1">
      <c r="A8724" s="63" t="s">
        <v>15226</v>
      </c>
      <c r="B8724" s="63">
        <v>34872</v>
      </c>
      <c r="C8724" s="62" t="s">
        <v>16435</v>
      </c>
      <c r="D8724" s="63" t="s">
        <v>15374</v>
      </c>
      <c r="E8724" s="76">
        <v>650.33000000000004</v>
      </c>
    </row>
    <row r="8725" spans="1:5" ht="23.25" hidden="1">
      <c r="A8725" s="63" t="s">
        <v>15226</v>
      </c>
      <c r="B8725" s="63">
        <v>34491</v>
      </c>
      <c r="C8725" s="62" t="s">
        <v>16436</v>
      </c>
      <c r="D8725" s="63" t="s">
        <v>15374</v>
      </c>
      <c r="E8725" s="76">
        <v>669.17</v>
      </c>
    </row>
    <row r="8726" spans="1:5" ht="23.25" hidden="1">
      <c r="A8726" s="63" t="s">
        <v>15226</v>
      </c>
      <c r="B8726" s="63">
        <v>34770</v>
      </c>
      <c r="C8726" s="62" t="s">
        <v>16437</v>
      </c>
      <c r="D8726" s="63" t="s">
        <v>16292</v>
      </c>
      <c r="E8726" s="76">
        <v>586.08000000000004</v>
      </c>
    </row>
    <row r="8727" spans="1:5" ht="23.25" hidden="1">
      <c r="A8727" s="63" t="s">
        <v>15226</v>
      </c>
      <c r="B8727" s="63">
        <v>1518</v>
      </c>
      <c r="C8727" s="62" t="s">
        <v>16438</v>
      </c>
      <c r="D8727" s="63" t="s">
        <v>16292</v>
      </c>
      <c r="E8727" s="76">
        <v>597.5</v>
      </c>
    </row>
    <row r="8728" spans="1:5" ht="23.25" hidden="1">
      <c r="A8728" s="63" t="s">
        <v>15226</v>
      </c>
      <c r="B8728" s="63">
        <v>41965</v>
      </c>
      <c r="C8728" s="62" t="s">
        <v>16439</v>
      </c>
      <c r="D8728" s="63" t="s">
        <v>16292</v>
      </c>
      <c r="E8728" s="76">
        <v>523.91</v>
      </c>
    </row>
    <row r="8729" spans="1:5" ht="34.5" hidden="1">
      <c r="A8729" s="63" t="s">
        <v>15226</v>
      </c>
      <c r="B8729" s="63">
        <v>1524</v>
      </c>
      <c r="C8729" s="62" t="s">
        <v>16440</v>
      </c>
      <c r="D8729" s="63" t="s">
        <v>15374</v>
      </c>
      <c r="E8729" s="76">
        <v>593.77</v>
      </c>
    </row>
    <row r="8730" spans="1:5" ht="23.25" hidden="1">
      <c r="A8730" s="63" t="s">
        <v>15226</v>
      </c>
      <c r="B8730" s="63">
        <v>34492</v>
      </c>
      <c r="C8730" s="62" t="s">
        <v>16441</v>
      </c>
      <c r="D8730" s="63" t="s">
        <v>15374</v>
      </c>
      <c r="E8730" s="76">
        <v>550</v>
      </c>
    </row>
    <row r="8731" spans="1:5" ht="23.25" hidden="1">
      <c r="A8731" s="63" t="s">
        <v>15226</v>
      </c>
      <c r="B8731" s="63">
        <v>38404</v>
      </c>
      <c r="C8731" s="62" t="s">
        <v>16442</v>
      </c>
      <c r="D8731" s="63" t="s">
        <v>15374</v>
      </c>
      <c r="E8731" s="76">
        <v>569.69000000000005</v>
      </c>
    </row>
    <row r="8732" spans="1:5" ht="34.5" hidden="1">
      <c r="A8732" s="63" t="s">
        <v>15226</v>
      </c>
      <c r="B8732" s="63">
        <v>39849</v>
      </c>
      <c r="C8732" s="62" t="s">
        <v>16443</v>
      </c>
      <c r="D8732" s="63" t="s">
        <v>15374</v>
      </c>
      <c r="E8732" s="76">
        <v>652.87</v>
      </c>
    </row>
    <row r="8733" spans="1:5" ht="34.5" hidden="1">
      <c r="A8733" s="63" t="s">
        <v>15226</v>
      </c>
      <c r="B8733" s="63">
        <v>38464</v>
      </c>
      <c r="C8733" s="62" t="s">
        <v>16444</v>
      </c>
      <c r="D8733" s="63" t="s">
        <v>15374</v>
      </c>
      <c r="E8733" s="76">
        <v>662.34</v>
      </c>
    </row>
    <row r="8734" spans="1:5" ht="34.5" hidden="1">
      <c r="A8734" s="63" t="s">
        <v>15226</v>
      </c>
      <c r="B8734" s="63">
        <v>1527</v>
      </c>
      <c r="C8734" s="62" t="s">
        <v>16445</v>
      </c>
      <c r="D8734" s="63" t="s">
        <v>15374</v>
      </c>
      <c r="E8734" s="76">
        <v>612.63</v>
      </c>
    </row>
    <row r="8735" spans="1:5" ht="23.25" hidden="1">
      <c r="A8735" s="63" t="s">
        <v>15226</v>
      </c>
      <c r="B8735" s="63">
        <v>34493</v>
      </c>
      <c r="C8735" s="62" t="s">
        <v>16446</v>
      </c>
      <c r="D8735" s="63" t="s">
        <v>15374</v>
      </c>
      <c r="E8735" s="76">
        <v>565.5</v>
      </c>
    </row>
    <row r="8736" spans="1:5" ht="23.25" hidden="1">
      <c r="A8736" s="63" t="s">
        <v>15226</v>
      </c>
      <c r="B8736" s="63">
        <v>38405</v>
      </c>
      <c r="C8736" s="62" t="s">
        <v>16447</v>
      </c>
      <c r="D8736" s="63" t="s">
        <v>15374</v>
      </c>
      <c r="E8736" s="76">
        <v>587.26</v>
      </c>
    </row>
    <row r="8737" spans="1:5" ht="23.25" hidden="1">
      <c r="A8737" s="63" t="s">
        <v>15226</v>
      </c>
      <c r="B8737" s="63">
        <v>38408</v>
      </c>
      <c r="C8737" s="62" t="s">
        <v>16448</v>
      </c>
      <c r="D8737" s="63" t="s">
        <v>15374</v>
      </c>
      <c r="E8737" s="76">
        <v>650.04</v>
      </c>
    </row>
    <row r="8738" spans="1:5" ht="34.5" hidden="1">
      <c r="A8738" s="63" t="s">
        <v>15226</v>
      </c>
      <c r="B8738" s="63">
        <v>1525</v>
      </c>
      <c r="C8738" s="62" t="s">
        <v>16449</v>
      </c>
      <c r="D8738" s="63" t="s">
        <v>15374</v>
      </c>
      <c r="E8738" s="76">
        <v>631.47</v>
      </c>
    </row>
    <row r="8739" spans="1:5" ht="23.25" hidden="1">
      <c r="A8739" s="63" t="s">
        <v>15226</v>
      </c>
      <c r="B8739" s="63">
        <v>34494</v>
      </c>
      <c r="C8739" s="62" t="s">
        <v>16450</v>
      </c>
      <c r="D8739" s="63" t="s">
        <v>15374</v>
      </c>
      <c r="E8739" s="76">
        <v>584.35</v>
      </c>
    </row>
    <row r="8740" spans="1:5" ht="23.25" hidden="1">
      <c r="A8740" s="63" t="s">
        <v>15226</v>
      </c>
      <c r="B8740" s="63">
        <v>38406</v>
      </c>
      <c r="C8740" s="62" t="s">
        <v>16451</v>
      </c>
      <c r="D8740" s="63" t="s">
        <v>15374</v>
      </c>
      <c r="E8740" s="76">
        <v>620.11</v>
      </c>
    </row>
    <row r="8741" spans="1:5" ht="23.25" hidden="1">
      <c r="A8741" s="63" t="s">
        <v>15226</v>
      </c>
      <c r="B8741" s="63">
        <v>38409</v>
      </c>
      <c r="C8741" s="62" t="s">
        <v>16452</v>
      </c>
      <c r="D8741" s="63" t="s">
        <v>15374</v>
      </c>
      <c r="E8741" s="76">
        <v>654.47</v>
      </c>
    </row>
    <row r="8742" spans="1:5" ht="23.25" hidden="1">
      <c r="A8742" s="63" t="s">
        <v>15226</v>
      </c>
      <c r="B8742" s="63">
        <v>43360</v>
      </c>
      <c r="C8742" s="62" t="s">
        <v>16453</v>
      </c>
      <c r="D8742" s="63" t="s">
        <v>15374</v>
      </c>
      <c r="E8742" s="76">
        <v>682.43</v>
      </c>
    </row>
    <row r="8743" spans="1:5" ht="34.5" hidden="1">
      <c r="A8743" s="63" t="s">
        <v>15226</v>
      </c>
      <c r="B8743" s="63">
        <v>11145</v>
      </c>
      <c r="C8743" s="62" t="s">
        <v>16454</v>
      </c>
      <c r="D8743" s="63" t="s">
        <v>15374</v>
      </c>
      <c r="E8743" s="76">
        <v>650.33000000000004</v>
      </c>
    </row>
    <row r="8744" spans="1:5" ht="23.25" hidden="1">
      <c r="A8744" s="63" t="s">
        <v>15226</v>
      </c>
      <c r="B8744" s="63">
        <v>34495</v>
      </c>
      <c r="C8744" s="62" t="s">
        <v>16455</v>
      </c>
      <c r="D8744" s="63" t="s">
        <v>15374</v>
      </c>
      <c r="E8744" s="76">
        <v>603.20000000000005</v>
      </c>
    </row>
    <row r="8745" spans="1:5" ht="34.5" hidden="1">
      <c r="A8745" s="63" t="s">
        <v>15226</v>
      </c>
      <c r="B8745" s="63">
        <v>34479</v>
      </c>
      <c r="C8745" s="62" t="s">
        <v>16456</v>
      </c>
      <c r="D8745" s="63" t="s">
        <v>15374</v>
      </c>
      <c r="E8745" s="76">
        <v>669.17</v>
      </c>
    </row>
    <row r="8746" spans="1:5" ht="23.25" hidden="1">
      <c r="A8746" s="63" t="s">
        <v>15226</v>
      </c>
      <c r="B8746" s="63">
        <v>34496</v>
      </c>
      <c r="C8746" s="62" t="s">
        <v>16457</v>
      </c>
      <c r="D8746" s="63" t="s">
        <v>15374</v>
      </c>
      <c r="E8746" s="76">
        <v>629.24</v>
      </c>
    </row>
    <row r="8747" spans="1:5" ht="34.5" hidden="1">
      <c r="A8747" s="63" t="s">
        <v>15226</v>
      </c>
      <c r="B8747" s="63">
        <v>34481</v>
      </c>
      <c r="C8747" s="62" t="s">
        <v>16458</v>
      </c>
      <c r="D8747" s="63" t="s">
        <v>15374</v>
      </c>
      <c r="E8747" s="76">
        <v>699.21</v>
      </c>
    </row>
    <row r="8748" spans="1:5" ht="34.5" hidden="1">
      <c r="A8748" s="63" t="s">
        <v>15226</v>
      </c>
      <c r="B8748" s="63">
        <v>34483</v>
      </c>
      <c r="C8748" s="62" t="s">
        <v>16459</v>
      </c>
      <c r="D8748" s="63" t="s">
        <v>15374</v>
      </c>
      <c r="E8748" s="76">
        <v>747.05</v>
      </c>
    </row>
    <row r="8749" spans="1:5" ht="34.5" hidden="1">
      <c r="A8749" s="63" t="s">
        <v>15226</v>
      </c>
      <c r="B8749" s="63">
        <v>34485</v>
      </c>
      <c r="C8749" s="62" t="s">
        <v>16460</v>
      </c>
      <c r="D8749" s="63" t="s">
        <v>15374</v>
      </c>
      <c r="E8749" s="76">
        <v>798.89</v>
      </c>
    </row>
    <row r="8750" spans="1:5" ht="23.25" hidden="1">
      <c r="A8750" s="63" t="s">
        <v>15226</v>
      </c>
      <c r="B8750" s="63">
        <v>14041</v>
      </c>
      <c r="C8750" s="62" t="s">
        <v>16461</v>
      </c>
      <c r="D8750" s="63" t="s">
        <v>15374</v>
      </c>
      <c r="E8750" s="76">
        <v>519.30999999999995</v>
      </c>
    </row>
    <row r="8751" spans="1:5" ht="23.25" hidden="1">
      <c r="A8751" s="63" t="s">
        <v>15226</v>
      </c>
      <c r="B8751" s="63">
        <v>1523</v>
      </c>
      <c r="C8751" s="62" t="s">
        <v>16462</v>
      </c>
      <c r="D8751" s="63" t="s">
        <v>15374</v>
      </c>
      <c r="E8751" s="76">
        <v>527.79999999999995</v>
      </c>
    </row>
    <row r="8752" spans="1:5" ht="23.25" hidden="1">
      <c r="A8752" s="63" t="s">
        <v>15226</v>
      </c>
      <c r="B8752" s="63">
        <v>14052</v>
      </c>
      <c r="C8752" s="62" t="s">
        <v>16463</v>
      </c>
      <c r="D8752" s="63" t="s">
        <v>15228</v>
      </c>
      <c r="E8752" s="76">
        <v>14.03</v>
      </c>
    </row>
    <row r="8753" spans="1:5" hidden="1">
      <c r="A8753" s="63" t="s">
        <v>15226</v>
      </c>
      <c r="B8753" s="63">
        <v>14054</v>
      </c>
      <c r="C8753" s="62" t="s">
        <v>16464</v>
      </c>
      <c r="D8753" s="63" t="s">
        <v>15228</v>
      </c>
      <c r="E8753" s="76">
        <v>18.23</v>
      </c>
    </row>
    <row r="8754" spans="1:5" ht="23.25" hidden="1">
      <c r="A8754" s="63" t="s">
        <v>15226</v>
      </c>
      <c r="B8754" s="63">
        <v>14053</v>
      </c>
      <c r="C8754" s="62" t="s">
        <v>16465</v>
      </c>
      <c r="D8754" s="63" t="s">
        <v>15228</v>
      </c>
      <c r="E8754" s="76">
        <v>14.24</v>
      </c>
    </row>
    <row r="8755" spans="1:5" ht="23.25" hidden="1">
      <c r="A8755" s="63" t="s">
        <v>15226</v>
      </c>
      <c r="B8755" s="63">
        <v>2558</v>
      </c>
      <c r="C8755" s="62" t="s">
        <v>16466</v>
      </c>
      <c r="D8755" s="63" t="s">
        <v>15228</v>
      </c>
      <c r="E8755" s="76">
        <v>10.72</v>
      </c>
    </row>
    <row r="8756" spans="1:5" hidden="1">
      <c r="A8756" s="63" t="s">
        <v>15226</v>
      </c>
      <c r="B8756" s="63">
        <v>2560</v>
      </c>
      <c r="C8756" s="62" t="s">
        <v>16467</v>
      </c>
      <c r="D8756" s="63" t="s">
        <v>15228</v>
      </c>
      <c r="E8756" s="76">
        <v>18.87</v>
      </c>
    </row>
    <row r="8757" spans="1:5" ht="23.25" hidden="1">
      <c r="A8757" s="63" t="s">
        <v>15226</v>
      </c>
      <c r="B8757" s="63">
        <v>2559</v>
      </c>
      <c r="C8757" s="62" t="s">
        <v>16468</v>
      </c>
      <c r="D8757" s="63" t="s">
        <v>15228</v>
      </c>
      <c r="E8757" s="76">
        <v>15.09</v>
      </c>
    </row>
    <row r="8758" spans="1:5" hidden="1">
      <c r="A8758" s="63" t="s">
        <v>15226</v>
      </c>
      <c r="B8758" s="63">
        <v>2592</v>
      </c>
      <c r="C8758" s="62" t="s">
        <v>16469</v>
      </c>
      <c r="D8758" s="63" t="s">
        <v>15228</v>
      </c>
      <c r="E8758" s="76">
        <v>250.16</v>
      </c>
    </row>
    <row r="8759" spans="1:5" ht="23.25" hidden="1">
      <c r="A8759" s="63" t="s">
        <v>15226</v>
      </c>
      <c r="B8759" s="63">
        <v>2566</v>
      </c>
      <c r="C8759" s="62" t="s">
        <v>16470</v>
      </c>
      <c r="D8759" s="63" t="s">
        <v>15228</v>
      </c>
      <c r="E8759" s="76">
        <v>25.17</v>
      </c>
    </row>
    <row r="8760" spans="1:5" ht="23.25" hidden="1">
      <c r="A8760" s="63" t="s">
        <v>15226</v>
      </c>
      <c r="B8760" s="63">
        <v>2589</v>
      </c>
      <c r="C8760" s="62" t="s">
        <v>16471</v>
      </c>
      <c r="D8760" s="63" t="s">
        <v>15228</v>
      </c>
      <c r="E8760" s="76">
        <v>33.46</v>
      </c>
    </row>
    <row r="8761" spans="1:5" ht="23.25" hidden="1">
      <c r="A8761" s="63" t="s">
        <v>15226</v>
      </c>
      <c r="B8761" s="63">
        <v>2591</v>
      </c>
      <c r="C8761" s="62" t="s">
        <v>16472</v>
      </c>
      <c r="D8761" s="63" t="s">
        <v>15228</v>
      </c>
      <c r="E8761" s="76">
        <v>12.2</v>
      </c>
    </row>
    <row r="8762" spans="1:5" hidden="1">
      <c r="A8762" s="63" t="s">
        <v>15226</v>
      </c>
      <c r="B8762" s="63">
        <v>2590</v>
      </c>
      <c r="C8762" s="62" t="s">
        <v>16473</v>
      </c>
      <c r="D8762" s="63" t="s">
        <v>15228</v>
      </c>
      <c r="E8762" s="76">
        <v>20.53</v>
      </c>
    </row>
    <row r="8763" spans="1:5" hidden="1">
      <c r="A8763" s="63" t="s">
        <v>15226</v>
      </c>
      <c r="B8763" s="63">
        <v>2567</v>
      </c>
      <c r="C8763" s="62" t="s">
        <v>16474</v>
      </c>
      <c r="D8763" s="63" t="s">
        <v>15228</v>
      </c>
      <c r="E8763" s="76">
        <v>49.08</v>
      </c>
    </row>
    <row r="8764" spans="1:5" ht="23.25" hidden="1">
      <c r="A8764" s="63" t="s">
        <v>15226</v>
      </c>
      <c r="B8764" s="63">
        <v>2565</v>
      </c>
      <c r="C8764" s="62" t="s">
        <v>16475</v>
      </c>
      <c r="D8764" s="63" t="s">
        <v>15228</v>
      </c>
      <c r="E8764" s="76">
        <v>12.22</v>
      </c>
    </row>
    <row r="8765" spans="1:5" hidden="1">
      <c r="A8765" s="63" t="s">
        <v>15226</v>
      </c>
      <c r="B8765" s="63">
        <v>2568</v>
      </c>
      <c r="C8765" s="62" t="s">
        <v>16476</v>
      </c>
      <c r="D8765" s="63" t="s">
        <v>15228</v>
      </c>
      <c r="E8765" s="76">
        <v>136.29</v>
      </c>
    </row>
    <row r="8766" spans="1:5" hidden="1">
      <c r="A8766" s="63" t="s">
        <v>15226</v>
      </c>
      <c r="B8766" s="63">
        <v>2594</v>
      </c>
      <c r="C8766" s="62" t="s">
        <v>16477</v>
      </c>
      <c r="D8766" s="63" t="s">
        <v>15228</v>
      </c>
      <c r="E8766" s="76">
        <v>227.05</v>
      </c>
    </row>
    <row r="8767" spans="1:5" ht="23.25" hidden="1">
      <c r="A8767" s="63" t="s">
        <v>15226</v>
      </c>
      <c r="B8767" s="63">
        <v>2587</v>
      </c>
      <c r="C8767" s="62" t="s">
        <v>16478</v>
      </c>
      <c r="D8767" s="63" t="s">
        <v>15228</v>
      </c>
      <c r="E8767" s="76">
        <v>38.69</v>
      </c>
    </row>
    <row r="8768" spans="1:5" ht="23.25" hidden="1">
      <c r="A8768" s="63" t="s">
        <v>15226</v>
      </c>
      <c r="B8768" s="63">
        <v>2588</v>
      </c>
      <c r="C8768" s="62" t="s">
        <v>16479</v>
      </c>
      <c r="D8768" s="63" t="s">
        <v>15228</v>
      </c>
      <c r="E8768" s="76">
        <v>30.74</v>
      </c>
    </row>
    <row r="8769" spans="1:5" ht="23.25" hidden="1">
      <c r="A8769" s="63" t="s">
        <v>15226</v>
      </c>
      <c r="B8769" s="63">
        <v>2569</v>
      </c>
      <c r="C8769" s="62" t="s">
        <v>16480</v>
      </c>
      <c r="D8769" s="63" t="s">
        <v>15228</v>
      </c>
      <c r="E8769" s="76">
        <v>11.84</v>
      </c>
    </row>
    <row r="8770" spans="1:5" hidden="1">
      <c r="A8770" s="63" t="s">
        <v>15226</v>
      </c>
      <c r="B8770" s="63">
        <v>2570</v>
      </c>
      <c r="C8770" s="62" t="s">
        <v>16481</v>
      </c>
      <c r="D8770" s="63" t="s">
        <v>15228</v>
      </c>
      <c r="E8770" s="76">
        <v>19.850000000000001</v>
      </c>
    </row>
    <row r="8771" spans="1:5" hidden="1">
      <c r="A8771" s="63" t="s">
        <v>15226</v>
      </c>
      <c r="B8771" s="63">
        <v>2571</v>
      </c>
      <c r="C8771" s="62" t="s">
        <v>16482</v>
      </c>
      <c r="D8771" s="63" t="s">
        <v>15228</v>
      </c>
      <c r="E8771" s="76">
        <v>58.94</v>
      </c>
    </row>
    <row r="8772" spans="1:5" ht="23.25" hidden="1">
      <c r="A8772" s="63" t="s">
        <v>15226</v>
      </c>
      <c r="B8772" s="63">
        <v>2593</v>
      </c>
      <c r="C8772" s="62" t="s">
        <v>16483</v>
      </c>
      <c r="D8772" s="63" t="s">
        <v>15228</v>
      </c>
      <c r="E8772" s="76">
        <v>12.63</v>
      </c>
    </row>
    <row r="8773" spans="1:5" hidden="1">
      <c r="A8773" s="63" t="s">
        <v>15226</v>
      </c>
      <c r="B8773" s="63">
        <v>2572</v>
      </c>
      <c r="C8773" s="62" t="s">
        <v>16484</v>
      </c>
      <c r="D8773" s="63" t="s">
        <v>15228</v>
      </c>
      <c r="E8773" s="76">
        <v>174.29</v>
      </c>
    </row>
    <row r="8774" spans="1:5" hidden="1">
      <c r="A8774" s="63" t="s">
        <v>15226</v>
      </c>
      <c r="B8774" s="63">
        <v>2595</v>
      </c>
      <c r="C8774" s="62" t="s">
        <v>16485</v>
      </c>
      <c r="D8774" s="63" t="s">
        <v>15228</v>
      </c>
      <c r="E8774" s="76">
        <v>271.93</v>
      </c>
    </row>
    <row r="8775" spans="1:5" ht="23.25" hidden="1">
      <c r="A8775" s="63" t="s">
        <v>15226</v>
      </c>
      <c r="B8775" s="63">
        <v>2576</v>
      </c>
      <c r="C8775" s="62" t="s">
        <v>16486</v>
      </c>
      <c r="D8775" s="63" t="s">
        <v>15228</v>
      </c>
      <c r="E8775" s="76">
        <v>46.36</v>
      </c>
    </row>
    <row r="8776" spans="1:5" ht="23.25" hidden="1">
      <c r="A8776" s="63" t="s">
        <v>15226</v>
      </c>
      <c r="B8776" s="63">
        <v>2575</v>
      </c>
      <c r="C8776" s="62" t="s">
        <v>16487</v>
      </c>
      <c r="D8776" s="63" t="s">
        <v>15228</v>
      </c>
      <c r="E8776" s="76">
        <v>34.85</v>
      </c>
    </row>
    <row r="8777" spans="1:5" ht="23.25" hidden="1">
      <c r="A8777" s="63" t="s">
        <v>15226</v>
      </c>
      <c r="B8777" s="63">
        <v>2573</v>
      </c>
      <c r="C8777" s="62" t="s">
        <v>16488</v>
      </c>
      <c r="D8777" s="63" t="s">
        <v>15228</v>
      </c>
      <c r="E8777" s="76">
        <v>14.47</v>
      </c>
    </row>
    <row r="8778" spans="1:5" hidden="1">
      <c r="A8778" s="63" t="s">
        <v>15226</v>
      </c>
      <c r="B8778" s="63">
        <v>2586</v>
      </c>
      <c r="C8778" s="62" t="s">
        <v>16489</v>
      </c>
      <c r="D8778" s="63" t="s">
        <v>15228</v>
      </c>
      <c r="E8778" s="76">
        <v>23.46</v>
      </c>
    </row>
    <row r="8779" spans="1:5" hidden="1">
      <c r="A8779" s="63" t="s">
        <v>15226</v>
      </c>
      <c r="B8779" s="63">
        <v>2577</v>
      </c>
      <c r="C8779" s="62" t="s">
        <v>16490</v>
      </c>
      <c r="D8779" s="63" t="s">
        <v>15228</v>
      </c>
      <c r="E8779" s="76">
        <v>62.81</v>
      </c>
    </row>
    <row r="8780" spans="1:5" ht="23.25" hidden="1">
      <c r="A8780" s="63" t="s">
        <v>15226</v>
      </c>
      <c r="B8780" s="63">
        <v>2574</v>
      </c>
      <c r="C8780" s="62" t="s">
        <v>16491</v>
      </c>
      <c r="D8780" s="63" t="s">
        <v>15228</v>
      </c>
      <c r="E8780" s="76">
        <v>14.57</v>
      </c>
    </row>
    <row r="8781" spans="1:5" hidden="1">
      <c r="A8781" s="63" t="s">
        <v>15226</v>
      </c>
      <c r="B8781" s="63">
        <v>2578</v>
      </c>
      <c r="C8781" s="62" t="s">
        <v>16492</v>
      </c>
      <c r="D8781" s="63" t="s">
        <v>15228</v>
      </c>
      <c r="E8781" s="76">
        <v>196.11</v>
      </c>
    </row>
    <row r="8782" spans="1:5" hidden="1">
      <c r="A8782" s="63" t="s">
        <v>15226</v>
      </c>
      <c r="B8782" s="63">
        <v>2585</v>
      </c>
      <c r="C8782" s="62" t="s">
        <v>16493</v>
      </c>
      <c r="D8782" s="63" t="s">
        <v>15228</v>
      </c>
      <c r="E8782" s="76">
        <v>269.11</v>
      </c>
    </row>
    <row r="8783" spans="1:5" hidden="1">
      <c r="A8783" s="63" t="s">
        <v>15226</v>
      </c>
      <c r="B8783" s="63">
        <v>12008</v>
      </c>
      <c r="C8783" s="62" t="s">
        <v>16494</v>
      </c>
      <c r="D8783" s="63" t="s">
        <v>15228</v>
      </c>
      <c r="E8783" s="76">
        <v>144.38999999999999</v>
      </c>
    </row>
    <row r="8784" spans="1:5" ht="23.25" hidden="1">
      <c r="A8784" s="63" t="s">
        <v>15226</v>
      </c>
      <c r="B8784" s="63">
        <v>2582</v>
      </c>
      <c r="C8784" s="62" t="s">
        <v>16495</v>
      </c>
      <c r="D8784" s="63" t="s">
        <v>15228</v>
      </c>
      <c r="E8784" s="76">
        <v>43</v>
      </c>
    </row>
    <row r="8785" spans="1:5" ht="23.25" hidden="1">
      <c r="A8785" s="63" t="s">
        <v>15226</v>
      </c>
      <c r="B8785" s="63">
        <v>2597</v>
      </c>
      <c r="C8785" s="62" t="s">
        <v>16496</v>
      </c>
      <c r="D8785" s="63" t="s">
        <v>15228</v>
      </c>
      <c r="E8785" s="76">
        <v>36.85</v>
      </c>
    </row>
    <row r="8786" spans="1:5" ht="23.25" hidden="1">
      <c r="A8786" s="63" t="s">
        <v>15226</v>
      </c>
      <c r="B8786" s="63">
        <v>2579</v>
      </c>
      <c r="C8786" s="62" t="s">
        <v>16497</v>
      </c>
      <c r="D8786" s="63" t="s">
        <v>15228</v>
      </c>
      <c r="E8786" s="76">
        <v>17.54</v>
      </c>
    </row>
    <row r="8787" spans="1:5" hidden="1">
      <c r="A8787" s="63" t="s">
        <v>15226</v>
      </c>
      <c r="B8787" s="63">
        <v>2581</v>
      </c>
      <c r="C8787" s="62" t="s">
        <v>16498</v>
      </c>
      <c r="D8787" s="63" t="s">
        <v>15228</v>
      </c>
      <c r="E8787" s="76">
        <v>22.45</v>
      </c>
    </row>
    <row r="8788" spans="1:5" hidden="1">
      <c r="A8788" s="63" t="s">
        <v>15226</v>
      </c>
      <c r="B8788" s="63">
        <v>2596</v>
      </c>
      <c r="C8788" s="62" t="s">
        <v>16499</v>
      </c>
      <c r="D8788" s="63" t="s">
        <v>15228</v>
      </c>
      <c r="E8788" s="76">
        <v>66.400000000000006</v>
      </c>
    </row>
    <row r="8789" spans="1:5" ht="23.25" hidden="1">
      <c r="A8789" s="63" t="s">
        <v>15226</v>
      </c>
      <c r="B8789" s="63">
        <v>2580</v>
      </c>
      <c r="C8789" s="62" t="s">
        <v>16500</v>
      </c>
      <c r="D8789" s="63" t="s">
        <v>15228</v>
      </c>
      <c r="E8789" s="76">
        <v>19.23</v>
      </c>
    </row>
    <row r="8790" spans="1:5" hidden="1">
      <c r="A8790" s="63" t="s">
        <v>15226</v>
      </c>
      <c r="B8790" s="63">
        <v>2583</v>
      </c>
      <c r="C8790" s="62" t="s">
        <v>16501</v>
      </c>
      <c r="D8790" s="63" t="s">
        <v>15228</v>
      </c>
      <c r="E8790" s="76">
        <v>161.49</v>
      </c>
    </row>
    <row r="8791" spans="1:5" hidden="1">
      <c r="A8791" s="63" t="s">
        <v>15226</v>
      </c>
      <c r="B8791" s="63">
        <v>2584</v>
      </c>
      <c r="C8791" s="62" t="s">
        <v>16502</v>
      </c>
      <c r="D8791" s="63" t="s">
        <v>15228</v>
      </c>
      <c r="E8791" s="76">
        <v>268.83999999999997</v>
      </c>
    </row>
    <row r="8792" spans="1:5" hidden="1">
      <c r="A8792" s="63" t="s">
        <v>15226</v>
      </c>
      <c r="B8792" s="63">
        <v>12010</v>
      </c>
      <c r="C8792" s="62" t="s">
        <v>16503</v>
      </c>
      <c r="D8792" s="63" t="s">
        <v>15228</v>
      </c>
      <c r="E8792" s="76">
        <v>11.5</v>
      </c>
    </row>
    <row r="8793" spans="1:5" hidden="1">
      <c r="A8793" s="63" t="s">
        <v>15226</v>
      </c>
      <c r="B8793" s="63">
        <v>39329</v>
      </c>
      <c r="C8793" s="62" t="s">
        <v>16504</v>
      </c>
      <c r="D8793" s="63" t="s">
        <v>15228</v>
      </c>
      <c r="E8793" s="76">
        <v>12.03</v>
      </c>
    </row>
    <row r="8794" spans="1:5" hidden="1">
      <c r="A8794" s="63" t="s">
        <v>15226</v>
      </c>
      <c r="B8794" s="63">
        <v>39330</v>
      </c>
      <c r="C8794" s="62" t="s">
        <v>16505</v>
      </c>
      <c r="D8794" s="63" t="s">
        <v>15228</v>
      </c>
      <c r="E8794" s="76">
        <v>12.65</v>
      </c>
    </row>
    <row r="8795" spans="1:5" hidden="1">
      <c r="A8795" s="63" t="s">
        <v>15226</v>
      </c>
      <c r="B8795" s="63">
        <v>39332</v>
      </c>
      <c r="C8795" s="62" t="s">
        <v>16506</v>
      </c>
      <c r="D8795" s="63" t="s">
        <v>15228</v>
      </c>
      <c r="E8795" s="76">
        <v>14.14</v>
      </c>
    </row>
    <row r="8796" spans="1:5" hidden="1">
      <c r="A8796" s="63" t="s">
        <v>15226</v>
      </c>
      <c r="B8796" s="63">
        <v>39331</v>
      </c>
      <c r="C8796" s="62" t="s">
        <v>16507</v>
      </c>
      <c r="D8796" s="63" t="s">
        <v>15228</v>
      </c>
      <c r="E8796" s="76">
        <v>11.25</v>
      </c>
    </row>
    <row r="8797" spans="1:5" hidden="1">
      <c r="A8797" s="63" t="s">
        <v>15226</v>
      </c>
      <c r="B8797" s="63">
        <v>39333</v>
      </c>
      <c r="C8797" s="62" t="s">
        <v>16508</v>
      </c>
      <c r="D8797" s="63" t="s">
        <v>15228</v>
      </c>
      <c r="E8797" s="76">
        <v>10.97</v>
      </c>
    </row>
    <row r="8798" spans="1:5" hidden="1">
      <c r="A8798" s="63" t="s">
        <v>15226</v>
      </c>
      <c r="B8798" s="63">
        <v>39335</v>
      </c>
      <c r="C8798" s="62" t="s">
        <v>16509</v>
      </c>
      <c r="D8798" s="63" t="s">
        <v>15228</v>
      </c>
      <c r="E8798" s="76">
        <v>12.7</v>
      </c>
    </row>
    <row r="8799" spans="1:5" hidden="1">
      <c r="A8799" s="63" t="s">
        <v>15226</v>
      </c>
      <c r="B8799" s="63">
        <v>39334</v>
      </c>
      <c r="C8799" s="62" t="s">
        <v>16510</v>
      </c>
      <c r="D8799" s="63" t="s">
        <v>15228</v>
      </c>
      <c r="E8799" s="76">
        <v>10.09</v>
      </c>
    </row>
    <row r="8800" spans="1:5" hidden="1">
      <c r="A8800" s="63" t="s">
        <v>15226</v>
      </c>
      <c r="B8800" s="63">
        <v>12016</v>
      </c>
      <c r="C8800" s="62" t="s">
        <v>16511</v>
      </c>
      <c r="D8800" s="63" t="s">
        <v>15228</v>
      </c>
      <c r="E8800" s="76">
        <v>12.67</v>
      </c>
    </row>
    <row r="8801" spans="1:5" hidden="1">
      <c r="A8801" s="63" t="s">
        <v>15226</v>
      </c>
      <c r="B8801" s="63">
        <v>12015</v>
      </c>
      <c r="C8801" s="62" t="s">
        <v>16512</v>
      </c>
      <c r="D8801" s="63" t="s">
        <v>15228</v>
      </c>
      <c r="E8801" s="76">
        <v>14.75</v>
      </c>
    </row>
    <row r="8802" spans="1:5" hidden="1">
      <c r="A8802" s="63" t="s">
        <v>15226</v>
      </c>
      <c r="B8802" s="63">
        <v>12020</v>
      </c>
      <c r="C8802" s="62" t="s">
        <v>16513</v>
      </c>
      <c r="D8802" s="63" t="s">
        <v>15228</v>
      </c>
      <c r="E8802" s="76">
        <v>12.67</v>
      </c>
    </row>
    <row r="8803" spans="1:5" hidden="1">
      <c r="A8803" s="63" t="s">
        <v>15226</v>
      </c>
      <c r="B8803" s="63">
        <v>12019</v>
      </c>
      <c r="C8803" s="62" t="s">
        <v>16514</v>
      </c>
      <c r="D8803" s="63" t="s">
        <v>15228</v>
      </c>
      <c r="E8803" s="76">
        <v>14.75</v>
      </c>
    </row>
    <row r="8804" spans="1:5" hidden="1">
      <c r="A8804" s="63" t="s">
        <v>15226</v>
      </c>
      <c r="B8804" s="63">
        <v>39336</v>
      </c>
      <c r="C8804" s="62" t="s">
        <v>16515</v>
      </c>
      <c r="D8804" s="63" t="s">
        <v>15228</v>
      </c>
      <c r="E8804" s="76">
        <v>12.65</v>
      </c>
    </row>
    <row r="8805" spans="1:5" hidden="1">
      <c r="A8805" s="63" t="s">
        <v>15226</v>
      </c>
      <c r="B8805" s="63">
        <v>39338</v>
      </c>
      <c r="C8805" s="62" t="s">
        <v>16516</v>
      </c>
      <c r="D8805" s="63" t="s">
        <v>15228</v>
      </c>
      <c r="E8805" s="76">
        <v>14.14</v>
      </c>
    </row>
    <row r="8806" spans="1:5" hidden="1">
      <c r="A8806" s="63" t="s">
        <v>15226</v>
      </c>
      <c r="B8806" s="63">
        <v>39337</v>
      </c>
      <c r="C8806" s="62" t="s">
        <v>16517</v>
      </c>
      <c r="D8806" s="63" t="s">
        <v>15228</v>
      </c>
      <c r="E8806" s="76">
        <v>11.25</v>
      </c>
    </row>
    <row r="8807" spans="1:5" hidden="1">
      <c r="A8807" s="63" t="s">
        <v>15226</v>
      </c>
      <c r="B8807" s="63">
        <v>39341</v>
      </c>
      <c r="C8807" s="62" t="s">
        <v>16518</v>
      </c>
      <c r="D8807" s="63" t="s">
        <v>15228</v>
      </c>
      <c r="E8807" s="76">
        <v>18.43</v>
      </c>
    </row>
    <row r="8808" spans="1:5" hidden="1">
      <c r="A8808" s="63" t="s">
        <v>15226</v>
      </c>
      <c r="B8808" s="63">
        <v>39340</v>
      </c>
      <c r="C8808" s="62" t="s">
        <v>16519</v>
      </c>
      <c r="D8808" s="63" t="s">
        <v>15228</v>
      </c>
      <c r="E8808" s="76">
        <v>13.53</v>
      </c>
    </row>
    <row r="8809" spans="1:5" hidden="1">
      <c r="A8809" s="63" t="s">
        <v>15226</v>
      </c>
      <c r="B8809" s="63">
        <v>12025</v>
      </c>
      <c r="C8809" s="62" t="s">
        <v>16520</v>
      </c>
      <c r="D8809" s="63" t="s">
        <v>15228</v>
      </c>
      <c r="E8809" s="76">
        <v>13.98</v>
      </c>
    </row>
    <row r="8810" spans="1:5" hidden="1">
      <c r="A8810" s="63" t="s">
        <v>15226</v>
      </c>
      <c r="B8810" s="63">
        <v>39342</v>
      </c>
      <c r="C8810" s="62" t="s">
        <v>16521</v>
      </c>
      <c r="D8810" s="63" t="s">
        <v>15228</v>
      </c>
      <c r="E8810" s="76">
        <v>18.43</v>
      </c>
    </row>
    <row r="8811" spans="1:5" hidden="1">
      <c r="A8811" s="63" t="s">
        <v>15226</v>
      </c>
      <c r="B8811" s="63">
        <v>39343</v>
      </c>
      <c r="C8811" s="62" t="s">
        <v>16522</v>
      </c>
      <c r="D8811" s="63" t="s">
        <v>15228</v>
      </c>
      <c r="E8811" s="76">
        <v>15.56</v>
      </c>
    </row>
    <row r="8812" spans="1:5" hidden="1">
      <c r="A8812" s="63" t="s">
        <v>15226</v>
      </c>
      <c r="B8812" s="63">
        <v>39345</v>
      </c>
      <c r="C8812" s="62" t="s">
        <v>16523</v>
      </c>
      <c r="D8812" s="63" t="s">
        <v>15228</v>
      </c>
      <c r="E8812" s="76">
        <v>21.06</v>
      </c>
    </row>
    <row r="8813" spans="1:5" hidden="1">
      <c r="A8813" s="63" t="s">
        <v>15226</v>
      </c>
      <c r="B8813" s="63">
        <v>39344</v>
      </c>
      <c r="C8813" s="62" t="s">
        <v>16524</v>
      </c>
      <c r="D8813" s="63" t="s">
        <v>15228</v>
      </c>
      <c r="E8813" s="76">
        <v>15.05</v>
      </c>
    </row>
    <row r="8814" spans="1:5" ht="23.25" hidden="1">
      <c r="A8814" s="63" t="s">
        <v>15226</v>
      </c>
      <c r="B8814" s="63">
        <v>12623</v>
      </c>
      <c r="C8814" s="62" t="s">
        <v>16525</v>
      </c>
      <c r="D8814" s="63" t="s">
        <v>15272</v>
      </c>
      <c r="E8814" s="76">
        <v>46.67</v>
      </c>
    </row>
    <row r="8815" spans="1:5" hidden="1">
      <c r="A8815" s="63" t="s">
        <v>15226</v>
      </c>
      <c r="B8815" s="63">
        <v>34498</v>
      </c>
      <c r="C8815" s="62" t="s">
        <v>16526</v>
      </c>
      <c r="D8815" s="63" t="s">
        <v>15228</v>
      </c>
      <c r="E8815" s="76">
        <v>129.94999999999999</v>
      </c>
    </row>
    <row r="8816" spans="1:5" hidden="1">
      <c r="A8816" s="63" t="s">
        <v>15226</v>
      </c>
      <c r="B8816" s="63">
        <v>13244</v>
      </c>
      <c r="C8816" s="62" t="s">
        <v>16527</v>
      </c>
      <c r="D8816" s="63" t="s">
        <v>15228</v>
      </c>
      <c r="E8816" s="76">
        <v>54.7</v>
      </c>
    </row>
    <row r="8817" spans="1:5" ht="23.25" hidden="1">
      <c r="A8817" s="63" t="s">
        <v>15226</v>
      </c>
      <c r="B8817" s="63">
        <v>38998</v>
      </c>
      <c r="C8817" s="62" t="s">
        <v>16528</v>
      </c>
      <c r="D8817" s="63" t="s">
        <v>15228</v>
      </c>
      <c r="E8817" s="76">
        <v>9.9700000000000006</v>
      </c>
    </row>
    <row r="8818" spans="1:5" ht="23.25" hidden="1">
      <c r="A8818" s="63" t="s">
        <v>15226</v>
      </c>
      <c r="B8818" s="63">
        <v>38999</v>
      </c>
      <c r="C8818" s="62" t="s">
        <v>16529</v>
      </c>
      <c r="D8818" s="63" t="s">
        <v>15228</v>
      </c>
      <c r="E8818" s="76">
        <v>25.2</v>
      </c>
    </row>
    <row r="8819" spans="1:5" ht="23.25" hidden="1">
      <c r="A8819" s="63" t="s">
        <v>15226</v>
      </c>
      <c r="B8819" s="63">
        <v>38996</v>
      </c>
      <c r="C8819" s="62" t="s">
        <v>16530</v>
      </c>
      <c r="D8819" s="63" t="s">
        <v>15228</v>
      </c>
      <c r="E8819" s="76">
        <v>17.809999999999999</v>
      </c>
    </row>
    <row r="8820" spans="1:5" ht="23.25" hidden="1">
      <c r="A8820" s="63" t="s">
        <v>15226</v>
      </c>
      <c r="B8820" s="63">
        <v>44173</v>
      </c>
      <c r="C8820" s="62" t="s">
        <v>16531</v>
      </c>
      <c r="D8820" s="63" t="s">
        <v>15228</v>
      </c>
      <c r="E8820" s="76">
        <v>17.32</v>
      </c>
    </row>
    <row r="8821" spans="1:5" ht="23.25" hidden="1">
      <c r="A8821" s="63" t="s">
        <v>15226</v>
      </c>
      <c r="B8821" s="63">
        <v>44174</v>
      </c>
      <c r="C8821" s="62" t="s">
        <v>16532</v>
      </c>
      <c r="D8821" s="63" t="s">
        <v>15228</v>
      </c>
      <c r="E8821" s="76">
        <v>28.36</v>
      </c>
    </row>
    <row r="8822" spans="1:5" ht="23.25" hidden="1">
      <c r="A8822" s="63" t="s">
        <v>15226</v>
      </c>
      <c r="B8822" s="63">
        <v>38997</v>
      </c>
      <c r="C8822" s="62" t="s">
        <v>16533</v>
      </c>
      <c r="D8822" s="63" t="s">
        <v>15228</v>
      </c>
      <c r="E8822" s="76">
        <v>25.48</v>
      </c>
    </row>
    <row r="8823" spans="1:5" hidden="1">
      <c r="A8823" s="63" t="s">
        <v>15226</v>
      </c>
      <c r="B8823" s="63">
        <v>39600</v>
      </c>
      <c r="C8823" s="62" t="s">
        <v>16534</v>
      </c>
      <c r="D8823" s="63" t="s">
        <v>15228</v>
      </c>
      <c r="E8823" s="76">
        <v>13.74</v>
      </c>
    </row>
    <row r="8824" spans="1:5" hidden="1">
      <c r="A8824" s="63" t="s">
        <v>15226</v>
      </c>
      <c r="B8824" s="63">
        <v>39601</v>
      </c>
      <c r="C8824" s="62" t="s">
        <v>16535</v>
      </c>
      <c r="D8824" s="63" t="s">
        <v>15228</v>
      </c>
      <c r="E8824" s="76">
        <v>29.14</v>
      </c>
    </row>
    <row r="8825" spans="1:5" hidden="1">
      <c r="A8825" s="63" t="s">
        <v>15226</v>
      </c>
      <c r="B8825" s="63">
        <v>39862</v>
      </c>
      <c r="C8825" s="62" t="s">
        <v>16536</v>
      </c>
      <c r="D8825" s="63" t="s">
        <v>15228</v>
      </c>
      <c r="E8825" s="76">
        <v>13.61</v>
      </c>
    </row>
    <row r="8826" spans="1:5" hidden="1">
      <c r="A8826" s="63" t="s">
        <v>15226</v>
      </c>
      <c r="B8826" s="63">
        <v>39863</v>
      </c>
      <c r="C8826" s="62" t="s">
        <v>16537</v>
      </c>
      <c r="D8826" s="63" t="s">
        <v>15228</v>
      </c>
      <c r="E8826" s="76">
        <v>13.8</v>
      </c>
    </row>
    <row r="8827" spans="1:5" hidden="1">
      <c r="A8827" s="63" t="s">
        <v>15226</v>
      </c>
      <c r="B8827" s="63">
        <v>39864</v>
      </c>
      <c r="C8827" s="62" t="s">
        <v>16538</v>
      </c>
      <c r="D8827" s="63" t="s">
        <v>15228</v>
      </c>
      <c r="E8827" s="76">
        <v>17.12</v>
      </c>
    </row>
    <row r="8828" spans="1:5" hidden="1">
      <c r="A8828" s="63" t="s">
        <v>15226</v>
      </c>
      <c r="B8828" s="63">
        <v>39865</v>
      </c>
      <c r="C8828" s="62" t="s">
        <v>16539</v>
      </c>
      <c r="D8828" s="63" t="s">
        <v>15228</v>
      </c>
      <c r="E8828" s="76">
        <v>24.13</v>
      </c>
    </row>
    <row r="8829" spans="1:5" ht="23.25" hidden="1">
      <c r="A8829" s="63" t="s">
        <v>15226</v>
      </c>
      <c r="B8829" s="63">
        <v>2517</v>
      </c>
      <c r="C8829" s="62" t="s">
        <v>16540</v>
      </c>
      <c r="D8829" s="63" t="s">
        <v>15228</v>
      </c>
      <c r="E8829" s="76">
        <v>26.78</v>
      </c>
    </row>
    <row r="8830" spans="1:5" ht="23.25" hidden="1">
      <c r="A8830" s="63" t="s">
        <v>15226</v>
      </c>
      <c r="B8830" s="63">
        <v>2522</v>
      </c>
      <c r="C8830" s="62" t="s">
        <v>16541</v>
      </c>
      <c r="D8830" s="63" t="s">
        <v>15228</v>
      </c>
      <c r="E8830" s="76">
        <v>17.309999999999999</v>
      </c>
    </row>
    <row r="8831" spans="1:5" ht="23.25" hidden="1">
      <c r="A8831" s="63" t="s">
        <v>15226</v>
      </c>
      <c r="B8831" s="63">
        <v>2548</v>
      </c>
      <c r="C8831" s="62" t="s">
        <v>16542</v>
      </c>
      <c r="D8831" s="63" t="s">
        <v>15228</v>
      </c>
      <c r="E8831" s="76">
        <v>10.64</v>
      </c>
    </row>
    <row r="8832" spans="1:5" ht="23.25" hidden="1">
      <c r="A8832" s="63" t="s">
        <v>15226</v>
      </c>
      <c r="B8832" s="63">
        <v>2516</v>
      </c>
      <c r="C8832" s="62" t="s">
        <v>16543</v>
      </c>
      <c r="D8832" s="63" t="s">
        <v>15228</v>
      </c>
      <c r="E8832" s="76">
        <v>13.9</v>
      </c>
    </row>
    <row r="8833" spans="1:5" ht="23.25" hidden="1">
      <c r="A8833" s="63" t="s">
        <v>15226</v>
      </c>
      <c r="B8833" s="63">
        <v>2518</v>
      </c>
      <c r="C8833" s="62" t="s">
        <v>16544</v>
      </c>
      <c r="D8833" s="63" t="s">
        <v>15228</v>
      </c>
      <c r="E8833" s="76">
        <v>127.5</v>
      </c>
    </row>
    <row r="8834" spans="1:5" ht="23.25" hidden="1">
      <c r="A8834" s="63" t="s">
        <v>15226</v>
      </c>
      <c r="B8834" s="63">
        <v>2521</v>
      </c>
      <c r="C8834" s="62" t="s">
        <v>16545</v>
      </c>
      <c r="D8834" s="63" t="s">
        <v>15228</v>
      </c>
      <c r="E8834" s="76">
        <v>54.27</v>
      </c>
    </row>
    <row r="8835" spans="1:5" ht="23.25" hidden="1">
      <c r="A8835" s="63" t="s">
        <v>15226</v>
      </c>
      <c r="B8835" s="63">
        <v>2515</v>
      </c>
      <c r="C8835" s="62" t="s">
        <v>16546</v>
      </c>
      <c r="D8835" s="63" t="s">
        <v>15228</v>
      </c>
      <c r="E8835" s="76">
        <v>11.57</v>
      </c>
    </row>
    <row r="8836" spans="1:5" ht="23.25" hidden="1">
      <c r="A8836" s="63" t="s">
        <v>15226</v>
      </c>
      <c r="B8836" s="63">
        <v>2519</v>
      </c>
      <c r="C8836" s="62" t="s">
        <v>16547</v>
      </c>
      <c r="D8836" s="63" t="s">
        <v>15228</v>
      </c>
      <c r="E8836" s="76">
        <v>153.72999999999999</v>
      </c>
    </row>
    <row r="8837" spans="1:5" ht="23.25" hidden="1">
      <c r="A8837" s="63" t="s">
        <v>15226</v>
      </c>
      <c r="B8837" s="63">
        <v>2520</v>
      </c>
      <c r="C8837" s="62" t="s">
        <v>16548</v>
      </c>
      <c r="D8837" s="63" t="s">
        <v>15228</v>
      </c>
      <c r="E8837" s="76">
        <v>282.95</v>
      </c>
    </row>
    <row r="8838" spans="1:5" ht="23.25" hidden="1">
      <c r="A8838" s="63" t="s">
        <v>15226</v>
      </c>
      <c r="B8838" s="63">
        <v>1602</v>
      </c>
      <c r="C8838" s="62" t="s">
        <v>16549</v>
      </c>
      <c r="D8838" s="63" t="s">
        <v>15228</v>
      </c>
      <c r="E8838" s="76">
        <v>63.17</v>
      </c>
    </row>
    <row r="8839" spans="1:5" ht="23.25" hidden="1">
      <c r="A8839" s="63" t="s">
        <v>15226</v>
      </c>
      <c r="B8839" s="63">
        <v>1601</v>
      </c>
      <c r="C8839" s="62" t="s">
        <v>16550</v>
      </c>
      <c r="D8839" s="63" t="s">
        <v>15228</v>
      </c>
      <c r="E8839" s="76">
        <v>56.3</v>
      </c>
    </row>
    <row r="8840" spans="1:5" ht="23.25" hidden="1">
      <c r="A8840" s="63" t="s">
        <v>15226</v>
      </c>
      <c r="B8840" s="63">
        <v>1598</v>
      </c>
      <c r="C8840" s="62" t="s">
        <v>16551</v>
      </c>
      <c r="D8840" s="63" t="s">
        <v>15228</v>
      </c>
      <c r="E8840" s="76">
        <v>16.66</v>
      </c>
    </row>
    <row r="8841" spans="1:5" ht="23.25" hidden="1">
      <c r="A8841" s="63" t="s">
        <v>15226</v>
      </c>
      <c r="B8841" s="63">
        <v>1600</v>
      </c>
      <c r="C8841" s="62" t="s">
        <v>16552</v>
      </c>
      <c r="D8841" s="63" t="s">
        <v>15228</v>
      </c>
      <c r="E8841" s="76">
        <v>24.59</v>
      </c>
    </row>
    <row r="8842" spans="1:5" ht="23.25" hidden="1">
      <c r="A8842" s="63" t="s">
        <v>15226</v>
      </c>
      <c r="B8842" s="63">
        <v>1603</v>
      </c>
      <c r="C8842" s="62" t="s">
        <v>16553</v>
      </c>
      <c r="D8842" s="63" t="s">
        <v>15228</v>
      </c>
      <c r="E8842" s="76">
        <v>95.38</v>
      </c>
    </row>
    <row r="8843" spans="1:5" ht="23.25" hidden="1">
      <c r="A8843" s="63" t="s">
        <v>15226</v>
      </c>
      <c r="B8843" s="63">
        <v>1599</v>
      </c>
      <c r="C8843" s="62" t="s">
        <v>16554</v>
      </c>
      <c r="D8843" s="63" t="s">
        <v>15228</v>
      </c>
      <c r="E8843" s="76">
        <v>19.329999999999998</v>
      </c>
    </row>
    <row r="8844" spans="1:5" ht="23.25" hidden="1">
      <c r="A8844" s="63" t="s">
        <v>15226</v>
      </c>
      <c r="B8844" s="63">
        <v>1597</v>
      </c>
      <c r="C8844" s="62" t="s">
        <v>16555</v>
      </c>
      <c r="D8844" s="63" t="s">
        <v>15228</v>
      </c>
      <c r="E8844" s="76">
        <v>15.66</v>
      </c>
    </row>
    <row r="8845" spans="1:5" hidden="1">
      <c r="A8845" s="63" t="s">
        <v>15226</v>
      </c>
      <c r="B8845" s="63">
        <v>39602</v>
      </c>
      <c r="C8845" s="62" t="s">
        <v>16556</v>
      </c>
      <c r="D8845" s="63" t="s">
        <v>15228</v>
      </c>
      <c r="E8845" s="76">
        <v>1.45</v>
      </c>
    </row>
    <row r="8846" spans="1:5" hidden="1">
      <c r="A8846" s="63" t="s">
        <v>15226</v>
      </c>
      <c r="B8846" s="63">
        <v>39603</v>
      </c>
      <c r="C8846" s="62" t="s">
        <v>16557</v>
      </c>
      <c r="D8846" s="63" t="s">
        <v>15228</v>
      </c>
      <c r="E8846" s="76">
        <v>3.1</v>
      </c>
    </row>
    <row r="8847" spans="1:5" ht="23.25" hidden="1">
      <c r="A8847" s="63" t="s">
        <v>15226</v>
      </c>
      <c r="B8847" s="63">
        <v>11821</v>
      </c>
      <c r="C8847" s="62" t="s">
        <v>16558</v>
      </c>
      <c r="D8847" s="63" t="s">
        <v>15228</v>
      </c>
      <c r="E8847" s="76">
        <v>12.87</v>
      </c>
    </row>
    <row r="8848" spans="1:5" ht="23.25" hidden="1">
      <c r="A8848" s="63" t="s">
        <v>15226</v>
      </c>
      <c r="B8848" s="63">
        <v>1562</v>
      </c>
      <c r="C8848" s="62" t="s">
        <v>16559</v>
      </c>
      <c r="D8848" s="63" t="s">
        <v>15228</v>
      </c>
      <c r="E8848" s="76">
        <v>21.07</v>
      </c>
    </row>
    <row r="8849" spans="1:5" ht="23.25" hidden="1">
      <c r="A8849" s="63" t="s">
        <v>15226</v>
      </c>
      <c r="B8849" s="63">
        <v>1563</v>
      </c>
      <c r="C8849" s="62" t="s">
        <v>16560</v>
      </c>
      <c r="D8849" s="63" t="s">
        <v>15228</v>
      </c>
      <c r="E8849" s="76">
        <v>28.28</v>
      </c>
    </row>
    <row r="8850" spans="1:5" hidden="1">
      <c r="A8850" s="63" t="s">
        <v>15226</v>
      </c>
      <c r="B8850" s="63">
        <v>11856</v>
      </c>
      <c r="C8850" s="62" t="s">
        <v>16561</v>
      </c>
      <c r="D8850" s="63" t="s">
        <v>15228</v>
      </c>
      <c r="E8850" s="76">
        <v>8.43</v>
      </c>
    </row>
    <row r="8851" spans="1:5" hidden="1">
      <c r="A8851" s="63" t="s">
        <v>15226</v>
      </c>
      <c r="B8851" s="63">
        <v>11857</v>
      </c>
      <c r="C8851" s="62" t="s">
        <v>16562</v>
      </c>
      <c r="D8851" s="63" t="s">
        <v>15228</v>
      </c>
      <c r="E8851" s="76">
        <v>44.37</v>
      </c>
    </row>
    <row r="8852" spans="1:5" hidden="1">
      <c r="A8852" s="63" t="s">
        <v>15226</v>
      </c>
      <c r="B8852" s="63">
        <v>11858</v>
      </c>
      <c r="C8852" s="62" t="s">
        <v>16563</v>
      </c>
      <c r="D8852" s="63" t="s">
        <v>15228</v>
      </c>
      <c r="E8852" s="76">
        <v>55.06</v>
      </c>
    </row>
    <row r="8853" spans="1:5" hidden="1">
      <c r="A8853" s="63" t="s">
        <v>15226</v>
      </c>
      <c r="B8853" s="63">
        <v>1539</v>
      </c>
      <c r="C8853" s="62" t="s">
        <v>16564</v>
      </c>
      <c r="D8853" s="63" t="s">
        <v>15228</v>
      </c>
      <c r="E8853" s="76">
        <v>9.91</v>
      </c>
    </row>
    <row r="8854" spans="1:5" hidden="1">
      <c r="A8854" s="63" t="s">
        <v>15226</v>
      </c>
      <c r="B8854" s="63">
        <v>11859</v>
      </c>
      <c r="C8854" s="62" t="s">
        <v>16565</v>
      </c>
      <c r="D8854" s="63" t="s">
        <v>15228</v>
      </c>
      <c r="E8854" s="76">
        <v>74.92</v>
      </c>
    </row>
    <row r="8855" spans="1:5" hidden="1">
      <c r="A8855" s="63" t="s">
        <v>15226</v>
      </c>
      <c r="B8855" s="63">
        <v>1550</v>
      </c>
      <c r="C8855" s="62" t="s">
        <v>16566</v>
      </c>
      <c r="D8855" s="63" t="s">
        <v>15228</v>
      </c>
      <c r="E8855" s="76">
        <v>10.45</v>
      </c>
    </row>
    <row r="8856" spans="1:5" hidden="1">
      <c r="A8856" s="63" t="s">
        <v>15226</v>
      </c>
      <c r="B8856" s="63">
        <v>11854</v>
      </c>
      <c r="C8856" s="62" t="s">
        <v>16567</v>
      </c>
      <c r="D8856" s="63" t="s">
        <v>15228</v>
      </c>
      <c r="E8856" s="76">
        <v>13.06</v>
      </c>
    </row>
    <row r="8857" spans="1:5" hidden="1">
      <c r="A8857" s="63" t="s">
        <v>15226</v>
      </c>
      <c r="B8857" s="63">
        <v>11862</v>
      </c>
      <c r="C8857" s="62" t="s">
        <v>16568</v>
      </c>
      <c r="D8857" s="63" t="s">
        <v>15228</v>
      </c>
      <c r="E8857" s="76">
        <v>18.32</v>
      </c>
    </row>
    <row r="8858" spans="1:5" hidden="1">
      <c r="A8858" s="63" t="s">
        <v>15226</v>
      </c>
      <c r="B8858" s="63">
        <v>11863</v>
      </c>
      <c r="C8858" s="62" t="s">
        <v>16569</v>
      </c>
      <c r="D8858" s="63" t="s">
        <v>15228</v>
      </c>
      <c r="E8858" s="76">
        <v>7.4</v>
      </c>
    </row>
    <row r="8859" spans="1:5" hidden="1">
      <c r="A8859" s="63" t="s">
        <v>15226</v>
      </c>
      <c r="B8859" s="63">
        <v>11855</v>
      </c>
      <c r="C8859" s="62" t="s">
        <v>16570</v>
      </c>
      <c r="D8859" s="63" t="s">
        <v>15228</v>
      </c>
      <c r="E8859" s="76">
        <v>27.34</v>
      </c>
    </row>
    <row r="8860" spans="1:5" hidden="1">
      <c r="A8860" s="63" t="s">
        <v>15226</v>
      </c>
      <c r="B8860" s="63">
        <v>11864</v>
      </c>
      <c r="C8860" s="62" t="s">
        <v>16571</v>
      </c>
      <c r="D8860" s="63" t="s">
        <v>15228</v>
      </c>
      <c r="E8860" s="76">
        <v>41.34</v>
      </c>
    </row>
    <row r="8861" spans="1:5" ht="23.25" hidden="1">
      <c r="A8861" s="63" t="s">
        <v>15226</v>
      </c>
      <c r="B8861" s="63">
        <v>2527</v>
      </c>
      <c r="C8861" s="62" t="s">
        <v>16572</v>
      </c>
      <c r="D8861" s="63" t="s">
        <v>15228</v>
      </c>
      <c r="E8861" s="76">
        <v>9.59</v>
      </c>
    </row>
    <row r="8862" spans="1:5" ht="23.25" hidden="1">
      <c r="A8862" s="63" t="s">
        <v>15226</v>
      </c>
      <c r="B8862" s="63">
        <v>2526</v>
      </c>
      <c r="C8862" s="62" t="s">
        <v>16573</v>
      </c>
      <c r="D8862" s="63" t="s">
        <v>15228</v>
      </c>
      <c r="E8862" s="76">
        <v>6.14</v>
      </c>
    </row>
    <row r="8863" spans="1:5" ht="23.25" hidden="1">
      <c r="A8863" s="63" t="s">
        <v>15226</v>
      </c>
      <c r="B8863" s="63">
        <v>2487</v>
      </c>
      <c r="C8863" s="62" t="s">
        <v>16574</v>
      </c>
      <c r="D8863" s="63" t="s">
        <v>15228</v>
      </c>
      <c r="E8863" s="76">
        <v>2.09</v>
      </c>
    </row>
    <row r="8864" spans="1:5" ht="23.25" hidden="1">
      <c r="A8864" s="63" t="s">
        <v>15226</v>
      </c>
      <c r="B8864" s="63">
        <v>2483</v>
      </c>
      <c r="C8864" s="62" t="s">
        <v>16575</v>
      </c>
      <c r="D8864" s="63" t="s">
        <v>15228</v>
      </c>
      <c r="E8864" s="76">
        <v>4.37</v>
      </c>
    </row>
    <row r="8865" spans="1:5" ht="23.25" hidden="1">
      <c r="A8865" s="63" t="s">
        <v>15226</v>
      </c>
      <c r="B8865" s="63">
        <v>2528</v>
      </c>
      <c r="C8865" s="62" t="s">
        <v>16576</v>
      </c>
      <c r="D8865" s="63" t="s">
        <v>15228</v>
      </c>
      <c r="E8865" s="76">
        <v>24.12</v>
      </c>
    </row>
    <row r="8866" spans="1:5" ht="23.25" hidden="1">
      <c r="A8866" s="63" t="s">
        <v>15226</v>
      </c>
      <c r="B8866" s="63">
        <v>2489</v>
      </c>
      <c r="C8866" s="62" t="s">
        <v>16577</v>
      </c>
      <c r="D8866" s="63" t="s">
        <v>15228</v>
      </c>
      <c r="E8866" s="76">
        <v>10.62</v>
      </c>
    </row>
    <row r="8867" spans="1:5" ht="23.25" hidden="1">
      <c r="A8867" s="63" t="s">
        <v>15226</v>
      </c>
      <c r="B8867" s="63">
        <v>2488</v>
      </c>
      <c r="C8867" s="62" t="s">
        <v>16578</v>
      </c>
      <c r="D8867" s="63" t="s">
        <v>15228</v>
      </c>
      <c r="E8867" s="76">
        <v>2.4500000000000002</v>
      </c>
    </row>
    <row r="8868" spans="1:5" ht="23.25" hidden="1">
      <c r="A8868" s="63" t="s">
        <v>15226</v>
      </c>
      <c r="B8868" s="63">
        <v>2484</v>
      </c>
      <c r="C8868" s="62" t="s">
        <v>16579</v>
      </c>
      <c r="D8868" s="63" t="s">
        <v>15228</v>
      </c>
      <c r="E8868" s="76">
        <v>35.04</v>
      </c>
    </row>
    <row r="8869" spans="1:5" ht="23.25" hidden="1">
      <c r="A8869" s="63" t="s">
        <v>15226</v>
      </c>
      <c r="B8869" s="63">
        <v>2485</v>
      </c>
      <c r="C8869" s="62" t="s">
        <v>16580</v>
      </c>
      <c r="D8869" s="63" t="s">
        <v>15228</v>
      </c>
      <c r="E8869" s="76">
        <v>54.92</v>
      </c>
    </row>
    <row r="8870" spans="1:5" ht="23.25" hidden="1">
      <c r="A8870" s="63" t="s">
        <v>15226</v>
      </c>
      <c r="B8870" s="63">
        <v>39279</v>
      </c>
      <c r="C8870" s="62" t="s">
        <v>16581</v>
      </c>
      <c r="D8870" s="63" t="s">
        <v>15228</v>
      </c>
      <c r="E8870" s="76">
        <v>7.92</v>
      </c>
    </row>
    <row r="8871" spans="1:5" ht="23.25" hidden="1">
      <c r="A8871" s="63" t="s">
        <v>15226</v>
      </c>
      <c r="B8871" s="63">
        <v>39280</v>
      </c>
      <c r="C8871" s="62" t="s">
        <v>16582</v>
      </c>
      <c r="D8871" s="63" t="s">
        <v>15228</v>
      </c>
      <c r="E8871" s="76">
        <v>8.8699999999999992</v>
      </c>
    </row>
    <row r="8872" spans="1:5" ht="23.25" hidden="1">
      <c r="A8872" s="63" t="s">
        <v>15226</v>
      </c>
      <c r="B8872" s="63">
        <v>39281</v>
      </c>
      <c r="C8872" s="62" t="s">
        <v>16583</v>
      </c>
      <c r="D8872" s="63" t="s">
        <v>15228</v>
      </c>
      <c r="E8872" s="76">
        <v>11.72</v>
      </c>
    </row>
    <row r="8873" spans="1:5" ht="23.25" hidden="1">
      <c r="A8873" s="63" t="s">
        <v>15226</v>
      </c>
      <c r="B8873" s="63">
        <v>39282</v>
      </c>
      <c r="C8873" s="62" t="s">
        <v>16584</v>
      </c>
      <c r="D8873" s="63" t="s">
        <v>15228</v>
      </c>
      <c r="E8873" s="76">
        <v>16.37</v>
      </c>
    </row>
    <row r="8874" spans="1:5" ht="23.25" hidden="1">
      <c r="A8874" s="63" t="s">
        <v>15226</v>
      </c>
      <c r="B8874" s="63">
        <v>38844</v>
      </c>
      <c r="C8874" s="62" t="s">
        <v>16585</v>
      </c>
      <c r="D8874" s="63" t="s">
        <v>15228</v>
      </c>
      <c r="E8874" s="76">
        <v>8.0299999999999994</v>
      </c>
    </row>
    <row r="8875" spans="1:5" ht="23.25" hidden="1">
      <c r="A8875" s="63" t="s">
        <v>15226</v>
      </c>
      <c r="B8875" s="63">
        <v>38846</v>
      </c>
      <c r="C8875" s="62" t="s">
        <v>16586</v>
      </c>
      <c r="D8875" s="63" t="s">
        <v>15228</v>
      </c>
      <c r="E8875" s="76">
        <v>8.17</v>
      </c>
    </row>
    <row r="8876" spans="1:5" ht="23.25" hidden="1">
      <c r="A8876" s="63" t="s">
        <v>15226</v>
      </c>
      <c r="B8876" s="63">
        <v>38847</v>
      </c>
      <c r="C8876" s="62" t="s">
        <v>16587</v>
      </c>
      <c r="D8876" s="63" t="s">
        <v>15228</v>
      </c>
      <c r="E8876" s="76">
        <v>9.57</v>
      </c>
    </row>
    <row r="8877" spans="1:5" ht="23.25" hidden="1">
      <c r="A8877" s="63" t="s">
        <v>15226</v>
      </c>
      <c r="B8877" s="63">
        <v>38850</v>
      </c>
      <c r="C8877" s="62" t="s">
        <v>16588</v>
      </c>
      <c r="D8877" s="63" t="s">
        <v>15228</v>
      </c>
      <c r="E8877" s="76">
        <v>17.28</v>
      </c>
    </row>
    <row r="8878" spans="1:5" ht="23.25" hidden="1">
      <c r="A8878" s="63" t="s">
        <v>15226</v>
      </c>
      <c r="B8878" s="63">
        <v>38848</v>
      </c>
      <c r="C8878" s="62" t="s">
        <v>16589</v>
      </c>
      <c r="D8878" s="63" t="s">
        <v>15228</v>
      </c>
      <c r="E8878" s="76">
        <v>11.33</v>
      </c>
    </row>
    <row r="8879" spans="1:5" ht="23.25" hidden="1">
      <c r="A8879" s="63" t="s">
        <v>15226</v>
      </c>
      <c r="B8879" s="63">
        <v>38851</v>
      </c>
      <c r="C8879" s="62" t="s">
        <v>16590</v>
      </c>
      <c r="D8879" s="63" t="s">
        <v>15228</v>
      </c>
      <c r="E8879" s="76">
        <v>19.54</v>
      </c>
    </row>
    <row r="8880" spans="1:5" ht="23.25" hidden="1">
      <c r="A8880" s="63" t="s">
        <v>15226</v>
      </c>
      <c r="B8880" s="63">
        <v>38854</v>
      </c>
      <c r="C8880" s="62" t="s">
        <v>16591</v>
      </c>
      <c r="D8880" s="63" t="s">
        <v>15228</v>
      </c>
      <c r="E8880" s="76">
        <v>8.49</v>
      </c>
    </row>
    <row r="8881" spans="1:5" hidden="1">
      <c r="A8881" s="63" t="s">
        <v>15226</v>
      </c>
      <c r="B8881" s="63">
        <v>44247</v>
      </c>
      <c r="C8881" s="62" t="s">
        <v>16592</v>
      </c>
      <c r="D8881" s="63" t="s">
        <v>15228</v>
      </c>
      <c r="E8881" s="76">
        <v>1543.6</v>
      </c>
    </row>
    <row r="8882" spans="1:5" hidden="1">
      <c r="A8882" s="63" t="s">
        <v>15226</v>
      </c>
      <c r="B8882" s="63">
        <v>38005</v>
      </c>
      <c r="C8882" s="62" t="s">
        <v>16593</v>
      </c>
      <c r="D8882" s="63" t="s">
        <v>15228</v>
      </c>
      <c r="E8882" s="76">
        <v>18.350000000000001</v>
      </c>
    </row>
    <row r="8883" spans="1:5" hidden="1">
      <c r="A8883" s="63" t="s">
        <v>15226</v>
      </c>
      <c r="B8883" s="63">
        <v>38006</v>
      </c>
      <c r="C8883" s="62" t="s">
        <v>16594</v>
      </c>
      <c r="D8883" s="63" t="s">
        <v>15228</v>
      </c>
      <c r="E8883" s="76">
        <v>24.39</v>
      </c>
    </row>
    <row r="8884" spans="1:5" hidden="1">
      <c r="A8884" s="63" t="s">
        <v>15226</v>
      </c>
      <c r="B8884" s="63">
        <v>38428</v>
      </c>
      <c r="C8884" s="62" t="s">
        <v>16595</v>
      </c>
      <c r="D8884" s="63" t="s">
        <v>15228</v>
      </c>
      <c r="E8884" s="76">
        <v>21.84</v>
      </c>
    </row>
    <row r="8885" spans="1:5" hidden="1">
      <c r="A8885" s="63" t="s">
        <v>15226</v>
      </c>
      <c r="B8885" s="63">
        <v>38007</v>
      </c>
      <c r="C8885" s="62" t="s">
        <v>16596</v>
      </c>
      <c r="D8885" s="63" t="s">
        <v>15228</v>
      </c>
      <c r="E8885" s="76">
        <v>28.14</v>
      </c>
    </row>
    <row r="8886" spans="1:5" hidden="1">
      <c r="A8886" s="63" t="s">
        <v>15226</v>
      </c>
      <c r="B8886" s="63">
        <v>38008</v>
      </c>
      <c r="C8886" s="62" t="s">
        <v>16597</v>
      </c>
      <c r="D8886" s="63" t="s">
        <v>15228</v>
      </c>
      <c r="E8886" s="76">
        <v>45.03</v>
      </c>
    </row>
    <row r="8887" spans="1:5" hidden="1">
      <c r="A8887" s="63" t="s">
        <v>15226</v>
      </c>
      <c r="B8887" s="63">
        <v>38009</v>
      </c>
      <c r="C8887" s="62" t="s">
        <v>16598</v>
      </c>
      <c r="D8887" s="63" t="s">
        <v>15228</v>
      </c>
      <c r="E8887" s="76">
        <v>55.12</v>
      </c>
    </row>
    <row r="8888" spans="1:5" hidden="1">
      <c r="A8888" s="63" t="s">
        <v>15226</v>
      </c>
      <c r="B8888" s="63">
        <v>44248</v>
      </c>
      <c r="C8888" s="62" t="s">
        <v>16599</v>
      </c>
      <c r="D8888" s="63" t="s">
        <v>15228</v>
      </c>
      <c r="E8888" s="76">
        <v>89.85</v>
      </c>
    </row>
    <row r="8889" spans="1:5" hidden="1">
      <c r="A8889" s="63" t="s">
        <v>15226</v>
      </c>
      <c r="B8889" s="63">
        <v>44249</v>
      </c>
      <c r="C8889" s="62" t="s">
        <v>16600</v>
      </c>
      <c r="D8889" s="63" t="s">
        <v>15228</v>
      </c>
      <c r="E8889" s="76">
        <v>346.67</v>
      </c>
    </row>
    <row r="8890" spans="1:5" hidden="1">
      <c r="A8890" s="63" t="s">
        <v>15226</v>
      </c>
      <c r="B8890" s="63">
        <v>44250</v>
      </c>
      <c r="C8890" s="62" t="s">
        <v>16601</v>
      </c>
      <c r="D8890" s="63" t="s">
        <v>15228</v>
      </c>
      <c r="E8890" s="76">
        <v>503.44</v>
      </c>
    </row>
    <row r="8891" spans="1:5" ht="45.75" hidden="1">
      <c r="A8891" s="63" t="s">
        <v>15226</v>
      </c>
      <c r="B8891" s="63">
        <v>3104</v>
      </c>
      <c r="C8891" s="62" t="s">
        <v>16602</v>
      </c>
      <c r="D8891" s="63" t="s">
        <v>16603</v>
      </c>
      <c r="E8891" s="76">
        <v>151.88999999999999</v>
      </c>
    </row>
    <row r="8892" spans="1:5" ht="23.25" hidden="1">
      <c r="A8892" s="63" t="s">
        <v>15226</v>
      </c>
      <c r="B8892" s="63">
        <v>1607</v>
      </c>
      <c r="C8892" s="62" t="s">
        <v>16604</v>
      </c>
      <c r="D8892" s="63" t="s">
        <v>16603</v>
      </c>
      <c r="E8892" s="76">
        <v>0.35</v>
      </c>
    </row>
    <row r="8893" spans="1:5" ht="23.25" hidden="1">
      <c r="A8893" s="63" t="s">
        <v>15226</v>
      </c>
      <c r="B8893" s="63">
        <v>38169</v>
      </c>
      <c r="C8893" s="62" t="s">
        <v>16605</v>
      </c>
      <c r="D8893" s="63" t="s">
        <v>16603</v>
      </c>
      <c r="E8893" s="76">
        <v>82.8</v>
      </c>
    </row>
    <row r="8894" spans="1:5" ht="23.25" hidden="1">
      <c r="A8894" s="63" t="s">
        <v>15226</v>
      </c>
      <c r="B8894" s="63">
        <v>6142</v>
      </c>
      <c r="C8894" s="62" t="s">
        <v>16606</v>
      </c>
      <c r="D8894" s="63" t="s">
        <v>15228</v>
      </c>
      <c r="E8894" s="76">
        <v>9.3800000000000008</v>
      </c>
    </row>
    <row r="8895" spans="1:5" ht="23.25" hidden="1">
      <c r="A8895" s="63" t="s">
        <v>15226</v>
      </c>
      <c r="B8895" s="63">
        <v>11686</v>
      </c>
      <c r="C8895" s="62" t="s">
        <v>16607</v>
      </c>
      <c r="D8895" s="63" t="s">
        <v>15228</v>
      </c>
      <c r="E8895" s="76">
        <v>13.02</v>
      </c>
    </row>
    <row r="8896" spans="1:5" ht="23.25" hidden="1">
      <c r="A8896" s="63" t="s">
        <v>15226</v>
      </c>
      <c r="B8896" s="63">
        <v>37598</v>
      </c>
      <c r="C8896" s="62" t="s">
        <v>16608</v>
      </c>
      <c r="D8896" s="63" t="s">
        <v>15228</v>
      </c>
      <c r="E8896" s="76">
        <v>39.090000000000003</v>
      </c>
    </row>
    <row r="8897" spans="1:5" ht="34.5" hidden="1">
      <c r="A8897" s="63" t="s">
        <v>15226</v>
      </c>
      <c r="B8897" s="63">
        <v>25398</v>
      </c>
      <c r="C8897" s="62" t="s">
        <v>16609</v>
      </c>
      <c r="D8897" s="63" t="s">
        <v>15228</v>
      </c>
      <c r="E8897" s="76">
        <v>4452.67</v>
      </c>
    </row>
    <row r="8898" spans="1:5" ht="34.5" hidden="1">
      <c r="A8898" s="63" t="s">
        <v>15226</v>
      </c>
      <c r="B8898" s="63">
        <v>25399</v>
      </c>
      <c r="C8898" s="62" t="s">
        <v>16610</v>
      </c>
      <c r="D8898" s="63" t="s">
        <v>15228</v>
      </c>
      <c r="E8898" s="76">
        <v>2703.16</v>
      </c>
    </row>
    <row r="8899" spans="1:5" ht="23.25" hidden="1">
      <c r="A8899" s="63" t="s">
        <v>15226</v>
      </c>
      <c r="B8899" s="63">
        <v>43440</v>
      </c>
      <c r="C8899" s="62" t="s">
        <v>16611</v>
      </c>
      <c r="D8899" s="63" t="s">
        <v>15228</v>
      </c>
      <c r="E8899" s="76">
        <v>529.66999999999996</v>
      </c>
    </row>
    <row r="8900" spans="1:5" ht="34.5" hidden="1">
      <c r="A8900" s="63" t="s">
        <v>15226</v>
      </c>
      <c r="B8900" s="63">
        <v>10667</v>
      </c>
      <c r="C8900" s="62" t="s">
        <v>16612</v>
      </c>
      <c r="D8900" s="63" t="s">
        <v>15228</v>
      </c>
      <c r="E8900" s="76">
        <v>19404</v>
      </c>
    </row>
    <row r="8901" spans="1:5" ht="23.25" hidden="1">
      <c r="A8901" s="63" t="s">
        <v>15226</v>
      </c>
      <c r="B8901" s="63">
        <v>1613</v>
      </c>
      <c r="C8901" s="62" t="s">
        <v>16613</v>
      </c>
      <c r="D8901" s="63" t="s">
        <v>15228</v>
      </c>
      <c r="E8901" s="76">
        <v>1935.08</v>
      </c>
    </row>
    <row r="8902" spans="1:5" ht="23.25" hidden="1">
      <c r="A8902" s="63" t="s">
        <v>15226</v>
      </c>
      <c r="B8902" s="63">
        <v>1626</v>
      </c>
      <c r="C8902" s="62" t="s">
        <v>16614</v>
      </c>
      <c r="D8902" s="63" t="s">
        <v>15228</v>
      </c>
      <c r="E8902" s="76">
        <v>2894.14</v>
      </c>
    </row>
    <row r="8903" spans="1:5" ht="23.25" hidden="1">
      <c r="A8903" s="63" t="s">
        <v>15226</v>
      </c>
      <c r="B8903" s="63">
        <v>1625</v>
      </c>
      <c r="C8903" s="62" t="s">
        <v>16615</v>
      </c>
      <c r="D8903" s="63" t="s">
        <v>15228</v>
      </c>
      <c r="E8903" s="76">
        <v>202.14</v>
      </c>
    </row>
    <row r="8904" spans="1:5" ht="23.25" hidden="1">
      <c r="A8904" s="63" t="s">
        <v>15226</v>
      </c>
      <c r="B8904" s="63">
        <v>1622</v>
      </c>
      <c r="C8904" s="62" t="s">
        <v>16616</v>
      </c>
      <c r="D8904" s="63" t="s">
        <v>15228</v>
      </c>
      <c r="E8904" s="76">
        <v>6530.89</v>
      </c>
    </row>
    <row r="8905" spans="1:5" ht="23.25" hidden="1">
      <c r="A8905" s="63" t="s">
        <v>15226</v>
      </c>
      <c r="B8905" s="63">
        <v>1620</v>
      </c>
      <c r="C8905" s="62" t="s">
        <v>16617</v>
      </c>
      <c r="D8905" s="63" t="s">
        <v>15228</v>
      </c>
      <c r="E8905" s="76">
        <v>425.82</v>
      </c>
    </row>
    <row r="8906" spans="1:5" ht="23.25" hidden="1">
      <c r="A8906" s="63" t="s">
        <v>15226</v>
      </c>
      <c r="B8906" s="63">
        <v>1629</v>
      </c>
      <c r="C8906" s="62" t="s">
        <v>16618</v>
      </c>
      <c r="D8906" s="63" t="s">
        <v>15228</v>
      </c>
      <c r="E8906" s="76">
        <v>15894.64</v>
      </c>
    </row>
    <row r="8907" spans="1:5" ht="23.25" hidden="1">
      <c r="A8907" s="63" t="s">
        <v>15226</v>
      </c>
      <c r="B8907" s="63">
        <v>1627</v>
      </c>
      <c r="C8907" s="62" t="s">
        <v>16619</v>
      </c>
      <c r="D8907" s="63" t="s">
        <v>15228</v>
      </c>
      <c r="E8907" s="76">
        <v>813.95</v>
      </c>
    </row>
    <row r="8908" spans="1:5" ht="23.25" hidden="1">
      <c r="A8908" s="63" t="s">
        <v>15226</v>
      </c>
      <c r="B8908" s="63">
        <v>1623</v>
      </c>
      <c r="C8908" s="62" t="s">
        <v>16620</v>
      </c>
      <c r="D8908" s="63" t="s">
        <v>15228</v>
      </c>
      <c r="E8908" s="76">
        <v>164.86</v>
      </c>
    </row>
    <row r="8909" spans="1:5" ht="23.25" hidden="1">
      <c r="A8909" s="63" t="s">
        <v>15226</v>
      </c>
      <c r="B8909" s="63">
        <v>1619</v>
      </c>
      <c r="C8909" s="62" t="s">
        <v>16621</v>
      </c>
      <c r="D8909" s="63" t="s">
        <v>15228</v>
      </c>
      <c r="E8909" s="76">
        <v>226.77</v>
      </c>
    </row>
    <row r="8910" spans="1:5" ht="23.25" hidden="1">
      <c r="A8910" s="63" t="s">
        <v>15226</v>
      </c>
      <c r="B8910" s="63">
        <v>1630</v>
      </c>
      <c r="C8910" s="62" t="s">
        <v>16622</v>
      </c>
      <c r="D8910" s="63" t="s">
        <v>15228</v>
      </c>
      <c r="E8910" s="76">
        <v>4993</v>
      </c>
    </row>
    <row r="8911" spans="1:5" ht="23.25" hidden="1">
      <c r="A8911" s="63" t="s">
        <v>15226</v>
      </c>
      <c r="B8911" s="63">
        <v>1616</v>
      </c>
      <c r="C8911" s="62" t="s">
        <v>16623</v>
      </c>
      <c r="D8911" s="63" t="s">
        <v>15228</v>
      </c>
      <c r="E8911" s="76">
        <v>7679.33</v>
      </c>
    </row>
    <row r="8912" spans="1:5" ht="23.25" hidden="1">
      <c r="A8912" s="63" t="s">
        <v>15226</v>
      </c>
      <c r="B8912" s="63">
        <v>1614</v>
      </c>
      <c r="C8912" s="62" t="s">
        <v>16624</v>
      </c>
      <c r="D8912" s="63" t="s">
        <v>15228</v>
      </c>
      <c r="E8912" s="76">
        <v>350.97</v>
      </c>
    </row>
    <row r="8913" spans="1:5" ht="23.25" hidden="1">
      <c r="A8913" s="63" t="s">
        <v>15226</v>
      </c>
      <c r="B8913" s="63">
        <v>1617</v>
      </c>
      <c r="C8913" s="62" t="s">
        <v>16625</v>
      </c>
      <c r="D8913" s="63" t="s">
        <v>15228</v>
      </c>
      <c r="E8913" s="76">
        <v>9167.4500000000007</v>
      </c>
    </row>
    <row r="8914" spans="1:5" ht="23.25" hidden="1">
      <c r="A8914" s="63" t="s">
        <v>15226</v>
      </c>
      <c r="B8914" s="63">
        <v>1621</v>
      </c>
      <c r="C8914" s="62" t="s">
        <v>16626</v>
      </c>
      <c r="D8914" s="63" t="s">
        <v>15228</v>
      </c>
      <c r="E8914" s="76">
        <v>627.70000000000005</v>
      </c>
    </row>
    <row r="8915" spans="1:5" ht="23.25" hidden="1">
      <c r="A8915" s="63" t="s">
        <v>15226</v>
      </c>
      <c r="B8915" s="63">
        <v>1624</v>
      </c>
      <c r="C8915" s="62" t="s">
        <v>16627</v>
      </c>
      <c r="D8915" s="63" t="s">
        <v>15228</v>
      </c>
      <c r="E8915" s="76">
        <v>22534.04</v>
      </c>
    </row>
    <row r="8916" spans="1:5" ht="23.25" hidden="1">
      <c r="A8916" s="63" t="s">
        <v>15226</v>
      </c>
      <c r="B8916" s="63">
        <v>1615</v>
      </c>
      <c r="C8916" s="62" t="s">
        <v>16628</v>
      </c>
      <c r="D8916" s="63" t="s">
        <v>15228</v>
      </c>
      <c r="E8916" s="76">
        <v>1178.73</v>
      </c>
    </row>
    <row r="8917" spans="1:5" ht="23.25" hidden="1">
      <c r="A8917" s="63" t="s">
        <v>15226</v>
      </c>
      <c r="B8917" s="63">
        <v>1612</v>
      </c>
      <c r="C8917" s="62" t="s">
        <v>16629</v>
      </c>
      <c r="D8917" s="63" t="s">
        <v>15228</v>
      </c>
      <c r="E8917" s="76">
        <v>155.25</v>
      </c>
    </row>
    <row r="8918" spans="1:5" ht="23.25" hidden="1">
      <c r="A8918" s="63" t="s">
        <v>15226</v>
      </c>
      <c r="B8918" s="63">
        <v>1618</v>
      </c>
      <c r="C8918" s="62" t="s">
        <v>16630</v>
      </c>
      <c r="D8918" s="63" t="s">
        <v>15228</v>
      </c>
      <c r="E8918" s="76">
        <v>1619.75</v>
      </c>
    </row>
    <row r="8919" spans="1:5" hidden="1">
      <c r="A8919" s="63" t="s">
        <v>15226</v>
      </c>
      <c r="B8919" s="63">
        <v>14211</v>
      </c>
      <c r="C8919" s="62" t="s">
        <v>16631</v>
      </c>
      <c r="D8919" s="63" t="s">
        <v>15228</v>
      </c>
      <c r="E8919" s="76">
        <v>57.94</v>
      </c>
    </row>
    <row r="8920" spans="1:5" ht="23.25" hidden="1">
      <c r="A8920" s="63" t="s">
        <v>15226</v>
      </c>
      <c r="B8920" s="63">
        <v>43657</v>
      </c>
      <c r="C8920" s="62" t="s">
        <v>16632</v>
      </c>
      <c r="D8920" s="63" t="s">
        <v>15272</v>
      </c>
      <c r="E8920" s="76">
        <v>6.38</v>
      </c>
    </row>
    <row r="8921" spans="1:5" hidden="1">
      <c r="A8921" s="63" t="s">
        <v>15226</v>
      </c>
      <c r="B8921" s="63">
        <v>34500</v>
      </c>
      <c r="C8921" s="62" t="s">
        <v>16633</v>
      </c>
      <c r="D8921" s="63" t="s">
        <v>15376</v>
      </c>
      <c r="E8921" s="76">
        <v>161.94999999999999</v>
      </c>
    </row>
    <row r="8922" spans="1:5" hidden="1">
      <c r="A8922" s="63" t="s">
        <v>15226</v>
      </c>
      <c r="B8922" s="63">
        <v>40934</v>
      </c>
      <c r="C8922" s="62" t="s">
        <v>16634</v>
      </c>
      <c r="D8922" s="63" t="s">
        <v>15378</v>
      </c>
      <c r="E8922" s="76">
        <v>28566.01</v>
      </c>
    </row>
    <row r="8923" spans="1:5" hidden="1">
      <c r="A8923" s="63" t="s">
        <v>15226</v>
      </c>
      <c r="B8923" s="63">
        <v>38200</v>
      </c>
      <c r="C8923" s="62" t="s">
        <v>16635</v>
      </c>
      <c r="D8923" s="63" t="s">
        <v>16636</v>
      </c>
      <c r="E8923" s="76">
        <v>532.25</v>
      </c>
    </row>
    <row r="8924" spans="1:5" ht="23.25" hidden="1">
      <c r="A8924" s="63" t="s">
        <v>15226</v>
      </c>
      <c r="B8924" s="63">
        <v>39269</v>
      </c>
      <c r="C8924" s="62" t="s">
        <v>16637</v>
      </c>
      <c r="D8924" s="63" t="s">
        <v>15272</v>
      </c>
      <c r="E8924" s="76">
        <v>1.18</v>
      </c>
    </row>
    <row r="8925" spans="1:5" ht="23.25" hidden="1">
      <c r="A8925" s="63" t="s">
        <v>15226</v>
      </c>
      <c r="B8925" s="63">
        <v>11889</v>
      </c>
      <c r="C8925" s="62" t="s">
        <v>16638</v>
      </c>
      <c r="D8925" s="63" t="s">
        <v>15272</v>
      </c>
      <c r="E8925" s="76">
        <v>1.62</v>
      </c>
    </row>
    <row r="8926" spans="1:5" ht="23.25" hidden="1">
      <c r="A8926" s="63" t="s">
        <v>15226</v>
      </c>
      <c r="B8926" s="63">
        <v>39270</v>
      </c>
      <c r="C8926" s="62" t="s">
        <v>16639</v>
      </c>
      <c r="D8926" s="63" t="s">
        <v>15272</v>
      </c>
      <c r="E8926" s="76">
        <v>2.1</v>
      </c>
    </row>
    <row r="8927" spans="1:5" ht="23.25" hidden="1">
      <c r="A8927" s="63" t="s">
        <v>15226</v>
      </c>
      <c r="B8927" s="63">
        <v>11890</v>
      </c>
      <c r="C8927" s="62" t="s">
        <v>16640</v>
      </c>
      <c r="D8927" s="63" t="s">
        <v>15272</v>
      </c>
      <c r="E8927" s="76">
        <v>2.86</v>
      </c>
    </row>
    <row r="8928" spans="1:5" ht="23.25" hidden="1">
      <c r="A8928" s="63" t="s">
        <v>15226</v>
      </c>
      <c r="B8928" s="63">
        <v>11891</v>
      </c>
      <c r="C8928" s="62" t="s">
        <v>16641</v>
      </c>
      <c r="D8928" s="63" t="s">
        <v>15272</v>
      </c>
      <c r="E8928" s="76">
        <v>4.6500000000000004</v>
      </c>
    </row>
    <row r="8929" spans="1:5" ht="23.25" hidden="1">
      <c r="A8929" s="63" t="s">
        <v>15226</v>
      </c>
      <c r="B8929" s="63">
        <v>11892</v>
      </c>
      <c r="C8929" s="62" t="s">
        <v>16642</v>
      </c>
      <c r="D8929" s="63" t="s">
        <v>15272</v>
      </c>
      <c r="E8929" s="76">
        <v>7.6</v>
      </c>
    </row>
    <row r="8930" spans="1:5" hidden="1">
      <c r="A8930" s="63" t="s">
        <v>15226</v>
      </c>
      <c r="B8930" s="63">
        <v>37601</v>
      </c>
      <c r="C8930" s="62" t="s">
        <v>16643</v>
      </c>
      <c r="D8930" s="63" t="s">
        <v>15272</v>
      </c>
      <c r="E8930" s="76">
        <v>8.68</v>
      </c>
    </row>
    <row r="8931" spans="1:5" hidden="1">
      <c r="A8931" s="63" t="s">
        <v>15226</v>
      </c>
      <c r="B8931" s="63">
        <v>1634</v>
      </c>
      <c r="C8931" s="62" t="s">
        <v>16644</v>
      </c>
      <c r="D8931" s="63" t="s">
        <v>15272</v>
      </c>
      <c r="E8931" s="76">
        <v>8.9700000000000006</v>
      </c>
    </row>
    <row r="8932" spans="1:5" ht="23.25" hidden="1">
      <c r="A8932" s="63" t="s">
        <v>15226</v>
      </c>
      <c r="B8932" s="63">
        <v>5086</v>
      </c>
      <c r="C8932" s="62" t="s">
        <v>16645</v>
      </c>
      <c r="D8932" s="63" t="s">
        <v>15276</v>
      </c>
      <c r="E8932" s="76">
        <v>34.28</v>
      </c>
    </row>
    <row r="8933" spans="1:5" ht="23.25" hidden="1">
      <c r="A8933" s="63" t="s">
        <v>15226</v>
      </c>
      <c r="B8933" s="63">
        <v>11280</v>
      </c>
      <c r="C8933" s="62" t="s">
        <v>16646</v>
      </c>
      <c r="D8933" s="63" t="s">
        <v>15228</v>
      </c>
      <c r="E8933" s="76">
        <v>11136.31</v>
      </c>
    </row>
    <row r="8934" spans="1:5" ht="23.25" hidden="1">
      <c r="A8934" s="63" t="s">
        <v>15226</v>
      </c>
      <c r="B8934" s="63">
        <v>40519</v>
      </c>
      <c r="C8934" s="62" t="s">
        <v>16647</v>
      </c>
      <c r="D8934" s="63" t="s">
        <v>15228</v>
      </c>
      <c r="E8934" s="76">
        <v>91803.92</v>
      </c>
    </row>
    <row r="8935" spans="1:5" ht="23.25" hidden="1">
      <c r="A8935" s="63" t="s">
        <v>15226</v>
      </c>
      <c r="B8935" s="63">
        <v>39869</v>
      </c>
      <c r="C8935" s="62" t="s">
        <v>16648</v>
      </c>
      <c r="D8935" s="63" t="s">
        <v>15228</v>
      </c>
      <c r="E8935" s="76">
        <v>13.51</v>
      </c>
    </row>
    <row r="8936" spans="1:5" ht="23.25" hidden="1">
      <c r="A8936" s="63" t="s">
        <v>15226</v>
      </c>
      <c r="B8936" s="63">
        <v>39870</v>
      </c>
      <c r="C8936" s="62" t="s">
        <v>16649</v>
      </c>
      <c r="D8936" s="63" t="s">
        <v>15228</v>
      </c>
      <c r="E8936" s="76">
        <v>20.66</v>
      </c>
    </row>
    <row r="8937" spans="1:5" ht="23.25" hidden="1">
      <c r="A8937" s="63" t="s">
        <v>15226</v>
      </c>
      <c r="B8937" s="63">
        <v>39871</v>
      </c>
      <c r="C8937" s="62" t="s">
        <v>16650</v>
      </c>
      <c r="D8937" s="63" t="s">
        <v>15228</v>
      </c>
      <c r="E8937" s="76">
        <v>23.16</v>
      </c>
    </row>
    <row r="8938" spans="1:5" hidden="1">
      <c r="A8938" s="63" t="s">
        <v>15226</v>
      </c>
      <c r="B8938" s="63">
        <v>12722</v>
      </c>
      <c r="C8938" s="62" t="s">
        <v>16651</v>
      </c>
      <c r="D8938" s="63" t="s">
        <v>15228</v>
      </c>
      <c r="E8938" s="76">
        <v>775.2</v>
      </c>
    </row>
    <row r="8939" spans="1:5" hidden="1">
      <c r="A8939" s="63" t="s">
        <v>15226</v>
      </c>
      <c r="B8939" s="63">
        <v>12714</v>
      </c>
      <c r="C8939" s="62" t="s">
        <v>16652</v>
      </c>
      <c r="D8939" s="63" t="s">
        <v>15228</v>
      </c>
      <c r="E8939" s="76">
        <v>5.0599999999999996</v>
      </c>
    </row>
    <row r="8940" spans="1:5" hidden="1">
      <c r="A8940" s="63" t="s">
        <v>15226</v>
      </c>
      <c r="B8940" s="63">
        <v>12715</v>
      </c>
      <c r="C8940" s="62" t="s">
        <v>16653</v>
      </c>
      <c r="D8940" s="63" t="s">
        <v>15228</v>
      </c>
      <c r="E8940" s="76">
        <v>11.42</v>
      </c>
    </row>
    <row r="8941" spans="1:5" hidden="1">
      <c r="A8941" s="63" t="s">
        <v>15226</v>
      </c>
      <c r="B8941" s="63">
        <v>12716</v>
      </c>
      <c r="C8941" s="62" t="s">
        <v>16654</v>
      </c>
      <c r="D8941" s="63" t="s">
        <v>15228</v>
      </c>
      <c r="E8941" s="76">
        <v>19.62</v>
      </c>
    </row>
    <row r="8942" spans="1:5" hidden="1">
      <c r="A8942" s="63" t="s">
        <v>15226</v>
      </c>
      <c r="B8942" s="63">
        <v>12717</v>
      </c>
      <c r="C8942" s="62" t="s">
        <v>16655</v>
      </c>
      <c r="D8942" s="63" t="s">
        <v>15228</v>
      </c>
      <c r="E8942" s="76">
        <v>38.56</v>
      </c>
    </row>
    <row r="8943" spans="1:5" hidden="1">
      <c r="A8943" s="63" t="s">
        <v>15226</v>
      </c>
      <c r="B8943" s="63">
        <v>12718</v>
      </c>
      <c r="C8943" s="62" t="s">
        <v>16656</v>
      </c>
      <c r="D8943" s="63" t="s">
        <v>15228</v>
      </c>
      <c r="E8943" s="76">
        <v>59.19</v>
      </c>
    </row>
    <row r="8944" spans="1:5" hidden="1">
      <c r="A8944" s="63" t="s">
        <v>15226</v>
      </c>
      <c r="B8944" s="63">
        <v>12719</v>
      </c>
      <c r="C8944" s="62" t="s">
        <v>16657</v>
      </c>
      <c r="D8944" s="63" t="s">
        <v>15228</v>
      </c>
      <c r="E8944" s="76">
        <v>93.96</v>
      </c>
    </row>
    <row r="8945" spans="1:5" hidden="1">
      <c r="A8945" s="63" t="s">
        <v>15226</v>
      </c>
      <c r="B8945" s="63">
        <v>12720</v>
      </c>
      <c r="C8945" s="62" t="s">
        <v>16658</v>
      </c>
      <c r="D8945" s="63" t="s">
        <v>15228</v>
      </c>
      <c r="E8945" s="76">
        <v>327.16000000000003</v>
      </c>
    </row>
    <row r="8946" spans="1:5" hidden="1">
      <c r="A8946" s="63" t="s">
        <v>15226</v>
      </c>
      <c r="B8946" s="63">
        <v>12721</v>
      </c>
      <c r="C8946" s="62" t="s">
        <v>16659</v>
      </c>
      <c r="D8946" s="63" t="s">
        <v>15228</v>
      </c>
      <c r="E8946" s="76">
        <v>313.72000000000003</v>
      </c>
    </row>
    <row r="8947" spans="1:5" ht="23.25" hidden="1">
      <c r="A8947" s="63" t="s">
        <v>15226</v>
      </c>
      <c r="B8947" s="63">
        <v>3468</v>
      </c>
      <c r="C8947" s="62" t="s">
        <v>16660</v>
      </c>
      <c r="D8947" s="63" t="s">
        <v>15228</v>
      </c>
      <c r="E8947" s="76">
        <v>38.69</v>
      </c>
    </row>
    <row r="8948" spans="1:5" ht="23.25" hidden="1">
      <c r="A8948" s="63" t="s">
        <v>15226</v>
      </c>
      <c r="B8948" s="63">
        <v>3465</v>
      </c>
      <c r="C8948" s="62" t="s">
        <v>16661</v>
      </c>
      <c r="D8948" s="63" t="s">
        <v>15228</v>
      </c>
      <c r="E8948" s="76">
        <v>38.68</v>
      </c>
    </row>
    <row r="8949" spans="1:5" ht="23.25" hidden="1">
      <c r="A8949" s="63" t="s">
        <v>15226</v>
      </c>
      <c r="B8949" s="63">
        <v>12403</v>
      </c>
      <c r="C8949" s="62" t="s">
        <v>16662</v>
      </c>
      <c r="D8949" s="63" t="s">
        <v>15228</v>
      </c>
      <c r="E8949" s="76">
        <v>27.57</v>
      </c>
    </row>
    <row r="8950" spans="1:5" hidden="1">
      <c r="A8950" s="63" t="s">
        <v>15226</v>
      </c>
      <c r="B8950" s="63">
        <v>3463</v>
      </c>
      <c r="C8950" s="62" t="s">
        <v>16663</v>
      </c>
      <c r="D8950" s="63" t="s">
        <v>15228</v>
      </c>
      <c r="E8950" s="76">
        <v>16.100000000000001</v>
      </c>
    </row>
    <row r="8951" spans="1:5" hidden="1">
      <c r="A8951" s="63" t="s">
        <v>15226</v>
      </c>
      <c r="B8951" s="63">
        <v>3464</v>
      </c>
      <c r="C8951" s="62" t="s">
        <v>16664</v>
      </c>
      <c r="D8951" s="63" t="s">
        <v>15228</v>
      </c>
      <c r="E8951" s="76">
        <v>16.100000000000001</v>
      </c>
    </row>
    <row r="8952" spans="1:5" ht="23.25" hidden="1">
      <c r="A8952" s="63" t="s">
        <v>15226</v>
      </c>
      <c r="B8952" s="63">
        <v>3466</v>
      </c>
      <c r="C8952" s="62" t="s">
        <v>16665</v>
      </c>
      <c r="D8952" s="63" t="s">
        <v>15228</v>
      </c>
      <c r="E8952" s="76">
        <v>98.23</v>
      </c>
    </row>
    <row r="8953" spans="1:5" ht="23.25" hidden="1">
      <c r="A8953" s="63" t="s">
        <v>15226</v>
      </c>
      <c r="B8953" s="63">
        <v>3467</v>
      </c>
      <c r="C8953" s="62" t="s">
        <v>16666</v>
      </c>
      <c r="D8953" s="63" t="s">
        <v>15228</v>
      </c>
      <c r="E8953" s="76">
        <v>55.48</v>
      </c>
    </row>
    <row r="8954" spans="1:5" ht="23.25" hidden="1">
      <c r="A8954" s="63" t="s">
        <v>15226</v>
      </c>
      <c r="B8954" s="63">
        <v>3462</v>
      </c>
      <c r="C8954" s="62" t="s">
        <v>16667</v>
      </c>
      <c r="D8954" s="63" t="s">
        <v>15228</v>
      </c>
      <c r="E8954" s="76">
        <v>10.63</v>
      </c>
    </row>
    <row r="8955" spans="1:5" hidden="1">
      <c r="A8955" s="63" t="s">
        <v>15226</v>
      </c>
      <c r="B8955" s="63">
        <v>3446</v>
      </c>
      <c r="C8955" s="62" t="s">
        <v>16668</v>
      </c>
      <c r="D8955" s="63" t="s">
        <v>15228</v>
      </c>
      <c r="E8955" s="76">
        <v>32.71</v>
      </c>
    </row>
    <row r="8956" spans="1:5" hidden="1">
      <c r="A8956" s="63" t="s">
        <v>15226</v>
      </c>
      <c r="B8956" s="63">
        <v>3445</v>
      </c>
      <c r="C8956" s="62" t="s">
        <v>16669</v>
      </c>
      <c r="D8956" s="63" t="s">
        <v>15228</v>
      </c>
      <c r="E8956" s="76">
        <v>26.7</v>
      </c>
    </row>
    <row r="8957" spans="1:5" hidden="1">
      <c r="A8957" s="63" t="s">
        <v>15226</v>
      </c>
      <c r="B8957" s="63">
        <v>3441</v>
      </c>
      <c r="C8957" s="62" t="s">
        <v>16670</v>
      </c>
      <c r="D8957" s="63" t="s">
        <v>15228</v>
      </c>
      <c r="E8957" s="76">
        <v>7.53</v>
      </c>
    </row>
    <row r="8958" spans="1:5" hidden="1">
      <c r="A8958" s="63" t="s">
        <v>15226</v>
      </c>
      <c r="B8958" s="63">
        <v>3444</v>
      </c>
      <c r="C8958" s="62" t="s">
        <v>16671</v>
      </c>
      <c r="D8958" s="63" t="s">
        <v>15228</v>
      </c>
      <c r="E8958" s="76">
        <v>16.43</v>
      </c>
    </row>
    <row r="8959" spans="1:5" hidden="1">
      <c r="A8959" s="63" t="s">
        <v>15226</v>
      </c>
      <c r="B8959" s="63">
        <v>12402</v>
      </c>
      <c r="C8959" s="62" t="s">
        <v>16672</v>
      </c>
      <c r="D8959" s="63" t="s">
        <v>15228</v>
      </c>
      <c r="E8959" s="76">
        <v>91.93</v>
      </c>
    </row>
    <row r="8960" spans="1:5" hidden="1">
      <c r="A8960" s="63" t="s">
        <v>15226</v>
      </c>
      <c r="B8960" s="63">
        <v>3447</v>
      </c>
      <c r="C8960" s="62" t="s">
        <v>16673</v>
      </c>
      <c r="D8960" s="63" t="s">
        <v>15228</v>
      </c>
      <c r="E8960" s="76">
        <v>47.56</v>
      </c>
    </row>
    <row r="8961" spans="1:5" hidden="1">
      <c r="A8961" s="63" t="s">
        <v>15226</v>
      </c>
      <c r="B8961" s="63">
        <v>3442</v>
      </c>
      <c r="C8961" s="62" t="s">
        <v>16674</v>
      </c>
      <c r="D8961" s="63" t="s">
        <v>15228</v>
      </c>
      <c r="E8961" s="76">
        <v>11.27</v>
      </c>
    </row>
    <row r="8962" spans="1:5" hidden="1">
      <c r="A8962" s="63" t="s">
        <v>15226</v>
      </c>
      <c r="B8962" s="63">
        <v>3448</v>
      </c>
      <c r="C8962" s="62" t="s">
        <v>16675</v>
      </c>
      <c r="D8962" s="63" t="s">
        <v>15228</v>
      </c>
      <c r="E8962" s="76">
        <v>134.41</v>
      </c>
    </row>
    <row r="8963" spans="1:5" hidden="1">
      <c r="A8963" s="63" t="s">
        <v>15226</v>
      </c>
      <c r="B8963" s="63">
        <v>3449</v>
      </c>
      <c r="C8963" s="62" t="s">
        <v>16676</v>
      </c>
      <c r="D8963" s="63" t="s">
        <v>15228</v>
      </c>
      <c r="E8963" s="76">
        <v>235.51</v>
      </c>
    </row>
    <row r="8964" spans="1:5" hidden="1">
      <c r="A8964" s="63" t="s">
        <v>15226</v>
      </c>
      <c r="B8964" s="63">
        <v>37438</v>
      </c>
      <c r="C8964" s="62" t="s">
        <v>16677</v>
      </c>
      <c r="D8964" s="63" t="s">
        <v>15228</v>
      </c>
      <c r="E8964" s="76">
        <v>243.4</v>
      </c>
    </row>
    <row r="8965" spans="1:5" hidden="1">
      <c r="A8965" s="63" t="s">
        <v>15226</v>
      </c>
      <c r="B8965" s="63">
        <v>37439</v>
      </c>
      <c r="C8965" s="62" t="s">
        <v>16678</v>
      </c>
      <c r="D8965" s="63" t="s">
        <v>15228</v>
      </c>
      <c r="E8965" s="76">
        <v>1591.32</v>
      </c>
    </row>
    <row r="8966" spans="1:5" hidden="1">
      <c r="A8966" s="63" t="s">
        <v>15226</v>
      </c>
      <c r="B8966" s="63">
        <v>37435</v>
      </c>
      <c r="C8966" s="62" t="s">
        <v>16679</v>
      </c>
      <c r="D8966" s="63" t="s">
        <v>15228</v>
      </c>
      <c r="E8966" s="76">
        <v>28.6</v>
      </c>
    </row>
    <row r="8967" spans="1:5" hidden="1">
      <c r="A8967" s="63" t="s">
        <v>15226</v>
      </c>
      <c r="B8967" s="63">
        <v>37436</v>
      </c>
      <c r="C8967" s="62" t="s">
        <v>16680</v>
      </c>
      <c r="D8967" s="63" t="s">
        <v>15228</v>
      </c>
      <c r="E8967" s="76">
        <v>33.76</v>
      </c>
    </row>
    <row r="8968" spans="1:5" hidden="1">
      <c r="A8968" s="63" t="s">
        <v>15226</v>
      </c>
      <c r="B8968" s="63">
        <v>37437</v>
      </c>
      <c r="C8968" s="62" t="s">
        <v>16681</v>
      </c>
      <c r="D8968" s="63" t="s">
        <v>15228</v>
      </c>
      <c r="E8968" s="76">
        <v>48.82</v>
      </c>
    </row>
    <row r="8969" spans="1:5" hidden="1">
      <c r="A8969" s="63" t="s">
        <v>15226</v>
      </c>
      <c r="B8969" s="63">
        <v>3473</v>
      </c>
      <c r="C8969" s="62" t="s">
        <v>16682</v>
      </c>
      <c r="D8969" s="63" t="s">
        <v>15228</v>
      </c>
      <c r="E8969" s="76">
        <v>36.979999999999997</v>
      </c>
    </row>
    <row r="8970" spans="1:5" hidden="1">
      <c r="A8970" s="63" t="s">
        <v>15226</v>
      </c>
      <c r="B8970" s="63">
        <v>3474</v>
      </c>
      <c r="C8970" s="62" t="s">
        <v>16683</v>
      </c>
      <c r="D8970" s="63" t="s">
        <v>15228</v>
      </c>
      <c r="E8970" s="76">
        <v>30.48</v>
      </c>
    </row>
    <row r="8971" spans="1:5" hidden="1">
      <c r="A8971" s="63" t="s">
        <v>15226</v>
      </c>
      <c r="B8971" s="63">
        <v>3450</v>
      </c>
      <c r="C8971" s="62" t="s">
        <v>16684</v>
      </c>
      <c r="D8971" s="63" t="s">
        <v>15228</v>
      </c>
      <c r="E8971" s="76">
        <v>8.83</v>
      </c>
    </row>
    <row r="8972" spans="1:5" hidden="1">
      <c r="A8972" s="63" t="s">
        <v>15226</v>
      </c>
      <c r="B8972" s="63">
        <v>3443</v>
      </c>
      <c r="C8972" s="62" t="s">
        <v>16685</v>
      </c>
      <c r="D8972" s="63" t="s">
        <v>15228</v>
      </c>
      <c r="E8972" s="76">
        <v>18.96</v>
      </c>
    </row>
    <row r="8973" spans="1:5" hidden="1">
      <c r="A8973" s="63" t="s">
        <v>15226</v>
      </c>
      <c r="B8973" s="63">
        <v>3453</v>
      </c>
      <c r="C8973" s="62" t="s">
        <v>16686</v>
      </c>
      <c r="D8973" s="63" t="s">
        <v>15228</v>
      </c>
      <c r="E8973" s="76">
        <v>107.94</v>
      </c>
    </row>
    <row r="8974" spans="1:5" hidden="1">
      <c r="A8974" s="63" t="s">
        <v>15226</v>
      </c>
      <c r="B8974" s="63">
        <v>3452</v>
      </c>
      <c r="C8974" s="62" t="s">
        <v>16687</v>
      </c>
      <c r="D8974" s="63" t="s">
        <v>15228</v>
      </c>
      <c r="E8974" s="76">
        <v>53.28</v>
      </c>
    </row>
    <row r="8975" spans="1:5" hidden="1">
      <c r="A8975" s="63" t="s">
        <v>15226</v>
      </c>
      <c r="B8975" s="63">
        <v>3451</v>
      </c>
      <c r="C8975" s="62" t="s">
        <v>16688</v>
      </c>
      <c r="D8975" s="63" t="s">
        <v>15228</v>
      </c>
      <c r="E8975" s="76">
        <v>10.57</v>
      </c>
    </row>
    <row r="8976" spans="1:5" hidden="1">
      <c r="A8976" s="63" t="s">
        <v>15226</v>
      </c>
      <c r="B8976" s="63">
        <v>3454</v>
      </c>
      <c r="C8976" s="62" t="s">
        <v>16689</v>
      </c>
      <c r="D8976" s="63" t="s">
        <v>15228</v>
      </c>
      <c r="E8976" s="76">
        <v>164.17</v>
      </c>
    </row>
    <row r="8977" spans="1:5" hidden="1">
      <c r="A8977" s="63" t="s">
        <v>15226</v>
      </c>
      <c r="B8977" s="63">
        <v>3458</v>
      </c>
      <c r="C8977" s="62" t="s">
        <v>16690</v>
      </c>
      <c r="D8977" s="63" t="s">
        <v>15228</v>
      </c>
      <c r="E8977" s="76">
        <v>29.64</v>
      </c>
    </row>
    <row r="8978" spans="1:5" hidden="1">
      <c r="A8978" s="63" t="s">
        <v>15226</v>
      </c>
      <c r="B8978" s="63">
        <v>3457</v>
      </c>
      <c r="C8978" s="62" t="s">
        <v>16691</v>
      </c>
      <c r="D8978" s="63" t="s">
        <v>15228</v>
      </c>
      <c r="E8978" s="76">
        <v>22.25</v>
      </c>
    </row>
    <row r="8979" spans="1:5" hidden="1">
      <c r="A8979" s="63" t="s">
        <v>15226</v>
      </c>
      <c r="B8979" s="63">
        <v>3455</v>
      </c>
      <c r="C8979" s="62" t="s">
        <v>16692</v>
      </c>
      <c r="D8979" s="63" t="s">
        <v>15228</v>
      </c>
      <c r="E8979" s="76">
        <v>6.32</v>
      </c>
    </row>
    <row r="8980" spans="1:5" hidden="1">
      <c r="A8980" s="63" t="s">
        <v>15226</v>
      </c>
      <c r="B8980" s="63">
        <v>3472</v>
      </c>
      <c r="C8980" s="62" t="s">
        <v>16693</v>
      </c>
      <c r="D8980" s="63" t="s">
        <v>15228</v>
      </c>
      <c r="E8980" s="76">
        <v>14.2</v>
      </c>
    </row>
    <row r="8981" spans="1:5" hidden="1">
      <c r="A8981" s="63" t="s">
        <v>15226</v>
      </c>
      <c r="B8981" s="63">
        <v>3470</v>
      </c>
      <c r="C8981" s="62" t="s">
        <v>16694</v>
      </c>
      <c r="D8981" s="63" t="s">
        <v>15228</v>
      </c>
      <c r="E8981" s="76">
        <v>82.77</v>
      </c>
    </row>
    <row r="8982" spans="1:5" hidden="1">
      <c r="A8982" s="63" t="s">
        <v>15226</v>
      </c>
      <c r="B8982" s="63">
        <v>3471</v>
      </c>
      <c r="C8982" s="62" t="s">
        <v>16695</v>
      </c>
      <c r="D8982" s="63" t="s">
        <v>15228</v>
      </c>
      <c r="E8982" s="76">
        <v>45.48</v>
      </c>
    </row>
    <row r="8983" spans="1:5" hidden="1">
      <c r="A8983" s="63" t="s">
        <v>15226</v>
      </c>
      <c r="B8983" s="63">
        <v>3456</v>
      </c>
      <c r="C8983" s="62" t="s">
        <v>16696</v>
      </c>
      <c r="D8983" s="63" t="s">
        <v>15228</v>
      </c>
      <c r="E8983" s="76">
        <v>9.4499999999999993</v>
      </c>
    </row>
    <row r="8984" spans="1:5" hidden="1">
      <c r="A8984" s="63" t="s">
        <v>15226</v>
      </c>
      <c r="B8984" s="63">
        <v>3459</v>
      </c>
      <c r="C8984" s="62" t="s">
        <v>16697</v>
      </c>
      <c r="D8984" s="63" t="s">
        <v>15228</v>
      </c>
      <c r="E8984" s="76">
        <v>116.74</v>
      </c>
    </row>
    <row r="8985" spans="1:5" hidden="1">
      <c r="A8985" s="63" t="s">
        <v>15226</v>
      </c>
      <c r="B8985" s="63">
        <v>3469</v>
      </c>
      <c r="C8985" s="62" t="s">
        <v>16698</v>
      </c>
      <c r="D8985" s="63" t="s">
        <v>15228</v>
      </c>
      <c r="E8985" s="76">
        <v>222.01</v>
      </c>
    </row>
    <row r="8986" spans="1:5" hidden="1">
      <c r="A8986" s="63" t="s">
        <v>15226</v>
      </c>
      <c r="B8986" s="63">
        <v>3460</v>
      </c>
      <c r="C8986" s="62" t="s">
        <v>16699</v>
      </c>
      <c r="D8986" s="63" t="s">
        <v>15228</v>
      </c>
      <c r="E8986" s="76">
        <v>323.95</v>
      </c>
    </row>
    <row r="8987" spans="1:5" hidden="1">
      <c r="A8987" s="63" t="s">
        <v>15226</v>
      </c>
      <c r="B8987" s="63">
        <v>3461</v>
      </c>
      <c r="C8987" s="62" t="s">
        <v>16700</v>
      </c>
      <c r="D8987" s="63" t="s">
        <v>15228</v>
      </c>
      <c r="E8987" s="76">
        <v>828</v>
      </c>
    </row>
    <row r="8988" spans="1:5" hidden="1">
      <c r="A8988" s="63" t="s">
        <v>15226</v>
      </c>
      <c r="B8988" s="63">
        <v>37433</v>
      </c>
      <c r="C8988" s="62" t="s">
        <v>16701</v>
      </c>
      <c r="D8988" s="63" t="s">
        <v>15228</v>
      </c>
      <c r="E8988" s="76">
        <v>243.4</v>
      </c>
    </row>
    <row r="8989" spans="1:5" hidden="1">
      <c r="A8989" s="63" t="s">
        <v>15226</v>
      </c>
      <c r="B8989" s="63">
        <v>37430</v>
      </c>
      <c r="C8989" s="62" t="s">
        <v>16702</v>
      </c>
      <c r="D8989" s="63" t="s">
        <v>15228</v>
      </c>
      <c r="E8989" s="76">
        <v>30.5</v>
      </c>
    </row>
    <row r="8990" spans="1:5" hidden="1">
      <c r="A8990" s="63" t="s">
        <v>15226</v>
      </c>
      <c r="B8990" s="63">
        <v>37434</v>
      </c>
      <c r="C8990" s="62" t="s">
        <v>16703</v>
      </c>
      <c r="D8990" s="63" t="s">
        <v>15228</v>
      </c>
      <c r="E8990" s="76">
        <v>2269.44</v>
      </c>
    </row>
    <row r="8991" spans="1:5" hidden="1">
      <c r="A8991" s="63" t="s">
        <v>15226</v>
      </c>
      <c r="B8991" s="63">
        <v>37431</v>
      </c>
      <c r="C8991" s="62" t="s">
        <v>16704</v>
      </c>
      <c r="D8991" s="63" t="s">
        <v>15228</v>
      </c>
      <c r="E8991" s="76">
        <v>41.38</v>
      </c>
    </row>
    <row r="8992" spans="1:5" hidden="1">
      <c r="A8992" s="63" t="s">
        <v>15226</v>
      </c>
      <c r="B8992" s="63">
        <v>37432</v>
      </c>
      <c r="C8992" s="62" t="s">
        <v>16705</v>
      </c>
      <c r="D8992" s="63" t="s">
        <v>15228</v>
      </c>
      <c r="E8992" s="76">
        <v>76.319999999999993</v>
      </c>
    </row>
    <row r="8993" spans="1:5" ht="23.25" hidden="1">
      <c r="A8993" s="63" t="s">
        <v>15226</v>
      </c>
      <c r="B8993" s="63">
        <v>37413</v>
      </c>
      <c r="C8993" s="62" t="s">
        <v>16706</v>
      </c>
      <c r="D8993" s="63" t="s">
        <v>15228</v>
      </c>
      <c r="E8993" s="76">
        <v>4.08</v>
      </c>
    </row>
    <row r="8994" spans="1:5" ht="23.25" hidden="1">
      <c r="A8994" s="63" t="s">
        <v>15226</v>
      </c>
      <c r="B8994" s="63">
        <v>37414</v>
      </c>
      <c r="C8994" s="62" t="s">
        <v>16707</v>
      </c>
      <c r="D8994" s="63" t="s">
        <v>15228</v>
      </c>
      <c r="E8994" s="76">
        <v>4.63</v>
      </c>
    </row>
    <row r="8995" spans="1:5" ht="23.25" hidden="1">
      <c r="A8995" s="63" t="s">
        <v>15226</v>
      </c>
      <c r="B8995" s="63">
        <v>37415</v>
      </c>
      <c r="C8995" s="62" t="s">
        <v>16708</v>
      </c>
      <c r="D8995" s="63" t="s">
        <v>15228</v>
      </c>
      <c r="E8995" s="76">
        <v>8.43</v>
      </c>
    </row>
    <row r="8996" spans="1:5" ht="23.25" hidden="1">
      <c r="A8996" s="63" t="s">
        <v>15226</v>
      </c>
      <c r="B8996" s="63">
        <v>37416</v>
      </c>
      <c r="C8996" s="62" t="s">
        <v>16709</v>
      </c>
      <c r="D8996" s="63" t="s">
        <v>15228</v>
      </c>
      <c r="E8996" s="76">
        <v>3.82</v>
      </c>
    </row>
    <row r="8997" spans="1:5" ht="23.25" hidden="1">
      <c r="A8997" s="63" t="s">
        <v>15226</v>
      </c>
      <c r="B8997" s="63">
        <v>37417</v>
      </c>
      <c r="C8997" s="62" t="s">
        <v>16710</v>
      </c>
      <c r="D8997" s="63" t="s">
        <v>15228</v>
      </c>
      <c r="E8997" s="76">
        <v>5.49</v>
      </c>
    </row>
    <row r="8998" spans="1:5" ht="23.25" hidden="1">
      <c r="A8998" s="63" t="s">
        <v>15226</v>
      </c>
      <c r="B8998" s="63">
        <v>43590</v>
      </c>
      <c r="C8998" s="62" t="s">
        <v>16711</v>
      </c>
      <c r="D8998" s="63" t="s">
        <v>15228</v>
      </c>
      <c r="E8998" s="76">
        <v>159.35</v>
      </c>
    </row>
    <row r="8999" spans="1:5" ht="23.25" hidden="1">
      <c r="A8999" s="63" t="s">
        <v>15226</v>
      </c>
      <c r="B8999" s="63">
        <v>43589</v>
      </c>
      <c r="C8999" s="62" t="s">
        <v>16712</v>
      </c>
      <c r="D8999" s="63" t="s">
        <v>15228</v>
      </c>
      <c r="E8999" s="76">
        <v>28.83</v>
      </c>
    </row>
    <row r="9000" spans="1:5" hidden="1">
      <c r="A9000" s="63" t="s">
        <v>15226</v>
      </c>
      <c r="B9000" s="63">
        <v>34519</v>
      </c>
      <c r="C9000" s="62" t="s">
        <v>16713</v>
      </c>
      <c r="D9000" s="63" t="s">
        <v>15228</v>
      </c>
      <c r="E9000" s="76">
        <v>112.93</v>
      </c>
    </row>
    <row r="9001" spans="1:5" hidden="1">
      <c r="A9001" s="63" t="s">
        <v>15226</v>
      </c>
      <c r="B9001" s="63">
        <v>1649</v>
      </c>
      <c r="C9001" s="62" t="s">
        <v>16714</v>
      </c>
      <c r="D9001" s="63" t="s">
        <v>15228</v>
      </c>
      <c r="E9001" s="76">
        <v>69.900000000000006</v>
      </c>
    </row>
    <row r="9002" spans="1:5" hidden="1">
      <c r="A9002" s="63" t="s">
        <v>15226</v>
      </c>
      <c r="B9002" s="63">
        <v>1653</v>
      </c>
      <c r="C9002" s="62" t="s">
        <v>16715</v>
      </c>
      <c r="D9002" s="63" t="s">
        <v>15228</v>
      </c>
      <c r="E9002" s="76">
        <v>54.75</v>
      </c>
    </row>
    <row r="9003" spans="1:5" hidden="1">
      <c r="A9003" s="63" t="s">
        <v>15226</v>
      </c>
      <c r="B9003" s="63">
        <v>1647</v>
      </c>
      <c r="C9003" s="62" t="s">
        <v>16716</v>
      </c>
      <c r="D9003" s="63" t="s">
        <v>15228</v>
      </c>
      <c r="E9003" s="76">
        <v>19.600000000000001</v>
      </c>
    </row>
    <row r="9004" spans="1:5" hidden="1">
      <c r="A9004" s="63" t="s">
        <v>15226</v>
      </c>
      <c r="B9004" s="63">
        <v>1648</v>
      </c>
      <c r="C9004" s="62" t="s">
        <v>16717</v>
      </c>
      <c r="D9004" s="63" t="s">
        <v>15228</v>
      </c>
      <c r="E9004" s="76">
        <v>37.65</v>
      </c>
    </row>
    <row r="9005" spans="1:5" hidden="1">
      <c r="A9005" s="63" t="s">
        <v>15226</v>
      </c>
      <c r="B9005" s="63">
        <v>1651</v>
      </c>
      <c r="C9005" s="62" t="s">
        <v>16718</v>
      </c>
      <c r="D9005" s="63" t="s">
        <v>15228</v>
      </c>
      <c r="E9005" s="76">
        <v>174.64</v>
      </c>
    </row>
    <row r="9006" spans="1:5" hidden="1">
      <c r="A9006" s="63" t="s">
        <v>15226</v>
      </c>
      <c r="B9006" s="63">
        <v>1650</v>
      </c>
      <c r="C9006" s="62" t="s">
        <v>16719</v>
      </c>
      <c r="D9006" s="63" t="s">
        <v>15228</v>
      </c>
      <c r="E9006" s="76">
        <v>96.53</v>
      </c>
    </row>
    <row r="9007" spans="1:5" hidden="1">
      <c r="A9007" s="63" t="s">
        <v>15226</v>
      </c>
      <c r="B9007" s="63">
        <v>1654</v>
      </c>
      <c r="C9007" s="62" t="s">
        <v>16720</v>
      </c>
      <c r="D9007" s="63" t="s">
        <v>15228</v>
      </c>
      <c r="E9007" s="76">
        <v>26.91</v>
      </c>
    </row>
    <row r="9008" spans="1:5" hidden="1">
      <c r="A9008" s="63" t="s">
        <v>15226</v>
      </c>
      <c r="B9008" s="63">
        <v>1652</v>
      </c>
      <c r="C9008" s="62" t="s">
        <v>16721</v>
      </c>
      <c r="D9008" s="63" t="s">
        <v>15228</v>
      </c>
      <c r="E9008" s="76">
        <v>250.66</v>
      </c>
    </row>
    <row r="9009" spans="1:5" ht="23.25" hidden="1">
      <c r="A9009" s="63" t="s">
        <v>15226</v>
      </c>
      <c r="B9009" s="63">
        <v>10510</v>
      </c>
      <c r="C9009" s="62" t="s">
        <v>16722</v>
      </c>
      <c r="D9009" s="63" t="s">
        <v>15228</v>
      </c>
      <c r="E9009" s="76">
        <v>116.5</v>
      </c>
    </row>
    <row r="9010" spans="1:5" hidden="1">
      <c r="A9010" s="63" t="s">
        <v>15226</v>
      </c>
      <c r="B9010" s="63">
        <v>1747</v>
      </c>
      <c r="C9010" s="62" t="s">
        <v>16723</v>
      </c>
      <c r="D9010" s="63" t="s">
        <v>15228</v>
      </c>
      <c r="E9010" s="76">
        <v>191.36</v>
      </c>
    </row>
    <row r="9011" spans="1:5" hidden="1">
      <c r="A9011" s="63" t="s">
        <v>15226</v>
      </c>
      <c r="B9011" s="63">
        <v>1744</v>
      </c>
      <c r="C9011" s="62" t="s">
        <v>16724</v>
      </c>
      <c r="D9011" s="63" t="s">
        <v>15228</v>
      </c>
      <c r="E9011" s="76">
        <v>132.55000000000001</v>
      </c>
    </row>
    <row r="9012" spans="1:5" hidden="1">
      <c r="A9012" s="63" t="s">
        <v>15226</v>
      </c>
      <c r="B9012" s="63">
        <v>1743</v>
      </c>
      <c r="C9012" s="62" t="s">
        <v>16725</v>
      </c>
      <c r="D9012" s="63" t="s">
        <v>15228</v>
      </c>
      <c r="E9012" s="76">
        <v>174.06</v>
      </c>
    </row>
    <row r="9013" spans="1:5" ht="23.25" hidden="1">
      <c r="A9013" s="63" t="s">
        <v>15226</v>
      </c>
      <c r="B9013" s="63">
        <v>39640</v>
      </c>
      <c r="C9013" s="62" t="s">
        <v>16726</v>
      </c>
      <c r="D9013" s="63" t="s">
        <v>15228</v>
      </c>
      <c r="E9013" s="76">
        <v>10.4</v>
      </c>
    </row>
    <row r="9014" spans="1:5" ht="23.25" hidden="1">
      <c r="A9014" s="63" t="s">
        <v>15226</v>
      </c>
      <c r="B9014" s="63">
        <v>7216</v>
      </c>
      <c r="C9014" s="62" t="s">
        <v>16727</v>
      </c>
      <c r="D9014" s="63" t="s">
        <v>15228</v>
      </c>
      <c r="E9014" s="76">
        <v>55.9</v>
      </c>
    </row>
    <row r="9015" spans="1:5" ht="23.25" hidden="1">
      <c r="A9015" s="63" t="s">
        <v>15226</v>
      </c>
      <c r="B9015" s="63">
        <v>20235</v>
      </c>
      <c r="C9015" s="62" t="s">
        <v>16728</v>
      </c>
      <c r="D9015" s="63" t="s">
        <v>15228</v>
      </c>
      <c r="E9015" s="76">
        <v>44.94</v>
      </c>
    </row>
    <row r="9016" spans="1:5" ht="23.25" hidden="1">
      <c r="A9016" s="63" t="s">
        <v>15226</v>
      </c>
      <c r="B9016" s="63">
        <v>7181</v>
      </c>
      <c r="C9016" s="62" t="s">
        <v>16729</v>
      </c>
      <c r="D9016" s="63" t="s">
        <v>15228</v>
      </c>
      <c r="E9016" s="76">
        <v>4.53</v>
      </c>
    </row>
    <row r="9017" spans="1:5" ht="23.25" hidden="1">
      <c r="A9017" s="63" t="s">
        <v>15226</v>
      </c>
      <c r="B9017" s="63">
        <v>40742</v>
      </c>
      <c r="C9017" s="62" t="s">
        <v>16730</v>
      </c>
      <c r="D9017" s="63" t="s">
        <v>15228</v>
      </c>
      <c r="E9017" s="76">
        <v>9.84</v>
      </c>
    </row>
    <row r="9018" spans="1:5" ht="23.25" hidden="1">
      <c r="A9018" s="63" t="s">
        <v>15226</v>
      </c>
      <c r="B9018" s="63">
        <v>7214</v>
      </c>
      <c r="C9018" s="62" t="s">
        <v>16731</v>
      </c>
      <c r="D9018" s="63" t="s">
        <v>15228</v>
      </c>
      <c r="E9018" s="76">
        <v>54.59</v>
      </c>
    </row>
    <row r="9019" spans="1:5" ht="23.25" hidden="1">
      <c r="A9019" s="63" t="s">
        <v>15226</v>
      </c>
      <c r="B9019" s="63">
        <v>7219</v>
      </c>
      <c r="C9019" s="62" t="s">
        <v>16732</v>
      </c>
      <c r="D9019" s="63" t="s">
        <v>15228</v>
      </c>
      <c r="E9019" s="76">
        <v>48.42</v>
      </c>
    </row>
    <row r="9020" spans="1:5" hidden="1">
      <c r="A9020" s="63" t="s">
        <v>15226</v>
      </c>
      <c r="B9020" s="63">
        <v>37971</v>
      </c>
      <c r="C9020" s="62" t="s">
        <v>16733</v>
      </c>
      <c r="D9020" s="63" t="s">
        <v>15228</v>
      </c>
      <c r="E9020" s="76">
        <v>4.99</v>
      </c>
    </row>
    <row r="9021" spans="1:5" hidden="1">
      <c r="A9021" s="63" t="s">
        <v>15226</v>
      </c>
      <c r="B9021" s="63">
        <v>37972</v>
      </c>
      <c r="C9021" s="62" t="s">
        <v>16734</v>
      </c>
      <c r="D9021" s="63" t="s">
        <v>15228</v>
      </c>
      <c r="E9021" s="76">
        <v>7.07</v>
      </c>
    </row>
    <row r="9022" spans="1:5" hidden="1">
      <c r="A9022" s="63" t="s">
        <v>15226</v>
      </c>
      <c r="B9022" s="63">
        <v>37973</v>
      </c>
      <c r="C9022" s="62" t="s">
        <v>16735</v>
      </c>
      <c r="D9022" s="63" t="s">
        <v>15228</v>
      </c>
      <c r="E9022" s="76">
        <v>13.29</v>
      </c>
    </row>
    <row r="9023" spans="1:5" hidden="1">
      <c r="A9023" s="63" t="s">
        <v>15226</v>
      </c>
      <c r="B9023" s="63">
        <v>1926</v>
      </c>
      <c r="C9023" s="62" t="s">
        <v>16736</v>
      </c>
      <c r="D9023" s="63" t="s">
        <v>15228</v>
      </c>
      <c r="E9023" s="76">
        <v>2.37</v>
      </c>
    </row>
    <row r="9024" spans="1:5" hidden="1">
      <c r="A9024" s="63" t="s">
        <v>15226</v>
      </c>
      <c r="B9024" s="63">
        <v>1927</v>
      </c>
      <c r="C9024" s="62" t="s">
        <v>16737</v>
      </c>
      <c r="D9024" s="63" t="s">
        <v>15228</v>
      </c>
      <c r="E9024" s="76">
        <v>2.66</v>
      </c>
    </row>
    <row r="9025" spans="1:5" hidden="1">
      <c r="A9025" s="63" t="s">
        <v>15226</v>
      </c>
      <c r="B9025" s="63">
        <v>1923</v>
      </c>
      <c r="C9025" s="62" t="s">
        <v>16738</v>
      </c>
      <c r="D9025" s="63" t="s">
        <v>15228</v>
      </c>
      <c r="E9025" s="76">
        <v>4.84</v>
      </c>
    </row>
    <row r="9026" spans="1:5" hidden="1">
      <c r="A9026" s="63" t="s">
        <v>15226</v>
      </c>
      <c r="B9026" s="63">
        <v>1929</v>
      </c>
      <c r="C9026" s="62" t="s">
        <v>16739</v>
      </c>
      <c r="D9026" s="63" t="s">
        <v>15228</v>
      </c>
      <c r="E9026" s="76">
        <v>5.87</v>
      </c>
    </row>
    <row r="9027" spans="1:5" hidden="1">
      <c r="A9027" s="63" t="s">
        <v>15226</v>
      </c>
      <c r="B9027" s="63">
        <v>1930</v>
      </c>
      <c r="C9027" s="62" t="s">
        <v>16740</v>
      </c>
      <c r="D9027" s="63" t="s">
        <v>15228</v>
      </c>
      <c r="E9027" s="76">
        <v>10.050000000000001</v>
      </c>
    </row>
    <row r="9028" spans="1:5" hidden="1">
      <c r="A9028" s="63" t="s">
        <v>15226</v>
      </c>
      <c r="B9028" s="63">
        <v>1924</v>
      </c>
      <c r="C9028" s="62" t="s">
        <v>16741</v>
      </c>
      <c r="D9028" s="63" t="s">
        <v>15228</v>
      </c>
      <c r="E9028" s="76">
        <v>16.22</v>
      </c>
    </row>
    <row r="9029" spans="1:5" hidden="1">
      <c r="A9029" s="63" t="s">
        <v>15226</v>
      </c>
      <c r="B9029" s="63">
        <v>1922</v>
      </c>
      <c r="C9029" s="62" t="s">
        <v>16742</v>
      </c>
      <c r="D9029" s="63" t="s">
        <v>15228</v>
      </c>
      <c r="E9029" s="76">
        <v>33.54</v>
      </c>
    </row>
    <row r="9030" spans="1:5" hidden="1">
      <c r="A9030" s="63" t="s">
        <v>15226</v>
      </c>
      <c r="B9030" s="63">
        <v>1953</v>
      </c>
      <c r="C9030" s="62" t="s">
        <v>16743</v>
      </c>
      <c r="D9030" s="63" t="s">
        <v>15228</v>
      </c>
      <c r="E9030" s="76">
        <v>40.950000000000003</v>
      </c>
    </row>
    <row r="9031" spans="1:5" hidden="1">
      <c r="A9031" s="63" t="s">
        <v>15226</v>
      </c>
      <c r="B9031" s="63">
        <v>1962</v>
      </c>
      <c r="C9031" s="62" t="s">
        <v>16744</v>
      </c>
      <c r="D9031" s="63" t="s">
        <v>15228</v>
      </c>
      <c r="E9031" s="76">
        <v>198.93</v>
      </c>
    </row>
    <row r="9032" spans="1:5" hidden="1">
      <c r="A9032" s="63" t="s">
        <v>15226</v>
      </c>
      <c r="B9032" s="63">
        <v>1955</v>
      </c>
      <c r="C9032" s="62" t="s">
        <v>16745</v>
      </c>
      <c r="D9032" s="63" t="s">
        <v>15228</v>
      </c>
      <c r="E9032" s="76">
        <v>2.29</v>
      </c>
    </row>
    <row r="9033" spans="1:5" hidden="1">
      <c r="A9033" s="63" t="s">
        <v>15226</v>
      </c>
      <c r="B9033" s="63">
        <v>1956</v>
      </c>
      <c r="C9033" s="62" t="s">
        <v>16746</v>
      </c>
      <c r="D9033" s="63" t="s">
        <v>15228</v>
      </c>
      <c r="E9033" s="76">
        <v>3.23</v>
      </c>
    </row>
    <row r="9034" spans="1:5" hidden="1">
      <c r="A9034" s="63" t="s">
        <v>15226</v>
      </c>
      <c r="B9034" s="63">
        <v>1957</v>
      </c>
      <c r="C9034" s="62" t="s">
        <v>16747</v>
      </c>
      <c r="D9034" s="63" t="s">
        <v>15228</v>
      </c>
      <c r="E9034" s="76">
        <v>7</v>
      </c>
    </row>
    <row r="9035" spans="1:5" hidden="1">
      <c r="A9035" s="63" t="s">
        <v>15226</v>
      </c>
      <c r="B9035" s="63">
        <v>1958</v>
      </c>
      <c r="C9035" s="62" t="s">
        <v>16748</v>
      </c>
      <c r="D9035" s="63" t="s">
        <v>15228</v>
      </c>
      <c r="E9035" s="76">
        <v>13.03</v>
      </c>
    </row>
    <row r="9036" spans="1:5" hidden="1">
      <c r="A9036" s="63" t="s">
        <v>15226</v>
      </c>
      <c r="B9036" s="63">
        <v>1959</v>
      </c>
      <c r="C9036" s="62" t="s">
        <v>16749</v>
      </c>
      <c r="D9036" s="63" t="s">
        <v>15228</v>
      </c>
      <c r="E9036" s="76">
        <v>14.13</v>
      </c>
    </row>
    <row r="9037" spans="1:5" hidden="1">
      <c r="A9037" s="63" t="s">
        <v>15226</v>
      </c>
      <c r="B9037" s="63">
        <v>1925</v>
      </c>
      <c r="C9037" s="62" t="s">
        <v>16750</v>
      </c>
      <c r="D9037" s="63" t="s">
        <v>15228</v>
      </c>
      <c r="E9037" s="76">
        <v>36.94</v>
      </c>
    </row>
    <row r="9038" spans="1:5" hidden="1">
      <c r="A9038" s="63" t="s">
        <v>15226</v>
      </c>
      <c r="B9038" s="63">
        <v>1960</v>
      </c>
      <c r="C9038" s="62" t="s">
        <v>16751</v>
      </c>
      <c r="D9038" s="63" t="s">
        <v>15228</v>
      </c>
      <c r="E9038" s="76">
        <v>56.73</v>
      </c>
    </row>
    <row r="9039" spans="1:5" hidden="1">
      <c r="A9039" s="63" t="s">
        <v>15226</v>
      </c>
      <c r="B9039" s="63">
        <v>1961</v>
      </c>
      <c r="C9039" s="62" t="s">
        <v>16752</v>
      </c>
      <c r="D9039" s="63" t="s">
        <v>15228</v>
      </c>
      <c r="E9039" s="76">
        <v>72.67</v>
      </c>
    </row>
    <row r="9040" spans="1:5" hidden="1">
      <c r="A9040" s="63" t="s">
        <v>15226</v>
      </c>
      <c r="B9040" s="63">
        <v>38423</v>
      </c>
      <c r="C9040" s="62" t="s">
        <v>16753</v>
      </c>
      <c r="D9040" s="63" t="s">
        <v>15228</v>
      </c>
      <c r="E9040" s="76">
        <v>37.590000000000003</v>
      </c>
    </row>
    <row r="9041" spans="1:5" ht="23.25" hidden="1">
      <c r="A9041" s="63" t="s">
        <v>15226</v>
      </c>
      <c r="B9041" s="63">
        <v>39866</v>
      </c>
      <c r="C9041" s="62" t="s">
        <v>16754</v>
      </c>
      <c r="D9041" s="63" t="s">
        <v>15228</v>
      </c>
      <c r="E9041" s="76">
        <v>17.89</v>
      </c>
    </row>
    <row r="9042" spans="1:5" ht="23.25" hidden="1">
      <c r="A9042" s="63" t="s">
        <v>15226</v>
      </c>
      <c r="B9042" s="63">
        <v>39867</v>
      </c>
      <c r="C9042" s="62" t="s">
        <v>16755</v>
      </c>
      <c r="D9042" s="63" t="s">
        <v>15228</v>
      </c>
      <c r="E9042" s="76">
        <v>39.78</v>
      </c>
    </row>
    <row r="9043" spans="1:5" ht="23.25" hidden="1">
      <c r="A9043" s="63" t="s">
        <v>15226</v>
      </c>
      <c r="B9043" s="63">
        <v>39868</v>
      </c>
      <c r="C9043" s="62" t="s">
        <v>16756</v>
      </c>
      <c r="D9043" s="63" t="s">
        <v>15228</v>
      </c>
      <c r="E9043" s="76">
        <v>71.67</v>
      </c>
    </row>
    <row r="9044" spans="1:5" hidden="1">
      <c r="A9044" s="63" t="s">
        <v>15226</v>
      </c>
      <c r="B9044" s="63">
        <v>37999</v>
      </c>
      <c r="C9044" s="62" t="s">
        <v>16757</v>
      </c>
      <c r="D9044" s="63" t="s">
        <v>15228</v>
      </c>
      <c r="E9044" s="76">
        <v>8.4</v>
      </c>
    </row>
    <row r="9045" spans="1:5" hidden="1">
      <c r="A9045" s="63" t="s">
        <v>15226</v>
      </c>
      <c r="B9045" s="63">
        <v>38000</v>
      </c>
      <c r="C9045" s="62" t="s">
        <v>16758</v>
      </c>
      <c r="D9045" s="63" t="s">
        <v>15228</v>
      </c>
      <c r="E9045" s="76">
        <v>9.82</v>
      </c>
    </row>
    <row r="9046" spans="1:5" ht="23.25" hidden="1">
      <c r="A9046" s="63" t="s">
        <v>15226</v>
      </c>
      <c r="B9046" s="63">
        <v>38129</v>
      </c>
      <c r="C9046" s="62" t="s">
        <v>16759</v>
      </c>
      <c r="D9046" s="63" t="s">
        <v>15228</v>
      </c>
      <c r="E9046" s="76">
        <v>5.33</v>
      </c>
    </row>
    <row r="9047" spans="1:5" ht="23.25" hidden="1">
      <c r="A9047" s="63" t="s">
        <v>15226</v>
      </c>
      <c r="B9047" s="63">
        <v>38025</v>
      </c>
      <c r="C9047" s="62" t="s">
        <v>16760</v>
      </c>
      <c r="D9047" s="63" t="s">
        <v>15228</v>
      </c>
      <c r="E9047" s="76">
        <v>7.24</v>
      </c>
    </row>
    <row r="9048" spans="1:5" ht="23.25" hidden="1">
      <c r="A9048" s="63" t="s">
        <v>15226</v>
      </c>
      <c r="B9048" s="63">
        <v>38026</v>
      </c>
      <c r="C9048" s="62" t="s">
        <v>16761</v>
      </c>
      <c r="D9048" s="63" t="s">
        <v>15228</v>
      </c>
      <c r="E9048" s="76">
        <v>17.88</v>
      </c>
    </row>
    <row r="9049" spans="1:5" hidden="1">
      <c r="A9049" s="63" t="s">
        <v>15226</v>
      </c>
      <c r="B9049" s="63">
        <v>1858</v>
      </c>
      <c r="C9049" s="62" t="s">
        <v>16762</v>
      </c>
      <c r="D9049" s="63" t="s">
        <v>15228</v>
      </c>
      <c r="E9049" s="76">
        <v>58.25</v>
      </c>
    </row>
    <row r="9050" spans="1:5" hidden="1">
      <c r="A9050" s="63" t="s">
        <v>15226</v>
      </c>
      <c r="B9050" s="63">
        <v>1844</v>
      </c>
      <c r="C9050" s="62" t="s">
        <v>16763</v>
      </c>
      <c r="D9050" s="63" t="s">
        <v>15228</v>
      </c>
      <c r="E9050" s="76">
        <v>133.41</v>
      </c>
    </row>
    <row r="9051" spans="1:5" hidden="1">
      <c r="A9051" s="63" t="s">
        <v>15226</v>
      </c>
      <c r="B9051" s="63">
        <v>1863</v>
      </c>
      <c r="C9051" s="62" t="s">
        <v>16764</v>
      </c>
      <c r="D9051" s="63" t="s">
        <v>15228</v>
      </c>
      <c r="E9051" s="76">
        <v>61.99</v>
      </c>
    </row>
    <row r="9052" spans="1:5" hidden="1">
      <c r="A9052" s="63" t="s">
        <v>15226</v>
      </c>
      <c r="B9052" s="63">
        <v>1865</v>
      </c>
      <c r="C9052" s="62" t="s">
        <v>16765</v>
      </c>
      <c r="D9052" s="63" t="s">
        <v>15228</v>
      </c>
      <c r="E9052" s="76">
        <v>161.52000000000001</v>
      </c>
    </row>
    <row r="9053" spans="1:5" hidden="1">
      <c r="A9053" s="63" t="s">
        <v>15226</v>
      </c>
      <c r="B9053" s="63">
        <v>36355</v>
      </c>
      <c r="C9053" s="62" t="s">
        <v>16766</v>
      </c>
      <c r="D9053" s="63" t="s">
        <v>15228</v>
      </c>
      <c r="E9053" s="76">
        <v>9.4600000000000009</v>
      </c>
    </row>
    <row r="9054" spans="1:5" hidden="1">
      <c r="A9054" s="63" t="s">
        <v>15226</v>
      </c>
      <c r="B9054" s="63">
        <v>36356</v>
      </c>
      <c r="C9054" s="62" t="s">
        <v>16767</v>
      </c>
      <c r="D9054" s="63" t="s">
        <v>15228</v>
      </c>
      <c r="E9054" s="76">
        <v>15.22</v>
      </c>
    </row>
    <row r="9055" spans="1:5" hidden="1">
      <c r="A9055" s="63" t="s">
        <v>15226</v>
      </c>
      <c r="B9055" s="63">
        <v>1966</v>
      </c>
      <c r="C9055" s="62" t="s">
        <v>16768</v>
      </c>
      <c r="D9055" s="63" t="s">
        <v>15228</v>
      </c>
      <c r="E9055" s="76">
        <v>24.72</v>
      </c>
    </row>
    <row r="9056" spans="1:5" hidden="1">
      <c r="A9056" s="63" t="s">
        <v>15226</v>
      </c>
      <c r="B9056" s="63">
        <v>1933</v>
      </c>
      <c r="C9056" s="62" t="s">
        <v>16769</v>
      </c>
      <c r="D9056" s="63" t="s">
        <v>15228</v>
      </c>
      <c r="E9056" s="76">
        <v>5.33</v>
      </c>
    </row>
    <row r="9057" spans="1:5" hidden="1">
      <c r="A9057" s="63" t="s">
        <v>15226</v>
      </c>
      <c r="B9057" s="63">
        <v>1932</v>
      </c>
      <c r="C9057" s="62" t="s">
        <v>16770</v>
      </c>
      <c r="D9057" s="63" t="s">
        <v>15228</v>
      </c>
      <c r="E9057" s="76">
        <v>12.19</v>
      </c>
    </row>
    <row r="9058" spans="1:5" hidden="1">
      <c r="A9058" s="63" t="s">
        <v>15226</v>
      </c>
      <c r="B9058" s="63">
        <v>1951</v>
      </c>
      <c r="C9058" s="62" t="s">
        <v>16771</v>
      </c>
      <c r="D9058" s="63" t="s">
        <v>15228</v>
      </c>
      <c r="E9058" s="76">
        <v>25.43</v>
      </c>
    </row>
    <row r="9059" spans="1:5" hidden="1">
      <c r="A9059" s="63" t="s">
        <v>15226</v>
      </c>
      <c r="B9059" s="63">
        <v>1970</v>
      </c>
      <c r="C9059" s="62" t="s">
        <v>16772</v>
      </c>
      <c r="D9059" s="63" t="s">
        <v>15228</v>
      </c>
      <c r="E9059" s="76">
        <v>61.79</v>
      </c>
    </row>
    <row r="9060" spans="1:5" hidden="1">
      <c r="A9060" s="63" t="s">
        <v>15226</v>
      </c>
      <c r="B9060" s="63">
        <v>1967</v>
      </c>
      <c r="C9060" s="62" t="s">
        <v>16773</v>
      </c>
      <c r="D9060" s="63" t="s">
        <v>15228</v>
      </c>
      <c r="E9060" s="76">
        <v>7.34</v>
      </c>
    </row>
    <row r="9061" spans="1:5" hidden="1">
      <c r="A9061" s="63" t="s">
        <v>15226</v>
      </c>
      <c r="B9061" s="63">
        <v>1968</v>
      </c>
      <c r="C9061" s="62" t="s">
        <v>16774</v>
      </c>
      <c r="D9061" s="63" t="s">
        <v>15228</v>
      </c>
      <c r="E9061" s="76">
        <v>14.5</v>
      </c>
    </row>
    <row r="9062" spans="1:5" hidden="1">
      <c r="A9062" s="63" t="s">
        <v>15226</v>
      </c>
      <c r="B9062" s="63">
        <v>1969</v>
      </c>
      <c r="C9062" s="62" t="s">
        <v>16775</v>
      </c>
      <c r="D9062" s="63" t="s">
        <v>15228</v>
      </c>
      <c r="E9062" s="76">
        <v>47.21</v>
      </c>
    </row>
    <row r="9063" spans="1:5" hidden="1">
      <c r="A9063" s="63" t="s">
        <v>15226</v>
      </c>
      <c r="B9063" s="63">
        <v>1827</v>
      </c>
      <c r="C9063" s="62" t="s">
        <v>16776</v>
      </c>
      <c r="D9063" s="63" t="s">
        <v>15228</v>
      </c>
      <c r="E9063" s="76">
        <v>131.32</v>
      </c>
    </row>
    <row r="9064" spans="1:5" hidden="1">
      <c r="A9064" s="63" t="s">
        <v>15226</v>
      </c>
      <c r="B9064" s="63">
        <v>1831</v>
      </c>
      <c r="C9064" s="62" t="s">
        <v>16777</v>
      </c>
      <c r="D9064" s="63" t="s">
        <v>15228</v>
      </c>
      <c r="E9064" s="76">
        <v>28.67</v>
      </c>
    </row>
    <row r="9065" spans="1:5" hidden="1">
      <c r="A9065" s="63" t="s">
        <v>15226</v>
      </c>
      <c r="B9065" s="63">
        <v>1825</v>
      </c>
      <c r="C9065" s="62" t="s">
        <v>16778</v>
      </c>
      <c r="D9065" s="63" t="s">
        <v>15228</v>
      </c>
      <c r="E9065" s="76">
        <v>70.75</v>
      </c>
    </row>
    <row r="9066" spans="1:5" hidden="1">
      <c r="A9066" s="63" t="s">
        <v>15226</v>
      </c>
      <c r="B9066" s="63">
        <v>1828</v>
      </c>
      <c r="C9066" s="62" t="s">
        <v>16779</v>
      </c>
      <c r="D9066" s="63" t="s">
        <v>15228</v>
      </c>
      <c r="E9066" s="76">
        <v>160.25</v>
      </c>
    </row>
    <row r="9067" spans="1:5" hidden="1">
      <c r="A9067" s="63" t="s">
        <v>15226</v>
      </c>
      <c r="B9067" s="63">
        <v>1845</v>
      </c>
      <c r="C9067" s="62" t="s">
        <v>16780</v>
      </c>
      <c r="D9067" s="63" t="s">
        <v>15228</v>
      </c>
      <c r="E9067" s="76">
        <v>35.92</v>
      </c>
    </row>
    <row r="9068" spans="1:5" hidden="1">
      <c r="A9068" s="63" t="s">
        <v>15226</v>
      </c>
      <c r="B9068" s="63">
        <v>1824</v>
      </c>
      <c r="C9068" s="62" t="s">
        <v>16781</v>
      </c>
      <c r="D9068" s="63" t="s">
        <v>15228</v>
      </c>
      <c r="E9068" s="76">
        <v>84.81</v>
      </c>
    </row>
    <row r="9069" spans="1:5" hidden="1">
      <c r="A9069" s="63" t="s">
        <v>15226</v>
      </c>
      <c r="B9069" s="63">
        <v>1940</v>
      </c>
      <c r="C9069" s="62" t="s">
        <v>16782</v>
      </c>
      <c r="D9069" s="63" t="s">
        <v>15228</v>
      </c>
      <c r="E9069" s="76">
        <v>36.090000000000003</v>
      </c>
    </row>
    <row r="9070" spans="1:5" hidden="1">
      <c r="A9070" s="63" t="s">
        <v>15226</v>
      </c>
      <c r="B9070" s="63">
        <v>1937</v>
      </c>
      <c r="C9070" s="62" t="s">
        <v>16783</v>
      </c>
      <c r="D9070" s="63" t="s">
        <v>15228</v>
      </c>
      <c r="E9070" s="76">
        <v>6.09</v>
      </c>
    </row>
    <row r="9071" spans="1:5" hidden="1">
      <c r="A9071" s="63" t="s">
        <v>15226</v>
      </c>
      <c r="B9071" s="63">
        <v>1939</v>
      </c>
      <c r="C9071" s="62" t="s">
        <v>16784</v>
      </c>
      <c r="D9071" s="63" t="s">
        <v>15228</v>
      </c>
      <c r="E9071" s="76">
        <v>9.9</v>
      </c>
    </row>
    <row r="9072" spans="1:5" hidden="1">
      <c r="A9072" s="63" t="s">
        <v>15226</v>
      </c>
      <c r="B9072" s="63">
        <v>1938</v>
      </c>
      <c r="C9072" s="62" t="s">
        <v>16785</v>
      </c>
      <c r="D9072" s="63" t="s">
        <v>15228</v>
      </c>
      <c r="E9072" s="76">
        <v>6.93</v>
      </c>
    </row>
    <row r="9073" spans="1:5" ht="23.25" hidden="1">
      <c r="A9073" s="63" t="s">
        <v>15226</v>
      </c>
      <c r="B9073" s="63">
        <v>42693</v>
      </c>
      <c r="C9073" s="62" t="s">
        <v>16786</v>
      </c>
      <c r="D9073" s="63" t="s">
        <v>15228</v>
      </c>
      <c r="E9073" s="76">
        <v>453.74</v>
      </c>
    </row>
    <row r="9074" spans="1:5" ht="23.25" hidden="1">
      <c r="A9074" s="63" t="s">
        <v>15226</v>
      </c>
      <c r="B9074" s="63">
        <v>42695</v>
      </c>
      <c r="C9074" s="62" t="s">
        <v>16787</v>
      </c>
      <c r="D9074" s="63" t="s">
        <v>15228</v>
      </c>
      <c r="E9074" s="76">
        <v>317.01</v>
      </c>
    </row>
    <row r="9075" spans="1:5" ht="23.25" hidden="1">
      <c r="A9075" s="63" t="s">
        <v>15226</v>
      </c>
      <c r="B9075" s="63">
        <v>42694</v>
      </c>
      <c r="C9075" s="62" t="s">
        <v>16788</v>
      </c>
      <c r="D9075" s="63" t="s">
        <v>15228</v>
      </c>
      <c r="E9075" s="76">
        <v>607.20000000000005</v>
      </c>
    </row>
    <row r="9076" spans="1:5" ht="23.25" hidden="1">
      <c r="A9076" s="63" t="s">
        <v>15226</v>
      </c>
      <c r="B9076" s="63">
        <v>20097</v>
      </c>
      <c r="C9076" s="62" t="s">
        <v>16789</v>
      </c>
      <c r="D9076" s="63" t="s">
        <v>15228</v>
      </c>
      <c r="E9076" s="76">
        <v>26.33</v>
      </c>
    </row>
    <row r="9077" spans="1:5" ht="23.25" hidden="1">
      <c r="A9077" s="63" t="s">
        <v>15226</v>
      </c>
      <c r="B9077" s="63">
        <v>20098</v>
      </c>
      <c r="C9077" s="62" t="s">
        <v>16790</v>
      </c>
      <c r="D9077" s="63" t="s">
        <v>15228</v>
      </c>
      <c r="E9077" s="76">
        <v>107.6</v>
      </c>
    </row>
    <row r="9078" spans="1:5" ht="23.25" hidden="1">
      <c r="A9078" s="63" t="s">
        <v>15226</v>
      </c>
      <c r="B9078" s="63">
        <v>20096</v>
      </c>
      <c r="C9078" s="62" t="s">
        <v>16791</v>
      </c>
      <c r="D9078" s="63" t="s">
        <v>15228</v>
      </c>
      <c r="E9078" s="76">
        <v>27.25</v>
      </c>
    </row>
    <row r="9079" spans="1:5" hidden="1">
      <c r="A9079" s="63" t="s">
        <v>15226</v>
      </c>
      <c r="B9079" s="63">
        <v>1880</v>
      </c>
      <c r="C9079" s="62" t="s">
        <v>16792</v>
      </c>
      <c r="D9079" s="63" t="s">
        <v>15228</v>
      </c>
      <c r="E9079" s="76">
        <v>3.76</v>
      </c>
    </row>
    <row r="9080" spans="1:5" hidden="1">
      <c r="A9080" s="63" t="s">
        <v>15226</v>
      </c>
      <c r="B9080" s="63">
        <v>39274</v>
      </c>
      <c r="C9080" s="62" t="s">
        <v>16793</v>
      </c>
      <c r="D9080" s="63" t="s">
        <v>15228</v>
      </c>
      <c r="E9080" s="76">
        <v>2.92</v>
      </c>
    </row>
    <row r="9081" spans="1:5" ht="23.25" hidden="1">
      <c r="A9081" s="63" t="s">
        <v>15226</v>
      </c>
      <c r="B9081" s="63">
        <v>2628</v>
      </c>
      <c r="C9081" s="62" t="s">
        <v>16794</v>
      </c>
      <c r="D9081" s="63" t="s">
        <v>15228</v>
      </c>
      <c r="E9081" s="76">
        <v>236.57</v>
      </c>
    </row>
    <row r="9082" spans="1:5" ht="23.25" hidden="1">
      <c r="A9082" s="63" t="s">
        <v>15226</v>
      </c>
      <c r="B9082" s="63">
        <v>2622</v>
      </c>
      <c r="C9082" s="62" t="s">
        <v>16795</v>
      </c>
      <c r="D9082" s="63" t="s">
        <v>15228</v>
      </c>
      <c r="E9082" s="76">
        <v>5.62</v>
      </c>
    </row>
    <row r="9083" spans="1:5" ht="23.25" hidden="1">
      <c r="A9083" s="63" t="s">
        <v>15226</v>
      </c>
      <c r="B9083" s="63">
        <v>2623</v>
      </c>
      <c r="C9083" s="62" t="s">
        <v>16796</v>
      </c>
      <c r="D9083" s="63" t="s">
        <v>15228</v>
      </c>
      <c r="E9083" s="76">
        <v>6.76</v>
      </c>
    </row>
    <row r="9084" spans="1:5" ht="23.25" hidden="1">
      <c r="A9084" s="63" t="s">
        <v>15226</v>
      </c>
      <c r="B9084" s="63">
        <v>2624</v>
      </c>
      <c r="C9084" s="62" t="s">
        <v>16797</v>
      </c>
      <c r="D9084" s="63" t="s">
        <v>15228</v>
      </c>
      <c r="E9084" s="76">
        <v>10.75</v>
      </c>
    </row>
    <row r="9085" spans="1:5" ht="23.25" hidden="1">
      <c r="A9085" s="63" t="s">
        <v>15226</v>
      </c>
      <c r="B9085" s="63">
        <v>2625</v>
      </c>
      <c r="C9085" s="62" t="s">
        <v>16798</v>
      </c>
      <c r="D9085" s="63" t="s">
        <v>15228</v>
      </c>
      <c r="E9085" s="76">
        <v>22.7</v>
      </c>
    </row>
    <row r="9086" spans="1:5" ht="23.25" hidden="1">
      <c r="A9086" s="63" t="s">
        <v>15226</v>
      </c>
      <c r="B9086" s="63">
        <v>2626</v>
      </c>
      <c r="C9086" s="62" t="s">
        <v>16799</v>
      </c>
      <c r="D9086" s="63" t="s">
        <v>15228</v>
      </c>
      <c r="E9086" s="76">
        <v>33.26</v>
      </c>
    </row>
    <row r="9087" spans="1:5" ht="23.25" hidden="1">
      <c r="A9087" s="63" t="s">
        <v>15226</v>
      </c>
      <c r="B9087" s="63">
        <v>2630</v>
      </c>
      <c r="C9087" s="62" t="s">
        <v>16800</v>
      </c>
      <c r="D9087" s="63" t="s">
        <v>15228</v>
      </c>
      <c r="E9087" s="76">
        <v>50.58</v>
      </c>
    </row>
    <row r="9088" spans="1:5" ht="23.25" hidden="1">
      <c r="A9088" s="63" t="s">
        <v>15226</v>
      </c>
      <c r="B9088" s="63">
        <v>2627</v>
      </c>
      <c r="C9088" s="62" t="s">
        <v>16801</v>
      </c>
      <c r="D9088" s="63" t="s">
        <v>15228</v>
      </c>
      <c r="E9088" s="76">
        <v>89.1</v>
      </c>
    </row>
    <row r="9089" spans="1:5" ht="23.25" hidden="1">
      <c r="A9089" s="63" t="s">
        <v>15226</v>
      </c>
      <c r="B9089" s="63">
        <v>2629</v>
      </c>
      <c r="C9089" s="62" t="s">
        <v>16802</v>
      </c>
      <c r="D9089" s="63" t="s">
        <v>15228</v>
      </c>
      <c r="E9089" s="76">
        <v>120.52</v>
      </c>
    </row>
    <row r="9090" spans="1:5" hidden="1">
      <c r="A9090" s="63" t="s">
        <v>15226</v>
      </c>
      <c r="B9090" s="63">
        <v>12033</v>
      </c>
      <c r="C9090" s="62" t="s">
        <v>16803</v>
      </c>
      <c r="D9090" s="63" t="s">
        <v>15228</v>
      </c>
      <c r="E9090" s="76">
        <v>12.01</v>
      </c>
    </row>
    <row r="9091" spans="1:5" hidden="1">
      <c r="A9091" s="63" t="s">
        <v>15226</v>
      </c>
      <c r="B9091" s="63">
        <v>40408</v>
      </c>
      <c r="C9091" s="62" t="s">
        <v>16804</v>
      </c>
      <c r="D9091" s="63" t="s">
        <v>15228</v>
      </c>
      <c r="E9091" s="76">
        <v>7.89</v>
      </c>
    </row>
    <row r="9092" spans="1:5" hidden="1">
      <c r="A9092" s="63" t="s">
        <v>15226</v>
      </c>
      <c r="B9092" s="63">
        <v>40409</v>
      </c>
      <c r="C9092" s="62" t="s">
        <v>16805</v>
      </c>
      <c r="D9092" s="63" t="s">
        <v>15228</v>
      </c>
      <c r="E9092" s="76">
        <v>2.79</v>
      </c>
    </row>
    <row r="9093" spans="1:5" hidden="1">
      <c r="A9093" s="63" t="s">
        <v>15226</v>
      </c>
      <c r="B9093" s="63">
        <v>39276</v>
      </c>
      <c r="C9093" s="62" t="s">
        <v>16806</v>
      </c>
      <c r="D9093" s="63" t="s">
        <v>15228</v>
      </c>
      <c r="E9093" s="76">
        <v>7.11</v>
      </c>
    </row>
    <row r="9094" spans="1:5" hidden="1">
      <c r="A9094" s="63" t="s">
        <v>15226</v>
      </c>
      <c r="B9094" s="63">
        <v>39277</v>
      </c>
      <c r="C9094" s="62" t="s">
        <v>16807</v>
      </c>
      <c r="D9094" s="63" t="s">
        <v>15228</v>
      </c>
      <c r="E9094" s="76">
        <v>19.190000000000001</v>
      </c>
    </row>
    <row r="9095" spans="1:5" hidden="1">
      <c r="A9095" s="63" t="s">
        <v>15226</v>
      </c>
      <c r="B9095" s="63">
        <v>12034</v>
      </c>
      <c r="C9095" s="62" t="s">
        <v>16808</v>
      </c>
      <c r="D9095" s="63" t="s">
        <v>15228</v>
      </c>
      <c r="E9095" s="76">
        <v>5.44</v>
      </c>
    </row>
    <row r="9096" spans="1:5" hidden="1">
      <c r="A9096" s="63" t="s">
        <v>15226</v>
      </c>
      <c r="B9096" s="63">
        <v>39879</v>
      </c>
      <c r="C9096" s="62" t="s">
        <v>16809</v>
      </c>
      <c r="D9096" s="63" t="s">
        <v>15228</v>
      </c>
      <c r="E9096" s="76">
        <v>5.03</v>
      </c>
    </row>
    <row r="9097" spans="1:5" hidden="1">
      <c r="A9097" s="63" t="s">
        <v>15226</v>
      </c>
      <c r="B9097" s="63">
        <v>39880</v>
      </c>
      <c r="C9097" s="62" t="s">
        <v>16810</v>
      </c>
      <c r="D9097" s="63" t="s">
        <v>15228</v>
      </c>
      <c r="E9097" s="76">
        <v>11.14</v>
      </c>
    </row>
    <row r="9098" spans="1:5" hidden="1">
      <c r="A9098" s="63" t="s">
        <v>15226</v>
      </c>
      <c r="B9098" s="63">
        <v>39881</v>
      </c>
      <c r="C9098" s="62" t="s">
        <v>16811</v>
      </c>
      <c r="D9098" s="63" t="s">
        <v>15228</v>
      </c>
      <c r="E9098" s="76">
        <v>17.88</v>
      </c>
    </row>
    <row r="9099" spans="1:5" hidden="1">
      <c r="A9099" s="63" t="s">
        <v>15226</v>
      </c>
      <c r="B9099" s="63">
        <v>39882</v>
      </c>
      <c r="C9099" s="62" t="s">
        <v>16812</v>
      </c>
      <c r="D9099" s="63" t="s">
        <v>15228</v>
      </c>
      <c r="E9099" s="76">
        <v>47.09</v>
      </c>
    </row>
    <row r="9100" spans="1:5" hidden="1">
      <c r="A9100" s="63" t="s">
        <v>15226</v>
      </c>
      <c r="B9100" s="63">
        <v>39883</v>
      </c>
      <c r="C9100" s="62" t="s">
        <v>16813</v>
      </c>
      <c r="D9100" s="63" t="s">
        <v>15228</v>
      </c>
      <c r="E9100" s="76">
        <v>75.2</v>
      </c>
    </row>
    <row r="9101" spans="1:5" hidden="1">
      <c r="A9101" s="63" t="s">
        <v>15226</v>
      </c>
      <c r="B9101" s="63">
        <v>39884</v>
      </c>
      <c r="C9101" s="62" t="s">
        <v>16814</v>
      </c>
      <c r="D9101" s="63" t="s">
        <v>15228</v>
      </c>
      <c r="E9101" s="76">
        <v>111.7</v>
      </c>
    </row>
    <row r="9102" spans="1:5" hidden="1">
      <c r="A9102" s="63" t="s">
        <v>15226</v>
      </c>
      <c r="B9102" s="63">
        <v>39885</v>
      </c>
      <c r="C9102" s="62" t="s">
        <v>16815</v>
      </c>
      <c r="D9102" s="63" t="s">
        <v>15228</v>
      </c>
      <c r="E9102" s="76">
        <v>265.45999999999998</v>
      </c>
    </row>
    <row r="9103" spans="1:5" hidden="1">
      <c r="A9103" s="63" t="s">
        <v>15226</v>
      </c>
      <c r="B9103" s="63">
        <v>1777</v>
      </c>
      <c r="C9103" s="62" t="s">
        <v>16816</v>
      </c>
      <c r="D9103" s="63" t="s">
        <v>15228</v>
      </c>
      <c r="E9103" s="76">
        <v>75.37</v>
      </c>
    </row>
    <row r="9104" spans="1:5" hidden="1">
      <c r="A9104" s="63" t="s">
        <v>15226</v>
      </c>
      <c r="B9104" s="63">
        <v>1819</v>
      </c>
      <c r="C9104" s="62" t="s">
        <v>16817</v>
      </c>
      <c r="D9104" s="63" t="s">
        <v>15228</v>
      </c>
      <c r="E9104" s="76">
        <v>54.83</v>
      </c>
    </row>
    <row r="9105" spans="1:5" hidden="1">
      <c r="A9105" s="63" t="s">
        <v>15226</v>
      </c>
      <c r="B9105" s="63">
        <v>1775</v>
      </c>
      <c r="C9105" s="62" t="s">
        <v>16818</v>
      </c>
      <c r="D9105" s="63" t="s">
        <v>15228</v>
      </c>
      <c r="E9105" s="76">
        <v>16.399999999999999</v>
      </c>
    </row>
    <row r="9106" spans="1:5" hidden="1">
      <c r="A9106" s="63" t="s">
        <v>15226</v>
      </c>
      <c r="B9106" s="63">
        <v>1776</v>
      </c>
      <c r="C9106" s="62" t="s">
        <v>16819</v>
      </c>
      <c r="D9106" s="63" t="s">
        <v>15228</v>
      </c>
      <c r="E9106" s="76">
        <v>44.61</v>
      </c>
    </row>
    <row r="9107" spans="1:5" hidden="1">
      <c r="A9107" s="63" t="s">
        <v>15226</v>
      </c>
      <c r="B9107" s="63">
        <v>1778</v>
      </c>
      <c r="C9107" s="62" t="s">
        <v>16820</v>
      </c>
      <c r="D9107" s="63" t="s">
        <v>15228</v>
      </c>
      <c r="E9107" s="76">
        <v>182.43</v>
      </c>
    </row>
    <row r="9108" spans="1:5" hidden="1">
      <c r="A9108" s="63" t="s">
        <v>15226</v>
      </c>
      <c r="B9108" s="63">
        <v>1818</v>
      </c>
      <c r="C9108" s="62" t="s">
        <v>16821</v>
      </c>
      <c r="D9108" s="63" t="s">
        <v>15228</v>
      </c>
      <c r="E9108" s="76">
        <v>121.1</v>
      </c>
    </row>
    <row r="9109" spans="1:5" hidden="1">
      <c r="A9109" s="63" t="s">
        <v>15226</v>
      </c>
      <c r="B9109" s="63">
        <v>1820</v>
      </c>
      <c r="C9109" s="62" t="s">
        <v>16822</v>
      </c>
      <c r="D9109" s="63" t="s">
        <v>15228</v>
      </c>
      <c r="E9109" s="76">
        <v>23.68</v>
      </c>
    </row>
    <row r="9110" spans="1:5" hidden="1">
      <c r="A9110" s="63" t="s">
        <v>15226</v>
      </c>
      <c r="B9110" s="63">
        <v>1779</v>
      </c>
      <c r="C9110" s="62" t="s">
        <v>16823</v>
      </c>
      <c r="D9110" s="63" t="s">
        <v>15228</v>
      </c>
      <c r="E9110" s="76">
        <v>265.32</v>
      </c>
    </row>
    <row r="9111" spans="1:5" hidden="1">
      <c r="A9111" s="63" t="s">
        <v>15226</v>
      </c>
      <c r="B9111" s="63">
        <v>1780</v>
      </c>
      <c r="C9111" s="62" t="s">
        <v>16824</v>
      </c>
      <c r="D9111" s="63" t="s">
        <v>15228</v>
      </c>
      <c r="E9111" s="76">
        <v>546.96</v>
      </c>
    </row>
    <row r="9112" spans="1:5" hidden="1">
      <c r="A9112" s="63" t="s">
        <v>15226</v>
      </c>
      <c r="B9112" s="63">
        <v>1783</v>
      </c>
      <c r="C9112" s="62" t="s">
        <v>16825</v>
      </c>
      <c r="D9112" s="63" t="s">
        <v>15228</v>
      </c>
      <c r="E9112" s="76">
        <v>57.83</v>
      </c>
    </row>
    <row r="9113" spans="1:5" hidden="1">
      <c r="A9113" s="63" t="s">
        <v>15226</v>
      </c>
      <c r="B9113" s="63">
        <v>1782</v>
      </c>
      <c r="C9113" s="62" t="s">
        <v>16826</v>
      </c>
      <c r="D9113" s="63" t="s">
        <v>15228</v>
      </c>
      <c r="E9113" s="76">
        <v>45.72</v>
      </c>
    </row>
    <row r="9114" spans="1:5" hidden="1">
      <c r="A9114" s="63" t="s">
        <v>15226</v>
      </c>
      <c r="B9114" s="63">
        <v>1817</v>
      </c>
      <c r="C9114" s="62" t="s">
        <v>16827</v>
      </c>
      <c r="D9114" s="63" t="s">
        <v>15228</v>
      </c>
      <c r="E9114" s="76">
        <v>13.62</v>
      </c>
    </row>
    <row r="9115" spans="1:5" hidden="1">
      <c r="A9115" s="63" t="s">
        <v>15226</v>
      </c>
      <c r="B9115" s="63">
        <v>1781</v>
      </c>
      <c r="C9115" s="62" t="s">
        <v>16828</v>
      </c>
      <c r="D9115" s="63" t="s">
        <v>15228</v>
      </c>
      <c r="E9115" s="76">
        <v>29.79</v>
      </c>
    </row>
    <row r="9116" spans="1:5" hidden="1">
      <c r="A9116" s="63" t="s">
        <v>15226</v>
      </c>
      <c r="B9116" s="63">
        <v>1784</v>
      </c>
      <c r="C9116" s="62" t="s">
        <v>16829</v>
      </c>
      <c r="D9116" s="63" t="s">
        <v>15228</v>
      </c>
      <c r="E9116" s="76">
        <v>163.30000000000001</v>
      </c>
    </row>
    <row r="9117" spans="1:5" hidden="1">
      <c r="A9117" s="63" t="s">
        <v>15226</v>
      </c>
      <c r="B9117" s="63">
        <v>1810</v>
      </c>
      <c r="C9117" s="62" t="s">
        <v>16830</v>
      </c>
      <c r="D9117" s="63" t="s">
        <v>15228</v>
      </c>
      <c r="E9117" s="76">
        <v>90.57</v>
      </c>
    </row>
    <row r="9118" spans="1:5" hidden="1">
      <c r="A9118" s="63" t="s">
        <v>15226</v>
      </c>
      <c r="B9118" s="63">
        <v>1811</v>
      </c>
      <c r="C9118" s="62" t="s">
        <v>16831</v>
      </c>
      <c r="D9118" s="63" t="s">
        <v>15228</v>
      </c>
      <c r="E9118" s="76">
        <v>19.59</v>
      </c>
    </row>
    <row r="9119" spans="1:5" hidden="1">
      <c r="A9119" s="63" t="s">
        <v>15226</v>
      </c>
      <c r="B9119" s="63">
        <v>1812</v>
      </c>
      <c r="C9119" s="62" t="s">
        <v>16832</v>
      </c>
      <c r="D9119" s="63" t="s">
        <v>15228</v>
      </c>
      <c r="E9119" s="76">
        <v>228.65</v>
      </c>
    </row>
    <row r="9120" spans="1:5" hidden="1">
      <c r="A9120" s="63" t="s">
        <v>15226</v>
      </c>
      <c r="B9120" s="63">
        <v>40386</v>
      </c>
      <c r="C9120" s="62" t="s">
        <v>16833</v>
      </c>
      <c r="D9120" s="63" t="s">
        <v>15228</v>
      </c>
      <c r="E9120" s="76">
        <v>96.36</v>
      </c>
    </row>
    <row r="9121" spans="1:5" hidden="1">
      <c r="A9121" s="63" t="s">
        <v>15226</v>
      </c>
      <c r="B9121" s="63">
        <v>40384</v>
      </c>
      <c r="C9121" s="62" t="s">
        <v>16834</v>
      </c>
      <c r="D9121" s="63" t="s">
        <v>15228</v>
      </c>
      <c r="E9121" s="76">
        <v>65.97</v>
      </c>
    </row>
    <row r="9122" spans="1:5" hidden="1">
      <c r="A9122" s="63" t="s">
        <v>15226</v>
      </c>
      <c r="B9122" s="63">
        <v>40379</v>
      </c>
      <c r="C9122" s="62" t="s">
        <v>16835</v>
      </c>
      <c r="D9122" s="63" t="s">
        <v>15228</v>
      </c>
      <c r="E9122" s="76">
        <v>22.81</v>
      </c>
    </row>
    <row r="9123" spans="1:5" hidden="1">
      <c r="A9123" s="63" t="s">
        <v>15226</v>
      </c>
      <c r="B9123" s="63">
        <v>40423</v>
      </c>
      <c r="C9123" s="62" t="s">
        <v>16836</v>
      </c>
      <c r="D9123" s="63" t="s">
        <v>15228</v>
      </c>
      <c r="E9123" s="76">
        <v>43.16</v>
      </c>
    </row>
    <row r="9124" spans="1:5" hidden="1">
      <c r="A9124" s="63" t="s">
        <v>15226</v>
      </c>
      <c r="B9124" s="63">
        <v>40389</v>
      </c>
      <c r="C9124" s="62" t="s">
        <v>16837</v>
      </c>
      <c r="D9124" s="63" t="s">
        <v>15228</v>
      </c>
      <c r="E9124" s="76">
        <v>273.72000000000003</v>
      </c>
    </row>
    <row r="9125" spans="1:5" hidden="1">
      <c r="A9125" s="63" t="s">
        <v>15226</v>
      </c>
      <c r="B9125" s="63">
        <v>40388</v>
      </c>
      <c r="C9125" s="62" t="s">
        <v>16838</v>
      </c>
      <c r="D9125" s="63" t="s">
        <v>15228</v>
      </c>
      <c r="E9125" s="76">
        <v>137.01</v>
      </c>
    </row>
    <row r="9126" spans="1:5" hidden="1">
      <c r="A9126" s="63" t="s">
        <v>15226</v>
      </c>
      <c r="B9126" s="63">
        <v>40381</v>
      </c>
      <c r="C9126" s="62" t="s">
        <v>16839</v>
      </c>
      <c r="D9126" s="63" t="s">
        <v>15228</v>
      </c>
      <c r="E9126" s="76">
        <v>30.41</v>
      </c>
    </row>
    <row r="9127" spans="1:5" hidden="1">
      <c r="A9127" s="63" t="s">
        <v>15226</v>
      </c>
      <c r="B9127" s="63">
        <v>40391</v>
      </c>
      <c r="C9127" s="62" t="s">
        <v>16840</v>
      </c>
      <c r="D9127" s="63" t="s">
        <v>15228</v>
      </c>
      <c r="E9127" s="76">
        <v>710.43</v>
      </c>
    </row>
    <row r="9128" spans="1:5" hidden="1">
      <c r="A9128" s="63" t="s">
        <v>15226</v>
      </c>
      <c r="B9128" s="63">
        <v>40414</v>
      </c>
      <c r="C9128" s="62" t="s">
        <v>16841</v>
      </c>
      <c r="D9128" s="63" t="s">
        <v>15228</v>
      </c>
      <c r="E9128" s="76">
        <v>20.76</v>
      </c>
    </row>
    <row r="9129" spans="1:5" hidden="1">
      <c r="A9129" s="63" t="s">
        <v>15226</v>
      </c>
      <c r="B9129" s="63">
        <v>40416</v>
      </c>
      <c r="C9129" s="62" t="s">
        <v>16842</v>
      </c>
      <c r="D9129" s="63" t="s">
        <v>15228</v>
      </c>
      <c r="E9129" s="76">
        <v>28.69</v>
      </c>
    </row>
    <row r="9130" spans="1:5" hidden="1">
      <c r="A9130" s="63" t="s">
        <v>15226</v>
      </c>
      <c r="B9130" s="63">
        <v>40418</v>
      </c>
      <c r="C9130" s="62" t="s">
        <v>16843</v>
      </c>
      <c r="D9130" s="63" t="s">
        <v>15228</v>
      </c>
      <c r="E9130" s="76">
        <v>34.22</v>
      </c>
    </row>
    <row r="9131" spans="1:5" ht="23.25" hidden="1">
      <c r="A9131" s="63" t="s">
        <v>15226</v>
      </c>
      <c r="B9131" s="63">
        <v>2609</v>
      </c>
      <c r="C9131" s="62" t="s">
        <v>16844</v>
      </c>
      <c r="D9131" s="63" t="s">
        <v>15228</v>
      </c>
      <c r="E9131" s="76">
        <v>5.28</v>
      </c>
    </row>
    <row r="9132" spans="1:5" ht="23.25" hidden="1">
      <c r="A9132" s="63" t="s">
        <v>15226</v>
      </c>
      <c r="B9132" s="63">
        <v>2634</v>
      </c>
      <c r="C9132" s="62" t="s">
        <v>16845</v>
      </c>
      <c r="D9132" s="63" t="s">
        <v>15228</v>
      </c>
      <c r="E9132" s="76">
        <v>6.93</v>
      </c>
    </row>
    <row r="9133" spans="1:5" ht="23.25" hidden="1">
      <c r="A9133" s="63" t="s">
        <v>15226</v>
      </c>
      <c r="B9133" s="63">
        <v>2611</v>
      </c>
      <c r="C9133" s="62" t="s">
        <v>16846</v>
      </c>
      <c r="D9133" s="63" t="s">
        <v>15228</v>
      </c>
      <c r="E9133" s="76">
        <v>19.53</v>
      </c>
    </row>
    <row r="9134" spans="1:5" hidden="1">
      <c r="A9134" s="63" t="s">
        <v>15226</v>
      </c>
      <c r="B9134" s="63">
        <v>34359</v>
      </c>
      <c r="C9134" s="62" t="s">
        <v>16847</v>
      </c>
      <c r="D9134" s="63" t="s">
        <v>15228</v>
      </c>
      <c r="E9134" s="76">
        <v>16.77</v>
      </c>
    </row>
    <row r="9135" spans="1:5" hidden="1">
      <c r="A9135" s="63" t="s">
        <v>15226</v>
      </c>
      <c r="B9135" s="63">
        <v>1789</v>
      </c>
      <c r="C9135" s="62" t="s">
        <v>16848</v>
      </c>
      <c r="D9135" s="63" t="s">
        <v>15228</v>
      </c>
      <c r="E9135" s="76">
        <v>72.33</v>
      </c>
    </row>
    <row r="9136" spans="1:5" hidden="1">
      <c r="A9136" s="63" t="s">
        <v>15226</v>
      </c>
      <c r="B9136" s="63">
        <v>1788</v>
      </c>
      <c r="C9136" s="62" t="s">
        <v>16849</v>
      </c>
      <c r="D9136" s="63" t="s">
        <v>15228</v>
      </c>
      <c r="E9136" s="76">
        <v>57.98</v>
      </c>
    </row>
    <row r="9137" spans="1:5" hidden="1">
      <c r="A9137" s="63" t="s">
        <v>15226</v>
      </c>
      <c r="B9137" s="63">
        <v>1786</v>
      </c>
      <c r="C9137" s="62" t="s">
        <v>16850</v>
      </c>
      <c r="D9137" s="63" t="s">
        <v>15228</v>
      </c>
      <c r="E9137" s="76">
        <v>14.4</v>
      </c>
    </row>
    <row r="9138" spans="1:5" hidden="1">
      <c r="A9138" s="63" t="s">
        <v>15226</v>
      </c>
      <c r="B9138" s="63">
        <v>1787</v>
      </c>
      <c r="C9138" s="62" t="s">
        <v>16851</v>
      </c>
      <c r="D9138" s="63" t="s">
        <v>15228</v>
      </c>
      <c r="E9138" s="76">
        <v>34.47</v>
      </c>
    </row>
    <row r="9139" spans="1:5" hidden="1">
      <c r="A9139" s="63" t="s">
        <v>15226</v>
      </c>
      <c r="B9139" s="63">
        <v>1791</v>
      </c>
      <c r="C9139" s="62" t="s">
        <v>16852</v>
      </c>
      <c r="D9139" s="63" t="s">
        <v>15228</v>
      </c>
      <c r="E9139" s="76">
        <v>209.05</v>
      </c>
    </row>
    <row r="9140" spans="1:5" hidden="1">
      <c r="A9140" s="63" t="s">
        <v>15226</v>
      </c>
      <c r="B9140" s="63">
        <v>1790</v>
      </c>
      <c r="C9140" s="62" t="s">
        <v>16853</v>
      </c>
      <c r="D9140" s="63" t="s">
        <v>15228</v>
      </c>
      <c r="E9140" s="76">
        <v>120.46</v>
      </c>
    </row>
    <row r="9141" spans="1:5" hidden="1">
      <c r="A9141" s="63" t="s">
        <v>15226</v>
      </c>
      <c r="B9141" s="63">
        <v>1813</v>
      </c>
      <c r="C9141" s="62" t="s">
        <v>16854</v>
      </c>
      <c r="D9141" s="63" t="s">
        <v>15228</v>
      </c>
      <c r="E9141" s="76">
        <v>22.85</v>
      </c>
    </row>
    <row r="9142" spans="1:5" hidden="1">
      <c r="A9142" s="63" t="s">
        <v>15226</v>
      </c>
      <c r="B9142" s="63">
        <v>1792</v>
      </c>
      <c r="C9142" s="62" t="s">
        <v>16855</v>
      </c>
      <c r="D9142" s="63" t="s">
        <v>15228</v>
      </c>
      <c r="E9142" s="76">
        <v>282.19</v>
      </c>
    </row>
    <row r="9143" spans="1:5" hidden="1">
      <c r="A9143" s="63" t="s">
        <v>15226</v>
      </c>
      <c r="B9143" s="63">
        <v>1793</v>
      </c>
      <c r="C9143" s="62" t="s">
        <v>16856</v>
      </c>
      <c r="D9143" s="63" t="s">
        <v>15228</v>
      </c>
      <c r="E9143" s="76">
        <v>570.21</v>
      </c>
    </row>
    <row r="9144" spans="1:5" hidden="1">
      <c r="A9144" s="63" t="s">
        <v>15226</v>
      </c>
      <c r="B9144" s="63">
        <v>1809</v>
      </c>
      <c r="C9144" s="62" t="s">
        <v>16857</v>
      </c>
      <c r="D9144" s="63" t="s">
        <v>15228</v>
      </c>
      <c r="E9144" s="76">
        <v>67.819999999999993</v>
      </c>
    </row>
    <row r="9145" spans="1:5" hidden="1">
      <c r="A9145" s="63" t="s">
        <v>15226</v>
      </c>
      <c r="B9145" s="63">
        <v>1814</v>
      </c>
      <c r="C9145" s="62" t="s">
        <v>16858</v>
      </c>
      <c r="D9145" s="63" t="s">
        <v>15228</v>
      </c>
      <c r="E9145" s="76">
        <v>55.71</v>
      </c>
    </row>
    <row r="9146" spans="1:5" hidden="1">
      <c r="A9146" s="63" t="s">
        <v>15226</v>
      </c>
      <c r="B9146" s="63">
        <v>1803</v>
      </c>
      <c r="C9146" s="62" t="s">
        <v>16859</v>
      </c>
      <c r="D9146" s="63" t="s">
        <v>15228</v>
      </c>
      <c r="E9146" s="76">
        <v>14.08</v>
      </c>
    </row>
    <row r="9147" spans="1:5" hidden="1">
      <c r="A9147" s="63" t="s">
        <v>15226</v>
      </c>
      <c r="B9147" s="63">
        <v>1805</v>
      </c>
      <c r="C9147" s="62" t="s">
        <v>16860</v>
      </c>
      <c r="D9147" s="63" t="s">
        <v>15228</v>
      </c>
      <c r="E9147" s="76">
        <v>32.33</v>
      </c>
    </row>
    <row r="9148" spans="1:5" hidden="1">
      <c r="A9148" s="63" t="s">
        <v>15226</v>
      </c>
      <c r="B9148" s="63">
        <v>1821</v>
      </c>
      <c r="C9148" s="62" t="s">
        <v>16861</v>
      </c>
      <c r="D9148" s="63" t="s">
        <v>15228</v>
      </c>
      <c r="E9148" s="76">
        <v>191</v>
      </c>
    </row>
    <row r="9149" spans="1:5" hidden="1">
      <c r="A9149" s="63" t="s">
        <v>15226</v>
      </c>
      <c r="B9149" s="63">
        <v>1806</v>
      </c>
      <c r="C9149" s="62" t="s">
        <v>16862</v>
      </c>
      <c r="D9149" s="63" t="s">
        <v>15228</v>
      </c>
      <c r="E9149" s="76">
        <v>113.68</v>
      </c>
    </row>
    <row r="9150" spans="1:5" hidden="1">
      <c r="A9150" s="63" t="s">
        <v>15226</v>
      </c>
      <c r="B9150" s="63">
        <v>1804</v>
      </c>
      <c r="C9150" s="62" t="s">
        <v>16863</v>
      </c>
      <c r="D9150" s="63" t="s">
        <v>15228</v>
      </c>
      <c r="E9150" s="76">
        <v>20.04</v>
      </c>
    </row>
    <row r="9151" spans="1:5" hidden="1">
      <c r="A9151" s="63" t="s">
        <v>15226</v>
      </c>
      <c r="B9151" s="63">
        <v>1807</v>
      </c>
      <c r="C9151" s="62" t="s">
        <v>16864</v>
      </c>
      <c r="D9151" s="63" t="s">
        <v>15228</v>
      </c>
      <c r="E9151" s="76">
        <v>273.16000000000003</v>
      </c>
    </row>
    <row r="9152" spans="1:5" hidden="1">
      <c r="A9152" s="63" t="s">
        <v>15226</v>
      </c>
      <c r="B9152" s="63">
        <v>1808</v>
      </c>
      <c r="C9152" s="62" t="s">
        <v>16865</v>
      </c>
      <c r="D9152" s="63" t="s">
        <v>15228</v>
      </c>
      <c r="E9152" s="76">
        <v>547.64</v>
      </c>
    </row>
    <row r="9153" spans="1:5" hidden="1">
      <c r="A9153" s="63" t="s">
        <v>15226</v>
      </c>
      <c r="B9153" s="63">
        <v>1797</v>
      </c>
      <c r="C9153" s="62" t="s">
        <v>16866</v>
      </c>
      <c r="D9153" s="63" t="s">
        <v>15228</v>
      </c>
      <c r="E9153" s="76">
        <v>82.13</v>
      </c>
    </row>
    <row r="9154" spans="1:5" hidden="1">
      <c r="A9154" s="63" t="s">
        <v>15226</v>
      </c>
      <c r="B9154" s="63">
        <v>1796</v>
      </c>
      <c r="C9154" s="62" t="s">
        <v>16867</v>
      </c>
      <c r="D9154" s="63" t="s">
        <v>15228</v>
      </c>
      <c r="E9154" s="76">
        <v>63</v>
      </c>
    </row>
    <row r="9155" spans="1:5" hidden="1">
      <c r="A9155" s="63" t="s">
        <v>15226</v>
      </c>
      <c r="B9155" s="63">
        <v>1794</v>
      </c>
      <c r="C9155" s="62" t="s">
        <v>16868</v>
      </c>
      <c r="D9155" s="63" t="s">
        <v>15228</v>
      </c>
      <c r="E9155" s="76">
        <v>15.04</v>
      </c>
    </row>
    <row r="9156" spans="1:5" hidden="1">
      <c r="A9156" s="63" t="s">
        <v>15226</v>
      </c>
      <c r="B9156" s="63">
        <v>1816</v>
      </c>
      <c r="C9156" s="62" t="s">
        <v>16869</v>
      </c>
      <c r="D9156" s="63" t="s">
        <v>15228</v>
      </c>
      <c r="E9156" s="76">
        <v>33.909999999999997</v>
      </c>
    </row>
    <row r="9157" spans="1:5" hidden="1">
      <c r="A9157" s="63" t="s">
        <v>15226</v>
      </c>
      <c r="B9157" s="63">
        <v>1815</v>
      </c>
      <c r="C9157" s="62" t="s">
        <v>16870</v>
      </c>
      <c r="D9157" s="63" t="s">
        <v>15228</v>
      </c>
      <c r="E9157" s="76">
        <v>260.42</v>
      </c>
    </row>
    <row r="9158" spans="1:5" hidden="1">
      <c r="A9158" s="63" t="s">
        <v>15226</v>
      </c>
      <c r="B9158" s="63">
        <v>1798</v>
      </c>
      <c r="C9158" s="62" t="s">
        <v>16871</v>
      </c>
      <c r="D9158" s="63" t="s">
        <v>15228</v>
      </c>
      <c r="E9158" s="76">
        <v>116.53</v>
      </c>
    </row>
    <row r="9159" spans="1:5" hidden="1">
      <c r="A9159" s="63" t="s">
        <v>15226</v>
      </c>
      <c r="B9159" s="63">
        <v>1795</v>
      </c>
      <c r="C9159" s="62" t="s">
        <v>16872</v>
      </c>
      <c r="D9159" s="63" t="s">
        <v>15228</v>
      </c>
      <c r="E9159" s="76">
        <v>20.83</v>
      </c>
    </row>
    <row r="9160" spans="1:5" hidden="1">
      <c r="A9160" s="63" t="s">
        <v>15226</v>
      </c>
      <c r="B9160" s="63">
        <v>1799</v>
      </c>
      <c r="C9160" s="62" t="s">
        <v>16873</v>
      </c>
      <c r="D9160" s="63" t="s">
        <v>15228</v>
      </c>
      <c r="E9160" s="76">
        <v>339.18</v>
      </c>
    </row>
    <row r="9161" spans="1:5" hidden="1">
      <c r="A9161" s="63" t="s">
        <v>15226</v>
      </c>
      <c r="B9161" s="63">
        <v>1800</v>
      </c>
      <c r="C9161" s="62" t="s">
        <v>16874</v>
      </c>
      <c r="D9161" s="63" t="s">
        <v>15228</v>
      </c>
      <c r="E9161" s="76">
        <v>647.54999999999995</v>
      </c>
    </row>
    <row r="9162" spans="1:5" hidden="1">
      <c r="A9162" s="63" t="s">
        <v>15226</v>
      </c>
      <c r="B9162" s="63">
        <v>1802</v>
      </c>
      <c r="C9162" s="62" t="s">
        <v>16875</v>
      </c>
      <c r="D9162" s="63" t="s">
        <v>15228</v>
      </c>
      <c r="E9162" s="76">
        <v>1619.78</v>
      </c>
    </row>
    <row r="9163" spans="1:5" ht="23.25" hidden="1">
      <c r="A9163" s="63" t="s">
        <v>15226</v>
      </c>
      <c r="B9163" s="63">
        <v>40385</v>
      </c>
      <c r="C9163" s="62" t="s">
        <v>16876</v>
      </c>
      <c r="D9163" s="63" t="s">
        <v>15228</v>
      </c>
      <c r="E9163" s="76">
        <v>96.36</v>
      </c>
    </row>
    <row r="9164" spans="1:5" ht="23.25" hidden="1">
      <c r="A9164" s="63" t="s">
        <v>15226</v>
      </c>
      <c r="B9164" s="63">
        <v>40383</v>
      </c>
      <c r="C9164" s="62" t="s">
        <v>16877</v>
      </c>
      <c r="D9164" s="63" t="s">
        <v>15228</v>
      </c>
      <c r="E9164" s="76">
        <v>65.97</v>
      </c>
    </row>
    <row r="9165" spans="1:5" ht="23.25" hidden="1">
      <c r="A9165" s="63" t="s">
        <v>15226</v>
      </c>
      <c r="B9165" s="63">
        <v>40378</v>
      </c>
      <c r="C9165" s="62" t="s">
        <v>16878</v>
      </c>
      <c r="D9165" s="63" t="s">
        <v>15228</v>
      </c>
      <c r="E9165" s="76">
        <v>22.81</v>
      </c>
    </row>
    <row r="9166" spans="1:5" hidden="1">
      <c r="A9166" s="63" t="s">
        <v>15226</v>
      </c>
      <c r="B9166" s="63">
        <v>40382</v>
      </c>
      <c r="C9166" s="62" t="s">
        <v>16879</v>
      </c>
      <c r="D9166" s="63" t="s">
        <v>15228</v>
      </c>
      <c r="E9166" s="76">
        <v>43.16</v>
      </c>
    </row>
    <row r="9167" spans="1:5" ht="23.25" hidden="1">
      <c r="A9167" s="63" t="s">
        <v>15226</v>
      </c>
      <c r="B9167" s="63">
        <v>40422</v>
      </c>
      <c r="C9167" s="62" t="s">
        <v>16880</v>
      </c>
      <c r="D9167" s="63" t="s">
        <v>15228</v>
      </c>
      <c r="E9167" s="76">
        <v>294.04000000000002</v>
      </c>
    </row>
    <row r="9168" spans="1:5" hidden="1">
      <c r="A9168" s="63" t="s">
        <v>15226</v>
      </c>
      <c r="B9168" s="63">
        <v>40387</v>
      </c>
      <c r="C9168" s="62" t="s">
        <v>16881</v>
      </c>
      <c r="D9168" s="63" t="s">
        <v>15228</v>
      </c>
      <c r="E9168" s="76">
        <v>149.71</v>
      </c>
    </row>
    <row r="9169" spans="1:5" ht="23.25" hidden="1">
      <c r="A9169" s="63" t="s">
        <v>15226</v>
      </c>
      <c r="B9169" s="63">
        <v>40380</v>
      </c>
      <c r="C9169" s="62" t="s">
        <v>16882</v>
      </c>
      <c r="D9169" s="63" t="s">
        <v>15228</v>
      </c>
      <c r="E9169" s="76">
        <v>30.41</v>
      </c>
    </row>
    <row r="9170" spans="1:5" hidden="1">
      <c r="A9170" s="63" t="s">
        <v>15226</v>
      </c>
      <c r="B9170" s="63">
        <v>40390</v>
      </c>
      <c r="C9170" s="62" t="s">
        <v>16883</v>
      </c>
      <c r="D9170" s="63" t="s">
        <v>15228</v>
      </c>
      <c r="E9170" s="76">
        <v>619.27</v>
      </c>
    </row>
    <row r="9171" spans="1:5" hidden="1">
      <c r="A9171" s="63" t="s">
        <v>15226</v>
      </c>
      <c r="B9171" s="63">
        <v>40413</v>
      </c>
      <c r="C9171" s="62" t="s">
        <v>16884</v>
      </c>
      <c r="D9171" s="63" t="s">
        <v>15228</v>
      </c>
      <c r="E9171" s="76">
        <v>22.55</v>
      </c>
    </row>
    <row r="9172" spans="1:5" hidden="1">
      <c r="A9172" s="63" t="s">
        <v>15226</v>
      </c>
      <c r="B9172" s="63">
        <v>40415</v>
      </c>
      <c r="C9172" s="62" t="s">
        <v>16885</v>
      </c>
      <c r="D9172" s="63" t="s">
        <v>15228</v>
      </c>
      <c r="E9172" s="76">
        <v>32.130000000000003</v>
      </c>
    </row>
    <row r="9173" spans="1:5" hidden="1">
      <c r="A9173" s="63" t="s">
        <v>15226</v>
      </c>
      <c r="B9173" s="63">
        <v>40417</v>
      </c>
      <c r="C9173" s="62" t="s">
        <v>16886</v>
      </c>
      <c r="D9173" s="63" t="s">
        <v>15228</v>
      </c>
      <c r="E9173" s="76">
        <v>37.9</v>
      </c>
    </row>
    <row r="9174" spans="1:5" hidden="1">
      <c r="A9174" s="63" t="s">
        <v>15226</v>
      </c>
      <c r="B9174" s="63">
        <v>39271</v>
      </c>
      <c r="C9174" s="62" t="s">
        <v>16887</v>
      </c>
      <c r="D9174" s="63" t="s">
        <v>15228</v>
      </c>
      <c r="E9174" s="76">
        <v>2.42</v>
      </c>
    </row>
    <row r="9175" spans="1:5" hidden="1">
      <c r="A9175" s="63" t="s">
        <v>15226</v>
      </c>
      <c r="B9175" s="63">
        <v>39273</v>
      </c>
      <c r="C9175" s="62" t="s">
        <v>16888</v>
      </c>
      <c r="D9175" s="63" t="s">
        <v>15228</v>
      </c>
      <c r="E9175" s="76">
        <v>4.0999999999999996</v>
      </c>
    </row>
    <row r="9176" spans="1:5" hidden="1">
      <c r="A9176" s="63" t="s">
        <v>15226</v>
      </c>
      <c r="B9176" s="63">
        <v>39272</v>
      </c>
      <c r="C9176" s="62" t="s">
        <v>16889</v>
      </c>
      <c r="D9176" s="63" t="s">
        <v>15228</v>
      </c>
      <c r="E9176" s="76">
        <v>2.97</v>
      </c>
    </row>
    <row r="9177" spans="1:5" hidden="1">
      <c r="A9177" s="63" t="s">
        <v>15226</v>
      </c>
      <c r="B9177" s="63">
        <v>1875</v>
      </c>
      <c r="C9177" s="62" t="s">
        <v>16890</v>
      </c>
      <c r="D9177" s="63" t="s">
        <v>15228</v>
      </c>
      <c r="E9177" s="76">
        <v>6.56</v>
      </c>
    </row>
    <row r="9178" spans="1:5" hidden="1">
      <c r="A9178" s="63" t="s">
        <v>15226</v>
      </c>
      <c r="B9178" s="63">
        <v>1874</v>
      </c>
      <c r="C9178" s="62" t="s">
        <v>16891</v>
      </c>
      <c r="D9178" s="63" t="s">
        <v>15228</v>
      </c>
      <c r="E9178" s="76">
        <v>5.42</v>
      </c>
    </row>
    <row r="9179" spans="1:5" hidden="1">
      <c r="A9179" s="63" t="s">
        <v>15226</v>
      </c>
      <c r="B9179" s="63">
        <v>1870</v>
      </c>
      <c r="C9179" s="62" t="s">
        <v>16892</v>
      </c>
      <c r="D9179" s="63" t="s">
        <v>15228</v>
      </c>
      <c r="E9179" s="76">
        <v>3.13</v>
      </c>
    </row>
    <row r="9180" spans="1:5" hidden="1">
      <c r="A9180" s="63" t="s">
        <v>15226</v>
      </c>
      <c r="B9180" s="63">
        <v>1884</v>
      </c>
      <c r="C9180" s="62" t="s">
        <v>16893</v>
      </c>
      <c r="D9180" s="63" t="s">
        <v>15228</v>
      </c>
      <c r="E9180" s="76">
        <v>4.8</v>
      </c>
    </row>
    <row r="9181" spans="1:5" hidden="1">
      <c r="A9181" s="63" t="s">
        <v>15226</v>
      </c>
      <c r="B9181" s="63">
        <v>1887</v>
      </c>
      <c r="C9181" s="62" t="s">
        <v>16894</v>
      </c>
      <c r="D9181" s="63" t="s">
        <v>15228</v>
      </c>
      <c r="E9181" s="76">
        <v>27.21</v>
      </c>
    </row>
    <row r="9182" spans="1:5" hidden="1">
      <c r="A9182" s="63" t="s">
        <v>15226</v>
      </c>
      <c r="B9182" s="63">
        <v>1876</v>
      </c>
      <c r="C9182" s="62" t="s">
        <v>16895</v>
      </c>
      <c r="D9182" s="63" t="s">
        <v>15228</v>
      </c>
      <c r="E9182" s="76">
        <v>10.66</v>
      </c>
    </row>
    <row r="9183" spans="1:5" hidden="1">
      <c r="A9183" s="63" t="s">
        <v>15226</v>
      </c>
      <c r="B9183" s="63">
        <v>1879</v>
      </c>
      <c r="C9183" s="62" t="s">
        <v>16896</v>
      </c>
      <c r="D9183" s="63" t="s">
        <v>15228</v>
      </c>
      <c r="E9183" s="76">
        <v>3.17</v>
      </c>
    </row>
    <row r="9184" spans="1:5" hidden="1">
      <c r="A9184" s="63" t="s">
        <v>15226</v>
      </c>
      <c r="B9184" s="63">
        <v>1877</v>
      </c>
      <c r="C9184" s="62" t="s">
        <v>16897</v>
      </c>
      <c r="D9184" s="63" t="s">
        <v>15228</v>
      </c>
      <c r="E9184" s="76">
        <v>27.25</v>
      </c>
    </row>
    <row r="9185" spans="1:5" hidden="1">
      <c r="A9185" s="63" t="s">
        <v>15226</v>
      </c>
      <c r="B9185" s="63">
        <v>1878</v>
      </c>
      <c r="C9185" s="62" t="s">
        <v>16898</v>
      </c>
      <c r="D9185" s="63" t="s">
        <v>15228</v>
      </c>
      <c r="E9185" s="76">
        <v>54.75</v>
      </c>
    </row>
    <row r="9186" spans="1:5" ht="23.25" hidden="1">
      <c r="A9186" s="63" t="s">
        <v>15226</v>
      </c>
      <c r="B9186" s="63">
        <v>2621</v>
      </c>
      <c r="C9186" s="62" t="s">
        <v>16899</v>
      </c>
      <c r="D9186" s="63" t="s">
        <v>15228</v>
      </c>
      <c r="E9186" s="76">
        <v>167.14</v>
      </c>
    </row>
    <row r="9187" spans="1:5" ht="23.25" hidden="1">
      <c r="A9187" s="63" t="s">
        <v>15226</v>
      </c>
      <c r="B9187" s="63">
        <v>2616</v>
      </c>
      <c r="C9187" s="62" t="s">
        <v>16900</v>
      </c>
      <c r="D9187" s="63" t="s">
        <v>15228</v>
      </c>
      <c r="E9187" s="76">
        <v>4.7300000000000004</v>
      </c>
    </row>
    <row r="9188" spans="1:5" ht="23.25" hidden="1">
      <c r="A9188" s="63" t="s">
        <v>15226</v>
      </c>
      <c r="B9188" s="63">
        <v>2633</v>
      </c>
      <c r="C9188" s="62" t="s">
        <v>16901</v>
      </c>
      <c r="D9188" s="63" t="s">
        <v>15228</v>
      </c>
      <c r="E9188" s="76">
        <v>5.35</v>
      </c>
    </row>
    <row r="9189" spans="1:5" ht="23.25" hidden="1">
      <c r="A9189" s="63" t="s">
        <v>15226</v>
      </c>
      <c r="B9189" s="63">
        <v>2617</v>
      </c>
      <c r="C9189" s="62" t="s">
        <v>16902</v>
      </c>
      <c r="D9189" s="63" t="s">
        <v>15228</v>
      </c>
      <c r="E9189" s="76">
        <v>7.27</v>
      </c>
    </row>
    <row r="9190" spans="1:5" ht="23.25" hidden="1">
      <c r="A9190" s="63" t="s">
        <v>15226</v>
      </c>
      <c r="B9190" s="63">
        <v>2618</v>
      </c>
      <c r="C9190" s="62" t="s">
        <v>16903</v>
      </c>
      <c r="D9190" s="63" t="s">
        <v>15228</v>
      </c>
      <c r="E9190" s="76">
        <v>16.55</v>
      </c>
    </row>
    <row r="9191" spans="1:5" ht="23.25" hidden="1">
      <c r="A9191" s="63" t="s">
        <v>15226</v>
      </c>
      <c r="B9191" s="63">
        <v>2632</v>
      </c>
      <c r="C9191" s="62" t="s">
        <v>16904</v>
      </c>
      <c r="D9191" s="63" t="s">
        <v>15228</v>
      </c>
      <c r="E9191" s="76">
        <v>20.190000000000001</v>
      </c>
    </row>
    <row r="9192" spans="1:5" ht="23.25" hidden="1">
      <c r="A9192" s="63" t="s">
        <v>15226</v>
      </c>
      <c r="B9192" s="63">
        <v>2631</v>
      </c>
      <c r="C9192" s="62" t="s">
        <v>16905</v>
      </c>
      <c r="D9192" s="63" t="s">
        <v>15228</v>
      </c>
      <c r="E9192" s="76">
        <v>29.65</v>
      </c>
    </row>
    <row r="9193" spans="1:5" ht="23.25" hidden="1">
      <c r="A9193" s="63" t="s">
        <v>15226</v>
      </c>
      <c r="B9193" s="63">
        <v>2619</v>
      </c>
      <c r="C9193" s="62" t="s">
        <v>16906</v>
      </c>
      <c r="D9193" s="63" t="s">
        <v>15228</v>
      </c>
      <c r="E9193" s="76">
        <v>75.06</v>
      </c>
    </row>
    <row r="9194" spans="1:5" ht="23.25" hidden="1">
      <c r="A9194" s="63" t="s">
        <v>15226</v>
      </c>
      <c r="B9194" s="63">
        <v>2620</v>
      </c>
      <c r="C9194" s="62" t="s">
        <v>16907</v>
      </c>
      <c r="D9194" s="63" t="s">
        <v>15228</v>
      </c>
      <c r="E9194" s="76">
        <v>98.55</v>
      </c>
    </row>
    <row r="9195" spans="1:5" hidden="1">
      <c r="A9195" s="63" t="s">
        <v>15226</v>
      </c>
      <c r="B9195" s="63">
        <v>44472</v>
      </c>
      <c r="C9195" s="62" t="s">
        <v>16908</v>
      </c>
      <c r="D9195" s="63" t="s">
        <v>15228</v>
      </c>
      <c r="E9195" s="76">
        <v>59.3</v>
      </c>
    </row>
    <row r="9196" spans="1:5" ht="23.25" hidden="1">
      <c r="A9196" s="63" t="s">
        <v>15226</v>
      </c>
      <c r="B9196" s="63">
        <v>38369</v>
      </c>
      <c r="C9196" s="62" t="s">
        <v>16909</v>
      </c>
      <c r="D9196" s="63" t="s">
        <v>15228</v>
      </c>
      <c r="E9196" s="76">
        <v>22.29</v>
      </c>
    </row>
    <row r="9197" spans="1:5" hidden="1">
      <c r="A9197" s="63" t="s">
        <v>15226</v>
      </c>
      <c r="B9197" s="63">
        <v>38370</v>
      </c>
      <c r="C9197" s="62" t="s">
        <v>16910</v>
      </c>
      <c r="D9197" s="63" t="s">
        <v>15228</v>
      </c>
      <c r="E9197" s="76">
        <v>22.29</v>
      </c>
    </row>
    <row r="9198" spans="1:5" hidden="1">
      <c r="A9198" s="63" t="s">
        <v>15226</v>
      </c>
      <c r="B9198" s="63">
        <v>38372</v>
      </c>
      <c r="C9198" s="62" t="s">
        <v>16911</v>
      </c>
      <c r="D9198" s="63" t="s">
        <v>15228</v>
      </c>
      <c r="E9198" s="76">
        <v>22.26</v>
      </c>
    </row>
    <row r="9199" spans="1:5" hidden="1">
      <c r="A9199" s="63" t="s">
        <v>15226</v>
      </c>
      <c r="B9199" s="63">
        <v>2357</v>
      </c>
      <c r="C9199" s="62" t="s">
        <v>16912</v>
      </c>
      <c r="D9199" s="63" t="s">
        <v>15376</v>
      </c>
      <c r="E9199" s="76">
        <v>32.53</v>
      </c>
    </row>
    <row r="9200" spans="1:5" hidden="1">
      <c r="A9200" s="63" t="s">
        <v>15226</v>
      </c>
      <c r="B9200" s="63">
        <v>40806</v>
      </c>
      <c r="C9200" s="62" t="s">
        <v>16913</v>
      </c>
      <c r="D9200" s="63" t="s">
        <v>15378</v>
      </c>
      <c r="E9200" s="76">
        <v>5740.64</v>
      </c>
    </row>
    <row r="9201" spans="1:5" hidden="1">
      <c r="A9201" s="63" t="s">
        <v>15226</v>
      </c>
      <c r="B9201" s="63">
        <v>2355</v>
      </c>
      <c r="C9201" s="62" t="s">
        <v>16914</v>
      </c>
      <c r="D9201" s="63" t="s">
        <v>15376</v>
      </c>
      <c r="E9201" s="76">
        <v>25.86</v>
      </c>
    </row>
    <row r="9202" spans="1:5" hidden="1">
      <c r="A9202" s="63" t="s">
        <v>15226</v>
      </c>
      <c r="B9202" s="63">
        <v>40805</v>
      </c>
      <c r="C9202" s="62" t="s">
        <v>16915</v>
      </c>
      <c r="D9202" s="63" t="s">
        <v>15378</v>
      </c>
      <c r="E9202" s="76">
        <v>4562.93</v>
      </c>
    </row>
    <row r="9203" spans="1:5" hidden="1">
      <c r="A9203" s="63" t="s">
        <v>15226</v>
      </c>
      <c r="B9203" s="63">
        <v>2358</v>
      </c>
      <c r="C9203" s="62" t="s">
        <v>16916</v>
      </c>
      <c r="D9203" s="63" t="s">
        <v>15376</v>
      </c>
      <c r="E9203" s="76">
        <v>41.15</v>
      </c>
    </row>
    <row r="9204" spans="1:5" hidden="1">
      <c r="A9204" s="63" t="s">
        <v>15226</v>
      </c>
      <c r="B9204" s="63">
        <v>40807</v>
      </c>
      <c r="C9204" s="62" t="s">
        <v>16917</v>
      </c>
      <c r="D9204" s="63" t="s">
        <v>15378</v>
      </c>
      <c r="E9204" s="76">
        <v>7261.5</v>
      </c>
    </row>
    <row r="9205" spans="1:5" hidden="1">
      <c r="A9205" s="63" t="s">
        <v>15226</v>
      </c>
      <c r="B9205" s="63">
        <v>2359</v>
      </c>
      <c r="C9205" s="62" t="s">
        <v>16918</v>
      </c>
      <c r="D9205" s="63" t="s">
        <v>15376</v>
      </c>
      <c r="E9205" s="76">
        <v>28.98</v>
      </c>
    </row>
    <row r="9206" spans="1:5" hidden="1">
      <c r="A9206" s="63" t="s">
        <v>15226</v>
      </c>
      <c r="B9206" s="63">
        <v>40808</v>
      </c>
      <c r="C9206" s="62" t="s">
        <v>16919</v>
      </c>
      <c r="D9206" s="63" t="s">
        <v>15378</v>
      </c>
      <c r="E9206" s="76">
        <v>5114.47</v>
      </c>
    </row>
    <row r="9207" spans="1:5" hidden="1">
      <c r="A9207" s="63" t="s">
        <v>15226</v>
      </c>
      <c r="B9207" s="63">
        <v>44330</v>
      </c>
      <c r="C9207" s="62" t="s">
        <v>16920</v>
      </c>
      <c r="D9207" s="63" t="s">
        <v>15278</v>
      </c>
      <c r="E9207" s="76">
        <v>12.63</v>
      </c>
    </row>
    <row r="9208" spans="1:5" hidden="1">
      <c r="A9208" s="63" t="s">
        <v>15226</v>
      </c>
      <c r="B9208" s="63">
        <v>43144</v>
      </c>
      <c r="C9208" s="62" t="s">
        <v>16921</v>
      </c>
      <c r="D9208" s="63" t="s">
        <v>15276</v>
      </c>
      <c r="E9208" s="76">
        <v>32.19</v>
      </c>
    </row>
    <row r="9209" spans="1:5" hidden="1">
      <c r="A9209" s="63" t="s">
        <v>15226</v>
      </c>
      <c r="B9209" s="63">
        <v>39397</v>
      </c>
      <c r="C9209" s="62" t="s">
        <v>16922</v>
      </c>
      <c r="D9209" s="63" t="s">
        <v>15278</v>
      </c>
      <c r="E9209" s="76">
        <v>14.67</v>
      </c>
    </row>
    <row r="9210" spans="1:5" ht="23.25" hidden="1">
      <c r="A9210" s="63" t="s">
        <v>15226</v>
      </c>
      <c r="B9210" s="63">
        <v>2692</v>
      </c>
      <c r="C9210" s="62" t="s">
        <v>16923</v>
      </c>
      <c r="D9210" s="63" t="s">
        <v>15278</v>
      </c>
      <c r="E9210" s="76">
        <v>5.92</v>
      </c>
    </row>
    <row r="9211" spans="1:5" hidden="1">
      <c r="A9211" s="63" t="s">
        <v>15226</v>
      </c>
      <c r="B9211" s="63">
        <v>44329</v>
      </c>
      <c r="C9211" s="62" t="s">
        <v>16924</v>
      </c>
      <c r="D9211" s="63" t="s">
        <v>15278</v>
      </c>
      <c r="E9211" s="76">
        <v>16.55</v>
      </c>
    </row>
    <row r="9212" spans="1:5" hidden="1">
      <c r="A9212" s="63" t="s">
        <v>15226</v>
      </c>
      <c r="B9212" s="63">
        <v>5318</v>
      </c>
      <c r="C9212" s="62" t="s">
        <v>16925</v>
      </c>
      <c r="D9212" s="63" t="s">
        <v>15278</v>
      </c>
      <c r="E9212" s="76">
        <v>26.76</v>
      </c>
    </row>
    <row r="9213" spans="1:5" hidden="1">
      <c r="A9213" s="63" t="s">
        <v>15226</v>
      </c>
      <c r="B9213" s="63">
        <v>5330</v>
      </c>
      <c r="C9213" s="62" t="s">
        <v>16926</v>
      </c>
      <c r="D9213" s="63" t="s">
        <v>15278</v>
      </c>
      <c r="E9213" s="76">
        <v>60.99</v>
      </c>
    </row>
    <row r="9214" spans="1:5" hidden="1">
      <c r="A9214" s="63" t="s">
        <v>15226</v>
      </c>
      <c r="B9214" s="63">
        <v>44532</v>
      </c>
      <c r="C9214" s="62" t="s">
        <v>16927</v>
      </c>
      <c r="D9214" s="63" t="s">
        <v>15228</v>
      </c>
      <c r="E9214" s="76">
        <v>41.35</v>
      </c>
    </row>
    <row r="9215" spans="1:5" ht="23.25" hidden="1">
      <c r="A9215" s="63" t="s">
        <v>15226</v>
      </c>
      <c r="B9215" s="63">
        <v>44531</v>
      </c>
      <c r="C9215" s="62" t="s">
        <v>16928</v>
      </c>
      <c r="D9215" s="63" t="s">
        <v>15228</v>
      </c>
      <c r="E9215" s="76">
        <v>131.41999999999999</v>
      </c>
    </row>
    <row r="9216" spans="1:5" ht="23.25" hidden="1">
      <c r="A9216" s="63" t="s">
        <v>15226</v>
      </c>
      <c r="B9216" s="63">
        <v>38140</v>
      </c>
      <c r="C9216" s="62" t="s">
        <v>16929</v>
      </c>
      <c r="D9216" s="63" t="s">
        <v>15228</v>
      </c>
      <c r="E9216" s="76">
        <v>31.87</v>
      </c>
    </row>
    <row r="9217" spans="1:5" ht="23.25" hidden="1">
      <c r="A9217" s="63" t="s">
        <v>15226</v>
      </c>
      <c r="B9217" s="63">
        <v>13887</v>
      </c>
      <c r="C9217" s="62" t="s">
        <v>16930</v>
      </c>
      <c r="D9217" s="63" t="s">
        <v>15228</v>
      </c>
      <c r="E9217" s="76">
        <v>754.54</v>
      </c>
    </row>
    <row r="9218" spans="1:5" hidden="1">
      <c r="A9218" s="63" t="s">
        <v>15226</v>
      </c>
      <c r="B9218" s="63">
        <v>44495</v>
      </c>
      <c r="C9218" s="62" t="s">
        <v>16931</v>
      </c>
      <c r="D9218" s="63" t="s">
        <v>15228</v>
      </c>
      <c r="E9218" s="76">
        <v>33.590000000000003</v>
      </c>
    </row>
    <row r="9219" spans="1:5" ht="23.25" hidden="1">
      <c r="A9219" s="63" t="s">
        <v>15226</v>
      </c>
      <c r="B9219" s="63">
        <v>44533</v>
      </c>
      <c r="C9219" s="62" t="s">
        <v>16932</v>
      </c>
      <c r="D9219" s="63" t="s">
        <v>15228</v>
      </c>
      <c r="E9219" s="76">
        <v>31.72</v>
      </c>
    </row>
    <row r="9220" spans="1:5" hidden="1">
      <c r="A9220" s="63" t="s">
        <v>15226</v>
      </c>
      <c r="B9220" s="63">
        <v>44534</v>
      </c>
      <c r="C9220" s="62" t="s">
        <v>16933</v>
      </c>
      <c r="D9220" s="63" t="s">
        <v>15228</v>
      </c>
      <c r="E9220" s="76">
        <v>8.27</v>
      </c>
    </row>
    <row r="9221" spans="1:5" hidden="1">
      <c r="A9221" s="63" t="s">
        <v>15226</v>
      </c>
      <c r="B9221" s="63">
        <v>34544</v>
      </c>
      <c r="C9221" s="62" t="s">
        <v>16934</v>
      </c>
      <c r="D9221" s="63" t="s">
        <v>15228</v>
      </c>
      <c r="E9221" s="76">
        <v>2364.25</v>
      </c>
    </row>
    <row r="9222" spans="1:5" ht="23.25" hidden="1">
      <c r="A9222" s="63" t="s">
        <v>15226</v>
      </c>
      <c r="B9222" s="63">
        <v>34729</v>
      </c>
      <c r="C9222" s="62" t="s">
        <v>16935</v>
      </c>
      <c r="D9222" s="63" t="s">
        <v>15228</v>
      </c>
      <c r="E9222" s="76">
        <v>1859.85</v>
      </c>
    </row>
    <row r="9223" spans="1:5" ht="23.25" hidden="1">
      <c r="A9223" s="63" t="s">
        <v>15226</v>
      </c>
      <c r="B9223" s="63">
        <v>34734</v>
      </c>
      <c r="C9223" s="62" t="s">
        <v>16936</v>
      </c>
      <c r="D9223" s="63" t="s">
        <v>15228</v>
      </c>
      <c r="E9223" s="76">
        <v>2879.64</v>
      </c>
    </row>
    <row r="9224" spans="1:5" ht="23.25" hidden="1">
      <c r="A9224" s="63" t="s">
        <v>15226</v>
      </c>
      <c r="B9224" s="63">
        <v>34738</v>
      </c>
      <c r="C9224" s="62" t="s">
        <v>16937</v>
      </c>
      <c r="D9224" s="63" t="s">
        <v>15228</v>
      </c>
      <c r="E9224" s="76">
        <v>6727.74</v>
      </c>
    </row>
    <row r="9225" spans="1:5" hidden="1">
      <c r="A9225" s="63" t="s">
        <v>15226</v>
      </c>
      <c r="B9225" s="63">
        <v>2391</v>
      </c>
      <c r="C9225" s="62" t="s">
        <v>16938</v>
      </c>
      <c r="D9225" s="63" t="s">
        <v>15228</v>
      </c>
      <c r="E9225" s="76">
        <v>547.19000000000005</v>
      </c>
    </row>
    <row r="9226" spans="1:5" hidden="1">
      <c r="A9226" s="63" t="s">
        <v>15226</v>
      </c>
      <c r="B9226" s="63">
        <v>2374</v>
      </c>
      <c r="C9226" s="62" t="s">
        <v>16939</v>
      </c>
      <c r="D9226" s="63" t="s">
        <v>15228</v>
      </c>
      <c r="E9226" s="76">
        <v>620.77</v>
      </c>
    </row>
    <row r="9227" spans="1:5" hidden="1">
      <c r="A9227" s="63" t="s">
        <v>15226</v>
      </c>
      <c r="B9227" s="63">
        <v>2377</v>
      </c>
      <c r="C9227" s="62" t="s">
        <v>16940</v>
      </c>
      <c r="D9227" s="63" t="s">
        <v>15228</v>
      </c>
      <c r="E9227" s="76">
        <v>871.18</v>
      </c>
    </row>
    <row r="9228" spans="1:5" hidden="1">
      <c r="A9228" s="63" t="s">
        <v>15226</v>
      </c>
      <c r="B9228" s="63">
        <v>2393</v>
      </c>
      <c r="C9228" s="62" t="s">
        <v>16941</v>
      </c>
      <c r="D9228" s="63" t="s">
        <v>15228</v>
      </c>
      <c r="E9228" s="76">
        <v>1458.91</v>
      </c>
    </row>
    <row r="9229" spans="1:5" hidden="1">
      <c r="A9229" s="63" t="s">
        <v>15226</v>
      </c>
      <c r="B9229" s="63">
        <v>34705</v>
      </c>
      <c r="C9229" s="62" t="s">
        <v>16942</v>
      </c>
      <c r="D9229" s="63" t="s">
        <v>15228</v>
      </c>
      <c r="E9229" s="76">
        <v>1276.03</v>
      </c>
    </row>
    <row r="9230" spans="1:5" hidden="1">
      <c r="A9230" s="63" t="s">
        <v>15226</v>
      </c>
      <c r="B9230" s="63">
        <v>34707</v>
      </c>
      <c r="C9230" s="62" t="s">
        <v>16943</v>
      </c>
      <c r="D9230" s="63" t="s">
        <v>15228</v>
      </c>
      <c r="E9230" s="76">
        <v>2364.5</v>
      </c>
    </row>
    <row r="9231" spans="1:5" hidden="1">
      <c r="A9231" s="63" t="s">
        <v>15226</v>
      </c>
      <c r="B9231" s="63">
        <v>2378</v>
      </c>
      <c r="C9231" s="62" t="s">
        <v>16944</v>
      </c>
      <c r="D9231" s="63" t="s">
        <v>15228</v>
      </c>
      <c r="E9231" s="76">
        <v>2004.01</v>
      </c>
    </row>
    <row r="9232" spans="1:5" hidden="1">
      <c r="A9232" s="63" t="s">
        <v>15226</v>
      </c>
      <c r="B9232" s="63">
        <v>2379</v>
      </c>
      <c r="C9232" s="62" t="s">
        <v>16945</v>
      </c>
      <c r="D9232" s="63" t="s">
        <v>15228</v>
      </c>
      <c r="E9232" s="76">
        <v>2004.01</v>
      </c>
    </row>
    <row r="9233" spans="1:5" hidden="1">
      <c r="A9233" s="63" t="s">
        <v>15226</v>
      </c>
      <c r="B9233" s="63">
        <v>2376</v>
      </c>
      <c r="C9233" s="62" t="s">
        <v>16946</v>
      </c>
      <c r="D9233" s="63" t="s">
        <v>15228</v>
      </c>
      <c r="E9233" s="76">
        <v>3300.58</v>
      </c>
    </row>
    <row r="9234" spans="1:5" hidden="1">
      <c r="A9234" s="63" t="s">
        <v>15226</v>
      </c>
      <c r="B9234" s="63">
        <v>2394</v>
      </c>
      <c r="C9234" s="62" t="s">
        <v>16947</v>
      </c>
      <c r="D9234" s="63" t="s">
        <v>15228</v>
      </c>
      <c r="E9234" s="76">
        <v>7056.05</v>
      </c>
    </row>
    <row r="9235" spans="1:5" hidden="1">
      <c r="A9235" s="63" t="s">
        <v>15226</v>
      </c>
      <c r="B9235" s="63">
        <v>34686</v>
      </c>
      <c r="C9235" s="62" t="s">
        <v>16948</v>
      </c>
      <c r="D9235" s="63" t="s">
        <v>15228</v>
      </c>
      <c r="E9235" s="76">
        <v>21.18</v>
      </c>
    </row>
    <row r="9236" spans="1:5" hidden="1">
      <c r="A9236" s="63" t="s">
        <v>15226</v>
      </c>
      <c r="B9236" s="63">
        <v>34616</v>
      </c>
      <c r="C9236" s="62" t="s">
        <v>16949</v>
      </c>
      <c r="D9236" s="63" t="s">
        <v>15228</v>
      </c>
      <c r="E9236" s="76">
        <v>81.88</v>
      </c>
    </row>
    <row r="9237" spans="1:5" hidden="1">
      <c r="A9237" s="63" t="s">
        <v>15226</v>
      </c>
      <c r="B9237" s="63">
        <v>34623</v>
      </c>
      <c r="C9237" s="62" t="s">
        <v>16950</v>
      </c>
      <c r="D9237" s="63" t="s">
        <v>15228</v>
      </c>
      <c r="E9237" s="76">
        <v>80.62</v>
      </c>
    </row>
    <row r="9238" spans="1:5" hidden="1">
      <c r="A9238" s="63" t="s">
        <v>15226</v>
      </c>
      <c r="B9238" s="63">
        <v>34628</v>
      </c>
      <c r="C9238" s="62" t="s">
        <v>16951</v>
      </c>
      <c r="D9238" s="63" t="s">
        <v>15228</v>
      </c>
      <c r="E9238" s="76">
        <v>115.48</v>
      </c>
    </row>
    <row r="9239" spans="1:5" hidden="1">
      <c r="A9239" s="63" t="s">
        <v>15226</v>
      </c>
      <c r="B9239" s="63">
        <v>34653</v>
      </c>
      <c r="C9239" s="62" t="s">
        <v>16952</v>
      </c>
      <c r="D9239" s="63" t="s">
        <v>15228</v>
      </c>
      <c r="E9239" s="76">
        <v>14.28</v>
      </c>
    </row>
    <row r="9240" spans="1:5" hidden="1">
      <c r="A9240" s="63" t="s">
        <v>15226</v>
      </c>
      <c r="B9240" s="63">
        <v>34688</v>
      </c>
      <c r="C9240" s="62" t="s">
        <v>16953</v>
      </c>
      <c r="D9240" s="63" t="s">
        <v>15228</v>
      </c>
      <c r="E9240" s="76">
        <v>25.89</v>
      </c>
    </row>
    <row r="9241" spans="1:5" hidden="1">
      <c r="A9241" s="63" t="s">
        <v>15226</v>
      </c>
      <c r="B9241" s="63">
        <v>34709</v>
      </c>
      <c r="C9241" s="62" t="s">
        <v>16954</v>
      </c>
      <c r="D9241" s="63" t="s">
        <v>15228</v>
      </c>
      <c r="E9241" s="76">
        <v>100.32</v>
      </c>
    </row>
    <row r="9242" spans="1:5" hidden="1">
      <c r="A9242" s="63" t="s">
        <v>15226</v>
      </c>
      <c r="B9242" s="63">
        <v>34714</v>
      </c>
      <c r="C9242" s="62" t="s">
        <v>16955</v>
      </c>
      <c r="D9242" s="63" t="s">
        <v>15228</v>
      </c>
      <c r="E9242" s="76">
        <v>119.81</v>
      </c>
    </row>
    <row r="9243" spans="1:5" hidden="1">
      <c r="A9243" s="63" t="s">
        <v>15226</v>
      </c>
      <c r="B9243" s="63">
        <v>2388</v>
      </c>
      <c r="C9243" s="62" t="s">
        <v>16956</v>
      </c>
      <c r="D9243" s="63" t="s">
        <v>15228</v>
      </c>
      <c r="E9243" s="76">
        <v>99.56</v>
      </c>
    </row>
    <row r="9244" spans="1:5" hidden="1">
      <c r="A9244" s="63" t="s">
        <v>15226</v>
      </c>
      <c r="B9244" s="63">
        <v>34606</v>
      </c>
      <c r="C9244" s="62" t="s">
        <v>16957</v>
      </c>
      <c r="D9244" s="63" t="s">
        <v>15228</v>
      </c>
      <c r="E9244" s="76">
        <v>152.72</v>
      </c>
    </row>
    <row r="9245" spans="1:5" hidden="1">
      <c r="A9245" s="63" t="s">
        <v>15226</v>
      </c>
      <c r="B9245" s="63">
        <v>34689</v>
      </c>
      <c r="C9245" s="62" t="s">
        <v>16958</v>
      </c>
      <c r="D9245" s="63" t="s">
        <v>15228</v>
      </c>
      <c r="E9245" s="76">
        <v>48.62</v>
      </c>
    </row>
    <row r="9246" spans="1:5" hidden="1">
      <c r="A9246" s="63" t="s">
        <v>15226</v>
      </c>
      <c r="B9246" s="63">
        <v>2370</v>
      </c>
      <c r="C9246" s="62" t="s">
        <v>16959</v>
      </c>
      <c r="D9246" s="63" t="s">
        <v>15228</v>
      </c>
      <c r="E9246" s="76">
        <v>18.5</v>
      </c>
    </row>
    <row r="9247" spans="1:5" hidden="1">
      <c r="A9247" s="63" t="s">
        <v>15226</v>
      </c>
      <c r="B9247" s="63">
        <v>2386</v>
      </c>
      <c r="C9247" s="62" t="s">
        <v>16960</v>
      </c>
      <c r="D9247" s="63" t="s">
        <v>15228</v>
      </c>
      <c r="E9247" s="76">
        <v>31.03</v>
      </c>
    </row>
    <row r="9248" spans="1:5" hidden="1">
      <c r="A9248" s="63" t="s">
        <v>15226</v>
      </c>
      <c r="B9248" s="63">
        <v>2392</v>
      </c>
      <c r="C9248" s="62" t="s">
        <v>16961</v>
      </c>
      <c r="D9248" s="63" t="s">
        <v>15228</v>
      </c>
      <c r="E9248" s="76">
        <v>124.19</v>
      </c>
    </row>
    <row r="9249" spans="1:5" hidden="1">
      <c r="A9249" s="63" t="s">
        <v>15226</v>
      </c>
      <c r="B9249" s="63">
        <v>2373</v>
      </c>
      <c r="C9249" s="62" t="s">
        <v>16962</v>
      </c>
      <c r="D9249" s="63" t="s">
        <v>15228</v>
      </c>
      <c r="E9249" s="76">
        <v>174.97</v>
      </c>
    </row>
    <row r="9250" spans="1:5" ht="23.25" hidden="1">
      <c r="A9250" s="63" t="s">
        <v>15226</v>
      </c>
      <c r="B9250" s="63">
        <v>39465</v>
      </c>
      <c r="C9250" s="62" t="s">
        <v>16963</v>
      </c>
      <c r="D9250" s="63" t="s">
        <v>15228</v>
      </c>
      <c r="E9250" s="76">
        <v>106.88</v>
      </c>
    </row>
    <row r="9251" spans="1:5" ht="23.25" hidden="1">
      <c r="A9251" s="63" t="s">
        <v>15226</v>
      </c>
      <c r="B9251" s="63">
        <v>39466</v>
      </c>
      <c r="C9251" s="62" t="s">
        <v>16964</v>
      </c>
      <c r="D9251" s="63" t="s">
        <v>15228</v>
      </c>
      <c r="E9251" s="76">
        <v>120.25</v>
      </c>
    </row>
    <row r="9252" spans="1:5" ht="23.25" hidden="1">
      <c r="A9252" s="63" t="s">
        <v>15226</v>
      </c>
      <c r="B9252" s="63">
        <v>39467</v>
      </c>
      <c r="C9252" s="62" t="s">
        <v>16965</v>
      </c>
      <c r="D9252" s="63" t="s">
        <v>15228</v>
      </c>
      <c r="E9252" s="76">
        <v>153.81</v>
      </c>
    </row>
    <row r="9253" spans="1:5" ht="23.25" hidden="1">
      <c r="A9253" s="63" t="s">
        <v>15226</v>
      </c>
      <c r="B9253" s="63">
        <v>39468</v>
      </c>
      <c r="C9253" s="62" t="s">
        <v>16966</v>
      </c>
      <c r="D9253" s="63" t="s">
        <v>15228</v>
      </c>
      <c r="E9253" s="76">
        <v>273.39</v>
      </c>
    </row>
    <row r="9254" spans="1:5" ht="23.25" hidden="1">
      <c r="A9254" s="63" t="s">
        <v>15226</v>
      </c>
      <c r="B9254" s="63">
        <v>39469</v>
      </c>
      <c r="C9254" s="62" t="s">
        <v>16967</v>
      </c>
      <c r="D9254" s="63" t="s">
        <v>15228</v>
      </c>
      <c r="E9254" s="76">
        <v>111.37</v>
      </c>
    </row>
    <row r="9255" spans="1:5" ht="23.25" hidden="1">
      <c r="A9255" s="63" t="s">
        <v>15226</v>
      </c>
      <c r="B9255" s="63">
        <v>39470</v>
      </c>
      <c r="C9255" s="62" t="s">
        <v>16968</v>
      </c>
      <c r="D9255" s="63" t="s">
        <v>15228</v>
      </c>
      <c r="E9255" s="76">
        <v>136.83000000000001</v>
      </c>
    </row>
    <row r="9256" spans="1:5" ht="23.25" hidden="1">
      <c r="A9256" s="63" t="s">
        <v>15226</v>
      </c>
      <c r="B9256" s="63">
        <v>39471</v>
      </c>
      <c r="C9256" s="62" t="s">
        <v>16969</v>
      </c>
      <c r="D9256" s="63" t="s">
        <v>15228</v>
      </c>
      <c r="E9256" s="76">
        <v>164.44</v>
      </c>
    </row>
    <row r="9257" spans="1:5" ht="23.25" hidden="1">
      <c r="A9257" s="63" t="s">
        <v>15226</v>
      </c>
      <c r="B9257" s="63">
        <v>39472</v>
      </c>
      <c r="C9257" s="62" t="s">
        <v>16970</v>
      </c>
      <c r="D9257" s="63" t="s">
        <v>15228</v>
      </c>
      <c r="E9257" s="76">
        <v>285.72000000000003</v>
      </c>
    </row>
    <row r="9258" spans="1:5" ht="23.25" hidden="1">
      <c r="A9258" s="63" t="s">
        <v>15226</v>
      </c>
      <c r="B9258" s="63">
        <v>39473</v>
      </c>
      <c r="C9258" s="62" t="s">
        <v>16971</v>
      </c>
      <c r="D9258" s="63" t="s">
        <v>15228</v>
      </c>
      <c r="E9258" s="76">
        <v>184.57</v>
      </c>
    </row>
    <row r="9259" spans="1:5" ht="23.25" hidden="1">
      <c r="A9259" s="63" t="s">
        <v>15226</v>
      </c>
      <c r="B9259" s="63">
        <v>39474</v>
      </c>
      <c r="C9259" s="62" t="s">
        <v>16972</v>
      </c>
      <c r="D9259" s="63" t="s">
        <v>15228</v>
      </c>
      <c r="E9259" s="76">
        <v>196.76</v>
      </c>
    </row>
    <row r="9260" spans="1:5" ht="23.25" hidden="1">
      <c r="A9260" s="63" t="s">
        <v>15226</v>
      </c>
      <c r="B9260" s="63">
        <v>39475</v>
      </c>
      <c r="C9260" s="62" t="s">
        <v>16973</v>
      </c>
      <c r="D9260" s="63" t="s">
        <v>15228</v>
      </c>
      <c r="E9260" s="76">
        <v>223.25</v>
      </c>
    </row>
    <row r="9261" spans="1:5" ht="23.25" hidden="1">
      <c r="A9261" s="63" t="s">
        <v>15226</v>
      </c>
      <c r="B9261" s="63">
        <v>39476</v>
      </c>
      <c r="C9261" s="62" t="s">
        <v>16974</v>
      </c>
      <c r="D9261" s="63" t="s">
        <v>15228</v>
      </c>
      <c r="E9261" s="76">
        <v>420.25</v>
      </c>
    </row>
    <row r="9262" spans="1:5" ht="23.25" hidden="1">
      <c r="A9262" s="63" t="s">
        <v>15226</v>
      </c>
      <c r="B9262" s="63">
        <v>39477</v>
      </c>
      <c r="C9262" s="62" t="s">
        <v>16975</v>
      </c>
      <c r="D9262" s="63" t="s">
        <v>15228</v>
      </c>
      <c r="E9262" s="76">
        <v>205.91</v>
      </c>
    </row>
    <row r="9263" spans="1:5" ht="23.25" hidden="1">
      <c r="A9263" s="63" t="s">
        <v>15226</v>
      </c>
      <c r="B9263" s="63">
        <v>39478</v>
      </c>
      <c r="C9263" s="62" t="s">
        <v>16976</v>
      </c>
      <c r="D9263" s="63" t="s">
        <v>15228</v>
      </c>
      <c r="E9263" s="76">
        <v>212.28</v>
      </c>
    </row>
    <row r="9264" spans="1:5" ht="23.25" hidden="1">
      <c r="A9264" s="63" t="s">
        <v>15226</v>
      </c>
      <c r="B9264" s="63">
        <v>39479</v>
      </c>
      <c r="C9264" s="62" t="s">
        <v>16977</v>
      </c>
      <c r="D9264" s="63" t="s">
        <v>15228</v>
      </c>
      <c r="E9264" s="76">
        <v>250.12</v>
      </c>
    </row>
    <row r="9265" spans="1:5" ht="23.25" hidden="1">
      <c r="A9265" s="63" t="s">
        <v>15226</v>
      </c>
      <c r="B9265" s="63">
        <v>39480</v>
      </c>
      <c r="C9265" s="62" t="s">
        <v>16978</v>
      </c>
      <c r="D9265" s="63" t="s">
        <v>15228</v>
      </c>
      <c r="E9265" s="76">
        <v>516.1</v>
      </c>
    </row>
    <row r="9266" spans="1:5" hidden="1">
      <c r="A9266" s="63" t="s">
        <v>15226</v>
      </c>
      <c r="B9266" s="63">
        <v>39459</v>
      </c>
      <c r="C9266" s="62" t="s">
        <v>16979</v>
      </c>
      <c r="D9266" s="63" t="s">
        <v>15228</v>
      </c>
      <c r="E9266" s="76">
        <v>438.04</v>
      </c>
    </row>
    <row r="9267" spans="1:5" hidden="1">
      <c r="A9267" s="63" t="s">
        <v>15226</v>
      </c>
      <c r="B9267" s="63">
        <v>39445</v>
      </c>
      <c r="C9267" s="62" t="s">
        <v>16980</v>
      </c>
      <c r="D9267" s="63" t="s">
        <v>15228</v>
      </c>
      <c r="E9267" s="76">
        <v>219.94</v>
      </c>
    </row>
    <row r="9268" spans="1:5" hidden="1">
      <c r="A9268" s="63" t="s">
        <v>15226</v>
      </c>
      <c r="B9268" s="63">
        <v>39446</v>
      </c>
      <c r="C9268" s="62" t="s">
        <v>16981</v>
      </c>
      <c r="D9268" s="63" t="s">
        <v>15228</v>
      </c>
      <c r="E9268" s="76">
        <v>223.86</v>
      </c>
    </row>
    <row r="9269" spans="1:5" hidden="1">
      <c r="A9269" s="63" t="s">
        <v>15226</v>
      </c>
      <c r="B9269" s="63">
        <v>39447</v>
      </c>
      <c r="C9269" s="62" t="s">
        <v>16982</v>
      </c>
      <c r="D9269" s="63" t="s">
        <v>15228</v>
      </c>
      <c r="E9269" s="76">
        <v>239.39</v>
      </c>
    </row>
    <row r="9270" spans="1:5" hidden="1">
      <c r="A9270" s="63" t="s">
        <v>15226</v>
      </c>
      <c r="B9270" s="63">
        <v>39448</v>
      </c>
      <c r="C9270" s="62" t="s">
        <v>16983</v>
      </c>
      <c r="D9270" s="63" t="s">
        <v>15228</v>
      </c>
      <c r="E9270" s="76">
        <v>408.2</v>
      </c>
    </row>
    <row r="9271" spans="1:5" hidden="1">
      <c r="A9271" s="63" t="s">
        <v>15226</v>
      </c>
      <c r="B9271" s="63">
        <v>39450</v>
      </c>
      <c r="C9271" s="62" t="s">
        <v>16984</v>
      </c>
      <c r="D9271" s="63" t="s">
        <v>15228</v>
      </c>
      <c r="E9271" s="76">
        <v>249.05</v>
      </c>
    </row>
    <row r="9272" spans="1:5" hidden="1">
      <c r="A9272" s="63" t="s">
        <v>15226</v>
      </c>
      <c r="B9272" s="63">
        <v>39451</v>
      </c>
      <c r="C9272" s="62" t="s">
        <v>16985</v>
      </c>
      <c r="D9272" s="63" t="s">
        <v>15228</v>
      </c>
      <c r="E9272" s="76">
        <v>271.64</v>
      </c>
    </row>
    <row r="9273" spans="1:5" hidden="1">
      <c r="A9273" s="63" t="s">
        <v>15226</v>
      </c>
      <c r="B9273" s="63">
        <v>39452</v>
      </c>
      <c r="C9273" s="62" t="s">
        <v>16986</v>
      </c>
      <c r="D9273" s="63" t="s">
        <v>15228</v>
      </c>
      <c r="E9273" s="76">
        <v>273.26</v>
      </c>
    </row>
    <row r="9274" spans="1:5" hidden="1">
      <c r="A9274" s="63" t="s">
        <v>15226</v>
      </c>
      <c r="B9274" s="63">
        <v>39523</v>
      </c>
      <c r="C9274" s="62" t="s">
        <v>16987</v>
      </c>
      <c r="D9274" s="63" t="s">
        <v>15228</v>
      </c>
      <c r="E9274" s="76">
        <v>457.29</v>
      </c>
    </row>
    <row r="9275" spans="1:5" hidden="1">
      <c r="A9275" s="63" t="s">
        <v>15226</v>
      </c>
      <c r="B9275" s="63">
        <v>39449</v>
      </c>
      <c r="C9275" s="62" t="s">
        <v>16988</v>
      </c>
      <c r="D9275" s="63" t="s">
        <v>15228</v>
      </c>
      <c r="E9275" s="76">
        <v>506.42</v>
      </c>
    </row>
    <row r="9276" spans="1:5" hidden="1">
      <c r="A9276" s="63" t="s">
        <v>15226</v>
      </c>
      <c r="B9276" s="63">
        <v>39455</v>
      </c>
      <c r="C9276" s="62" t="s">
        <v>16989</v>
      </c>
      <c r="D9276" s="63" t="s">
        <v>15228</v>
      </c>
      <c r="E9276" s="76">
        <v>250.59</v>
      </c>
    </row>
    <row r="9277" spans="1:5" hidden="1">
      <c r="A9277" s="63" t="s">
        <v>15226</v>
      </c>
      <c r="B9277" s="63">
        <v>39456</v>
      </c>
      <c r="C9277" s="62" t="s">
        <v>16990</v>
      </c>
      <c r="D9277" s="63" t="s">
        <v>15228</v>
      </c>
      <c r="E9277" s="76">
        <v>250.77</v>
      </c>
    </row>
    <row r="9278" spans="1:5" hidden="1">
      <c r="A9278" s="63" t="s">
        <v>15226</v>
      </c>
      <c r="B9278" s="63">
        <v>39457</v>
      </c>
      <c r="C9278" s="62" t="s">
        <v>16991</v>
      </c>
      <c r="D9278" s="63" t="s">
        <v>15228</v>
      </c>
      <c r="E9278" s="76">
        <v>273.38</v>
      </c>
    </row>
    <row r="9279" spans="1:5" hidden="1">
      <c r="A9279" s="63" t="s">
        <v>15226</v>
      </c>
      <c r="B9279" s="63">
        <v>39458</v>
      </c>
      <c r="C9279" s="62" t="s">
        <v>16992</v>
      </c>
      <c r="D9279" s="63" t="s">
        <v>15228</v>
      </c>
      <c r="E9279" s="76">
        <v>510.15</v>
      </c>
    </row>
    <row r="9280" spans="1:5" hidden="1">
      <c r="A9280" s="63" t="s">
        <v>15226</v>
      </c>
      <c r="B9280" s="63">
        <v>39464</v>
      </c>
      <c r="C9280" s="62" t="s">
        <v>16993</v>
      </c>
      <c r="D9280" s="63" t="s">
        <v>15228</v>
      </c>
      <c r="E9280" s="76">
        <v>820.37</v>
      </c>
    </row>
    <row r="9281" spans="1:5" hidden="1">
      <c r="A9281" s="63" t="s">
        <v>15226</v>
      </c>
      <c r="B9281" s="63">
        <v>39460</v>
      </c>
      <c r="C9281" s="62" t="s">
        <v>16994</v>
      </c>
      <c r="D9281" s="63" t="s">
        <v>15228</v>
      </c>
      <c r="E9281" s="76">
        <v>311.14</v>
      </c>
    </row>
    <row r="9282" spans="1:5" hidden="1">
      <c r="A9282" s="63" t="s">
        <v>15226</v>
      </c>
      <c r="B9282" s="63">
        <v>39461</v>
      </c>
      <c r="C9282" s="62" t="s">
        <v>16995</v>
      </c>
      <c r="D9282" s="63" t="s">
        <v>15228</v>
      </c>
      <c r="E9282" s="76">
        <v>364.59</v>
      </c>
    </row>
    <row r="9283" spans="1:5" hidden="1">
      <c r="A9283" s="63" t="s">
        <v>15226</v>
      </c>
      <c r="B9283" s="63">
        <v>39462</v>
      </c>
      <c r="C9283" s="62" t="s">
        <v>16996</v>
      </c>
      <c r="D9283" s="63" t="s">
        <v>15228</v>
      </c>
      <c r="E9283" s="76">
        <v>351.37</v>
      </c>
    </row>
    <row r="9284" spans="1:5" hidden="1">
      <c r="A9284" s="63" t="s">
        <v>15226</v>
      </c>
      <c r="B9284" s="63">
        <v>39463</v>
      </c>
      <c r="C9284" s="62" t="s">
        <v>16997</v>
      </c>
      <c r="D9284" s="63" t="s">
        <v>15228</v>
      </c>
      <c r="E9284" s="76">
        <v>814</v>
      </c>
    </row>
    <row r="9285" spans="1:5" hidden="1">
      <c r="A9285" s="63" t="s">
        <v>15226</v>
      </c>
      <c r="B9285" s="63">
        <v>26039</v>
      </c>
      <c r="C9285" s="62" t="s">
        <v>16998</v>
      </c>
      <c r="D9285" s="63" t="s">
        <v>15228</v>
      </c>
      <c r="E9285" s="76">
        <v>391246.87</v>
      </c>
    </row>
    <row r="9286" spans="1:5" ht="23.25" hidden="1">
      <c r="A9286" s="63" t="s">
        <v>15226</v>
      </c>
      <c r="B9286" s="63">
        <v>2401</v>
      </c>
      <c r="C9286" s="62" t="s">
        <v>16999</v>
      </c>
      <c r="D9286" s="63" t="s">
        <v>15228</v>
      </c>
      <c r="E9286" s="76">
        <v>89991.11</v>
      </c>
    </row>
    <row r="9287" spans="1:5" ht="23.25" hidden="1">
      <c r="A9287" s="63" t="s">
        <v>15226</v>
      </c>
      <c r="B9287" s="63">
        <v>38870</v>
      </c>
      <c r="C9287" s="62" t="s">
        <v>17000</v>
      </c>
      <c r="D9287" s="63" t="s">
        <v>15228</v>
      </c>
      <c r="E9287" s="76">
        <v>27.97</v>
      </c>
    </row>
    <row r="9288" spans="1:5" ht="23.25" hidden="1">
      <c r="A9288" s="63" t="s">
        <v>15226</v>
      </c>
      <c r="B9288" s="63">
        <v>38869</v>
      </c>
      <c r="C9288" s="62" t="s">
        <v>17001</v>
      </c>
      <c r="D9288" s="63" t="s">
        <v>15228</v>
      </c>
      <c r="E9288" s="76">
        <v>18.88</v>
      </c>
    </row>
    <row r="9289" spans="1:5" ht="23.25" hidden="1">
      <c r="A9289" s="63" t="s">
        <v>15226</v>
      </c>
      <c r="B9289" s="63">
        <v>38872</v>
      </c>
      <c r="C9289" s="62" t="s">
        <v>17002</v>
      </c>
      <c r="D9289" s="63" t="s">
        <v>15228</v>
      </c>
      <c r="E9289" s="76">
        <v>35.64</v>
      </c>
    </row>
    <row r="9290" spans="1:5" ht="23.25" hidden="1">
      <c r="A9290" s="63" t="s">
        <v>15226</v>
      </c>
      <c r="B9290" s="63">
        <v>38871</v>
      </c>
      <c r="C9290" s="62" t="s">
        <v>17003</v>
      </c>
      <c r="D9290" s="63" t="s">
        <v>15228</v>
      </c>
      <c r="E9290" s="76">
        <v>24.64</v>
      </c>
    </row>
    <row r="9291" spans="1:5" ht="23.25" hidden="1">
      <c r="A9291" s="63" t="s">
        <v>15226</v>
      </c>
      <c r="B9291" s="63">
        <v>39283</v>
      </c>
      <c r="C9291" s="62" t="s">
        <v>17004</v>
      </c>
      <c r="D9291" s="63" t="s">
        <v>15228</v>
      </c>
      <c r="E9291" s="76">
        <v>115.44</v>
      </c>
    </row>
    <row r="9292" spans="1:5" ht="23.25" hidden="1">
      <c r="A9292" s="63" t="s">
        <v>15226</v>
      </c>
      <c r="B9292" s="63">
        <v>39285</v>
      </c>
      <c r="C9292" s="62" t="s">
        <v>17005</v>
      </c>
      <c r="D9292" s="63" t="s">
        <v>15228</v>
      </c>
      <c r="E9292" s="76">
        <v>131.93</v>
      </c>
    </row>
    <row r="9293" spans="1:5" ht="23.25" hidden="1">
      <c r="A9293" s="63" t="s">
        <v>15226</v>
      </c>
      <c r="B9293" s="63">
        <v>39286</v>
      </c>
      <c r="C9293" s="62" t="s">
        <v>17006</v>
      </c>
      <c r="D9293" s="63" t="s">
        <v>15228</v>
      </c>
      <c r="E9293" s="76">
        <v>126.44</v>
      </c>
    </row>
    <row r="9294" spans="1:5" ht="23.25" hidden="1">
      <c r="A9294" s="63" t="s">
        <v>15226</v>
      </c>
      <c r="B9294" s="63">
        <v>39288</v>
      </c>
      <c r="C9294" s="62" t="s">
        <v>17007</v>
      </c>
      <c r="D9294" s="63" t="s">
        <v>15228</v>
      </c>
      <c r="E9294" s="76">
        <v>153.91</v>
      </c>
    </row>
    <row r="9295" spans="1:5" ht="23.25" hidden="1">
      <c r="A9295" s="63" t="s">
        <v>15226</v>
      </c>
      <c r="B9295" s="63">
        <v>44476</v>
      </c>
      <c r="C9295" s="62" t="s">
        <v>17008</v>
      </c>
      <c r="D9295" s="63" t="s">
        <v>15637</v>
      </c>
      <c r="E9295" s="76">
        <v>493.52</v>
      </c>
    </row>
    <row r="9296" spans="1:5" hidden="1">
      <c r="A9296" s="63" t="s">
        <v>15226</v>
      </c>
      <c r="B9296" s="63">
        <v>10629</v>
      </c>
      <c r="C9296" s="62" t="s">
        <v>17009</v>
      </c>
      <c r="D9296" s="63" t="s">
        <v>15637</v>
      </c>
      <c r="E9296" s="76">
        <v>468.7</v>
      </c>
    </row>
    <row r="9297" spans="1:5" hidden="1">
      <c r="A9297" s="63" t="s">
        <v>15226</v>
      </c>
      <c r="B9297" s="63">
        <v>10698</v>
      </c>
      <c r="C9297" s="62" t="s">
        <v>17010</v>
      </c>
      <c r="D9297" s="63" t="s">
        <v>15637</v>
      </c>
      <c r="E9297" s="76">
        <v>207.56</v>
      </c>
    </row>
    <row r="9298" spans="1:5" ht="23.25" hidden="1">
      <c r="A9298" s="63" t="s">
        <v>15226</v>
      </c>
      <c r="B9298" s="63">
        <v>40521</v>
      </c>
      <c r="C9298" s="62" t="s">
        <v>17011</v>
      </c>
      <c r="D9298" s="63" t="s">
        <v>15228</v>
      </c>
      <c r="E9298" s="76">
        <v>97297.39</v>
      </c>
    </row>
    <row r="9299" spans="1:5" ht="23.25" hidden="1">
      <c r="A9299" s="63" t="s">
        <v>15226</v>
      </c>
      <c r="B9299" s="63">
        <v>2432</v>
      </c>
      <c r="C9299" s="62" t="s">
        <v>17012</v>
      </c>
      <c r="D9299" s="63" t="s">
        <v>15228</v>
      </c>
      <c r="E9299" s="76">
        <v>21.38</v>
      </c>
    </row>
    <row r="9300" spans="1:5" ht="23.25" hidden="1">
      <c r="A9300" s="63" t="s">
        <v>15226</v>
      </c>
      <c r="B9300" s="63">
        <v>2433</v>
      </c>
      <c r="C9300" s="62" t="s">
        <v>17013</v>
      </c>
      <c r="D9300" s="63" t="s">
        <v>15228</v>
      </c>
      <c r="E9300" s="76">
        <v>7.24</v>
      </c>
    </row>
    <row r="9301" spans="1:5" ht="23.25" hidden="1">
      <c r="A9301" s="63" t="s">
        <v>15226</v>
      </c>
      <c r="B9301" s="63">
        <v>2418</v>
      </c>
      <c r="C9301" s="62" t="s">
        <v>17014</v>
      </c>
      <c r="D9301" s="63" t="s">
        <v>15228</v>
      </c>
      <c r="E9301" s="76">
        <v>9.92</v>
      </c>
    </row>
    <row r="9302" spans="1:5" ht="23.25" hidden="1">
      <c r="A9302" s="63" t="s">
        <v>15226</v>
      </c>
      <c r="B9302" s="63">
        <v>2420</v>
      </c>
      <c r="C9302" s="62" t="s">
        <v>17015</v>
      </c>
      <c r="D9302" s="63" t="s">
        <v>15228</v>
      </c>
      <c r="E9302" s="76">
        <v>12.44</v>
      </c>
    </row>
    <row r="9303" spans="1:5" ht="23.25" hidden="1">
      <c r="A9303" s="63" t="s">
        <v>15226</v>
      </c>
      <c r="B9303" s="63">
        <v>11447</v>
      </c>
      <c r="C9303" s="62" t="s">
        <v>17016</v>
      </c>
      <c r="D9303" s="63" t="s">
        <v>15228</v>
      </c>
      <c r="E9303" s="76">
        <v>24.59</v>
      </c>
    </row>
    <row r="9304" spans="1:5" ht="23.25" hidden="1">
      <c r="A9304" s="63" t="s">
        <v>15226</v>
      </c>
      <c r="B9304" s="63">
        <v>11451</v>
      </c>
      <c r="C9304" s="62" t="s">
        <v>17017</v>
      </c>
      <c r="D9304" s="63" t="s">
        <v>15228</v>
      </c>
      <c r="E9304" s="76">
        <v>65.92</v>
      </c>
    </row>
    <row r="9305" spans="1:5" hidden="1">
      <c r="A9305" s="63" t="s">
        <v>15226</v>
      </c>
      <c r="B9305" s="63">
        <v>11116</v>
      </c>
      <c r="C9305" s="62" t="s">
        <v>17018</v>
      </c>
      <c r="D9305" s="63" t="s">
        <v>15228</v>
      </c>
      <c r="E9305" s="76">
        <v>957.14</v>
      </c>
    </row>
    <row r="9306" spans="1:5" hidden="1">
      <c r="A9306" s="63" t="s">
        <v>15226</v>
      </c>
      <c r="B9306" s="63">
        <v>38411</v>
      </c>
      <c r="C9306" s="62" t="s">
        <v>17019</v>
      </c>
      <c r="D9306" s="63" t="s">
        <v>15228</v>
      </c>
      <c r="E9306" s="76">
        <v>2006.74</v>
      </c>
    </row>
    <row r="9307" spans="1:5" ht="23.25" hidden="1">
      <c r="A9307" s="63" t="s">
        <v>15226</v>
      </c>
      <c r="B9307" s="63">
        <v>38189</v>
      </c>
      <c r="C9307" s="62" t="s">
        <v>17020</v>
      </c>
      <c r="D9307" s="63" t="s">
        <v>15228</v>
      </c>
      <c r="E9307" s="76">
        <v>143.68</v>
      </c>
    </row>
    <row r="9308" spans="1:5" ht="23.25" hidden="1">
      <c r="A9308" s="63" t="s">
        <v>15226</v>
      </c>
      <c r="B9308" s="63">
        <v>38190</v>
      </c>
      <c r="C9308" s="62" t="s">
        <v>17021</v>
      </c>
      <c r="D9308" s="63" t="s">
        <v>15228</v>
      </c>
      <c r="E9308" s="76">
        <v>302.7</v>
      </c>
    </row>
    <row r="9309" spans="1:5" ht="23.25" hidden="1">
      <c r="A9309" s="63" t="s">
        <v>15226</v>
      </c>
      <c r="B9309" s="63">
        <v>7608</v>
      </c>
      <c r="C9309" s="62" t="s">
        <v>17022</v>
      </c>
      <c r="D9309" s="63" t="s">
        <v>15228</v>
      </c>
      <c r="E9309" s="76">
        <v>10.23</v>
      </c>
    </row>
    <row r="9310" spans="1:5" hidden="1">
      <c r="A9310" s="63" t="s">
        <v>15226</v>
      </c>
      <c r="B9310" s="63">
        <v>1370</v>
      </c>
      <c r="C9310" s="62" t="s">
        <v>17023</v>
      </c>
      <c r="D9310" s="63" t="s">
        <v>15228</v>
      </c>
      <c r="E9310" s="76">
        <v>99.68</v>
      </c>
    </row>
    <row r="9311" spans="1:5" ht="23.25" hidden="1">
      <c r="A9311" s="63" t="s">
        <v>15226</v>
      </c>
      <c r="B9311" s="63">
        <v>36516</v>
      </c>
      <c r="C9311" s="62" t="s">
        <v>17024</v>
      </c>
      <c r="D9311" s="63" t="s">
        <v>15228</v>
      </c>
      <c r="E9311" s="76">
        <v>166331.74</v>
      </c>
    </row>
    <row r="9312" spans="1:5" hidden="1">
      <c r="A9312" s="63" t="s">
        <v>15226</v>
      </c>
      <c r="B9312" s="63">
        <v>34777</v>
      </c>
      <c r="C9312" s="62" t="s">
        <v>17025</v>
      </c>
      <c r="D9312" s="63" t="s">
        <v>15228</v>
      </c>
      <c r="E9312" s="76">
        <v>2.79</v>
      </c>
    </row>
    <row r="9313" spans="1:5" ht="23.25" hidden="1">
      <c r="A9313" s="63" t="s">
        <v>15226</v>
      </c>
      <c r="B9313" s="63">
        <v>7272</v>
      </c>
      <c r="C9313" s="62" t="s">
        <v>17026</v>
      </c>
      <c r="D9313" s="63" t="s">
        <v>15228</v>
      </c>
      <c r="E9313" s="76">
        <v>2.36</v>
      </c>
    </row>
    <row r="9314" spans="1:5" hidden="1">
      <c r="A9314" s="63" t="s">
        <v>15226</v>
      </c>
      <c r="B9314" s="63">
        <v>10605</v>
      </c>
      <c r="C9314" s="62" t="s">
        <v>17027</v>
      </c>
      <c r="D9314" s="63" t="s">
        <v>15228</v>
      </c>
      <c r="E9314" s="76">
        <v>4.5999999999999996</v>
      </c>
    </row>
    <row r="9315" spans="1:5" hidden="1">
      <c r="A9315" s="63" t="s">
        <v>15226</v>
      </c>
      <c r="B9315" s="63">
        <v>10604</v>
      </c>
      <c r="C9315" s="62" t="s">
        <v>17028</v>
      </c>
      <c r="D9315" s="63" t="s">
        <v>15228</v>
      </c>
      <c r="E9315" s="76">
        <v>10.73</v>
      </c>
    </row>
    <row r="9316" spans="1:5" hidden="1">
      <c r="A9316" s="63" t="s">
        <v>15226</v>
      </c>
      <c r="B9316" s="63">
        <v>672</v>
      </c>
      <c r="C9316" s="62" t="s">
        <v>17029</v>
      </c>
      <c r="D9316" s="63" t="s">
        <v>15228</v>
      </c>
      <c r="E9316" s="76">
        <v>14.76</v>
      </c>
    </row>
    <row r="9317" spans="1:5" hidden="1">
      <c r="A9317" s="63" t="s">
        <v>15226</v>
      </c>
      <c r="B9317" s="63">
        <v>668</v>
      </c>
      <c r="C9317" s="62" t="s">
        <v>17030</v>
      </c>
      <c r="D9317" s="63" t="s">
        <v>15228</v>
      </c>
      <c r="E9317" s="76">
        <v>17.809999999999999</v>
      </c>
    </row>
    <row r="9318" spans="1:5" hidden="1">
      <c r="A9318" s="63" t="s">
        <v>15226</v>
      </c>
      <c r="B9318" s="63">
        <v>10578</v>
      </c>
      <c r="C9318" s="62" t="s">
        <v>17031</v>
      </c>
      <c r="D9318" s="63" t="s">
        <v>15228</v>
      </c>
      <c r="E9318" s="76">
        <v>20.75</v>
      </c>
    </row>
    <row r="9319" spans="1:5" hidden="1">
      <c r="A9319" s="63" t="s">
        <v>15226</v>
      </c>
      <c r="B9319" s="63">
        <v>666</v>
      </c>
      <c r="C9319" s="62" t="s">
        <v>17032</v>
      </c>
      <c r="D9319" s="63" t="s">
        <v>15228</v>
      </c>
      <c r="E9319" s="76">
        <v>23.07</v>
      </c>
    </row>
    <row r="9320" spans="1:5" hidden="1">
      <c r="A9320" s="63" t="s">
        <v>15226</v>
      </c>
      <c r="B9320" s="63">
        <v>665</v>
      </c>
      <c r="C9320" s="62" t="s">
        <v>17033</v>
      </c>
      <c r="D9320" s="63" t="s">
        <v>15228</v>
      </c>
      <c r="E9320" s="76">
        <v>30.86</v>
      </c>
    </row>
    <row r="9321" spans="1:5" hidden="1">
      <c r="A9321" s="63" t="s">
        <v>15226</v>
      </c>
      <c r="B9321" s="63">
        <v>10577</v>
      </c>
      <c r="C9321" s="62" t="s">
        <v>17034</v>
      </c>
      <c r="D9321" s="63" t="s">
        <v>15228</v>
      </c>
      <c r="E9321" s="76">
        <v>27.37</v>
      </c>
    </row>
    <row r="9322" spans="1:5" hidden="1">
      <c r="A9322" s="63" t="s">
        <v>15226</v>
      </c>
      <c r="B9322" s="63">
        <v>10583</v>
      </c>
      <c r="C9322" s="62" t="s">
        <v>17035</v>
      </c>
      <c r="D9322" s="63" t="s">
        <v>15228</v>
      </c>
      <c r="E9322" s="76">
        <v>14.22</v>
      </c>
    </row>
    <row r="9323" spans="1:5" hidden="1">
      <c r="A9323" s="63" t="s">
        <v>15226</v>
      </c>
      <c r="B9323" s="63">
        <v>10579</v>
      </c>
      <c r="C9323" s="62" t="s">
        <v>17036</v>
      </c>
      <c r="D9323" s="63" t="s">
        <v>15228</v>
      </c>
      <c r="E9323" s="76">
        <v>24.78</v>
      </c>
    </row>
    <row r="9324" spans="1:5" hidden="1">
      <c r="A9324" s="63" t="s">
        <v>15226</v>
      </c>
      <c r="B9324" s="63">
        <v>10582</v>
      </c>
      <c r="C9324" s="62" t="s">
        <v>17037</v>
      </c>
      <c r="D9324" s="63" t="s">
        <v>15228</v>
      </c>
      <c r="E9324" s="76">
        <v>12.52</v>
      </c>
    </row>
    <row r="9325" spans="1:5" hidden="1">
      <c r="A9325" s="63" t="s">
        <v>15226</v>
      </c>
      <c r="B9325" s="63">
        <v>2436</v>
      </c>
      <c r="C9325" s="62" t="s">
        <v>17038</v>
      </c>
      <c r="D9325" s="63" t="s">
        <v>15376</v>
      </c>
      <c r="E9325" s="76">
        <v>21.35</v>
      </c>
    </row>
    <row r="9326" spans="1:5" hidden="1">
      <c r="A9326" s="63" t="s">
        <v>15226</v>
      </c>
      <c r="B9326" s="63">
        <v>40918</v>
      </c>
      <c r="C9326" s="62" t="s">
        <v>17039</v>
      </c>
      <c r="D9326" s="63" t="s">
        <v>15378</v>
      </c>
      <c r="E9326" s="76">
        <v>3767.46</v>
      </c>
    </row>
    <row r="9327" spans="1:5" hidden="1">
      <c r="A9327" s="63" t="s">
        <v>15226</v>
      </c>
      <c r="B9327" s="63">
        <v>2439</v>
      </c>
      <c r="C9327" s="62" t="s">
        <v>17040</v>
      </c>
      <c r="D9327" s="63" t="s">
        <v>15376</v>
      </c>
      <c r="E9327" s="76">
        <v>21.79</v>
      </c>
    </row>
    <row r="9328" spans="1:5" hidden="1">
      <c r="A9328" s="63" t="s">
        <v>15226</v>
      </c>
      <c r="B9328" s="63">
        <v>40923</v>
      </c>
      <c r="C9328" s="62" t="s">
        <v>17041</v>
      </c>
      <c r="D9328" s="63" t="s">
        <v>15378</v>
      </c>
      <c r="E9328" s="76">
        <v>3847.25</v>
      </c>
    </row>
    <row r="9329" spans="1:5" hidden="1">
      <c r="A9329" s="63" t="s">
        <v>15226</v>
      </c>
      <c r="B9329" s="63">
        <v>10998</v>
      </c>
      <c r="C9329" s="62" t="s">
        <v>17042</v>
      </c>
      <c r="D9329" s="63" t="s">
        <v>15276</v>
      </c>
      <c r="E9329" s="76">
        <v>60.48</v>
      </c>
    </row>
    <row r="9330" spans="1:5" hidden="1">
      <c r="A9330" s="63" t="s">
        <v>15226</v>
      </c>
      <c r="B9330" s="63">
        <v>11002</v>
      </c>
      <c r="C9330" s="62" t="s">
        <v>17043</v>
      </c>
      <c r="D9330" s="63" t="s">
        <v>15276</v>
      </c>
      <c r="E9330" s="76">
        <v>55.41</v>
      </c>
    </row>
    <row r="9331" spans="1:5" hidden="1">
      <c r="A9331" s="63" t="s">
        <v>15226</v>
      </c>
      <c r="B9331" s="63">
        <v>10999</v>
      </c>
      <c r="C9331" s="62" t="s">
        <v>17044</v>
      </c>
      <c r="D9331" s="63" t="s">
        <v>15276</v>
      </c>
      <c r="E9331" s="76">
        <v>53.24</v>
      </c>
    </row>
    <row r="9332" spans="1:5" hidden="1">
      <c r="A9332" s="63" t="s">
        <v>15226</v>
      </c>
      <c r="B9332" s="63">
        <v>10997</v>
      </c>
      <c r="C9332" s="62" t="s">
        <v>17045</v>
      </c>
      <c r="D9332" s="63" t="s">
        <v>15276</v>
      </c>
      <c r="E9332" s="76">
        <v>57.7</v>
      </c>
    </row>
    <row r="9333" spans="1:5" hidden="1">
      <c r="A9333" s="63" t="s">
        <v>15226</v>
      </c>
      <c r="B9333" s="63">
        <v>2685</v>
      </c>
      <c r="C9333" s="62" t="s">
        <v>17046</v>
      </c>
      <c r="D9333" s="63" t="s">
        <v>15272</v>
      </c>
      <c r="E9333" s="76">
        <v>8.2899999999999991</v>
      </c>
    </row>
    <row r="9334" spans="1:5" hidden="1">
      <c r="A9334" s="63" t="s">
        <v>15226</v>
      </c>
      <c r="B9334" s="63">
        <v>2680</v>
      </c>
      <c r="C9334" s="62" t="s">
        <v>17047</v>
      </c>
      <c r="D9334" s="63" t="s">
        <v>15272</v>
      </c>
      <c r="E9334" s="76">
        <v>12.13</v>
      </c>
    </row>
    <row r="9335" spans="1:5" hidden="1">
      <c r="A9335" s="63" t="s">
        <v>15226</v>
      </c>
      <c r="B9335" s="63">
        <v>2684</v>
      </c>
      <c r="C9335" s="62" t="s">
        <v>17048</v>
      </c>
      <c r="D9335" s="63" t="s">
        <v>15272</v>
      </c>
      <c r="E9335" s="76">
        <v>11.03</v>
      </c>
    </row>
    <row r="9336" spans="1:5" hidden="1">
      <c r="A9336" s="63" t="s">
        <v>15226</v>
      </c>
      <c r="B9336" s="63">
        <v>2673</v>
      </c>
      <c r="C9336" s="62" t="s">
        <v>17049</v>
      </c>
      <c r="D9336" s="63" t="s">
        <v>15272</v>
      </c>
      <c r="E9336" s="76">
        <v>4.26</v>
      </c>
    </row>
    <row r="9337" spans="1:5" hidden="1">
      <c r="A9337" s="63" t="s">
        <v>15226</v>
      </c>
      <c r="B9337" s="63">
        <v>2681</v>
      </c>
      <c r="C9337" s="62" t="s">
        <v>17050</v>
      </c>
      <c r="D9337" s="63" t="s">
        <v>15272</v>
      </c>
      <c r="E9337" s="76">
        <v>19.82</v>
      </c>
    </row>
    <row r="9338" spans="1:5" hidden="1">
      <c r="A9338" s="63" t="s">
        <v>15226</v>
      </c>
      <c r="B9338" s="63">
        <v>2682</v>
      </c>
      <c r="C9338" s="62" t="s">
        <v>17051</v>
      </c>
      <c r="D9338" s="63" t="s">
        <v>15272</v>
      </c>
      <c r="E9338" s="76">
        <v>28.92</v>
      </c>
    </row>
    <row r="9339" spans="1:5" hidden="1">
      <c r="A9339" s="63" t="s">
        <v>15226</v>
      </c>
      <c r="B9339" s="63">
        <v>2686</v>
      </c>
      <c r="C9339" s="62" t="s">
        <v>17052</v>
      </c>
      <c r="D9339" s="63" t="s">
        <v>15272</v>
      </c>
      <c r="E9339" s="76">
        <v>36.270000000000003</v>
      </c>
    </row>
    <row r="9340" spans="1:5" hidden="1">
      <c r="A9340" s="63" t="s">
        <v>15226</v>
      </c>
      <c r="B9340" s="63">
        <v>2674</v>
      </c>
      <c r="C9340" s="62" t="s">
        <v>17053</v>
      </c>
      <c r="D9340" s="63" t="s">
        <v>15272</v>
      </c>
      <c r="E9340" s="76">
        <v>5.3</v>
      </c>
    </row>
    <row r="9341" spans="1:5" hidden="1">
      <c r="A9341" s="63" t="s">
        <v>15226</v>
      </c>
      <c r="B9341" s="63">
        <v>2683</v>
      </c>
      <c r="C9341" s="62" t="s">
        <v>17054</v>
      </c>
      <c r="D9341" s="63" t="s">
        <v>15272</v>
      </c>
      <c r="E9341" s="76">
        <v>57.15</v>
      </c>
    </row>
    <row r="9342" spans="1:5" hidden="1">
      <c r="A9342" s="63" t="s">
        <v>15226</v>
      </c>
      <c r="B9342" s="63">
        <v>2676</v>
      </c>
      <c r="C9342" s="62" t="s">
        <v>17055</v>
      </c>
      <c r="D9342" s="63" t="s">
        <v>15272</v>
      </c>
      <c r="E9342" s="76">
        <v>2.48</v>
      </c>
    </row>
    <row r="9343" spans="1:5" hidden="1">
      <c r="A9343" s="63" t="s">
        <v>15226</v>
      </c>
      <c r="B9343" s="63">
        <v>2678</v>
      </c>
      <c r="C9343" s="62" t="s">
        <v>17056</v>
      </c>
      <c r="D9343" s="63" t="s">
        <v>15272</v>
      </c>
      <c r="E9343" s="76">
        <v>3.1</v>
      </c>
    </row>
    <row r="9344" spans="1:5" hidden="1">
      <c r="A9344" s="63" t="s">
        <v>15226</v>
      </c>
      <c r="B9344" s="63">
        <v>2679</v>
      </c>
      <c r="C9344" s="62" t="s">
        <v>17057</v>
      </c>
      <c r="D9344" s="63" t="s">
        <v>15272</v>
      </c>
      <c r="E9344" s="76">
        <v>4.78</v>
      </c>
    </row>
    <row r="9345" spans="1:5" hidden="1">
      <c r="A9345" s="63" t="s">
        <v>15226</v>
      </c>
      <c r="B9345" s="63">
        <v>12070</v>
      </c>
      <c r="C9345" s="62" t="s">
        <v>17058</v>
      </c>
      <c r="D9345" s="63" t="s">
        <v>15272</v>
      </c>
      <c r="E9345" s="76">
        <v>6.66</v>
      </c>
    </row>
    <row r="9346" spans="1:5" hidden="1">
      <c r="A9346" s="63" t="s">
        <v>15226</v>
      </c>
      <c r="B9346" s="63">
        <v>2675</v>
      </c>
      <c r="C9346" s="62" t="s">
        <v>17059</v>
      </c>
      <c r="D9346" s="63" t="s">
        <v>15272</v>
      </c>
      <c r="E9346" s="76">
        <v>8.65</v>
      </c>
    </row>
    <row r="9347" spans="1:5" hidden="1">
      <c r="A9347" s="63" t="s">
        <v>15226</v>
      </c>
      <c r="B9347" s="63">
        <v>12067</v>
      </c>
      <c r="C9347" s="62" t="s">
        <v>17060</v>
      </c>
      <c r="D9347" s="63" t="s">
        <v>15272</v>
      </c>
      <c r="E9347" s="76">
        <v>11.74</v>
      </c>
    </row>
    <row r="9348" spans="1:5" ht="23.25" hidden="1">
      <c r="A9348" s="63" t="s">
        <v>15226</v>
      </c>
      <c r="B9348" s="63">
        <v>21136</v>
      </c>
      <c r="C9348" s="62" t="s">
        <v>17061</v>
      </c>
      <c r="D9348" s="63" t="s">
        <v>15272</v>
      </c>
      <c r="E9348" s="76">
        <v>14.15</v>
      </c>
    </row>
    <row r="9349" spans="1:5" ht="23.25" hidden="1">
      <c r="A9349" s="63" t="s">
        <v>15226</v>
      </c>
      <c r="B9349" s="63">
        <v>21128</v>
      </c>
      <c r="C9349" s="62" t="s">
        <v>17062</v>
      </c>
      <c r="D9349" s="63" t="s">
        <v>15272</v>
      </c>
      <c r="E9349" s="76">
        <v>10.95</v>
      </c>
    </row>
    <row r="9350" spans="1:5" ht="23.25" hidden="1">
      <c r="A9350" s="63" t="s">
        <v>15226</v>
      </c>
      <c r="B9350" s="63">
        <v>21130</v>
      </c>
      <c r="C9350" s="62" t="s">
        <v>17063</v>
      </c>
      <c r="D9350" s="63" t="s">
        <v>15272</v>
      </c>
      <c r="E9350" s="76">
        <v>27.65</v>
      </c>
    </row>
    <row r="9351" spans="1:5" ht="23.25" hidden="1">
      <c r="A9351" s="63" t="s">
        <v>15226</v>
      </c>
      <c r="B9351" s="63">
        <v>21135</v>
      </c>
      <c r="C9351" s="62" t="s">
        <v>17064</v>
      </c>
      <c r="D9351" s="63" t="s">
        <v>15272</v>
      </c>
      <c r="E9351" s="76">
        <v>27.22</v>
      </c>
    </row>
    <row r="9352" spans="1:5" hidden="1">
      <c r="A9352" s="63" t="s">
        <v>15226</v>
      </c>
      <c r="B9352" s="63">
        <v>40401</v>
      </c>
      <c r="C9352" s="62" t="s">
        <v>17065</v>
      </c>
      <c r="D9352" s="63" t="s">
        <v>15272</v>
      </c>
      <c r="E9352" s="76">
        <v>2.72</v>
      </c>
    </row>
    <row r="9353" spans="1:5" hidden="1">
      <c r="A9353" s="63" t="s">
        <v>15226</v>
      </c>
      <c r="B9353" s="63">
        <v>40402</v>
      </c>
      <c r="C9353" s="62" t="s">
        <v>17066</v>
      </c>
      <c r="D9353" s="63" t="s">
        <v>15272</v>
      </c>
      <c r="E9353" s="76">
        <v>3.5</v>
      </c>
    </row>
    <row r="9354" spans="1:5" hidden="1">
      <c r="A9354" s="63" t="s">
        <v>15226</v>
      </c>
      <c r="B9354" s="63">
        <v>40400</v>
      </c>
      <c r="C9354" s="62" t="s">
        <v>17067</v>
      </c>
      <c r="D9354" s="63" t="s">
        <v>15272</v>
      </c>
      <c r="E9354" s="76">
        <v>1.85</v>
      </c>
    </row>
    <row r="9355" spans="1:5" ht="23.25" hidden="1">
      <c r="A9355" s="63" t="s">
        <v>15226</v>
      </c>
      <c r="B9355" s="63">
        <v>2504</v>
      </c>
      <c r="C9355" s="62" t="s">
        <v>17068</v>
      </c>
      <c r="D9355" s="63" t="s">
        <v>15272</v>
      </c>
      <c r="E9355" s="76">
        <v>12.15</v>
      </c>
    </row>
    <row r="9356" spans="1:5" ht="23.25" hidden="1">
      <c r="A9356" s="63" t="s">
        <v>15226</v>
      </c>
      <c r="B9356" s="63">
        <v>2501</v>
      </c>
      <c r="C9356" s="62" t="s">
        <v>17069</v>
      </c>
      <c r="D9356" s="63" t="s">
        <v>15272</v>
      </c>
      <c r="E9356" s="76">
        <v>15.93</v>
      </c>
    </row>
    <row r="9357" spans="1:5" ht="23.25" hidden="1">
      <c r="A9357" s="63" t="s">
        <v>15226</v>
      </c>
      <c r="B9357" s="63">
        <v>2502</v>
      </c>
      <c r="C9357" s="62" t="s">
        <v>17070</v>
      </c>
      <c r="D9357" s="63" t="s">
        <v>15272</v>
      </c>
      <c r="E9357" s="76">
        <v>24.04</v>
      </c>
    </row>
    <row r="9358" spans="1:5" ht="23.25" hidden="1">
      <c r="A9358" s="63" t="s">
        <v>15226</v>
      </c>
      <c r="B9358" s="63">
        <v>2503</v>
      </c>
      <c r="C9358" s="62" t="s">
        <v>17071</v>
      </c>
      <c r="D9358" s="63" t="s">
        <v>15272</v>
      </c>
      <c r="E9358" s="76">
        <v>30.94</v>
      </c>
    </row>
    <row r="9359" spans="1:5" ht="23.25" hidden="1">
      <c r="A9359" s="63" t="s">
        <v>15226</v>
      </c>
      <c r="B9359" s="63">
        <v>2500</v>
      </c>
      <c r="C9359" s="62" t="s">
        <v>17072</v>
      </c>
      <c r="D9359" s="63" t="s">
        <v>15272</v>
      </c>
      <c r="E9359" s="76">
        <v>41.21</v>
      </c>
    </row>
    <row r="9360" spans="1:5" ht="23.25" hidden="1">
      <c r="A9360" s="63" t="s">
        <v>15226</v>
      </c>
      <c r="B9360" s="63">
        <v>2505</v>
      </c>
      <c r="C9360" s="62" t="s">
        <v>17073</v>
      </c>
      <c r="D9360" s="63" t="s">
        <v>15272</v>
      </c>
      <c r="E9360" s="76">
        <v>64.23</v>
      </c>
    </row>
    <row r="9361" spans="1:5" hidden="1">
      <c r="A9361" s="63" t="s">
        <v>15226</v>
      </c>
      <c r="B9361" s="63">
        <v>12056</v>
      </c>
      <c r="C9361" s="62" t="s">
        <v>17074</v>
      </c>
      <c r="D9361" s="63" t="s">
        <v>15272</v>
      </c>
      <c r="E9361" s="76">
        <v>25.95</v>
      </c>
    </row>
    <row r="9362" spans="1:5" hidden="1">
      <c r="A9362" s="63" t="s">
        <v>15226</v>
      </c>
      <c r="B9362" s="63">
        <v>12057</v>
      </c>
      <c r="C9362" s="62" t="s">
        <v>17075</v>
      </c>
      <c r="D9362" s="63" t="s">
        <v>15272</v>
      </c>
      <c r="E9362" s="76">
        <v>22.04</v>
      </c>
    </row>
    <row r="9363" spans="1:5" hidden="1">
      <c r="A9363" s="63" t="s">
        <v>15226</v>
      </c>
      <c r="B9363" s="63">
        <v>12059</v>
      </c>
      <c r="C9363" s="62" t="s">
        <v>17076</v>
      </c>
      <c r="D9363" s="63" t="s">
        <v>15272</v>
      </c>
      <c r="E9363" s="76">
        <v>7.73</v>
      </c>
    </row>
    <row r="9364" spans="1:5" hidden="1">
      <c r="A9364" s="63" t="s">
        <v>15226</v>
      </c>
      <c r="B9364" s="63">
        <v>12058</v>
      </c>
      <c r="C9364" s="62" t="s">
        <v>17077</v>
      </c>
      <c r="D9364" s="63" t="s">
        <v>15272</v>
      </c>
      <c r="E9364" s="76">
        <v>13.74</v>
      </c>
    </row>
    <row r="9365" spans="1:5" hidden="1">
      <c r="A9365" s="63" t="s">
        <v>15226</v>
      </c>
      <c r="B9365" s="63">
        <v>12060</v>
      </c>
      <c r="C9365" s="62" t="s">
        <v>17078</v>
      </c>
      <c r="D9365" s="63" t="s">
        <v>15272</v>
      </c>
      <c r="E9365" s="76">
        <v>57.27</v>
      </c>
    </row>
    <row r="9366" spans="1:5" hidden="1">
      <c r="A9366" s="63" t="s">
        <v>15226</v>
      </c>
      <c r="B9366" s="63">
        <v>12061</v>
      </c>
      <c r="C9366" s="62" t="s">
        <v>17079</v>
      </c>
      <c r="D9366" s="63" t="s">
        <v>15272</v>
      </c>
      <c r="E9366" s="76">
        <v>34.97</v>
      </c>
    </row>
    <row r="9367" spans="1:5" hidden="1">
      <c r="A9367" s="63" t="s">
        <v>15226</v>
      </c>
      <c r="B9367" s="63">
        <v>12062</v>
      </c>
      <c r="C9367" s="62" t="s">
        <v>17080</v>
      </c>
      <c r="D9367" s="63" t="s">
        <v>15272</v>
      </c>
      <c r="E9367" s="76">
        <v>64.489999999999995</v>
      </c>
    </row>
    <row r="9368" spans="1:5" ht="23.25" hidden="1">
      <c r="A9368" s="63" t="s">
        <v>15226</v>
      </c>
      <c r="B9368" s="63">
        <v>21137</v>
      </c>
      <c r="C9368" s="62" t="s">
        <v>17081</v>
      </c>
      <c r="D9368" s="63" t="s">
        <v>15272</v>
      </c>
      <c r="E9368" s="76">
        <v>11.21</v>
      </c>
    </row>
    <row r="9369" spans="1:5" hidden="1">
      <c r="A9369" s="63" t="s">
        <v>15226</v>
      </c>
      <c r="B9369" s="63">
        <v>2687</v>
      </c>
      <c r="C9369" s="62" t="s">
        <v>17082</v>
      </c>
      <c r="D9369" s="63" t="s">
        <v>15272</v>
      </c>
      <c r="E9369" s="76">
        <v>2.16</v>
      </c>
    </row>
    <row r="9370" spans="1:5" hidden="1">
      <c r="A9370" s="63" t="s">
        <v>15226</v>
      </c>
      <c r="B9370" s="63">
        <v>2689</v>
      </c>
      <c r="C9370" s="62" t="s">
        <v>17083</v>
      </c>
      <c r="D9370" s="63" t="s">
        <v>15272</v>
      </c>
      <c r="E9370" s="76">
        <v>2.57</v>
      </c>
    </row>
    <row r="9371" spans="1:5" hidden="1">
      <c r="A9371" s="63" t="s">
        <v>15226</v>
      </c>
      <c r="B9371" s="63">
        <v>2688</v>
      </c>
      <c r="C9371" s="62" t="s">
        <v>17084</v>
      </c>
      <c r="D9371" s="63" t="s">
        <v>15272</v>
      </c>
      <c r="E9371" s="76">
        <v>2.79</v>
      </c>
    </row>
    <row r="9372" spans="1:5" hidden="1">
      <c r="A9372" s="63" t="s">
        <v>15226</v>
      </c>
      <c r="B9372" s="63">
        <v>2690</v>
      </c>
      <c r="C9372" s="62" t="s">
        <v>17085</v>
      </c>
      <c r="D9372" s="63" t="s">
        <v>15272</v>
      </c>
      <c r="E9372" s="76">
        <v>4.7699999999999996</v>
      </c>
    </row>
    <row r="9373" spans="1:5" ht="23.25" hidden="1">
      <c r="A9373" s="63" t="s">
        <v>15226</v>
      </c>
      <c r="B9373" s="63">
        <v>39243</v>
      </c>
      <c r="C9373" s="62" t="s">
        <v>17086</v>
      </c>
      <c r="D9373" s="63" t="s">
        <v>15272</v>
      </c>
      <c r="E9373" s="76">
        <v>3.14</v>
      </c>
    </row>
    <row r="9374" spans="1:5" ht="23.25" hidden="1">
      <c r="A9374" s="63" t="s">
        <v>15226</v>
      </c>
      <c r="B9374" s="63">
        <v>39244</v>
      </c>
      <c r="C9374" s="62" t="s">
        <v>17087</v>
      </c>
      <c r="D9374" s="63" t="s">
        <v>15272</v>
      </c>
      <c r="E9374" s="76">
        <v>4.25</v>
      </c>
    </row>
    <row r="9375" spans="1:5" ht="23.25" hidden="1">
      <c r="A9375" s="63" t="s">
        <v>15226</v>
      </c>
      <c r="B9375" s="63">
        <v>39245</v>
      </c>
      <c r="C9375" s="62" t="s">
        <v>17088</v>
      </c>
      <c r="D9375" s="63" t="s">
        <v>15272</v>
      </c>
      <c r="E9375" s="76">
        <v>8.18</v>
      </c>
    </row>
    <row r="9376" spans="1:5" ht="23.25" hidden="1">
      <c r="A9376" s="63" t="s">
        <v>15226</v>
      </c>
      <c r="B9376" s="63">
        <v>39254</v>
      </c>
      <c r="C9376" s="62" t="s">
        <v>17089</v>
      </c>
      <c r="D9376" s="63" t="s">
        <v>15272</v>
      </c>
      <c r="E9376" s="76">
        <v>12.23</v>
      </c>
    </row>
    <row r="9377" spans="1:5" ht="23.25" hidden="1">
      <c r="A9377" s="63" t="s">
        <v>15226</v>
      </c>
      <c r="B9377" s="63">
        <v>39255</v>
      </c>
      <c r="C9377" s="62" t="s">
        <v>17090</v>
      </c>
      <c r="D9377" s="63" t="s">
        <v>15272</v>
      </c>
      <c r="E9377" s="76">
        <v>22.64</v>
      </c>
    </row>
    <row r="9378" spans="1:5" ht="23.25" hidden="1">
      <c r="A9378" s="63" t="s">
        <v>15226</v>
      </c>
      <c r="B9378" s="63">
        <v>39253</v>
      </c>
      <c r="C9378" s="62" t="s">
        <v>17091</v>
      </c>
      <c r="D9378" s="63" t="s">
        <v>15272</v>
      </c>
      <c r="E9378" s="76">
        <v>15.59</v>
      </c>
    </row>
    <row r="9379" spans="1:5" ht="23.25" hidden="1">
      <c r="A9379" s="63" t="s">
        <v>15226</v>
      </c>
      <c r="B9379" s="63">
        <v>39246</v>
      </c>
      <c r="C9379" s="62" t="s">
        <v>17092</v>
      </c>
      <c r="D9379" s="63" t="s">
        <v>15272</v>
      </c>
      <c r="E9379" s="76">
        <v>4.7300000000000004</v>
      </c>
    </row>
    <row r="9380" spans="1:5" ht="23.25" hidden="1">
      <c r="A9380" s="63" t="s">
        <v>15226</v>
      </c>
      <c r="B9380" s="63">
        <v>39247</v>
      </c>
      <c r="C9380" s="62" t="s">
        <v>17093</v>
      </c>
      <c r="D9380" s="63" t="s">
        <v>15272</v>
      </c>
      <c r="E9380" s="76">
        <v>4.13</v>
      </c>
    </row>
    <row r="9381" spans="1:5" ht="23.25" hidden="1">
      <c r="A9381" s="63" t="s">
        <v>15226</v>
      </c>
      <c r="B9381" s="63">
        <v>2446</v>
      </c>
      <c r="C9381" s="62" t="s">
        <v>17094</v>
      </c>
      <c r="D9381" s="63" t="s">
        <v>15272</v>
      </c>
      <c r="E9381" s="76">
        <v>6.8</v>
      </c>
    </row>
    <row r="9382" spans="1:5" ht="23.25" hidden="1">
      <c r="A9382" s="63" t="s">
        <v>15226</v>
      </c>
      <c r="B9382" s="63">
        <v>2442</v>
      </c>
      <c r="C9382" s="62" t="s">
        <v>17095</v>
      </c>
      <c r="D9382" s="63" t="s">
        <v>15272</v>
      </c>
      <c r="E9382" s="76">
        <v>9.52</v>
      </c>
    </row>
    <row r="9383" spans="1:5" ht="23.25" hidden="1">
      <c r="A9383" s="63" t="s">
        <v>15226</v>
      </c>
      <c r="B9383" s="63">
        <v>39248</v>
      </c>
      <c r="C9383" s="62" t="s">
        <v>17096</v>
      </c>
      <c r="D9383" s="63" t="s">
        <v>15272</v>
      </c>
      <c r="E9383" s="76">
        <v>13.28</v>
      </c>
    </row>
    <row r="9384" spans="1:5" hidden="1">
      <c r="A9384" s="63" t="s">
        <v>15226</v>
      </c>
      <c r="B9384" s="63">
        <v>2438</v>
      </c>
      <c r="C9384" s="62" t="s">
        <v>17097</v>
      </c>
      <c r="D9384" s="63" t="s">
        <v>15376</v>
      </c>
      <c r="E9384" s="76">
        <v>33.36</v>
      </c>
    </row>
    <row r="9385" spans="1:5" hidden="1">
      <c r="A9385" s="63" t="s">
        <v>15226</v>
      </c>
      <c r="B9385" s="63">
        <v>40922</v>
      </c>
      <c r="C9385" s="62" t="s">
        <v>17098</v>
      </c>
      <c r="D9385" s="63" t="s">
        <v>15378</v>
      </c>
      <c r="E9385" s="76">
        <v>5887.66</v>
      </c>
    </row>
    <row r="9386" spans="1:5" ht="34.5" hidden="1">
      <c r="A9386" s="63" t="s">
        <v>15226</v>
      </c>
      <c r="B9386" s="63">
        <v>36486</v>
      </c>
      <c r="C9386" s="62" t="s">
        <v>17099</v>
      </c>
      <c r="D9386" s="63" t="s">
        <v>15228</v>
      </c>
      <c r="E9386" s="76">
        <v>70127.199999999997</v>
      </c>
    </row>
    <row r="9387" spans="1:5" ht="34.5" hidden="1">
      <c r="A9387" s="63" t="s">
        <v>15226</v>
      </c>
      <c r="B9387" s="63">
        <v>37777</v>
      </c>
      <c r="C9387" s="62" t="s">
        <v>17100</v>
      </c>
      <c r="D9387" s="63" t="s">
        <v>15228</v>
      </c>
      <c r="E9387" s="76">
        <v>330157.49</v>
      </c>
    </row>
    <row r="9388" spans="1:5" ht="23.25" hidden="1">
      <c r="A9388" s="63" t="s">
        <v>15226</v>
      </c>
      <c r="B9388" s="63">
        <v>12624</v>
      </c>
      <c r="C9388" s="62" t="s">
        <v>17101</v>
      </c>
      <c r="D9388" s="63" t="s">
        <v>15228</v>
      </c>
      <c r="E9388" s="76">
        <v>33.99</v>
      </c>
    </row>
    <row r="9389" spans="1:5" hidden="1">
      <c r="A9389" s="63" t="s">
        <v>15226</v>
      </c>
      <c r="B9389" s="63">
        <v>517</v>
      </c>
      <c r="C9389" s="62" t="s">
        <v>17102</v>
      </c>
      <c r="D9389" s="63" t="s">
        <v>15278</v>
      </c>
      <c r="E9389" s="76">
        <v>8.61</v>
      </c>
    </row>
    <row r="9390" spans="1:5" ht="23.25" hidden="1">
      <c r="A9390" s="63" t="s">
        <v>15226</v>
      </c>
      <c r="B9390" s="63">
        <v>37534</v>
      </c>
      <c r="C9390" s="62" t="s">
        <v>17103</v>
      </c>
      <c r="D9390" s="63" t="s">
        <v>15276</v>
      </c>
      <c r="E9390" s="76">
        <v>17.350000000000001</v>
      </c>
    </row>
    <row r="9391" spans="1:5" ht="23.25" hidden="1">
      <c r="A9391" s="63" t="s">
        <v>15226</v>
      </c>
      <c r="B9391" s="63">
        <v>37535</v>
      </c>
      <c r="C9391" s="62" t="s">
        <v>17104</v>
      </c>
      <c r="D9391" s="63" t="s">
        <v>15276</v>
      </c>
      <c r="E9391" s="76">
        <v>17.350000000000001</v>
      </c>
    </row>
    <row r="9392" spans="1:5" ht="23.25" hidden="1">
      <c r="A9392" s="63" t="s">
        <v>15226</v>
      </c>
      <c r="B9392" s="63">
        <v>37533</v>
      </c>
      <c r="C9392" s="62" t="s">
        <v>17105</v>
      </c>
      <c r="D9392" s="63" t="s">
        <v>15276</v>
      </c>
      <c r="E9392" s="76">
        <v>17.350000000000001</v>
      </c>
    </row>
    <row r="9393" spans="1:5" ht="23.25" hidden="1">
      <c r="A9393" s="63" t="s">
        <v>15226</v>
      </c>
      <c r="B9393" s="63">
        <v>37537</v>
      </c>
      <c r="C9393" s="62" t="s">
        <v>17106</v>
      </c>
      <c r="D9393" s="63" t="s">
        <v>15276</v>
      </c>
      <c r="E9393" s="76">
        <v>13.13</v>
      </c>
    </row>
    <row r="9394" spans="1:5" ht="23.25" hidden="1">
      <c r="A9394" s="63" t="s">
        <v>15226</v>
      </c>
      <c r="B9394" s="63">
        <v>37536</v>
      </c>
      <c r="C9394" s="62" t="s">
        <v>17107</v>
      </c>
      <c r="D9394" s="63" t="s">
        <v>15276</v>
      </c>
      <c r="E9394" s="76">
        <v>13.13</v>
      </c>
    </row>
    <row r="9395" spans="1:5" ht="23.25" hidden="1">
      <c r="A9395" s="63" t="s">
        <v>15226</v>
      </c>
      <c r="B9395" s="63">
        <v>37532</v>
      </c>
      <c r="C9395" s="62" t="s">
        <v>17108</v>
      </c>
      <c r="D9395" s="63" t="s">
        <v>15276</v>
      </c>
      <c r="E9395" s="76">
        <v>13.13</v>
      </c>
    </row>
    <row r="9396" spans="1:5" hidden="1">
      <c r="A9396" s="63" t="s">
        <v>15226</v>
      </c>
      <c r="B9396" s="63">
        <v>2696</v>
      </c>
      <c r="C9396" s="62" t="s">
        <v>17109</v>
      </c>
      <c r="D9396" s="63" t="s">
        <v>15376</v>
      </c>
      <c r="E9396" s="76">
        <v>21.35</v>
      </c>
    </row>
    <row r="9397" spans="1:5" hidden="1">
      <c r="A9397" s="63" t="s">
        <v>15226</v>
      </c>
      <c r="B9397" s="63">
        <v>40928</v>
      </c>
      <c r="C9397" s="62" t="s">
        <v>17110</v>
      </c>
      <c r="D9397" s="63" t="s">
        <v>15378</v>
      </c>
      <c r="E9397" s="76">
        <v>3767.46</v>
      </c>
    </row>
    <row r="9398" spans="1:5" hidden="1">
      <c r="A9398" s="63" t="s">
        <v>15226</v>
      </c>
      <c r="B9398" s="63">
        <v>4083</v>
      </c>
      <c r="C9398" s="62" t="s">
        <v>17111</v>
      </c>
      <c r="D9398" s="63" t="s">
        <v>15376</v>
      </c>
      <c r="E9398" s="76">
        <v>54.04</v>
      </c>
    </row>
    <row r="9399" spans="1:5" hidden="1">
      <c r="A9399" s="63" t="s">
        <v>15226</v>
      </c>
      <c r="B9399" s="63">
        <v>40818</v>
      </c>
      <c r="C9399" s="62" t="s">
        <v>17112</v>
      </c>
      <c r="D9399" s="63" t="s">
        <v>15378</v>
      </c>
      <c r="E9399" s="76">
        <v>9533.2900000000009</v>
      </c>
    </row>
    <row r="9400" spans="1:5" hidden="1">
      <c r="A9400" s="63" t="s">
        <v>15226</v>
      </c>
      <c r="B9400" s="63">
        <v>43146</v>
      </c>
      <c r="C9400" s="62" t="s">
        <v>17113</v>
      </c>
      <c r="D9400" s="63" t="s">
        <v>15276</v>
      </c>
      <c r="E9400" s="76">
        <v>7.58</v>
      </c>
    </row>
    <row r="9401" spans="1:5" hidden="1">
      <c r="A9401" s="63" t="s">
        <v>15226</v>
      </c>
      <c r="B9401" s="63">
        <v>2705</v>
      </c>
      <c r="C9401" s="62" t="s">
        <v>17114</v>
      </c>
      <c r="D9401" s="63" t="s">
        <v>17115</v>
      </c>
      <c r="E9401" s="76">
        <v>0.84</v>
      </c>
    </row>
    <row r="9402" spans="1:5" ht="23.25" hidden="1">
      <c r="A9402" s="63" t="s">
        <v>15226</v>
      </c>
      <c r="B9402" s="63">
        <v>14250</v>
      </c>
      <c r="C9402" s="62" t="s">
        <v>17116</v>
      </c>
      <c r="D9402" s="63" t="s">
        <v>17115</v>
      </c>
      <c r="E9402" s="76">
        <v>0.86</v>
      </c>
    </row>
    <row r="9403" spans="1:5" hidden="1">
      <c r="A9403" s="63" t="s">
        <v>15226</v>
      </c>
      <c r="B9403" s="63">
        <v>11683</v>
      </c>
      <c r="C9403" s="62" t="s">
        <v>17117</v>
      </c>
      <c r="D9403" s="63" t="s">
        <v>15228</v>
      </c>
      <c r="E9403" s="76">
        <v>55.92</v>
      </c>
    </row>
    <row r="9404" spans="1:5" hidden="1">
      <c r="A9404" s="63" t="s">
        <v>15226</v>
      </c>
      <c r="B9404" s="63">
        <v>11684</v>
      </c>
      <c r="C9404" s="62" t="s">
        <v>17118</v>
      </c>
      <c r="D9404" s="63" t="s">
        <v>15228</v>
      </c>
      <c r="E9404" s="76">
        <v>61.21</v>
      </c>
    </row>
    <row r="9405" spans="1:5" hidden="1">
      <c r="A9405" s="63" t="s">
        <v>15226</v>
      </c>
      <c r="B9405" s="63">
        <v>6141</v>
      </c>
      <c r="C9405" s="62" t="s">
        <v>17119</v>
      </c>
      <c r="D9405" s="63" t="s">
        <v>15228</v>
      </c>
      <c r="E9405" s="76">
        <v>5.56</v>
      </c>
    </row>
    <row r="9406" spans="1:5" hidden="1">
      <c r="A9406" s="63" t="s">
        <v>15226</v>
      </c>
      <c r="B9406" s="63">
        <v>11681</v>
      </c>
      <c r="C9406" s="62" t="s">
        <v>17120</v>
      </c>
      <c r="D9406" s="63" t="s">
        <v>15228</v>
      </c>
      <c r="E9406" s="76">
        <v>7.02</v>
      </c>
    </row>
    <row r="9407" spans="1:5" hidden="1">
      <c r="A9407" s="63" t="s">
        <v>15226</v>
      </c>
      <c r="B9407" s="63">
        <v>2706</v>
      </c>
      <c r="C9407" s="62" t="s">
        <v>17121</v>
      </c>
      <c r="D9407" s="63" t="s">
        <v>15376</v>
      </c>
      <c r="E9407" s="76">
        <v>110.48</v>
      </c>
    </row>
    <row r="9408" spans="1:5" hidden="1">
      <c r="A9408" s="63" t="s">
        <v>15226</v>
      </c>
      <c r="B9408" s="63">
        <v>40811</v>
      </c>
      <c r="C9408" s="62" t="s">
        <v>17122</v>
      </c>
      <c r="D9408" s="63" t="s">
        <v>15378</v>
      </c>
      <c r="E9408" s="76">
        <v>19486.89</v>
      </c>
    </row>
    <row r="9409" spans="1:5" hidden="1">
      <c r="A9409" s="63" t="s">
        <v>15226</v>
      </c>
      <c r="B9409" s="63">
        <v>2707</v>
      </c>
      <c r="C9409" s="62" t="s">
        <v>17123</v>
      </c>
      <c r="D9409" s="63" t="s">
        <v>15376</v>
      </c>
      <c r="E9409" s="76">
        <v>125.73</v>
      </c>
    </row>
    <row r="9410" spans="1:5" hidden="1">
      <c r="A9410" s="63" t="s">
        <v>15226</v>
      </c>
      <c r="B9410" s="63">
        <v>40813</v>
      </c>
      <c r="C9410" s="62" t="s">
        <v>17124</v>
      </c>
      <c r="D9410" s="63" t="s">
        <v>15378</v>
      </c>
      <c r="E9410" s="76">
        <v>22180.09</v>
      </c>
    </row>
    <row r="9411" spans="1:5" hidden="1">
      <c r="A9411" s="63" t="s">
        <v>15226</v>
      </c>
      <c r="B9411" s="63">
        <v>2708</v>
      </c>
      <c r="C9411" s="62" t="s">
        <v>17125</v>
      </c>
      <c r="D9411" s="63" t="s">
        <v>15376</v>
      </c>
      <c r="E9411" s="76">
        <v>171.89</v>
      </c>
    </row>
    <row r="9412" spans="1:5" hidden="1">
      <c r="A9412" s="63" t="s">
        <v>15226</v>
      </c>
      <c r="B9412" s="63">
        <v>40814</v>
      </c>
      <c r="C9412" s="62" t="s">
        <v>17126</v>
      </c>
      <c r="D9412" s="63" t="s">
        <v>15378</v>
      </c>
      <c r="E9412" s="76">
        <v>30319.59</v>
      </c>
    </row>
    <row r="9413" spans="1:5" hidden="1">
      <c r="A9413" s="63" t="s">
        <v>15226</v>
      </c>
      <c r="B9413" s="63">
        <v>34779</v>
      </c>
      <c r="C9413" s="62" t="s">
        <v>17127</v>
      </c>
      <c r="D9413" s="63" t="s">
        <v>15376</v>
      </c>
      <c r="E9413" s="76">
        <v>112.08</v>
      </c>
    </row>
    <row r="9414" spans="1:5" hidden="1">
      <c r="A9414" s="63" t="s">
        <v>15226</v>
      </c>
      <c r="B9414" s="63">
        <v>40936</v>
      </c>
      <c r="C9414" s="62" t="s">
        <v>17128</v>
      </c>
      <c r="D9414" s="63" t="s">
        <v>15378</v>
      </c>
      <c r="E9414" s="76">
        <v>19771.169999999998</v>
      </c>
    </row>
    <row r="9415" spans="1:5" hidden="1">
      <c r="A9415" s="63" t="s">
        <v>15226</v>
      </c>
      <c r="B9415" s="63">
        <v>34780</v>
      </c>
      <c r="C9415" s="62" t="s">
        <v>17129</v>
      </c>
      <c r="D9415" s="63" t="s">
        <v>15376</v>
      </c>
      <c r="E9415" s="76">
        <v>126.44</v>
      </c>
    </row>
    <row r="9416" spans="1:5" hidden="1">
      <c r="A9416" s="63" t="s">
        <v>15226</v>
      </c>
      <c r="B9416" s="63">
        <v>40937</v>
      </c>
      <c r="C9416" s="62" t="s">
        <v>17130</v>
      </c>
      <c r="D9416" s="63" t="s">
        <v>15378</v>
      </c>
      <c r="E9416" s="76">
        <v>22305.79</v>
      </c>
    </row>
    <row r="9417" spans="1:5" hidden="1">
      <c r="A9417" s="63" t="s">
        <v>15226</v>
      </c>
      <c r="B9417" s="63">
        <v>34782</v>
      </c>
      <c r="C9417" s="62" t="s">
        <v>17131</v>
      </c>
      <c r="D9417" s="63" t="s">
        <v>15376</v>
      </c>
      <c r="E9417" s="76">
        <v>173.3</v>
      </c>
    </row>
    <row r="9418" spans="1:5" hidden="1">
      <c r="A9418" s="63" t="s">
        <v>15226</v>
      </c>
      <c r="B9418" s="63">
        <v>40938</v>
      </c>
      <c r="C9418" s="62" t="s">
        <v>17132</v>
      </c>
      <c r="D9418" s="63" t="s">
        <v>15378</v>
      </c>
      <c r="E9418" s="76">
        <v>30567.95</v>
      </c>
    </row>
    <row r="9419" spans="1:5" hidden="1">
      <c r="A9419" s="63" t="s">
        <v>15226</v>
      </c>
      <c r="B9419" s="63">
        <v>34783</v>
      </c>
      <c r="C9419" s="62" t="s">
        <v>17133</v>
      </c>
      <c r="D9419" s="63" t="s">
        <v>15376</v>
      </c>
      <c r="E9419" s="76">
        <v>110.61</v>
      </c>
    </row>
    <row r="9420" spans="1:5" hidden="1">
      <c r="A9420" s="63" t="s">
        <v>15226</v>
      </c>
      <c r="B9420" s="63">
        <v>40939</v>
      </c>
      <c r="C9420" s="62" t="s">
        <v>17134</v>
      </c>
      <c r="D9420" s="63" t="s">
        <v>15378</v>
      </c>
      <c r="E9420" s="76">
        <v>19512.93</v>
      </c>
    </row>
    <row r="9421" spans="1:5" hidden="1">
      <c r="A9421" s="63" t="s">
        <v>15226</v>
      </c>
      <c r="B9421" s="63">
        <v>34785</v>
      </c>
      <c r="C9421" s="62" t="s">
        <v>17135</v>
      </c>
      <c r="D9421" s="63" t="s">
        <v>15376</v>
      </c>
      <c r="E9421" s="76">
        <v>86.54</v>
      </c>
    </row>
    <row r="9422" spans="1:5" hidden="1">
      <c r="A9422" s="63" t="s">
        <v>15226</v>
      </c>
      <c r="B9422" s="63">
        <v>40940</v>
      </c>
      <c r="C9422" s="62" t="s">
        <v>17136</v>
      </c>
      <c r="D9422" s="63" t="s">
        <v>15378</v>
      </c>
      <c r="E9422" s="76">
        <v>15266.45</v>
      </c>
    </row>
    <row r="9423" spans="1:5" hidden="1">
      <c r="A9423" s="63" t="s">
        <v>15226</v>
      </c>
      <c r="B9423" s="63">
        <v>38403</v>
      </c>
      <c r="C9423" s="62" t="s">
        <v>17137</v>
      </c>
      <c r="D9423" s="63" t="s">
        <v>15228</v>
      </c>
      <c r="E9423" s="76">
        <v>55.17</v>
      </c>
    </row>
    <row r="9424" spans="1:5" hidden="1">
      <c r="A9424" s="63" t="s">
        <v>15226</v>
      </c>
      <c r="B9424" s="63">
        <v>43482</v>
      </c>
      <c r="C9424" s="62" t="s">
        <v>17138</v>
      </c>
      <c r="D9424" s="63" t="s">
        <v>15376</v>
      </c>
      <c r="E9424" s="76">
        <v>0.75</v>
      </c>
    </row>
    <row r="9425" spans="1:5" ht="23.25" hidden="1">
      <c r="A9425" s="63" t="s">
        <v>15226</v>
      </c>
      <c r="B9425" s="63">
        <v>43494</v>
      </c>
      <c r="C9425" s="62" t="s">
        <v>17139</v>
      </c>
      <c r="D9425" s="63" t="s">
        <v>15378</v>
      </c>
      <c r="E9425" s="76">
        <v>140.69</v>
      </c>
    </row>
    <row r="9426" spans="1:5" ht="23.25" hidden="1">
      <c r="A9426" s="63" t="s">
        <v>15226</v>
      </c>
      <c r="B9426" s="63">
        <v>43483</v>
      </c>
      <c r="C9426" s="62" t="s">
        <v>17140</v>
      </c>
      <c r="D9426" s="63" t="s">
        <v>15376</v>
      </c>
      <c r="E9426" s="76">
        <v>1.34</v>
      </c>
    </row>
    <row r="9427" spans="1:5" ht="23.25" hidden="1">
      <c r="A9427" s="63" t="s">
        <v>15226</v>
      </c>
      <c r="B9427" s="63">
        <v>43495</v>
      </c>
      <c r="C9427" s="62" t="s">
        <v>17141</v>
      </c>
      <c r="D9427" s="63" t="s">
        <v>15378</v>
      </c>
      <c r="E9427" s="76">
        <v>253.46</v>
      </c>
    </row>
    <row r="9428" spans="1:5" hidden="1">
      <c r="A9428" s="63" t="s">
        <v>15226</v>
      </c>
      <c r="B9428" s="63">
        <v>43484</v>
      </c>
      <c r="C9428" s="62" t="s">
        <v>17142</v>
      </c>
      <c r="D9428" s="63" t="s">
        <v>15376</v>
      </c>
      <c r="E9428" s="76">
        <v>1.1399999999999999</v>
      </c>
    </row>
    <row r="9429" spans="1:5" ht="23.25" hidden="1">
      <c r="A9429" s="63" t="s">
        <v>15226</v>
      </c>
      <c r="B9429" s="63">
        <v>43496</v>
      </c>
      <c r="C9429" s="62" t="s">
        <v>17143</v>
      </c>
      <c r="D9429" s="63" t="s">
        <v>15378</v>
      </c>
      <c r="E9429" s="76">
        <v>214.4</v>
      </c>
    </row>
    <row r="9430" spans="1:5" hidden="1">
      <c r="A9430" s="63" t="s">
        <v>15226</v>
      </c>
      <c r="B9430" s="63">
        <v>43485</v>
      </c>
      <c r="C9430" s="62" t="s">
        <v>17144</v>
      </c>
      <c r="D9430" s="63" t="s">
        <v>15376</v>
      </c>
      <c r="E9430" s="76">
        <v>1.01</v>
      </c>
    </row>
    <row r="9431" spans="1:5" ht="23.25" hidden="1">
      <c r="A9431" s="63" t="s">
        <v>15226</v>
      </c>
      <c r="B9431" s="63">
        <v>43497</v>
      </c>
      <c r="C9431" s="62" t="s">
        <v>17145</v>
      </c>
      <c r="D9431" s="63" t="s">
        <v>15378</v>
      </c>
      <c r="E9431" s="76">
        <v>189.52</v>
      </c>
    </row>
    <row r="9432" spans="1:5" ht="23.25" hidden="1">
      <c r="A9432" s="63" t="s">
        <v>15226</v>
      </c>
      <c r="B9432" s="63">
        <v>43487</v>
      </c>
      <c r="C9432" s="62" t="s">
        <v>17146</v>
      </c>
      <c r="D9432" s="63" t="s">
        <v>15376</v>
      </c>
      <c r="E9432" s="76">
        <v>1.17</v>
      </c>
    </row>
    <row r="9433" spans="1:5" ht="23.25" hidden="1">
      <c r="A9433" s="63" t="s">
        <v>15226</v>
      </c>
      <c r="B9433" s="63">
        <v>43499</v>
      </c>
      <c r="C9433" s="62" t="s">
        <v>17147</v>
      </c>
      <c r="D9433" s="63" t="s">
        <v>15378</v>
      </c>
      <c r="E9433" s="76">
        <v>221.51</v>
      </c>
    </row>
    <row r="9434" spans="1:5" ht="23.25" hidden="1">
      <c r="A9434" s="63" t="s">
        <v>15226</v>
      </c>
      <c r="B9434" s="63">
        <v>43486</v>
      </c>
      <c r="C9434" s="62" t="s">
        <v>17148</v>
      </c>
      <c r="D9434" s="63" t="s">
        <v>15376</v>
      </c>
      <c r="E9434" s="76">
        <v>0.71</v>
      </c>
    </row>
    <row r="9435" spans="1:5" ht="23.25" hidden="1">
      <c r="A9435" s="63" t="s">
        <v>15226</v>
      </c>
      <c r="B9435" s="63">
        <v>43498</v>
      </c>
      <c r="C9435" s="62" t="s">
        <v>17149</v>
      </c>
      <c r="D9435" s="63" t="s">
        <v>15378</v>
      </c>
      <c r="E9435" s="76">
        <v>133.44999999999999</v>
      </c>
    </row>
    <row r="9436" spans="1:5" ht="23.25" hidden="1">
      <c r="A9436" s="63" t="s">
        <v>15226</v>
      </c>
      <c r="B9436" s="63">
        <v>43488</v>
      </c>
      <c r="C9436" s="62" t="s">
        <v>17150</v>
      </c>
      <c r="D9436" s="63" t="s">
        <v>15376</v>
      </c>
      <c r="E9436" s="76">
        <v>0.82</v>
      </c>
    </row>
    <row r="9437" spans="1:5" ht="23.25" hidden="1">
      <c r="A9437" s="63" t="s">
        <v>15226</v>
      </c>
      <c r="B9437" s="63">
        <v>43500</v>
      </c>
      <c r="C9437" s="62" t="s">
        <v>17151</v>
      </c>
      <c r="D9437" s="63" t="s">
        <v>15378</v>
      </c>
      <c r="E9437" s="76">
        <v>154.53</v>
      </c>
    </row>
    <row r="9438" spans="1:5" hidden="1">
      <c r="A9438" s="63" t="s">
        <v>15226</v>
      </c>
      <c r="B9438" s="63">
        <v>43489</v>
      </c>
      <c r="C9438" s="62" t="s">
        <v>17152</v>
      </c>
      <c r="D9438" s="63" t="s">
        <v>15376</v>
      </c>
      <c r="E9438" s="76">
        <v>1.17</v>
      </c>
    </row>
    <row r="9439" spans="1:5" hidden="1">
      <c r="A9439" s="63" t="s">
        <v>15226</v>
      </c>
      <c r="B9439" s="63">
        <v>43501</v>
      </c>
      <c r="C9439" s="62" t="s">
        <v>17153</v>
      </c>
      <c r="D9439" s="63" t="s">
        <v>15378</v>
      </c>
      <c r="E9439" s="76">
        <v>220.75</v>
      </c>
    </row>
    <row r="9440" spans="1:5" hidden="1">
      <c r="A9440" s="63" t="s">
        <v>15226</v>
      </c>
      <c r="B9440" s="63">
        <v>43490</v>
      </c>
      <c r="C9440" s="62" t="s">
        <v>17154</v>
      </c>
      <c r="D9440" s="63" t="s">
        <v>15376</v>
      </c>
      <c r="E9440" s="76">
        <v>1.68</v>
      </c>
    </row>
    <row r="9441" spans="1:5" hidden="1">
      <c r="A9441" s="63" t="s">
        <v>15226</v>
      </c>
      <c r="B9441" s="63">
        <v>43502</v>
      </c>
      <c r="C9441" s="62" t="s">
        <v>17155</v>
      </c>
      <c r="D9441" s="63" t="s">
        <v>15378</v>
      </c>
      <c r="E9441" s="76">
        <v>316.25</v>
      </c>
    </row>
    <row r="9442" spans="1:5" hidden="1">
      <c r="A9442" s="63" t="s">
        <v>15226</v>
      </c>
      <c r="B9442" s="63">
        <v>43491</v>
      </c>
      <c r="C9442" s="62" t="s">
        <v>17156</v>
      </c>
      <c r="D9442" s="63" t="s">
        <v>15376</v>
      </c>
      <c r="E9442" s="76">
        <v>1.25</v>
      </c>
    </row>
    <row r="9443" spans="1:5" hidden="1">
      <c r="A9443" s="63" t="s">
        <v>15226</v>
      </c>
      <c r="B9443" s="63">
        <v>43503</v>
      </c>
      <c r="C9443" s="62" t="s">
        <v>17157</v>
      </c>
      <c r="D9443" s="63" t="s">
        <v>15378</v>
      </c>
      <c r="E9443" s="76">
        <v>235.5</v>
      </c>
    </row>
    <row r="9444" spans="1:5" hidden="1">
      <c r="A9444" s="63" t="s">
        <v>15226</v>
      </c>
      <c r="B9444" s="63">
        <v>43492</v>
      </c>
      <c r="C9444" s="62" t="s">
        <v>17158</v>
      </c>
      <c r="D9444" s="63" t="s">
        <v>15376</v>
      </c>
      <c r="E9444" s="76">
        <v>1.68</v>
      </c>
    </row>
    <row r="9445" spans="1:5" hidden="1">
      <c r="A9445" s="63" t="s">
        <v>15226</v>
      </c>
      <c r="B9445" s="63">
        <v>43504</v>
      </c>
      <c r="C9445" s="62" t="s">
        <v>17159</v>
      </c>
      <c r="D9445" s="63" t="s">
        <v>15378</v>
      </c>
      <c r="E9445" s="76">
        <v>317.67</v>
      </c>
    </row>
    <row r="9446" spans="1:5" hidden="1">
      <c r="A9446" s="63" t="s">
        <v>15226</v>
      </c>
      <c r="B9446" s="63">
        <v>43493</v>
      </c>
      <c r="C9446" s="62" t="s">
        <v>17160</v>
      </c>
      <c r="D9446" s="63" t="s">
        <v>15376</v>
      </c>
      <c r="E9446" s="76">
        <v>0.67</v>
      </c>
    </row>
    <row r="9447" spans="1:5" ht="23.25" hidden="1">
      <c r="A9447" s="63" t="s">
        <v>15226</v>
      </c>
      <c r="B9447" s="63">
        <v>43505</v>
      </c>
      <c r="C9447" s="62" t="s">
        <v>17161</v>
      </c>
      <c r="D9447" s="63" t="s">
        <v>15378</v>
      </c>
      <c r="E9447" s="76">
        <v>126.7</v>
      </c>
    </row>
    <row r="9448" spans="1:5" ht="34.5" hidden="1">
      <c r="A9448" s="63" t="s">
        <v>15226</v>
      </c>
      <c r="B9448" s="63">
        <v>37774</v>
      </c>
      <c r="C9448" s="62" t="s">
        <v>17162</v>
      </c>
      <c r="D9448" s="63" t="s">
        <v>15228</v>
      </c>
      <c r="E9448" s="76">
        <v>450184.09</v>
      </c>
    </row>
    <row r="9449" spans="1:5" ht="45.75" hidden="1">
      <c r="A9449" s="63" t="s">
        <v>15226</v>
      </c>
      <c r="B9449" s="63">
        <v>38629</v>
      </c>
      <c r="C9449" s="62" t="s">
        <v>17163</v>
      </c>
      <c r="D9449" s="63" t="s">
        <v>15228</v>
      </c>
      <c r="E9449" s="76">
        <v>2894531.25</v>
      </c>
    </row>
    <row r="9450" spans="1:5" ht="34.5" hidden="1">
      <c r="A9450" s="63" t="s">
        <v>15226</v>
      </c>
      <c r="B9450" s="63">
        <v>38630</v>
      </c>
      <c r="C9450" s="62" t="s">
        <v>17164</v>
      </c>
      <c r="D9450" s="63" t="s">
        <v>15228</v>
      </c>
      <c r="E9450" s="76">
        <v>1944531.25</v>
      </c>
    </row>
    <row r="9451" spans="1:5" hidden="1">
      <c r="A9451" s="63" t="s">
        <v>15226</v>
      </c>
      <c r="B9451" s="63">
        <v>38476</v>
      </c>
      <c r="C9451" s="62" t="s">
        <v>17165</v>
      </c>
      <c r="D9451" s="63" t="s">
        <v>15228</v>
      </c>
      <c r="E9451" s="76">
        <v>414.63</v>
      </c>
    </row>
    <row r="9452" spans="1:5" hidden="1">
      <c r="A9452" s="63" t="s">
        <v>15226</v>
      </c>
      <c r="B9452" s="63">
        <v>38477</v>
      </c>
      <c r="C9452" s="62" t="s">
        <v>17166</v>
      </c>
      <c r="D9452" s="63" t="s">
        <v>15228</v>
      </c>
      <c r="E9452" s="76">
        <v>1174.24</v>
      </c>
    </row>
    <row r="9453" spans="1:5" ht="23.25" hidden="1">
      <c r="A9453" s="63" t="s">
        <v>15226</v>
      </c>
      <c r="B9453" s="63">
        <v>40635</v>
      </c>
      <c r="C9453" s="62" t="s">
        <v>17167</v>
      </c>
      <c r="D9453" s="63" t="s">
        <v>15228</v>
      </c>
      <c r="E9453" s="76">
        <v>1019514.83</v>
      </c>
    </row>
    <row r="9454" spans="1:5" ht="23.25" hidden="1">
      <c r="A9454" s="63" t="s">
        <v>15226</v>
      </c>
      <c r="B9454" s="63">
        <v>36483</v>
      </c>
      <c r="C9454" s="62" t="s">
        <v>17168</v>
      </c>
      <c r="D9454" s="63" t="s">
        <v>15228</v>
      </c>
      <c r="E9454" s="76">
        <v>923843.75</v>
      </c>
    </row>
    <row r="9455" spans="1:5" ht="23.25" hidden="1">
      <c r="A9455" s="63" t="s">
        <v>15226</v>
      </c>
      <c r="B9455" s="63">
        <v>14525</v>
      </c>
      <c r="C9455" s="62" t="s">
        <v>17169</v>
      </c>
      <c r="D9455" s="63" t="s">
        <v>15228</v>
      </c>
      <c r="E9455" s="76">
        <v>967318.75</v>
      </c>
    </row>
    <row r="9456" spans="1:5" ht="23.25" hidden="1">
      <c r="A9456" s="63" t="s">
        <v>15226</v>
      </c>
      <c r="B9456" s="63">
        <v>36482</v>
      </c>
      <c r="C9456" s="62" t="s">
        <v>17170</v>
      </c>
      <c r="D9456" s="63" t="s">
        <v>15228</v>
      </c>
      <c r="E9456" s="76">
        <v>829610.55</v>
      </c>
    </row>
    <row r="9457" spans="1:5" ht="23.25" hidden="1">
      <c r="A9457" s="63" t="s">
        <v>15226</v>
      </c>
      <c r="B9457" s="63">
        <v>36408</v>
      </c>
      <c r="C9457" s="62" t="s">
        <v>17171</v>
      </c>
      <c r="D9457" s="63" t="s">
        <v>15228</v>
      </c>
      <c r="E9457" s="76">
        <v>991230</v>
      </c>
    </row>
    <row r="9458" spans="1:5" ht="23.25" hidden="1">
      <c r="A9458" s="63" t="s">
        <v>15226</v>
      </c>
      <c r="B9458" s="63">
        <v>2723</v>
      </c>
      <c r="C9458" s="62" t="s">
        <v>17172</v>
      </c>
      <c r="D9458" s="63" t="s">
        <v>15228</v>
      </c>
      <c r="E9458" s="76">
        <v>760812.5</v>
      </c>
    </row>
    <row r="9459" spans="1:5" ht="23.25" hidden="1">
      <c r="A9459" s="63" t="s">
        <v>15226</v>
      </c>
      <c r="B9459" s="63">
        <v>36481</v>
      </c>
      <c r="C9459" s="62" t="s">
        <v>17173</v>
      </c>
      <c r="D9459" s="63" t="s">
        <v>15228</v>
      </c>
      <c r="E9459" s="76">
        <v>907540.62</v>
      </c>
    </row>
    <row r="9460" spans="1:5" ht="23.25" hidden="1">
      <c r="A9460" s="63" t="s">
        <v>15226</v>
      </c>
      <c r="B9460" s="63">
        <v>10685</v>
      </c>
      <c r="C9460" s="62" t="s">
        <v>17174</v>
      </c>
      <c r="D9460" s="63" t="s">
        <v>15228</v>
      </c>
      <c r="E9460" s="76">
        <v>869500</v>
      </c>
    </row>
    <row r="9461" spans="1:5" ht="34.5" hidden="1">
      <c r="A9461" s="63" t="s">
        <v>15226</v>
      </c>
      <c r="B9461" s="63">
        <v>40636</v>
      </c>
      <c r="C9461" s="62" t="s">
        <v>17175</v>
      </c>
      <c r="D9461" s="63" t="s">
        <v>15228</v>
      </c>
      <c r="E9461" s="76">
        <v>981474.21</v>
      </c>
    </row>
    <row r="9462" spans="1:5" hidden="1">
      <c r="A9462" s="63" t="s">
        <v>15226</v>
      </c>
      <c r="B9462" s="63">
        <v>4111</v>
      </c>
      <c r="C9462" s="62" t="s">
        <v>17176</v>
      </c>
      <c r="D9462" s="63" t="s">
        <v>15228</v>
      </c>
      <c r="E9462" s="76">
        <v>81.150000000000006</v>
      </c>
    </row>
    <row r="9463" spans="1:5" ht="23.25" hidden="1">
      <c r="A9463" s="63" t="s">
        <v>15226</v>
      </c>
      <c r="B9463" s="63">
        <v>44538</v>
      </c>
      <c r="C9463" s="62" t="s">
        <v>17177</v>
      </c>
      <c r="D9463" s="63" t="s">
        <v>15228</v>
      </c>
      <c r="E9463" s="76">
        <v>76.36</v>
      </c>
    </row>
    <row r="9464" spans="1:5" hidden="1">
      <c r="A9464" s="63" t="s">
        <v>15226</v>
      </c>
      <c r="B9464" s="63">
        <v>12</v>
      </c>
      <c r="C9464" s="62" t="s">
        <v>17178</v>
      </c>
      <c r="D9464" s="63" t="s">
        <v>15228</v>
      </c>
      <c r="E9464" s="76">
        <v>13.7</v>
      </c>
    </row>
    <row r="9465" spans="1:5" ht="23.25" hidden="1">
      <c r="A9465" s="63" t="s">
        <v>15226</v>
      </c>
      <c r="B9465" s="63">
        <v>37554</v>
      </c>
      <c r="C9465" s="62" t="s">
        <v>17179</v>
      </c>
      <c r="D9465" s="63" t="s">
        <v>15228</v>
      </c>
      <c r="E9465" s="76">
        <v>211.38</v>
      </c>
    </row>
    <row r="9466" spans="1:5" ht="23.25" hidden="1">
      <c r="A9466" s="63" t="s">
        <v>15226</v>
      </c>
      <c r="B9466" s="63">
        <v>37555</v>
      </c>
      <c r="C9466" s="62" t="s">
        <v>17180</v>
      </c>
      <c r="D9466" s="63" t="s">
        <v>15228</v>
      </c>
      <c r="E9466" s="76">
        <v>257.14</v>
      </c>
    </row>
    <row r="9467" spans="1:5" ht="23.25" hidden="1">
      <c r="A9467" s="63" t="s">
        <v>15226</v>
      </c>
      <c r="B9467" s="63">
        <v>10902</v>
      </c>
      <c r="C9467" s="62" t="s">
        <v>17181</v>
      </c>
      <c r="D9467" s="63" t="s">
        <v>15228</v>
      </c>
      <c r="E9467" s="76">
        <v>64.52</v>
      </c>
    </row>
    <row r="9468" spans="1:5" ht="23.25" hidden="1">
      <c r="A9468" s="63" t="s">
        <v>15226</v>
      </c>
      <c r="B9468" s="63">
        <v>20965</v>
      </c>
      <c r="C9468" s="62" t="s">
        <v>17182</v>
      </c>
      <c r="D9468" s="63" t="s">
        <v>15228</v>
      </c>
      <c r="E9468" s="76">
        <v>65.12</v>
      </c>
    </row>
    <row r="9469" spans="1:5" ht="23.25" hidden="1">
      <c r="A9469" s="63" t="s">
        <v>15226</v>
      </c>
      <c r="B9469" s="63">
        <v>20966</v>
      </c>
      <c r="C9469" s="62" t="s">
        <v>17183</v>
      </c>
      <c r="D9469" s="63" t="s">
        <v>15228</v>
      </c>
      <c r="E9469" s="76">
        <v>70.12</v>
      </c>
    </row>
    <row r="9470" spans="1:5" ht="23.25" hidden="1">
      <c r="A9470" s="63" t="s">
        <v>15226</v>
      </c>
      <c r="B9470" s="63">
        <v>10903</v>
      </c>
      <c r="C9470" s="62" t="s">
        <v>17184</v>
      </c>
      <c r="D9470" s="63" t="s">
        <v>15228</v>
      </c>
      <c r="E9470" s="76">
        <v>106.28</v>
      </c>
    </row>
    <row r="9471" spans="1:5" ht="23.25" hidden="1">
      <c r="A9471" s="63" t="s">
        <v>15226</v>
      </c>
      <c r="B9471" s="63">
        <v>20967</v>
      </c>
      <c r="C9471" s="62" t="s">
        <v>17185</v>
      </c>
      <c r="D9471" s="63" t="s">
        <v>15228</v>
      </c>
      <c r="E9471" s="76">
        <v>106.28</v>
      </c>
    </row>
    <row r="9472" spans="1:5" ht="23.25" hidden="1">
      <c r="A9472" s="63" t="s">
        <v>15226</v>
      </c>
      <c r="B9472" s="63">
        <v>20968</v>
      </c>
      <c r="C9472" s="62" t="s">
        <v>17186</v>
      </c>
      <c r="D9472" s="63" t="s">
        <v>15228</v>
      </c>
      <c r="E9472" s="76">
        <v>116.57</v>
      </c>
    </row>
    <row r="9473" spans="1:5" ht="23.25" hidden="1">
      <c r="A9473" s="63" t="s">
        <v>15226</v>
      </c>
      <c r="B9473" s="63">
        <v>11359</v>
      </c>
      <c r="C9473" s="62" t="s">
        <v>17187</v>
      </c>
      <c r="D9473" s="63" t="s">
        <v>15228</v>
      </c>
      <c r="E9473" s="76">
        <v>806.07</v>
      </c>
    </row>
    <row r="9474" spans="1:5" ht="23.25" hidden="1">
      <c r="A9474" s="63" t="s">
        <v>15226</v>
      </c>
      <c r="B9474" s="63">
        <v>39017</v>
      </c>
      <c r="C9474" s="62" t="s">
        <v>17188</v>
      </c>
      <c r="D9474" s="63" t="s">
        <v>15228</v>
      </c>
      <c r="E9474" s="76">
        <v>0.2</v>
      </c>
    </row>
    <row r="9475" spans="1:5" ht="23.25" hidden="1">
      <c r="A9475" s="63" t="s">
        <v>15226</v>
      </c>
      <c r="B9475" s="63">
        <v>39315</v>
      </c>
      <c r="C9475" s="62" t="s">
        <v>17189</v>
      </c>
      <c r="D9475" s="63" t="s">
        <v>15228</v>
      </c>
      <c r="E9475" s="76">
        <v>0.32</v>
      </c>
    </row>
    <row r="9476" spans="1:5" ht="23.25" hidden="1">
      <c r="A9476" s="63" t="s">
        <v>15226</v>
      </c>
      <c r="B9476" s="63">
        <v>39016</v>
      </c>
      <c r="C9476" s="62" t="s">
        <v>17190</v>
      </c>
      <c r="D9476" s="63" t="s">
        <v>15228</v>
      </c>
      <c r="E9476" s="76">
        <v>0.32</v>
      </c>
    </row>
    <row r="9477" spans="1:5" ht="23.25" hidden="1">
      <c r="A9477" s="63" t="s">
        <v>15226</v>
      </c>
      <c r="B9477" s="63">
        <v>39481</v>
      </c>
      <c r="C9477" s="62" t="s">
        <v>17191</v>
      </c>
      <c r="D9477" s="63" t="s">
        <v>15228</v>
      </c>
      <c r="E9477" s="76">
        <v>1.58</v>
      </c>
    </row>
    <row r="9478" spans="1:5" ht="23.25" hidden="1">
      <c r="A9478" s="63" t="s">
        <v>15226</v>
      </c>
      <c r="B9478" s="63">
        <v>39013</v>
      </c>
      <c r="C9478" s="62" t="s">
        <v>17192</v>
      </c>
      <c r="D9478" s="63" t="s">
        <v>15228</v>
      </c>
      <c r="E9478" s="76">
        <v>1.34</v>
      </c>
    </row>
    <row r="9479" spans="1:5" ht="23.25" hidden="1">
      <c r="A9479" s="63" t="s">
        <v>15226</v>
      </c>
      <c r="B9479" s="63">
        <v>44919</v>
      </c>
      <c r="C9479" s="62" t="s">
        <v>17193</v>
      </c>
      <c r="D9479" s="63" t="s">
        <v>15228</v>
      </c>
      <c r="E9479" s="76">
        <v>2.5099999999999998</v>
      </c>
    </row>
    <row r="9480" spans="1:5" hidden="1">
      <c r="A9480" s="63" t="s">
        <v>15226</v>
      </c>
      <c r="B9480" s="63">
        <v>40433</v>
      </c>
      <c r="C9480" s="62" t="s">
        <v>17194</v>
      </c>
      <c r="D9480" s="63" t="s">
        <v>15228</v>
      </c>
      <c r="E9480" s="76">
        <v>1.39</v>
      </c>
    </row>
    <row r="9481" spans="1:5" ht="23.25" hidden="1">
      <c r="A9481" s="63" t="s">
        <v>15226</v>
      </c>
      <c r="B9481" s="63">
        <v>20219</v>
      </c>
      <c r="C9481" s="62" t="s">
        <v>17195</v>
      </c>
      <c r="D9481" s="63" t="s">
        <v>15228</v>
      </c>
      <c r="E9481" s="76">
        <v>116000</v>
      </c>
    </row>
    <row r="9482" spans="1:5" ht="34.5" hidden="1">
      <c r="A9482" s="63" t="s">
        <v>15226</v>
      </c>
      <c r="B9482" s="63">
        <v>36484</v>
      </c>
      <c r="C9482" s="62" t="s">
        <v>17196</v>
      </c>
      <c r="D9482" s="63" t="s">
        <v>15228</v>
      </c>
      <c r="E9482" s="76">
        <v>246246.87</v>
      </c>
    </row>
    <row r="9483" spans="1:5" hidden="1">
      <c r="A9483" s="63" t="s">
        <v>15226</v>
      </c>
      <c r="B9483" s="63">
        <v>38367</v>
      </c>
      <c r="C9483" s="62" t="s">
        <v>17197</v>
      </c>
      <c r="D9483" s="63" t="s">
        <v>15228</v>
      </c>
      <c r="E9483" s="76">
        <v>22.28</v>
      </c>
    </row>
    <row r="9484" spans="1:5" hidden="1">
      <c r="A9484" s="63" t="s">
        <v>15226</v>
      </c>
      <c r="B9484" s="63">
        <v>38368</v>
      </c>
      <c r="C9484" s="62" t="s">
        <v>17198</v>
      </c>
      <c r="D9484" s="63" t="s">
        <v>15228</v>
      </c>
      <c r="E9484" s="76">
        <v>8.65</v>
      </c>
    </row>
    <row r="9485" spans="1:5" hidden="1">
      <c r="A9485" s="63" t="s">
        <v>15226</v>
      </c>
      <c r="B9485" s="63">
        <v>38091</v>
      </c>
      <c r="C9485" s="62" t="s">
        <v>17199</v>
      </c>
      <c r="D9485" s="63" t="s">
        <v>15228</v>
      </c>
      <c r="E9485" s="76">
        <v>2.4700000000000002</v>
      </c>
    </row>
    <row r="9486" spans="1:5" hidden="1">
      <c r="A9486" s="63" t="s">
        <v>15226</v>
      </c>
      <c r="B9486" s="63">
        <v>38095</v>
      </c>
      <c r="C9486" s="62" t="s">
        <v>17200</v>
      </c>
      <c r="D9486" s="63" t="s">
        <v>15228</v>
      </c>
      <c r="E9486" s="76">
        <v>5.24</v>
      </c>
    </row>
    <row r="9487" spans="1:5" hidden="1">
      <c r="A9487" s="63" t="s">
        <v>15226</v>
      </c>
      <c r="B9487" s="63">
        <v>38092</v>
      </c>
      <c r="C9487" s="62" t="s">
        <v>17201</v>
      </c>
      <c r="D9487" s="63" t="s">
        <v>15228</v>
      </c>
      <c r="E9487" s="76">
        <v>2.34</v>
      </c>
    </row>
    <row r="9488" spans="1:5" hidden="1">
      <c r="A9488" s="63" t="s">
        <v>15226</v>
      </c>
      <c r="B9488" s="63">
        <v>38093</v>
      </c>
      <c r="C9488" s="62" t="s">
        <v>17202</v>
      </c>
      <c r="D9488" s="63" t="s">
        <v>15228</v>
      </c>
      <c r="E9488" s="76">
        <v>2.42</v>
      </c>
    </row>
    <row r="9489" spans="1:5" hidden="1">
      <c r="A9489" s="63" t="s">
        <v>15226</v>
      </c>
      <c r="B9489" s="63">
        <v>38096</v>
      </c>
      <c r="C9489" s="62" t="s">
        <v>17203</v>
      </c>
      <c r="D9489" s="63" t="s">
        <v>15228</v>
      </c>
      <c r="E9489" s="76">
        <v>5.63</v>
      </c>
    </row>
    <row r="9490" spans="1:5" hidden="1">
      <c r="A9490" s="63" t="s">
        <v>15226</v>
      </c>
      <c r="B9490" s="63">
        <v>38094</v>
      </c>
      <c r="C9490" s="62" t="s">
        <v>17204</v>
      </c>
      <c r="D9490" s="63" t="s">
        <v>15228</v>
      </c>
      <c r="E9490" s="76">
        <v>2.97</v>
      </c>
    </row>
    <row r="9491" spans="1:5" hidden="1">
      <c r="A9491" s="63" t="s">
        <v>15226</v>
      </c>
      <c r="B9491" s="63">
        <v>38097</v>
      </c>
      <c r="C9491" s="62" t="s">
        <v>17205</v>
      </c>
      <c r="D9491" s="63" t="s">
        <v>15228</v>
      </c>
      <c r="E9491" s="76">
        <v>6.04</v>
      </c>
    </row>
    <row r="9492" spans="1:5" hidden="1">
      <c r="A9492" s="63" t="s">
        <v>15226</v>
      </c>
      <c r="B9492" s="63">
        <v>38098</v>
      </c>
      <c r="C9492" s="62" t="s">
        <v>17206</v>
      </c>
      <c r="D9492" s="63" t="s">
        <v>15228</v>
      </c>
      <c r="E9492" s="76">
        <v>6.04</v>
      </c>
    </row>
    <row r="9493" spans="1:5" hidden="1">
      <c r="A9493" s="63" t="s">
        <v>15226</v>
      </c>
      <c r="B9493" s="63">
        <v>11186</v>
      </c>
      <c r="C9493" s="62" t="s">
        <v>17207</v>
      </c>
      <c r="D9493" s="63" t="s">
        <v>15637</v>
      </c>
      <c r="E9493" s="76">
        <v>352.6</v>
      </c>
    </row>
    <row r="9494" spans="1:5" ht="23.25" hidden="1">
      <c r="A9494" s="63" t="s">
        <v>15226</v>
      </c>
      <c r="B9494" s="63">
        <v>11558</v>
      </c>
      <c r="C9494" s="62" t="s">
        <v>17208</v>
      </c>
      <c r="D9494" s="63" t="s">
        <v>15651</v>
      </c>
      <c r="E9494" s="76">
        <v>15.02</v>
      </c>
    </row>
    <row r="9495" spans="1:5" ht="23.25" hidden="1">
      <c r="A9495" s="63" t="s">
        <v>15226</v>
      </c>
      <c r="B9495" s="63">
        <v>11557</v>
      </c>
      <c r="C9495" s="62" t="s">
        <v>17209</v>
      </c>
      <c r="D9495" s="63" t="s">
        <v>15651</v>
      </c>
      <c r="E9495" s="76">
        <v>38.020000000000003</v>
      </c>
    </row>
    <row r="9496" spans="1:5" hidden="1">
      <c r="A9496" s="63" t="s">
        <v>15226</v>
      </c>
      <c r="B9496" s="63">
        <v>2759</v>
      </c>
      <c r="C9496" s="62" t="s">
        <v>17210</v>
      </c>
      <c r="D9496" s="63" t="s">
        <v>15228</v>
      </c>
      <c r="E9496" s="76">
        <v>9.93</v>
      </c>
    </row>
    <row r="9497" spans="1:5" hidden="1">
      <c r="A9497" s="63" t="s">
        <v>15226</v>
      </c>
      <c r="B9497" s="63">
        <v>38124</v>
      </c>
      <c r="C9497" s="62" t="s">
        <v>17211</v>
      </c>
      <c r="D9497" s="63" t="s">
        <v>15228</v>
      </c>
      <c r="E9497" s="76">
        <v>34</v>
      </c>
    </row>
    <row r="9498" spans="1:5" hidden="1">
      <c r="A9498" s="63" t="s">
        <v>15226</v>
      </c>
      <c r="B9498" s="63">
        <v>38380</v>
      </c>
      <c r="C9498" s="62" t="s">
        <v>17212</v>
      </c>
      <c r="D9498" s="63" t="s">
        <v>15228</v>
      </c>
      <c r="E9498" s="76">
        <v>35.4</v>
      </c>
    </row>
    <row r="9499" spans="1:5" ht="34.5" hidden="1">
      <c r="A9499" s="63" t="s">
        <v>15226</v>
      </c>
      <c r="B9499" s="63">
        <v>42429</v>
      </c>
      <c r="C9499" s="62" t="s">
        <v>17213</v>
      </c>
      <c r="D9499" s="63" t="s">
        <v>15228</v>
      </c>
      <c r="E9499" s="76">
        <v>6025.1</v>
      </c>
    </row>
    <row r="9500" spans="1:5" hidden="1">
      <c r="A9500" s="63" t="s">
        <v>15226</v>
      </c>
      <c r="B9500" s="63">
        <v>39616</v>
      </c>
      <c r="C9500" s="62" t="s">
        <v>17214</v>
      </c>
      <c r="D9500" s="63" t="s">
        <v>15228</v>
      </c>
      <c r="E9500" s="76">
        <v>513.97</v>
      </c>
    </row>
    <row r="9501" spans="1:5" hidden="1">
      <c r="A9501" s="63" t="s">
        <v>15226</v>
      </c>
      <c r="B9501" s="63">
        <v>39618</v>
      </c>
      <c r="C9501" s="62" t="s">
        <v>17215</v>
      </c>
      <c r="D9501" s="63" t="s">
        <v>15228</v>
      </c>
      <c r="E9501" s="76">
        <v>932.25</v>
      </c>
    </row>
    <row r="9502" spans="1:5" hidden="1">
      <c r="A9502" s="63" t="s">
        <v>15226</v>
      </c>
      <c r="B9502" s="63">
        <v>39619</v>
      </c>
      <c r="C9502" s="62" t="s">
        <v>17216</v>
      </c>
      <c r="D9502" s="63" t="s">
        <v>15228</v>
      </c>
      <c r="E9502" s="76">
        <v>1276.81</v>
      </c>
    </row>
    <row r="9503" spans="1:5" hidden="1">
      <c r="A9503" s="63" t="s">
        <v>15226</v>
      </c>
      <c r="B9503" s="63">
        <v>39613</v>
      </c>
      <c r="C9503" s="62" t="s">
        <v>17217</v>
      </c>
      <c r="D9503" s="63" t="s">
        <v>15228</v>
      </c>
      <c r="E9503" s="76">
        <v>204.16</v>
      </c>
    </row>
    <row r="9504" spans="1:5" hidden="1">
      <c r="A9504" s="63" t="s">
        <v>15226</v>
      </c>
      <c r="B9504" s="63">
        <v>39614</v>
      </c>
      <c r="C9504" s="62" t="s">
        <v>17218</v>
      </c>
      <c r="D9504" s="63" t="s">
        <v>15228</v>
      </c>
      <c r="E9504" s="76">
        <v>297.85000000000002</v>
      </c>
    </row>
    <row r="9505" spans="1:5" ht="34.5" hidden="1">
      <c r="A9505" s="63" t="s">
        <v>15226</v>
      </c>
      <c r="B9505" s="63">
        <v>38538</v>
      </c>
      <c r="C9505" s="62" t="s">
        <v>17219</v>
      </c>
      <c r="D9505" s="63" t="s">
        <v>15272</v>
      </c>
      <c r="E9505" s="76">
        <v>81.8</v>
      </c>
    </row>
    <row r="9506" spans="1:5" ht="34.5" hidden="1">
      <c r="A9506" s="63" t="s">
        <v>15226</v>
      </c>
      <c r="B9506" s="63">
        <v>38539</v>
      </c>
      <c r="C9506" s="62" t="s">
        <v>17220</v>
      </c>
      <c r="D9506" s="63" t="s">
        <v>15272</v>
      </c>
      <c r="E9506" s="76">
        <v>111.23</v>
      </c>
    </row>
    <row r="9507" spans="1:5" ht="23.25" hidden="1">
      <c r="A9507" s="63" t="s">
        <v>15226</v>
      </c>
      <c r="B9507" s="63">
        <v>38540</v>
      </c>
      <c r="C9507" s="62" t="s">
        <v>17221</v>
      </c>
      <c r="D9507" s="63" t="s">
        <v>15272</v>
      </c>
      <c r="E9507" s="76">
        <v>285.07</v>
      </c>
    </row>
    <row r="9508" spans="1:5" hidden="1">
      <c r="A9508" s="63" t="s">
        <v>15226</v>
      </c>
      <c r="B9508" s="63">
        <v>38384</v>
      </c>
      <c r="C9508" s="62" t="s">
        <v>17222</v>
      </c>
      <c r="D9508" s="63" t="s">
        <v>15228</v>
      </c>
      <c r="E9508" s="76">
        <v>22.43</v>
      </c>
    </row>
    <row r="9509" spans="1:5" hidden="1">
      <c r="A9509" s="63" t="s">
        <v>15226</v>
      </c>
      <c r="B9509" s="63">
        <v>13</v>
      </c>
      <c r="C9509" s="62" t="s">
        <v>17223</v>
      </c>
      <c r="D9509" s="63" t="s">
        <v>15276</v>
      </c>
      <c r="E9509" s="76">
        <v>21.09</v>
      </c>
    </row>
    <row r="9510" spans="1:5" hidden="1">
      <c r="A9510" s="63" t="s">
        <v>15226</v>
      </c>
      <c r="B9510" s="63">
        <v>2762</v>
      </c>
      <c r="C9510" s="62" t="s">
        <v>17224</v>
      </c>
      <c r="D9510" s="63" t="s">
        <v>15272</v>
      </c>
      <c r="E9510" s="76">
        <v>12.41</v>
      </c>
    </row>
    <row r="9511" spans="1:5" ht="23.25" hidden="1">
      <c r="A9511" s="63" t="s">
        <v>15226</v>
      </c>
      <c r="B9511" s="63">
        <v>21142</v>
      </c>
      <c r="C9511" s="62" t="s">
        <v>17225</v>
      </c>
      <c r="D9511" s="63" t="s">
        <v>15228</v>
      </c>
      <c r="E9511" s="76">
        <v>43.6</v>
      </c>
    </row>
    <row r="9512" spans="1:5" hidden="1">
      <c r="A9512" s="63" t="s">
        <v>15226</v>
      </c>
      <c r="B9512" s="63">
        <v>4223</v>
      </c>
      <c r="C9512" s="62" t="s">
        <v>17226</v>
      </c>
      <c r="D9512" s="63" t="s">
        <v>15278</v>
      </c>
      <c r="E9512" s="76">
        <v>3.63</v>
      </c>
    </row>
    <row r="9513" spans="1:5" hidden="1">
      <c r="A9513" s="63" t="s">
        <v>15226</v>
      </c>
      <c r="B9513" s="63">
        <v>37372</v>
      </c>
      <c r="C9513" s="62" t="s">
        <v>17227</v>
      </c>
      <c r="D9513" s="63" t="s">
        <v>15376</v>
      </c>
      <c r="E9513" s="76">
        <v>1.1399999999999999</v>
      </c>
    </row>
    <row r="9514" spans="1:5" hidden="1">
      <c r="A9514" s="63" t="s">
        <v>15226</v>
      </c>
      <c r="B9514" s="63">
        <v>40863</v>
      </c>
      <c r="C9514" s="62" t="s">
        <v>17228</v>
      </c>
      <c r="D9514" s="63" t="s">
        <v>15378</v>
      </c>
      <c r="E9514" s="76">
        <v>215.56</v>
      </c>
    </row>
    <row r="9515" spans="1:5" hidden="1">
      <c r="A9515" s="63" t="s">
        <v>15226</v>
      </c>
      <c r="B9515" s="63">
        <v>38475</v>
      </c>
      <c r="C9515" s="62" t="s">
        <v>17229</v>
      </c>
      <c r="D9515" s="63" t="s">
        <v>15228</v>
      </c>
      <c r="E9515" s="76">
        <v>24.91</v>
      </c>
    </row>
    <row r="9516" spans="1:5" hidden="1">
      <c r="A9516" s="63" t="s">
        <v>15226</v>
      </c>
      <c r="B9516" s="63">
        <v>38474</v>
      </c>
      <c r="C9516" s="62" t="s">
        <v>17230</v>
      </c>
      <c r="D9516" s="63" t="s">
        <v>15228</v>
      </c>
      <c r="E9516" s="76">
        <v>30.8</v>
      </c>
    </row>
    <row r="9517" spans="1:5" hidden="1">
      <c r="A9517" s="63" t="s">
        <v>15226</v>
      </c>
      <c r="B9517" s="63">
        <v>10886</v>
      </c>
      <c r="C9517" s="62" t="s">
        <v>17231</v>
      </c>
      <c r="D9517" s="63" t="s">
        <v>15228</v>
      </c>
      <c r="E9517" s="76">
        <v>157.5</v>
      </c>
    </row>
    <row r="9518" spans="1:5" ht="23.25" hidden="1">
      <c r="A9518" s="63" t="s">
        <v>15226</v>
      </c>
      <c r="B9518" s="63">
        <v>10888</v>
      </c>
      <c r="C9518" s="62" t="s">
        <v>17232</v>
      </c>
      <c r="D9518" s="63" t="s">
        <v>15228</v>
      </c>
      <c r="E9518" s="76">
        <v>498.46</v>
      </c>
    </row>
    <row r="9519" spans="1:5" ht="23.25" hidden="1">
      <c r="A9519" s="63" t="s">
        <v>15226</v>
      </c>
      <c r="B9519" s="63">
        <v>10889</v>
      </c>
      <c r="C9519" s="62" t="s">
        <v>17233</v>
      </c>
      <c r="D9519" s="63" t="s">
        <v>15228</v>
      </c>
      <c r="E9519" s="76">
        <v>540</v>
      </c>
    </row>
    <row r="9520" spans="1:5" ht="23.25" hidden="1">
      <c r="A9520" s="63" t="s">
        <v>15226</v>
      </c>
      <c r="B9520" s="63">
        <v>10890</v>
      </c>
      <c r="C9520" s="62" t="s">
        <v>17234</v>
      </c>
      <c r="D9520" s="63" t="s">
        <v>15228</v>
      </c>
      <c r="E9520" s="76">
        <v>249.23</v>
      </c>
    </row>
    <row r="9521" spans="1:5" ht="23.25" hidden="1">
      <c r="A9521" s="63" t="s">
        <v>15226</v>
      </c>
      <c r="B9521" s="63">
        <v>10891</v>
      </c>
      <c r="C9521" s="62" t="s">
        <v>17235</v>
      </c>
      <c r="D9521" s="63" t="s">
        <v>15228</v>
      </c>
      <c r="E9521" s="76">
        <v>152.30000000000001</v>
      </c>
    </row>
    <row r="9522" spans="1:5" ht="23.25" hidden="1">
      <c r="A9522" s="63" t="s">
        <v>15226</v>
      </c>
      <c r="B9522" s="63">
        <v>10892</v>
      </c>
      <c r="C9522" s="62" t="s">
        <v>17236</v>
      </c>
      <c r="D9522" s="63" t="s">
        <v>15228</v>
      </c>
      <c r="E9522" s="76">
        <v>180</v>
      </c>
    </row>
    <row r="9523" spans="1:5" ht="23.25" hidden="1">
      <c r="A9523" s="63" t="s">
        <v>15226</v>
      </c>
      <c r="B9523" s="63">
        <v>20977</v>
      </c>
      <c r="C9523" s="62" t="s">
        <v>17237</v>
      </c>
      <c r="D9523" s="63" t="s">
        <v>15228</v>
      </c>
      <c r="E9523" s="76">
        <v>214.61</v>
      </c>
    </row>
    <row r="9524" spans="1:5" hidden="1">
      <c r="A9524" s="63" t="s">
        <v>15226</v>
      </c>
      <c r="B9524" s="63">
        <v>3073</v>
      </c>
      <c r="C9524" s="62" t="s">
        <v>17238</v>
      </c>
      <c r="D9524" s="63" t="s">
        <v>15228</v>
      </c>
      <c r="E9524" s="76">
        <v>193.14</v>
      </c>
    </row>
    <row r="9525" spans="1:5" hidden="1">
      <c r="A9525" s="63" t="s">
        <v>15226</v>
      </c>
      <c r="B9525" s="63">
        <v>3074</v>
      </c>
      <c r="C9525" s="62" t="s">
        <v>17239</v>
      </c>
      <c r="D9525" s="63" t="s">
        <v>15228</v>
      </c>
      <c r="E9525" s="76">
        <v>121.93</v>
      </c>
    </row>
    <row r="9526" spans="1:5" hidden="1">
      <c r="A9526" s="63" t="s">
        <v>15226</v>
      </c>
      <c r="B9526" s="63">
        <v>3076</v>
      </c>
      <c r="C9526" s="62" t="s">
        <v>17240</v>
      </c>
      <c r="D9526" s="63" t="s">
        <v>15228</v>
      </c>
      <c r="E9526" s="76">
        <v>158.78</v>
      </c>
    </row>
    <row r="9527" spans="1:5" hidden="1">
      <c r="A9527" s="63" t="s">
        <v>15226</v>
      </c>
      <c r="B9527" s="63">
        <v>3075</v>
      </c>
      <c r="C9527" s="62" t="s">
        <v>17241</v>
      </c>
      <c r="D9527" s="63" t="s">
        <v>15228</v>
      </c>
      <c r="E9527" s="76">
        <v>100.34</v>
      </c>
    </row>
    <row r="9528" spans="1:5" ht="23.25" hidden="1">
      <c r="A9528" s="63" t="s">
        <v>15226</v>
      </c>
      <c r="B9528" s="63">
        <v>10781</v>
      </c>
      <c r="C9528" s="62" t="s">
        <v>17242</v>
      </c>
      <c r="D9528" s="63" t="s">
        <v>15228</v>
      </c>
      <c r="E9528" s="76">
        <v>13.6</v>
      </c>
    </row>
    <row r="9529" spans="1:5" ht="23.25" hidden="1">
      <c r="A9529" s="63" t="s">
        <v>15226</v>
      </c>
      <c r="B9529" s="63">
        <v>43612</v>
      </c>
      <c r="C9529" s="62" t="s">
        <v>17243</v>
      </c>
      <c r="D9529" s="63" t="s">
        <v>16603</v>
      </c>
      <c r="E9529" s="76">
        <v>95.94</v>
      </c>
    </row>
    <row r="9530" spans="1:5" ht="23.25" hidden="1">
      <c r="A9530" s="63" t="s">
        <v>15226</v>
      </c>
      <c r="B9530" s="63">
        <v>43613</v>
      </c>
      <c r="C9530" s="62" t="s">
        <v>17244</v>
      </c>
      <c r="D9530" s="63" t="s">
        <v>16603</v>
      </c>
      <c r="E9530" s="76">
        <v>79.42</v>
      </c>
    </row>
    <row r="9531" spans="1:5" ht="23.25" hidden="1">
      <c r="A9531" s="63" t="s">
        <v>15226</v>
      </c>
      <c r="B9531" s="63">
        <v>11480</v>
      </c>
      <c r="C9531" s="62" t="s">
        <v>17245</v>
      </c>
      <c r="D9531" s="63" t="s">
        <v>16603</v>
      </c>
      <c r="E9531" s="76">
        <v>121.89</v>
      </c>
    </row>
    <row r="9532" spans="1:5" ht="34.5" hidden="1">
      <c r="A9532" s="63" t="s">
        <v>15226</v>
      </c>
      <c r="B9532" s="63">
        <v>11469</v>
      </c>
      <c r="C9532" s="62" t="s">
        <v>17246</v>
      </c>
      <c r="D9532" s="63" t="s">
        <v>15228</v>
      </c>
      <c r="E9532" s="76">
        <v>13.01</v>
      </c>
    </row>
    <row r="9533" spans="1:5" ht="23.25" hidden="1">
      <c r="A9533" s="63" t="s">
        <v>15226</v>
      </c>
      <c r="B9533" s="63">
        <v>11468</v>
      </c>
      <c r="C9533" s="62" t="s">
        <v>17247</v>
      </c>
      <c r="D9533" s="63" t="s">
        <v>15228</v>
      </c>
      <c r="E9533" s="76">
        <v>13.02</v>
      </c>
    </row>
    <row r="9534" spans="1:5" ht="23.25" hidden="1">
      <c r="A9534" s="63" t="s">
        <v>15226</v>
      </c>
      <c r="B9534" s="63">
        <v>11484</v>
      </c>
      <c r="C9534" s="62" t="s">
        <v>17248</v>
      </c>
      <c r="D9534" s="63" t="s">
        <v>15228</v>
      </c>
      <c r="E9534" s="76">
        <v>57.18</v>
      </c>
    </row>
    <row r="9535" spans="1:5" ht="23.25" hidden="1">
      <c r="A9535" s="63" t="s">
        <v>15226</v>
      </c>
      <c r="B9535" s="63">
        <v>38155</v>
      </c>
      <c r="C9535" s="62" t="s">
        <v>17249</v>
      </c>
      <c r="D9535" s="63" t="s">
        <v>15228</v>
      </c>
      <c r="E9535" s="76">
        <v>88.78</v>
      </c>
    </row>
    <row r="9536" spans="1:5" ht="23.25" hidden="1">
      <c r="A9536" s="63" t="s">
        <v>15226</v>
      </c>
      <c r="B9536" s="63">
        <v>11467</v>
      </c>
      <c r="C9536" s="62" t="s">
        <v>17250</v>
      </c>
      <c r="D9536" s="63" t="s">
        <v>15228</v>
      </c>
      <c r="E9536" s="76">
        <v>20.28</v>
      </c>
    </row>
    <row r="9537" spans="1:5" ht="34.5" hidden="1">
      <c r="A9537" s="63" t="s">
        <v>15226</v>
      </c>
      <c r="B9537" s="63">
        <v>38153</v>
      </c>
      <c r="C9537" s="62" t="s">
        <v>17251</v>
      </c>
      <c r="D9537" s="63" t="s">
        <v>16603</v>
      </c>
      <c r="E9537" s="76">
        <v>51.82</v>
      </c>
    </row>
    <row r="9538" spans="1:5" ht="45.75" hidden="1">
      <c r="A9538" s="63" t="s">
        <v>15226</v>
      </c>
      <c r="B9538" s="63">
        <v>43607</v>
      </c>
      <c r="C9538" s="62" t="s">
        <v>17252</v>
      </c>
      <c r="D9538" s="63" t="s">
        <v>16603</v>
      </c>
      <c r="E9538" s="76">
        <v>98.01</v>
      </c>
    </row>
    <row r="9539" spans="1:5" ht="34.5" hidden="1">
      <c r="A9539" s="63" t="s">
        <v>15226</v>
      </c>
      <c r="B9539" s="63">
        <v>3080</v>
      </c>
      <c r="C9539" s="62" t="s">
        <v>17253</v>
      </c>
      <c r="D9539" s="63" t="s">
        <v>16603</v>
      </c>
      <c r="E9539" s="76">
        <v>65.900000000000006</v>
      </c>
    </row>
    <row r="9540" spans="1:5" ht="34.5" hidden="1">
      <c r="A9540" s="63" t="s">
        <v>15226</v>
      </c>
      <c r="B9540" s="63">
        <v>3081</v>
      </c>
      <c r="C9540" s="62" t="s">
        <v>17254</v>
      </c>
      <c r="D9540" s="63" t="s">
        <v>16603</v>
      </c>
      <c r="E9540" s="76">
        <v>130.38</v>
      </c>
    </row>
    <row r="9541" spans="1:5" ht="34.5" hidden="1">
      <c r="A9541" s="63" t="s">
        <v>15226</v>
      </c>
      <c r="B9541" s="63">
        <v>3090</v>
      </c>
      <c r="C9541" s="62" t="s">
        <v>17255</v>
      </c>
      <c r="D9541" s="63" t="s">
        <v>16603</v>
      </c>
      <c r="E9541" s="76">
        <v>58.82</v>
      </c>
    </row>
    <row r="9542" spans="1:5" ht="34.5" hidden="1">
      <c r="A9542" s="63" t="s">
        <v>15226</v>
      </c>
      <c r="B9542" s="63">
        <v>43611</v>
      </c>
      <c r="C9542" s="62" t="s">
        <v>17256</v>
      </c>
      <c r="D9542" s="63" t="s">
        <v>16603</v>
      </c>
      <c r="E9542" s="76">
        <v>97.6</v>
      </c>
    </row>
    <row r="9543" spans="1:5" ht="34.5" hidden="1">
      <c r="A9543" s="63" t="s">
        <v>15226</v>
      </c>
      <c r="B9543" s="63">
        <v>3103</v>
      </c>
      <c r="C9543" s="62" t="s">
        <v>17257</v>
      </c>
      <c r="D9543" s="63" t="s">
        <v>15228</v>
      </c>
      <c r="E9543" s="76">
        <v>48.77</v>
      </c>
    </row>
    <row r="9544" spans="1:5" ht="34.5" hidden="1">
      <c r="A9544" s="63" t="s">
        <v>15226</v>
      </c>
      <c r="B9544" s="63">
        <v>3097</v>
      </c>
      <c r="C9544" s="62" t="s">
        <v>17258</v>
      </c>
      <c r="D9544" s="63" t="s">
        <v>16603</v>
      </c>
      <c r="E9544" s="76">
        <v>73.78</v>
      </c>
    </row>
    <row r="9545" spans="1:5" ht="34.5" hidden="1">
      <c r="A9545" s="63" t="s">
        <v>15226</v>
      </c>
      <c r="B9545" s="63">
        <v>3099</v>
      </c>
      <c r="C9545" s="62" t="s">
        <v>17259</v>
      </c>
      <c r="D9545" s="63" t="s">
        <v>16603</v>
      </c>
      <c r="E9545" s="76">
        <v>118.14</v>
      </c>
    </row>
    <row r="9546" spans="1:5" ht="34.5" hidden="1">
      <c r="A9546" s="63" t="s">
        <v>15226</v>
      </c>
      <c r="B9546" s="63">
        <v>38151</v>
      </c>
      <c r="C9546" s="62" t="s">
        <v>17260</v>
      </c>
      <c r="D9546" s="63" t="s">
        <v>16603</v>
      </c>
      <c r="E9546" s="76">
        <v>85.65</v>
      </c>
    </row>
    <row r="9547" spans="1:5" ht="34.5" hidden="1">
      <c r="A9547" s="63" t="s">
        <v>15226</v>
      </c>
      <c r="B9547" s="63">
        <v>38152</v>
      </c>
      <c r="C9547" s="62" t="s">
        <v>17261</v>
      </c>
      <c r="D9547" s="63" t="s">
        <v>16603</v>
      </c>
      <c r="E9547" s="76">
        <v>138.16</v>
      </c>
    </row>
    <row r="9548" spans="1:5" ht="45.75" hidden="1">
      <c r="A9548" s="63" t="s">
        <v>15226</v>
      </c>
      <c r="B9548" s="63">
        <v>43610</v>
      </c>
      <c r="C9548" s="62" t="s">
        <v>17262</v>
      </c>
      <c r="D9548" s="63" t="s">
        <v>16603</v>
      </c>
      <c r="E9548" s="76">
        <v>73.209999999999994</v>
      </c>
    </row>
    <row r="9549" spans="1:5" ht="34.5" hidden="1">
      <c r="A9549" s="63" t="s">
        <v>15226</v>
      </c>
      <c r="B9549" s="63">
        <v>3093</v>
      </c>
      <c r="C9549" s="62" t="s">
        <v>17263</v>
      </c>
      <c r="D9549" s="63" t="s">
        <v>16603</v>
      </c>
      <c r="E9549" s="76">
        <v>118.14</v>
      </c>
    </row>
    <row r="9550" spans="1:5" ht="23.25" hidden="1">
      <c r="A9550" s="63" t="s">
        <v>15226</v>
      </c>
      <c r="B9550" s="63">
        <v>38165</v>
      </c>
      <c r="C9550" s="62" t="s">
        <v>17264</v>
      </c>
      <c r="D9550" s="63" t="s">
        <v>16603</v>
      </c>
      <c r="E9550" s="76">
        <v>72.239999999999995</v>
      </c>
    </row>
    <row r="9551" spans="1:5" ht="23.25" hidden="1">
      <c r="A9551" s="63" t="s">
        <v>15226</v>
      </c>
      <c r="B9551" s="63">
        <v>38177</v>
      </c>
      <c r="C9551" s="62" t="s">
        <v>17265</v>
      </c>
      <c r="D9551" s="63" t="s">
        <v>15228</v>
      </c>
      <c r="E9551" s="76">
        <v>21.47</v>
      </c>
    </row>
    <row r="9552" spans="1:5" ht="23.25" hidden="1">
      <c r="A9552" s="63" t="s">
        <v>15226</v>
      </c>
      <c r="B9552" s="63">
        <v>11458</v>
      </c>
      <c r="C9552" s="62" t="s">
        <v>17266</v>
      </c>
      <c r="D9552" s="63" t="s">
        <v>15228</v>
      </c>
      <c r="E9552" s="76">
        <v>25.63</v>
      </c>
    </row>
    <row r="9553" spans="1:5" ht="34.5" hidden="1">
      <c r="A9553" s="63" t="s">
        <v>15226</v>
      </c>
      <c r="B9553" s="63">
        <v>3108</v>
      </c>
      <c r="C9553" s="62" t="s">
        <v>17267</v>
      </c>
      <c r="D9553" s="63" t="s">
        <v>15228</v>
      </c>
      <c r="E9553" s="76">
        <v>108.95</v>
      </c>
    </row>
    <row r="9554" spans="1:5" ht="34.5" hidden="1">
      <c r="A9554" s="63" t="s">
        <v>15226</v>
      </c>
      <c r="B9554" s="63">
        <v>3105</v>
      </c>
      <c r="C9554" s="62" t="s">
        <v>17268</v>
      </c>
      <c r="D9554" s="63" t="s">
        <v>15228</v>
      </c>
      <c r="E9554" s="76">
        <v>142.5</v>
      </c>
    </row>
    <row r="9555" spans="1:5" ht="34.5" hidden="1">
      <c r="A9555" s="63" t="s">
        <v>15226</v>
      </c>
      <c r="B9555" s="63">
        <v>38178</v>
      </c>
      <c r="C9555" s="62" t="s">
        <v>17269</v>
      </c>
      <c r="D9555" s="63" t="s">
        <v>15228</v>
      </c>
      <c r="E9555" s="76">
        <v>23.62</v>
      </c>
    </row>
    <row r="9556" spans="1:5" ht="34.5" hidden="1">
      <c r="A9556" s="63" t="s">
        <v>15226</v>
      </c>
      <c r="B9556" s="63">
        <v>43575</v>
      </c>
      <c r="C9556" s="62" t="s">
        <v>17270</v>
      </c>
      <c r="D9556" s="63" t="s">
        <v>15228</v>
      </c>
      <c r="E9556" s="76">
        <v>51.18</v>
      </c>
    </row>
    <row r="9557" spans="1:5" ht="34.5" hidden="1">
      <c r="A9557" s="63" t="s">
        <v>15226</v>
      </c>
      <c r="B9557" s="63">
        <v>43577</v>
      </c>
      <c r="C9557" s="62" t="s">
        <v>17271</v>
      </c>
      <c r="D9557" s="63" t="s">
        <v>15228</v>
      </c>
      <c r="E9557" s="76">
        <v>88.98</v>
      </c>
    </row>
    <row r="9558" spans="1:5" ht="23.25" hidden="1">
      <c r="A9558" s="63" t="s">
        <v>15226</v>
      </c>
      <c r="B9558" s="63">
        <v>43458</v>
      </c>
      <c r="C9558" s="62" t="s">
        <v>17272</v>
      </c>
      <c r="D9558" s="63" t="s">
        <v>15376</v>
      </c>
      <c r="E9558" s="76">
        <v>0.06</v>
      </c>
    </row>
    <row r="9559" spans="1:5" ht="23.25" hidden="1">
      <c r="A9559" s="63" t="s">
        <v>15226</v>
      </c>
      <c r="B9559" s="63">
        <v>43470</v>
      </c>
      <c r="C9559" s="62" t="s">
        <v>17273</v>
      </c>
      <c r="D9559" s="63" t="s">
        <v>15378</v>
      </c>
      <c r="E9559" s="76">
        <v>10.6</v>
      </c>
    </row>
    <row r="9560" spans="1:5" ht="23.25" hidden="1">
      <c r="A9560" s="63" t="s">
        <v>15226</v>
      </c>
      <c r="B9560" s="63">
        <v>43459</v>
      </c>
      <c r="C9560" s="62" t="s">
        <v>17274</v>
      </c>
      <c r="D9560" s="63" t="s">
        <v>15376</v>
      </c>
      <c r="E9560" s="76">
        <v>0.49</v>
      </c>
    </row>
    <row r="9561" spans="1:5" ht="23.25" hidden="1">
      <c r="A9561" s="63" t="s">
        <v>15226</v>
      </c>
      <c r="B9561" s="63">
        <v>43471</v>
      </c>
      <c r="C9561" s="62" t="s">
        <v>17275</v>
      </c>
      <c r="D9561" s="63" t="s">
        <v>15378</v>
      </c>
      <c r="E9561" s="76">
        <v>92.9</v>
      </c>
    </row>
    <row r="9562" spans="1:5" ht="23.25" hidden="1">
      <c r="A9562" s="63" t="s">
        <v>15226</v>
      </c>
      <c r="B9562" s="63">
        <v>43460</v>
      </c>
      <c r="C9562" s="62" t="s">
        <v>17276</v>
      </c>
      <c r="D9562" s="63" t="s">
        <v>15376</v>
      </c>
      <c r="E9562" s="76">
        <v>0.86</v>
      </c>
    </row>
    <row r="9563" spans="1:5" ht="23.25" hidden="1">
      <c r="A9563" s="63" t="s">
        <v>15226</v>
      </c>
      <c r="B9563" s="63">
        <v>43472</v>
      </c>
      <c r="C9563" s="62" t="s">
        <v>17277</v>
      </c>
      <c r="D9563" s="63" t="s">
        <v>15378</v>
      </c>
      <c r="E9563" s="76">
        <v>161.79</v>
      </c>
    </row>
    <row r="9564" spans="1:5" ht="23.25" hidden="1">
      <c r="A9564" s="63" t="s">
        <v>15226</v>
      </c>
      <c r="B9564" s="63">
        <v>43461</v>
      </c>
      <c r="C9564" s="62" t="s">
        <v>17278</v>
      </c>
      <c r="D9564" s="63" t="s">
        <v>15376</v>
      </c>
      <c r="E9564" s="76">
        <v>0.32</v>
      </c>
    </row>
    <row r="9565" spans="1:5" ht="23.25" hidden="1">
      <c r="A9565" s="63" t="s">
        <v>15226</v>
      </c>
      <c r="B9565" s="63">
        <v>43473</v>
      </c>
      <c r="C9565" s="62" t="s">
        <v>17279</v>
      </c>
      <c r="D9565" s="63" t="s">
        <v>15378</v>
      </c>
      <c r="E9565" s="76">
        <v>60.76</v>
      </c>
    </row>
    <row r="9566" spans="1:5" ht="23.25" hidden="1">
      <c r="A9566" s="63" t="s">
        <v>15226</v>
      </c>
      <c r="B9566" s="63">
        <v>43463</v>
      </c>
      <c r="C9566" s="62" t="s">
        <v>17280</v>
      </c>
      <c r="D9566" s="63" t="s">
        <v>15376</v>
      </c>
      <c r="E9566" s="76">
        <v>0.11</v>
      </c>
    </row>
    <row r="9567" spans="1:5" ht="23.25" hidden="1">
      <c r="A9567" s="63" t="s">
        <v>15226</v>
      </c>
      <c r="B9567" s="63">
        <v>43475</v>
      </c>
      <c r="C9567" s="62" t="s">
        <v>17281</v>
      </c>
      <c r="D9567" s="63" t="s">
        <v>15378</v>
      </c>
      <c r="E9567" s="76">
        <v>21.49</v>
      </c>
    </row>
    <row r="9568" spans="1:5" ht="23.25" hidden="1">
      <c r="A9568" s="63" t="s">
        <v>15226</v>
      </c>
      <c r="B9568" s="63">
        <v>43462</v>
      </c>
      <c r="C9568" s="62" t="s">
        <v>17282</v>
      </c>
      <c r="D9568" s="63" t="s">
        <v>15376</v>
      </c>
      <c r="E9568" s="76">
        <v>0.01</v>
      </c>
    </row>
    <row r="9569" spans="1:5" ht="23.25" hidden="1">
      <c r="A9569" s="63" t="s">
        <v>15226</v>
      </c>
      <c r="B9569" s="63">
        <v>43474</v>
      </c>
      <c r="C9569" s="62" t="s">
        <v>17283</v>
      </c>
      <c r="D9569" s="63" t="s">
        <v>15378</v>
      </c>
      <c r="E9569" s="76">
        <v>2.54</v>
      </c>
    </row>
    <row r="9570" spans="1:5" ht="23.25" hidden="1">
      <c r="A9570" s="63" t="s">
        <v>15226</v>
      </c>
      <c r="B9570" s="63">
        <v>43464</v>
      </c>
      <c r="C9570" s="62" t="s">
        <v>17284</v>
      </c>
      <c r="D9570" s="63" t="s">
        <v>15376</v>
      </c>
      <c r="E9570" s="76">
        <v>0.01</v>
      </c>
    </row>
    <row r="9571" spans="1:5" ht="23.25" hidden="1">
      <c r="A9571" s="63" t="s">
        <v>15226</v>
      </c>
      <c r="B9571" s="63">
        <v>43476</v>
      </c>
      <c r="C9571" s="62" t="s">
        <v>17285</v>
      </c>
      <c r="D9571" s="63" t="s">
        <v>15378</v>
      </c>
      <c r="E9571" s="76">
        <v>0.01</v>
      </c>
    </row>
    <row r="9572" spans="1:5" ht="23.25" hidden="1">
      <c r="A9572" s="63" t="s">
        <v>15226</v>
      </c>
      <c r="B9572" s="63">
        <v>43465</v>
      </c>
      <c r="C9572" s="62" t="s">
        <v>17286</v>
      </c>
      <c r="D9572" s="63" t="s">
        <v>15376</v>
      </c>
      <c r="E9572" s="76">
        <v>0.84</v>
      </c>
    </row>
    <row r="9573" spans="1:5" ht="23.25" hidden="1">
      <c r="A9573" s="63" t="s">
        <v>15226</v>
      </c>
      <c r="B9573" s="63">
        <v>43477</v>
      </c>
      <c r="C9573" s="62" t="s">
        <v>17287</v>
      </c>
      <c r="D9573" s="63" t="s">
        <v>15378</v>
      </c>
      <c r="E9573" s="76">
        <v>158.88</v>
      </c>
    </row>
    <row r="9574" spans="1:5" ht="23.25" hidden="1">
      <c r="A9574" s="63" t="s">
        <v>15226</v>
      </c>
      <c r="B9574" s="63">
        <v>43466</v>
      </c>
      <c r="C9574" s="62" t="s">
        <v>17288</v>
      </c>
      <c r="D9574" s="63" t="s">
        <v>15376</v>
      </c>
      <c r="E9574" s="76">
        <v>1.68</v>
      </c>
    </row>
    <row r="9575" spans="1:5" ht="23.25" hidden="1">
      <c r="A9575" s="63" t="s">
        <v>15226</v>
      </c>
      <c r="B9575" s="63">
        <v>43478</v>
      </c>
      <c r="C9575" s="62" t="s">
        <v>17289</v>
      </c>
      <c r="D9575" s="63" t="s">
        <v>15378</v>
      </c>
      <c r="E9575" s="76">
        <v>315.88</v>
      </c>
    </row>
    <row r="9576" spans="1:5" ht="23.25" hidden="1">
      <c r="A9576" s="63" t="s">
        <v>15226</v>
      </c>
      <c r="B9576" s="63">
        <v>43467</v>
      </c>
      <c r="C9576" s="62" t="s">
        <v>17290</v>
      </c>
      <c r="D9576" s="63" t="s">
        <v>15376</v>
      </c>
      <c r="E9576" s="76">
        <v>0.59</v>
      </c>
    </row>
    <row r="9577" spans="1:5" ht="23.25" hidden="1">
      <c r="A9577" s="63" t="s">
        <v>15226</v>
      </c>
      <c r="B9577" s="63">
        <v>43479</v>
      </c>
      <c r="C9577" s="62" t="s">
        <v>17291</v>
      </c>
      <c r="D9577" s="63" t="s">
        <v>15378</v>
      </c>
      <c r="E9577" s="76">
        <v>110.64</v>
      </c>
    </row>
    <row r="9578" spans="1:5" ht="23.25" hidden="1">
      <c r="A9578" s="63" t="s">
        <v>15226</v>
      </c>
      <c r="B9578" s="63">
        <v>43468</v>
      </c>
      <c r="C9578" s="62" t="s">
        <v>17292</v>
      </c>
      <c r="D9578" s="63" t="s">
        <v>15376</v>
      </c>
      <c r="E9578" s="76">
        <v>1.17</v>
      </c>
    </row>
    <row r="9579" spans="1:5" ht="23.25" hidden="1">
      <c r="A9579" s="63" t="s">
        <v>15226</v>
      </c>
      <c r="B9579" s="63">
        <v>43480</v>
      </c>
      <c r="C9579" s="62" t="s">
        <v>17293</v>
      </c>
      <c r="D9579" s="63" t="s">
        <v>15378</v>
      </c>
      <c r="E9579" s="76">
        <v>220.75</v>
      </c>
    </row>
    <row r="9580" spans="1:5" ht="23.25" hidden="1">
      <c r="A9580" s="63" t="s">
        <v>15226</v>
      </c>
      <c r="B9580" s="63">
        <v>43469</v>
      </c>
      <c r="C9580" s="62" t="s">
        <v>17294</v>
      </c>
      <c r="D9580" s="63" t="s">
        <v>15376</v>
      </c>
      <c r="E9580" s="76">
        <v>0.08</v>
      </c>
    </row>
    <row r="9581" spans="1:5" ht="23.25" hidden="1">
      <c r="A9581" s="63" t="s">
        <v>15226</v>
      </c>
      <c r="B9581" s="63">
        <v>43481</v>
      </c>
      <c r="C9581" s="62" t="s">
        <v>17295</v>
      </c>
      <c r="D9581" s="63" t="s">
        <v>15378</v>
      </c>
      <c r="E9581" s="76">
        <v>15.18</v>
      </c>
    </row>
    <row r="9582" spans="1:5" ht="34.5" hidden="1">
      <c r="A9582" s="63" t="s">
        <v>15226</v>
      </c>
      <c r="B9582" s="63">
        <v>3119</v>
      </c>
      <c r="C9582" s="62" t="s">
        <v>17296</v>
      </c>
      <c r="D9582" s="63" t="s">
        <v>15228</v>
      </c>
      <c r="E9582" s="76">
        <v>2.77</v>
      </c>
    </row>
    <row r="9583" spans="1:5" ht="23.25" hidden="1">
      <c r="A9583" s="63" t="s">
        <v>15226</v>
      </c>
      <c r="B9583" s="63">
        <v>3122</v>
      </c>
      <c r="C9583" s="62" t="s">
        <v>17297</v>
      </c>
      <c r="D9583" s="63" t="s">
        <v>15228</v>
      </c>
      <c r="E9583" s="76">
        <v>5.64</v>
      </c>
    </row>
    <row r="9584" spans="1:5" ht="23.25" hidden="1">
      <c r="A9584" s="63" t="s">
        <v>15226</v>
      </c>
      <c r="B9584" s="63">
        <v>3121</v>
      </c>
      <c r="C9584" s="62" t="s">
        <v>17298</v>
      </c>
      <c r="D9584" s="63" t="s">
        <v>15228</v>
      </c>
      <c r="E9584" s="76">
        <v>6.4</v>
      </c>
    </row>
    <row r="9585" spans="1:5" ht="23.25" hidden="1">
      <c r="A9585" s="63" t="s">
        <v>15226</v>
      </c>
      <c r="B9585" s="63">
        <v>3120</v>
      </c>
      <c r="C9585" s="62" t="s">
        <v>17299</v>
      </c>
      <c r="D9585" s="63" t="s">
        <v>15228</v>
      </c>
      <c r="E9585" s="76">
        <v>12.13</v>
      </c>
    </row>
    <row r="9586" spans="1:5" ht="23.25" hidden="1">
      <c r="A9586" s="63" t="s">
        <v>15226</v>
      </c>
      <c r="B9586" s="63">
        <v>11455</v>
      </c>
      <c r="C9586" s="62" t="s">
        <v>17300</v>
      </c>
      <c r="D9586" s="63" t="s">
        <v>15228</v>
      </c>
      <c r="E9586" s="76">
        <v>17.54</v>
      </c>
    </row>
    <row r="9587" spans="1:5" ht="34.5" hidden="1">
      <c r="A9587" s="63" t="s">
        <v>15226</v>
      </c>
      <c r="B9587" s="63">
        <v>11456</v>
      </c>
      <c r="C9587" s="62" t="s">
        <v>17301</v>
      </c>
      <c r="D9587" s="63" t="s">
        <v>15228</v>
      </c>
      <c r="E9587" s="76">
        <v>20.97</v>
      </c>
    </row>
    <row r="9588" spans="1:5" ht="34.5" hidden="1">
      <c r="A9588" s="63" t="s">
        <v>15226</v>
      </c>
      <c r="B9588" s="63">
        <v>3107</v>
      </c>
      <c r="C9588" s="62" t="s">
        <v>17302</v>
      </c>
      <c r="D9588" s="63" t="s">
        <v>15228</v>
      </c>
      <c r="E9588" s="76">
        <v>8.85</v>
      </c>
    </row>
    <row r="9589" spans="1:5" ht="34.5" hidden="1">
      <c r="A9589" s="63" t="s">
        <v>15226</v>
      </c>
      <c r="B9589" s="63">
        <v>43583</v>
      </c>
      <c r="C9589" s="62" t="s">
        <v>17303</v>
      </c>
      <c r="D9589" s="63" t="s">
        <v>15228</v>
      </c>
      <c r="E9589" s="76">
        <v>9.98</v>
      </c>
    </row>
    <row r="9590" spans="1:5" ht="34.5" hidden="1">
      <c r="A9590" s="63" t="s">
        <v>15226</v>
      </c>
      <c r="B9590" s="63">
        <v>43586</v>
      </c>
      <c r="C9590" s="62" t="s">
        <v>17304</v>
      </c>
      <c r="D9590" s="63" t="s">
        <v>15228</v>
      </c>
      <c r="E9590" s="76">
        <v>10.220000000000001</v>
      </c>
    </row>
    <row r="9591" spans="1:5" ht="34.5" hidden="1">
      <c r="A9591" s="63" t="s">
        <v>15226</v>
      </c>
      <c r="B9591" s="63">
        <v>11461</v>
      </c>
      <c r="C9591" s="62" t="s">
        <v>17305</v>
      </c>
      <c r="D9591" s="63" t="s">
        <v>15228</v>
      </c>
      <c r="E9591" s="76">
        <v>11.14</v>
      </c>
    </row>
    <row r="9592" spans="1:5" ht="34.5" hidden="1">
      <c r="A9592" s="63" t="s">
        <v>15226</v>
      </c>
      <c r="B9592" s="63">
        <v>43587</v>
      </c>
      <c r="C9592" s="62" t="s">
        <v>17306</v>
      </c>
      <c r="D9592" s="63" t="s">
        <v>15228</v>
      </c>
      <c r="E9592" s="76">
        <v>12.86</v>
      </c>
    </row>
    <row r="9593" spans="1:5" ht="34.5" hidden="1">
      <c r="A9593" s="63" t="s">
        <v>15226</v>
      </c>
      <c r="B9593" s="63">
        <v>3106</v>
      </c>
      <c r="C9593" s="62" t="s">
        <v>17307</v>
      </c>
      <c r="D9593" s="63" t="s">
        <v>15228</v>
      </c>
      <c r="E9593" s="76">
        <v>16.309999999999999</v>
      </c>
    </row>
    <row r="9594" spans="1:5" hidden="1">
      <c r="A9594" s="63" t="s">
        <v>15226</v>
      </c>
      <c r="B9594" s="63">
        <v>44539</v>
      </c>
      <c r="C9594" s="62" t="s">
        <v>17308</v>
      </c>
      <c r="D9594" s="63" t="s">
        <v>15276</v>
      </c>
      <c r="E9594" s="76">
        <v>3</v>
      </c>
    </row>
    <row r="9595" spans="1:5" hidden="1">
      <c r="A9595" s="63" t="s">
        <v>15226</v>
      </c>
      <c r="B9595" s="63">
        <v>3123</v>
      </c>
      <c r="C9595" s="62" t="s">
        <v>17309</v>
      </c>
      <c r="D9595" s="63" t="s">
        <v>15276</v>
      </c>
      <c r="E9595" s="76">
        <v>2.8</v>
      </c>
    </row>
    <row r="9596" spans="1:5" hidden="1">
      <c r="A9596" s="63" t="s">
        <v>15226</v>
      </c>
      <c r="B9596" s="63">
        <v>38125</v>
      </c>
      <c r="C9596" s="62" t="s">
        <v>17310</v>
      </c>
      <c r="D9596" s="63" t="s">
        <v>15276</v>
      </c>
      <c r="E9596" s="76">
        <v>1.9</v>
      </c>
    </row>
    <row r="9597" spans="1:5" ht="23.25" hidden="1">
      <c r="A9597" s="63" t="s">
        <v>15226</v>
      </c>
      <c r="B9597" s="63">
        <v>39014</v>
      </c>
      <c r="C9597" s="62" t="s">
        <v>17311</v>
      </c>
      <c r="D9597" s="63" t="s">
        <v>15276</v>
      </c>
      <c r="E9597" s="76">
        <v>9.6</v>
      </c>
    </row>
    <row r="9598" spans="1:5" ht="23.25" hidden="1">
      <c r="A9598" s="63" t="s">
        <v>15226</v>
      </c>
      <c r="B9598" s="63">
        <v>39365</v>
      </c>
      <c r="C9598" s="62" t="s">
        <v>17312</v>
      </c>
      <c r="D9598" s="63" t="s">
        <v>15228</v>
      </c>
      <c r="E9598" s="76">
        <v>2058.14</v>
      </c>
    </row>
    <row r="9599" spans="1:5" ht="23.25" hidden="1">
      <c r="A9599" s="63" t="s">
        <v>15226</v>
      </c>
      <c r="B9599" s="63">
        <v>39366</v>
      </c>
      <c r="C9599" s="62" t="s">
        <v>17313</v>
      </c>
      <c r="D9599" s="63" t="s">
        <v>15228</v>
      </c>
      <c r="E9599" s="76">
        <v>3122.54</v>
      </c>
    </row>
    <row r="9600" spans="1:5" ht="23.25" hidden="1">
      <c r="A9600" s="63" t="s">
        <v>15226</v>
      </c>
      <c r="B9600" s="63">
        <v>39367</v>
      </c>
      <c r="C9600" s="62" t="s">
        <v>17314</v>
      </c>
      <c r="D9600" s="63" t="s">
        <v>15228</v>
      </c>
      <c r="E9600" s="76">
        <v>5350.27</v>
      </c>
    </row>
    <row r="9601" spans="1:5" ht="23.25" hidden="1">
      <c r="A9601" s="63" t="s">
        <v>15226</v>
      </c>
      <c r="B9601" s="63">
        <v>37394</v>
      </c>
      <c r="C9601" s="62" t="s">
        <v>17315</v>
      </c>
      <c r="D9601" s="63" t="s">
        <v>17316</v>
      </c>
      <c r="E9601" s="76">
        <v>78.319999999999993</v>
      </c>
    </row>
    <row r="9602" spans="1:5" ht="23.25" hidden="1">
      <c r="A9602" s="63" t="s">
        <v>15226</v>
      </c>
      <c r="B9602" s="63">
        <v>14146</v>
      </c>
      <c r="C9602" s="62" t="s">
        <v>17317</v>
      </c>
      <c r="D9602" s="63" t="s">
        <v>17316</v>
      </c>
      <c r="E9602" s="76">
        <v>125.95</v>
      </c>
    </row>
    <row r="9603" spans="1:5" ht="23.25" hidden="1">
      <c r="A9603" s="63" t="s">
        <v>15226</v>
      </c>
      <c r="B9603" s="63">
        <v>938</v>
      </c>
      <c r="C9603" s="62" t="s">
        <v>17318</v>
      </c>
      <c r="D9603" s="63" t="s">
        <v>15272</v>
      </c>
      <c r="E9603" s="76">
        <v>1.35</v>
      </c>
    </row>
    <row r="9604" spans="1:5" ht="23.25" hidden="1">
      <c r="A9604" s="63" t="s">
        <v>15226</v>
      </c>
      <c r="B9604" s="63">
        <v>937</v>
      </c>
      <c r="C9604" s="62" t="s">
        <v>17319</v>
      </c>
      <c r="D9604" s="63" t="s">
        <v>15272</v>
      </c>
      <c r="E9604" s="76">
        <v>7.91</v>
      </c>
    </row>
    <row r="9605" spans="1:5" ht="23.25" hidden="1">
      <c r="A9605" s="63" t="s">
        <v>15226</v>
      </c>
      <c r="B9605" s="63">
        <v>939</v>
      </c>
      <c r="C9605" s="62" t="s">
        <v>17320</v>
      </c>
      <c r="D9605" s="63" t="s">
        <v>15272</v>
      </c>
      <c r="E9605" s="76">
        <v>2.19</v>
      </c>
    </row>
    <row r="9606" spans="1:5" ht="23.25" hidden="1">
      <c r="A9606" s="63" t="s">
        <v>15226</v>
      </c>
      <c r="B9606" s="63">
        <v>944</v>
      </c>
      <c r="C9606" s="62" t="s">
        <v>17321</v>
      </c>
      <c r="D9606" s="63" t="s">
        <v>15272</v>
      </c>
      <c r="E9606" s="76">
        <v>3.47</v>
      </c>
    </row>
    <row r="9607" spans="1:5" ht="23.25" hidden="1">
      <c r="A9607" s="63" t="s">
        <v>15226</v>
      </c>
      <c r="B9607" s="63">
        <v>940</v>
      </c>
      <c r="C9607" s="62" t="s">
        <v>17322</v>
      </c>
      <c r="D9607" s="63" t="s">
        <v>15272</v>
      </c>
      <c r="E9607" s="76">
        <v>5.01</v>
      </c>
    </row>
    <row r="9608" spans="1:5" hidden="1">
      <c r="A9608" s="63" t="s">
        <v>15226</v>
      </c>
      <c r="B9608" s="63">
        <v>44397</v>
      </c>
      <c r="C9608" s="62" t="s">
        <v>17323</v>
      </c>
      <c r="D9608" s="63" t="s">
        <v>15272</v>
      </c>
      <c r="E9608" s="76">
        <v>3.73</v>
      </c>
    </row>
    <row r="9609" spans="1:5" hidden="1">
      <c r="A9609" s="63" t="s">
        <v>15226</v>
      </c>
      <c r="B9609" s="63">
        <v>406</v>
      </c>
      <c r="C9609" s="62" t="s">
        <v>17324</v>
      </c>
      <c r="D9609" s="63" t="s">
        <v>15228</v>
      </c>
      <c r="E9609" s="76">
        <v>82.69</v>
      </c>
    </row>
    <row r="9610" spans="1:5" ht="23.25" hidden="1">
      <c r="A9610" s="63" t="s">
        <v>15226</v>
      </c>
      <c r="B9610" s="63">
        <v>42529</v>
      </c>
      <c r="C9610" s="62" t="s">
        <v>17325</v>
      </c>
      <c r="D9610" s="63" t="s">
        <v>15272</v>
      </c>
      <c r="E9610" s="76">
        <v>1.43</v>
      </c>
    </row>
    <row r="9611" spans="1:5" ht="23.25" hidden="1">
      <c r="A9611" s="63" t="s">
        <v>15226</v>
      </c>
      <c r="B9611" s="63">
        <v>39634</v>
      </c>
      <c r="C9611" s="62" t="s">
        <v>17326</v>
      </c>
      <c r="D9611" s="63" t="s">
        <v>15272</v>
      </c>
      <c r="E9611" s="76">
        <v>7.21</v>
      </c>
    </row>
    <row r="9612" spans="1:5" hidden="1">
      <c r="A9612" s="63" t="s">
        <v>15226</v>
      </c>
      <c r="B9612" s="63">
        <v>39701</v>
      </c>
      <c r="C9612" s="62" t="s">
        <v>17327</v>
      </c>
      <c r="D9612" s="63" t="s">
        <v>15228</v>
      </c>
      <c r="E9612" s="76">
        <v>93.99</v>
      </c>
    </row>
    <row r="9613" spans="1:5" hidden="1">
      <c r="A9613" s="63" t="s">
        <v>15226</v>
      </c>
      <c r="B9613" s="63">
        <v>12815</v>
      </c>
      <c r="C9613" s="62" t="s">
        <v>17328</v>
      </c>
      <c r="D9613" s="63" t="s">
        <v>15228</v>
      </c>
      <c r="E9613" s="76">
        <v>9.8699999999999992</v>
      </c>
    </row>
    <row r="9614" spans="1:5" hidden="1">
      <c r="A9614" s="63" t="s">
        <v>15226</v>
      </c>
      <c r="B9614" s="63">
        <v>407</v>
      </c>
      <c r="C9614" s="62" t="s">
        <v>17329</v>
      </c>
      <c r="D9614" s="63" t="s">
        <v>15276</v>
      </c>
      <c r="E9614" s="76">
        <v>90.44</v>
      </c>
    </row>
    <row r="9615" spans="1:5" ht="23.25" hidden="1">
      <c r="A9615" s="63" t="s">
        <v>15226</v>
      </c>
      <c r="B9615" s="63">
        <v>39431</v>
      </c>
      <c r="C9615" s="62" t="s">
        <v>17330</v>
      </c>
      <c r="D9615" s="63" t="s">
        <v>15272</v>
      </c>
      <c r="E9615" s="76">
        <v>0.32</v>
      </c>
    </row>
    <row r="9616" spans="1:5" ht="23.25" hidden="1">
      <c r="A9616" s="63" t="s">
        <v>15226</v>
      </c>
      <c r="B9616" s="63">
        <v>39432</v>
      </c>
      <c r="C9616" s="62" t="s">
        <v>17331</v>
      </c>
      <c r="D9616" s="63" t="s">
        <v>15272</v>
      </c>
      <c r="E9616" s="76">
        <v>2.84</v>
      </c>
    </row>
    <row r="9617" spans="1:5" hidden="1">
      <c r="A9617" s="63" t="s">
        <v>15226</v>
      </c>
      <c r="B9617" s="63">
        <v>20111</v>
      </c>
      <c r="C9617" s="62" t="s">
        <v>17332</v>
      </c>
      <c r="D9617" s="63" t="s">
        <v>15228</v>
      </c>
      <c r="E9617" s="76">
        <v>9</v>
      </c>
    </row>
    <row r="9618" spans="1:5" hidden="1">
      <c r="A9618" s="63" t="s">
        <v>15226</v>
      </c>
      <c r="B9618" s="63">
        <v>21127</v>
      </c>
      <c r="C9618" s="62" t="s">
        <v>17333</v>
      </c>
      <c r="D9618" s="63" t="s">
        <v>15228</v>
      </c>
      <c r="E9618" s="76">
        <v>3.4</v>
      </c>
    </row>
    <row r="9619" spans="1:5" hidden="1">
      <c r="A9619" s="63" t="s">
        <v>15226</v>
      </c>
      <c r="B9619" s="63">
        <v>404</v>
      </c>
      <c r="C9619" s="62" t="s">
        <v>17334</v>
      </c>
      <c r="D9619" s="63" t="s">
        <v>15272</v>
      </c>
      <c r="E9619" s="76">
        <v>1.22</v>
      </c>
    </row>
    <row r="9620" spans="1:5" hidden="1">
      <c r="A9620" s="63" t="s">
        <v>15226</v>
      </c>
      <c r="B9620" s="63">
        <v>14151</v>
      </c>
      <c r="C9620" s="62" t="s">
        <v>17335</v>
      </c>
      <c r="D9620" s="63" t="s">
        <v>15228</v>
      </c>
      <c r="E9620" s="76">
        <v>90.52</v>
      </c>
    </row>
    <row r="9621" spans="1:5" ht="23.25" hidden="1">
      <c r="A9621" s="63" t="s">
        <v>15226</v>
      </c>
      <c r="B9621" s="63">
        <v>14153</v>
      </c>
      <c r="C9621" s="62" t="s">
        <v>17336</v>
      </c>
      <c r="D9621" s="63" t="s">
        <v>15228</v>
      </c>
      <c r="E9621" s="76">
        <v>102.33</v>
      </c>
    </row>
    <row r="9622" spans="1:5" hidden="1">
      <c r="A9622" s="63" t="s">
        <v>15226</v>
      </c>
      <c r="B9622" s="63">
        <v>14152</v>
      </c>
      <c r="C9622" s="62" t="s">
        <v>17337</v>
      </c>
      <c r="D9622" s="63" t="s">
        <v>15228</v>
      </c>
      <c r="E9622" s="76">
        <v>78.56</v>
      </c>
    </row>
    <row r="9623" spans="1:5" ht="23.25" hidden="1">
      <c r="A9623" s="63" t="s">
        <v>15226</v>
      </c>
      <c r="B9623" s="63">
        <v>14154</v>
      </c>
      <c r="C9623" s="62" t="s">
        <v>17338</v>
      </c>
      <c r="D9623" s="63" t="s">
        <v>15228</v>
      </c>
      <c r="E9623" s="76">
        <v>274.95999999999998</v>
      </c>
    </row>
    <row r="9624" spans="1:5" hidden="1">
      <c r="A9624" s="63" t="s">
        <v>15226</v>
      </c>
      <c r="B9624" s="63">
        <v>3146</v>
      </c>
      <c r="C9624" s="62" t="s">
        <v>17339</v>
      </c>
      <c r="D9624" s="63" t="s">
        <v>15228</v>
      </c>
      <c r="E9624" s="76">
        <v>3.7</v>
      </c>
    </row>
    <row r="9625" spans="1:5" hidden="1">
      <c r="A9625" s="63" t="s">
        <v>15226</v>
      </c>
      <c r="B9625" s="63">
        <v>3143</v>
      </c>
      <c r="C9625" s="62" t="s">
        <v>17340</v>
      </c>
      <c r="D9625" s="63" t="s">
        <v>15228</v>
      </c>
      <c r="E9625" s="76">
        <v>8.41</v>
      </c>
    </row>
    <row r="9626" spans="1:5" hidden="1">
      <c r="A9626" s="63" t="s">
        <v>15226</v>
      </c>
      <c r="B9626" s="63">
        <v>3148</v>
      </c>
      <c r="C9626" s="62" t="s">
        <v>17341</v>
      </c>
      <c r="D9626" s="63" t="s">
        <v>15228</v>
      </c>
      <c r="E9626" s="76">
        <v>13.64</v>
      </c>
    </row>
    <row r="9627" spans="1:5" ht="23.25" hidden="1">
      <c r="A9627" s="63" t="s">
        <v>15226</v>
      </c>
      <c r="B9627" s="63">
        <v>4310</v>
      </c>
      <c r="C9627" s="62" t="s">
        <v>17342</v>
      </c>
      <c r="D9627" s="63" t="s">
        <v>15228</v>
      </c>
      <c r="E9627" s="76">
        <v>4.16</v>
      </c>
    </row>
    <row r="9628" spans="1:5" hidden="1">
      <c r="A9628" s="63" t="s">
        <v>15226</v>
      </c>
      <c r="B9628" s="63">
        <v>4311</v>
      </c>
      <c r="C9628" s="62" t="s">
        <v>17343</v>
      </c>
      <c r="D9628" s="63" t="s">
        <v>15228</v>
      </c>
      <c r="E9628" s="76">
        <v>2.93</v>
      </c>
    </row>
    <row r="9629" spans="1:5" ht="23.25" hidden="1">
      <c r="A9629" s="63" t="s">
        <v>15226</v>
      </c>
      <c r="B9629" s="63">
        <v>4312</v>
      </c>
      <c r="C9629" s="62" t="s">
        <v>17344</v>
      </c>
      <c r="D9629" s="63" t="s">
        <v>15228</v>
      </c>
      <c r="E9629" s="76">
        <v>4.1100000000000003</v>
      </c>
    </row>
    <row r="9630" spans="1:5" hidden="1">
      <c r="A9630" s="63" t="s">
        <v>15226</v>
      </c>
      <c r="B9630" s="63">
        <v>13261</v>
      </c>
      <c r="C9630" s="62" t="s">
        <v>17345</v>
      </c>
      <c r="D9630" s="63" t="s">
        <v>15228</v>
      </c>
      <c r="E9630" s="76">
        <v>3.24</v>
      </c>
    </row>
    <row r="9631" spans="1:5" hidden="1">
      <c r="A9631" s="63" t="s">
        <v>15226</v>
      </c>
      <c r="B9631" s="63">
        <v>3272</v>
      </c>
      <c r="C9631" s="62" t="s">
        <v>17346</v>
      </c>
      <c r="D9631" s="63" t="s">
        <v>15228</v>
      </c>
      <c r="E9631" s="76">
        <v>48.19</v>
      </c>
    </row>
    <row r="9632" spans="1:5" hidden="1">
      <c r="A9632" s="63" t="s">
        <v>15226</v>
      </c>
      <c r="B9632" s="63">
        <v>3265</v>
      </c>
      <c r="C9632" s="62" t="s">
        <v>17347</v>
      </c>
      <c r="D9632" s="63" t="s">
        <v>15228</v>
      </c>
      <c r="E9632" s="76">
        <v>38.29</v>
      </c>
    </row>
    <row r="9633" spans="1:5" hidden="1">
      <c r="A9633" s="63" t="s">
        <v>15226</v>
      </c>
      <c r="B9633" s="63">
        <v>3262</v>
      </c>
      <c r="C9633" s="62" t="s">
        <v>17348</v>
      </c>
      <c r="D9633" s="63" t="s">
        <v>15228</v>
      </c>
      <c r="E9633" s="76">
        <v>16.760000000000002</v>
      </c>
    </row>
    <row r="9634" spans="1:5" hidden="1">
      <c r="A9634" s="63" t="s">
        <v>15226</v>
      </c>
      <c r="B9634" s="63">
        <v>3264</v>
      </c>
      <c r="C9634" s="62" t="s">
        <v>17349</v>
      </c>
      <c r="D9634" s="63" t="s">
        <v>15228</v>
      </c>
      <c r="E9634" s="76">
        <v>27.53</v>
      </c>
    </row>
    <row r="9635" spans="1:5" hidden="1">
      <c r="A9635" s="63" t="s">
        <v>15226</v>
      </c>
      <c r="B9635" s="63">
        <v>3267</v>
      </c>
      <c r="C9635" s="62" t="s">
        <v>17350</v>
      </c>
      <c r="D9635" s="63" t="s">
        <v>15228</v>
      </c>
      <c r="E9635" s="76">
        <v>89.92</v>
      </c>
    </row>
    <row r="9636" spans="1:5" hidden="1">
      <c r="A9636" s="63" t="s">
        <v>15226</v>
      </c>
      <c r="B9636" s="63">
        <v>3266</v>
      </c>
      <c r="C9636" s="62" t="s">
        <v>17351</v>
      </c>
      <c r="D9636" s="63" t="s">
        <v>15228</v>
      </c>
      <c r="E9636" s="76">
        <v>57.21</v>
      </c>
    </row>
    <row r="9637" spans="1:5" hidden="1">
      <c r="A9637" s="63" t="s">
        <v>15226</v>
      </c>
      <c r="B9637" s="63">
        <v>3263</v>
      </c>
      <c r="C9637" s="62" t="s">
        <v>17352</v>
      </c>
      <c r="D9637" s="63" t="s">
        <v>15228</v>
      </c>
      <c r="E9637" s="76">
        <v>22.89</v>
      </c>
    </row>
    <row r="9638" spans="1:5" hidden="1">
      <c r="A9638" s="63" t="s">
        <v>15226</v>
      </c>
      <c r="B9638" s="63">
        <v>3268</v>
      </c>
      <c r="C9638" s="62" t="s">
        <v>17353</v>
      </c>
      <c r="D9638" s="63" t="s">
        <v>15228</v>
      </c>
      <c r="E9638" s="76">
        <v>121.58</v>
      </c>
    </row>
    <row r="9639" spans="1:5" hidden="1">
      <c r="A9639" s="63" t="s">
        <v>15226</v>
      </c>
      <c r="B9639" s="63">
        <v>3271</v>
      </c>
      <c r="C9639" s="62" t="s">
        <v>17354</v>
      </c>
      <c r="D9639" s="63" t="s">
        <v>15228</v>
      </c>
      <c r="E9639" s="76">
        <v>179.74</v>
      </c>
    </row>
    <row r="9640" spans="1:5" hidden="1">
      <c r="A9640" s="63" t="s">
        <v>15226</v>
      </c>
      <c r="B9640" s="63">
        <v>3270</v>
      </c>
      <c r="C9640" s="62" t="s">
        <v>17355</v>
      </c>
      <c r="D9640" s="63" t="s">
        <v>15228</v>
      </c>
      <c r="E9640" s="76">
        <v>301.97000000000003</v>
      </c>
    </row>
    <row r="9641" spans="1:5" ht="23.25" hidden="1">
      <c r="A9641" s="63" t="s">
        <v>15226</v>
      </c>
      <c r="B9641" s="63">
        <v>3275</v>
      </c>
      <c r="C9641" s="62" t="s">
        <v>17356</v>
      </c>
      <c r="D9641" s="63" t="s">
        <v>15637</v>
      </c>
      <c r="E9641" s="76">
        <v>120.3</v>
      </c>
    </row>
    <row r="9642" spans="1:5" ht="34.5" hidden="1">
      <c r="A9642" s="63" t="s">
        <v>15226</v>
      </c>
      <c r="B9642" s="63">
        <v>39512</v>
      </c>
      <c r="C9642" s="62" t="s">
        <v>17357</v>
      </c>
      <c r="D9642" s="63" t="s">
        <v>15637</v>
      </c>
      <c r="E9642" s="76">
        <v>142.36000000000001</v>
      </c>
    </row>
    <row r="9643" spans="1:5" ht="34.5" hidden="1">
      <c r="A9643" s="63" t="s">
        <v>15226</v>
      </c>
      <c r="B9643" s="63">
        <v>39511</v>
      </c>
      <c r="C9643" s="62" t="s">
        <v>17358</v>
      </c>
      <c r="D9643" s="63" t="s">
        <v>15637</v>
      </c>
      <c r="E9643" s="76">
        <v>155.28</v>
      </c>
    </row>
    <row r="9644" spans="1:5" ht="34.5" hidden="1">
      <c r="A9644" s="63" t="s">
        <v>15226</v>
      </c>
      <c r="B9644" s="63">
        <v>39513</v>
      </c>
      <c r="C9644" s="62" t="s">
        <v>17359</v>
      </c>
      <c r="D9644" s="63" t="s">
        <v>15637</v>
      </c>
      <c r="E9644" s="76">
        <v>166.55</v>
      </c>
    </row>
    <row r="9645" spans="1:5" ht="23.25" hidden="1">
      <c r="A9645" s="63" t="s">
        <v>15226</v>
      </c>
      <c r="B9645" s="63">
        <v>3286</v>
      </c>
      <c r="C9645" s="62" t="s">
        <v>17360</v>
      </c>
      <c r="D9645" s="63" t="s">
        <v>15637</v>
      </c>
      <c r="E9645" s="76">
        <v>97.67</v>
      </c>
    </row>
    <row r="9646" spans="1:5" ht="23.25" hidden="1">
      <c r="A9646" s="63" t="s">
        <v>15226</v>
      </c>
      <c r="B9646" s="63">
        <v>3287</v>
      </c>
      <c r="C9646" s="62" t="s">
        <v>17361</v>
      </c>
      <c r="D9646" s="63" t="s">
        <v>15637</v>
      </c>
      <c r="E9646" s="76">
        <v>147.6</v>
      </c>
    </row>
    <row r="9647" spans="1:5" ht="23.25" hidden="1">
      <c r="A9647" s="63" t="s">
        <v>15226</v>
      </c>
      <c r="B9647" s="63">
        <v>3283</v>
      </c>
      <c r="C9647" s="62" t="s">
        <v>17362</v>
      </c>
      <c r="D9647" s="63" t="s">
        <v>15637</v>
      </c>
      <c r="E9647" s="76">
        <v>31</v>
      </c>
    </row>
    <row r="9648" spans="1:5" ht="23.25" hidden="1">
      <c r="A9648" s="63" t="s">
        <v>15226</v>
      </c>
      <c r="B9648" s="63">
        <v>11587</v>
      </c>
      <c r="C9648" s="62" t="s">
        <v>17363</v>
      </c>
      <c r="D9648" s="63" t="s">
        <v>15637</v>
      </c>
      <c r="E9648" s="76">
        <v>82.49</v>
      </c>
    </row>
    <row r="9649" spans="1:5" ht="23.25" hidden="1">
      <c r="A9649" s="63" t="s">
        <v>15226</v>
      </c>
      <c r="B9649" s="63">
        <v>36225</v>
      </c>
      <c r="C9649" s="62" t="s">
        <v>17364</v>
      </c>
      <c r="D9649" s="63" t="s">
        <v>15637</v>
      </c>
      <c r="E9649" s="76">
        <v>33.51</v>
      </c>
    </row>
    <row r="9650" spans="1:5" ht="23.25" hidden="1">
      <c r="A9650" s="63" t="s">
        <v>15226</v>
      </c>
      <c r="B9650" s="63">
        <v>36230</v>
      </c>
      <c r="C9650" s="62" t="s">
        <v>17365</v>
      </c>
      <c r="D9650" s="63" t="s">
        <v>15637</v>
      </c>
      <c r="E9650" s="76">
        <v>24.62</v>
      </c>
    </row>
    <row r="9651" spans="1:5" ht="23.25" hidden="1">
      <c r="A9651" s="63" t="s">
        <v>15226</v>
      </c>
      <c r="B9651" s="63">
        <v>36238</v>
      </c>
      <c r="C9651" s="62" t="s">
        <v>17366</v>
      </c>
      <c r="D9651" s="63" t="s">
        <v>15637</v>
      </c>
      <c r="E9651" s="76">
        <v>24.06</v>
      </c>
    </row>
    <row r="9652" spans="1:5" ht="34.5" hidden="1">
      <c r="A9652" s="63" t="s">
        <v>15226</v>
      </c>
      <c r="B9652" s="63">
        <v>39363</v>
      </c>
      <c r="C9652" s="62" t="s">
        <v>17367</v>
      </c>
      <c r="D9652" s="63" t="s">
        <v>15228</v>
      </c>
      <c r="E9652" s="76">
        <v>6066.71</v>
      </c>
    </row>
    <row r="9653" spans="1:5" ht="34.5" hidden="1">
      <c r="A9653" s="63" t="s">
        <v>15226</v>
      </c>
      <c r="B9653" s="63">
        <v>39361</v>
      </c>
      <c r="C9653" s="62" t="s">
        <v>17368</v>
      </c>
      <c r="D9653" s="63" t="s">
        <v>15228</v>
      </c>
      <c r="E9653" s="76">
        <v>1853.42</v>
      </c>
    </row>
    <row r="9654" spans="1:5" ht="34.5" hidden="1">
      <c r="A9654" s="63" t="s">
        <v>15226</v>
      </c>
      <c r="B9654" s="63">
        <v>39362</v>
      </c>
      <c r="C9654" s="62" t="s">
        <v>17369</v>
      </c>
      <c r="D9654" s="63" t="s">
        <v>15228</v>
      </c>
      <c r="E9654" s="76">
        <v>3274.16</v>
      </c>
    </row>
    <row r="9655" spans="1:5" ht="34.5" hidden="1">
      <c r="A9655" s="63" t="s">
        <v>15226</v>
      </c>
      <c r="B9655" s="63">
        <v>39364</v>
      </c>
      <c r="C9655" s="62" t="s">
        <v>17370</v>
      </c>
      <c r="D9655" s="63" t="s">
        <v>15228</v>
      </c>
      <c r="E9655" s="76">
        <v>12796.3</v>
      </c>
    </row>
    <row r="9656" spans="1:5" ht="23.25" hidden="1">
      <c r="A9656" s="63" t="s">
        <v>15226</v>
      </c>
      <c r="B9656" s="63">
        <v>14576</v>
      </c>
      <c r="C9656" s="62" t="s">
        <v>17371</v>
      </c>
      <c r="D9656" s="63" t="s">
        <v>15228</v>
      </c>
      <c r="E9656" s="76">
        <v>6490831.2400000002</v>
      </c>
    </row>
    <row r="9657" spans="1:5" ht="23.25" hidden="1">
      <c r="A9657" s="63" t="s">
        <v>15226</v>
      </c>
      <c r="B9657" s="63">
        <v>13877</v>
      </c>
      <c r="C9657" s="62" t="s">
        <v>17372</v>
      </c>
      <c r="D9657" s="63" t="s">
        <v>15228</v>
      </c>
      <c r="E9657" s="76">
        <v>2778628.04</v>
      </c>
    </row>
    <row r="9658" spans="1:5" hidden="1">
      <c r="A9658" s="63" t="s">
        <v>15226</v>
      </c>
      <c r="B9658" s="63">
        <v>7307</v>
      </c>
      <c r="C9658" s="62" t="s">
        <v>17373</v>
      </c>
      <c r="D9658" s="63" t="s">
        <v>15278</v>
      </c>
      <c r="E9658" s="76">
        <v>46.44</v>
      </c>
    </row>
    <row r="9659" spans="1:5" hidden="1">
      <c r="A9659" s="63" t="s">
        <v>15226</v>
      </c>
      <c r="B9659" s="63">
        <v>38122</v>
      </c>
      <c r="C9659" s="62" t="s">
        <v>17374</v>
      </c>
      <c r="D9659" s="63" t="s">
        <v>15278</v>
      </c>
      <c r="E9659" s="76">
        <v>19.489999999999998</v>
      </c>
    </row>
    <row r="9660" spans="1:5" hidden="1">
      <c r="A9660" s="63" t="s">
        <v>15226</v>
      </c>
      <c r="B9660" s="63">
        <v>43653</v>
      </c>
      <c r="C9660" s="62" t="s">
        <v>17375</v>
      </c>
      <c r="D9660" s="63" t="s">
        <v>15278</v>
      </c>
      <c r="E9660" s="76">
        <v>40.43</v>
      </c>
    </row>
    <row r="9661" spans="1:5" ht="23.25" hidden="1">
      <c r="A9661" s="63" t="s">
        <v>15226</v>
      </c>
      <c r="B9661" s="63">
        <v>38633</v>
      </c>
      <c r="C9661" s="62" t="s">
        <v>17376</v>
      </c>
      <c r="D9661" s="63" t="s">
        <v>15228</v>
      </c>
      <c r="E9661" s="76">
        <v>16.39</v>
      </c>
    </row>
    <row r="9662" spans="1:5" ht="23.25" hidden="1">
      <c r="A9662" s="63" t="s">
        <v>15226</v>
      </c>
      <c r="B9662" s="63">
        <v>12344</v>
      </c>
      <c r="C9662" s="62" t="s">
        <v>17377</v>
      </c>
      <c r="D9662" s="63" t="s">
        <v>15228</v>
      </c>
      <c r="E9662" s="76">
        <v>4.01</v>
      </c>
    </row>
    <row r="9663" spans="1:5" ht="23.25" hidden="1">
      <c r="A9663" s="63" t="s">
        <v>15226</v>
      </c>
      <c r="B9663" s="63">
        <v>12343</v>
      </c>
      <c r="C9663" s="62" t="s">
        <v>17378</v>
      </c>
      <c r="D9663" s="63" t="s">
        <v>15228</v>
      </c>
      <c r="E9663" s="76">
        <v>6.21</v>
      </c>
    </row>
    <row r="9664" spans="1:5" ht="23.25" hidden="1">
      <c r="A9664" s="63" t="s">
        <v>15226</v>
      </c>
      <c r="B9664" s="63">
        <v>3295</v>
      </c>
      <c r="C9664" s="62" t="s">
        <v>17379</v>
      </c>
      <c r="D9664" s="63" t="s">
        <v>15228</v>
      </c>
      <c r="E9664" s="76">
        <v>21.71</v>
      </c>
    </row>
    <row r="9665" spans="1:5" ht="23.25" hidden="1">
      <c r="A9665" s="63" t="s">
        <v>15226</v>
      </c>
      <c r="B9665" s="63">
        <v>3302</v>
      </c>
      <c r="C9665" s="62" t="s">
        <v>17380</v>
      </c>
      <c r="D9665" s="63" t="s">
        <v>15228</v>
      </c>
      <c r="E9665" s="76">
        <v>22.7</v>
      </c>
    </row>
    <row r="9666" spans="1:5" ht="23.25" hidden="1">
      <c r="A9666" s="63" t="s">
        <v>15226</v>
      </c>
      <c r="B9666" s="63">
        <v>3297</v>
      </c>
      <c r="C9666" s="62" t="s">
        <v>17381</v>
      </c>
      <c r="D9666" s="63" t="s">
        <v>15228</v>
      </c>
      <c r="E9666" s="76">
        <v>24.23</v>
      </c>
    </row>
    <row r="9667" spans="1:5" ht="23.25" hidden="1">
      <c r="A9667" s="63" t="s">
        <v>15226</v>
      </c>
      <c r="B9667" s="63">
        <v>3294</v>
      </c>
      <c r="C9667" s="62" t="s">
        <v>17382</v>
      </c>
      <c r="D9667" s="63" t="s">
        <v>15228</v>
      </c>
      <c r="E9667" s="76">
        <v>24.6</v>
      </c>
    </row>
    <row r="9668" spans="1:5" ht="23.25" hidden="1">
      <c r="A9668" s="63" t="s">
        <v>15226</v>
      </c>
      <c r="B9668" s="63">
        <v>3292</v>
      </c>
      <c r="C9668" s="62" t="s">
        <v>17383</v>
      </c>
      <c r="D9668" s="63" t="s">
        <v>15228</v>
      </c>
      <c r="E9668" s="76">
        <v>23.11</v>
      </c>
    </row>
    <row r="9669" spans="1:5" ht="23.25" hidden="1">
      <c r="A9669" s="63" t="s">
        <v>15226</v>
      </c>
      <c r="B9669" s="63">
        <v>3298</v>
      </c>
      <c r="C9669" s="62" t="s">
        <v>17384</v>
      </c>
      <c r="D9669" s="63" t="s">
        <v>15228</v>
      </c>
      <c r="E9669" s="76">
        <v>54.16</v>
      </c>
    </row>
    <row r="9670" spans="1:5" ht="23.25" hidden="1">
      <c r="A9670" s="63" t="s">
        <v>15226</v>
      </c>
      <c r="B9670" s="63">
        <v>11596</v>
      </c>
      <c r="C9670" s="62" t="s">
        <v>17385</v>
      </c>
      <c r="D9670" s="63" t="s">
        <v>15228</v>
      </c>
      <c r="E9670" s="76">
        <v>539.24</v>
      </c>
    </row>
    <row r="9671" spans="1:5" ht="23.25" hidden="1">
      <c r="A9671" s="63" t="s">
        <v>15226</v>
      </c>
      <c r="B9671" s="63">
        <v>34802</v>
      </c>
      <c r="C9671" s="62" t="s">
        <v>17386</v>
      </c>
      <c r="D9671" s="63" t="s">
        <v>15228</v>
      </c>
      <c r="E9671" s="76">
        <v>1480.93</v>
      </c>
    </row>
    <row r="9672" spans="1:5" ht="23.25" hidden="1">
      <c r="A9672" s="63" t="s">
        <v>15226</v>
      </c>
      <c r="B9672" s="63">
        <v>11588</v>
      </c>
      <c r="C9672" s="62" t="s">
        <v>17387</v>
      </c>
      <c r="D9672" s="63" t="s">
        <v>15228</v>
      </c>
      <c r="E9672" s="76">
        <v>1597.68</v>
      </c>
    </row>
    <row r="9673" spans="1:5" ht="23.25" hidden="1">
      <c r="A9673" s="63" t="s">
        <v>15226</v>
      </c>
      <c r="B9673" s="63">
        <v>34383</v>
      </c>
      <c r="C9673" s="62" t="s">
        <v>17388</v>
      </c>
      <c r="D9673" s="63" t="s">
        <v>15228</v>
      </c>
      <c r="E9673" s="76">
        <v>1757.57</v>
      </c>
    </row>
    <row r="9674" spans="1:5" ht="23.25" hidden="1">
      <c r="A9674" s="63" t="s">
        <v>15226</v>
      </c>
      <c r="B9674" s="63">
        <v>40451</v>
      </c>
      <c r="C9674" s="62" t="s">
        <v>17389</v>
      </c>
      <c r="D9674" s="63" t="s">
        <v>15637</v>
      </c>
      <c r="E9674" s="76">
        <v>142.07</v>
      </c>
    </row>
    <row r="9675" spans="1:5" ht="23.25" hidden="1">
      <c r="A9675" s="63" t="s">
        <v>15226</v>
      </c>
      <c r="B9675" s="63">
        <v>40453</v>
      </c>
      <c r="C9675" s="62" t="s">
        <v>17390</v>
      </c>
      <c r="D9675" s="63" t="s">
        <v>15637</v>
      </c>
      <c r="E9675" s="76">
        <v>153.72</v>
      </c>
    </row>
    <row r="9676" spans="1:5" ht="23.25" hidden="1">
      <c r="A9676" s="63" t="s">
        <v>15226</v>
      </c>
      <c r="B9676" s="63">
        <v>40452</v>
      </c>
      <c r="C9676" s="62" t="s">
        <v>17391</v>
      </c>
      <c r="D9676" s="63" t="s">
        <v>15637</v>
      </c>
      <c r="E9676" s="76">
        <v>168.61</v>
      </c>
    </row>
    <row r="9677" spans="1:5" ht="23.25" hidden="1">
      <c r="A9677" s="63" t="s">
        <v>15226</v>
      </c>
      <c r="B9677" s="63">
        <v>11594</v>
      </c>
      <c r="C9677" s="62" t="s">
        <v>17392</v>
      </c>
      <c r="D9677" s="63" t="s">
        <v>15228</v>
      </c>
      <c r="E9677" s="76">
        <v>509.23</v>
      </c>
    </row>
    <row r="9678" spans="1:5" ht="23.25" hidden="1">
      <c r="A9678" s="63" t="s">
        <v>15226</v>
      </c>
      <c r="B9678" s="63">
        <v>3311</v>
      </c>
      <c r="C9678" s="62" t="s">
        <v>17393</v>
      </c>
      <c r="D9678" s="63" t="s">
        <v>15374</v>
      </c>
      <c r="E9678" s="76">
        <v>509.23</v>
      </c>
    </row>
    <row r="9679" spans="1:5" ht="23.25" hidden="1">
      <c r="A9679" s="63" t="s">
        <v>15226</v>
      </c>
      <c r="B9679" s="63">
        <v>11599</v>
      </c>
      <c r="C9679" s="62" t="s">
        <v>17394</v>
      </c>
      <c r="D9679" s="63" t="s">
        <v>15228</v>
      </c>
      <c r="E9679" s="76">
        <v>677.21</v>
      </c>
    </row>
    <row r="9680" spans="1:5" ht="23.25" hidden="1">
      <c r="A9680" s="63" t="s">
        <v>15226</v>
      </c>
      <c r="B9680" s="63">
        <v>11593</v>
      </c>
      <c r="C9680" s="62" t="s">
        <v>17395</v>
      </c>
      <c r="D9680" s="63" t="s">
        <v>15228</v>
      </c>
      <c r="E9680" s="76">
        <v>949.41</v>
      </c>
    </row>
    <row r="9681" spans="1:5" ht="23.25" hidden="1">
      <c r="A9681" s="63" t="s">
        <v>15226</v>
      </c>
      <c r="B9681" s="63">
        <v>3314</v>
      </c>
      <c r="C9681" s="62" t="s">
        <v>17396</v>
      </c>
      <c r="D9681" s="63" t="s">
        <v>15374</v>
      </c>
      <c r="E9681" s="76">
        <v>679.02</v>
      </c>
    </row>
    <row r="9682" spans="1:5" ht="23.25" hidden="1">
      <c r="A9682" s="63" t="s">
        <v>15226</v>
      </c>
      <c r="B9682" s="63">
        <v>11597</v>
      </c>
      <c r="C9682" s="62" t="s">
        <v>17397</v>
      </c>
      <c r="D9682" s="63" t="s">
        <v>15228</v>
      </c>
      <c r="E9682" s="76">
        <v>789.62</v>
      </c>
    </row>
    <row r="9683" spans="1:5" hidden="1">
      <c r="A9683" s="63" t="s">
        <v>15226</v>
      </c>
      <c r="B9683" s="63">
        <v>3309</v>
      </c>
      <c r="C9683" s="62" t="s">
        <v>17398</v>
      </c>
      <c r="D9683" s="63" t="s">
        <v>15374</v>
      </c>
      <c r="E9683" s="76">
        <v>539.24</v>
      </c>
    </row>
    <row r="9684" spans="1:5" ht="34.5" hidden="1">
      <c r="A9684" s="63" t="s">
        <v>15226</v>
      </c>
      <c r="B9684" s="63">
        <v>34612</v>
      </c>
      <c r="C9684" s="62" t="s">
        <v>17399</v>
      </c>
      <c r="D9684" s="63" t="s">
        <v>15228</v>
      </c>
      <c r="E9684" s="76">
        <v>976.62</v>
      </c>
    </row>
    <row r="9685" spans="1:5" ht="34.5" hidden="1">
      <c r="A9685" s="63" t="s">
        <v>15226</v>
      </c>
      <c r="B9685" s="63">
        <v>34635</v>
      </c>
      <c r="C9685" s="62" t="s">
        <v>17400</v>
      </c>
      <c r="D9685" s="63" t="s">
        <v>15228</v>
      </c>
      <c r="E9685" s="76">
        <v>1255.8900000000001</v>
      </c>
    </row>
    <row r="9686" spans="1:5" ht="34.5" hidden="1">
      <c r="A9686" s="63" t="s">
        <v>15226</v>
      </c>
      <c r="B9686" s="63">
        <v>34633</v>
      </c>
      <c r="C9686" s="62" t="s">
        <v>17401</v>
      </c>
      <c r="D9686" s="63" t="s">
        <v>15228</v>
      </c>
      <c r="E9686" s="76">
        <v>1384.32</v>
      </c>
    </row>
    <row r="9687" spans="1:5" ht="34.5" hidden="1">
      <c r="A9687" s="63" t="s">
        <v>15226</v>
      </c>
      <c r="B9687" s="63">
        <v>40440</v>
      </c>
      <c r="C9687" s="62" t="s">
        <v>17402</v>
      </c>
      <c r="D9687" s="63" t="s">
        <v>15374</v>
      </c>
      <c r="E9687" s="76">
        <v>707.27</v>
      </c>
    </row>
    <row r="9688" spans="1:5" ht="34.5" hidden="1">
      <c r="A9688" s="63" t="s">
        <v>15226</v>
      </c>
      <c r="B9688" s="63">
        <v>40441</v>
      </c>
      <c r="C9688" s="62" t="s">
        <v>17403</v>
      </c>
      <c r="D9688" s="63" t="s">
        <v>15374</v>
      </c>
      <c r="E9688" s="76">
        <v>451.55</v>
      </c>
    </row>
    <row r="9689" spans="1:5" ht="34.5" hidden="1">
      <c r="A9689" s="63" t="s">
        <v>15226</v>
      </c>
      <c r="B9689" s="63">
        <v>40449</v>
      </c>
      <c r="C9689" s="62" t="s">
        <v>17404</v>
      </c>
      <c r="D9689" s="63" t="s">
        <v>15374</v>
      </c>
      <c r="E9689" s="76">
        <v>379.61</v>
      </c>
    </row>
    <row r="9690" spans="1:5" ht="23.25" hidden="1">
      <c r="A9690" s="63" t="s">
        <v>15226</v>
      </c>
      <c r="B9690" s="63">
        <v>34800</v>
      </c>
      <c r="C9690" s="62" t="s">
        <v>17405</v>
      </c>
      <c r="D9690" s="63" t="s">
        <v>15374</v>
      </c>
      <c r="E9690" s="76">
        <v>474.7</v>
      </c>
    </row>
    <row r="9691" spans="1:5" ht="23.25" hidden="1">
      <c r="A9691" s="63" t="s">
        <v>15226</v>
      </c>
      <c r="B9691" s="63">
        <v>11592</v>
      </c>
      <c r="C9691" s="62" t="s">
        <v>17406</v>
      </c>
      <c r="D9691" s="63" t="s">
        <v>15228</v>
      </c>
      <c r="E9691" s="76">
        <v>679.02</v>
      </c>
    </row>
    <row r="9692" spans="1:5" ht="23.25" hidden="1">
      <c r="A9692" s="63" t="s">
        <v>15226</v>
      </c>
      <c r="B9692" s="63">
        <v>40438</v>
      </c>
      <c r="C9692" s="62" t="s">
        <v>17407</v>
      </c>
      <c r="D9692" s="63" t="s">
        <v>15374</v>
      </c>
      <c r="E9692" s="76">
        <v>316.26</v>
      </c>
    </row>
    <row r="9693" spans="1:5" ht="23.25" hidden="1">
      <c r="A9693" s="63" t="s">
        <v>15226</v>
      </c>
      <c r="B9693" s="63">
        <v>40436</v>
      </c>
      <c r="C9693" s="62" t="s">
        <v>17408</v>
      </c>
      <c r="D9693" s="63" t="s">
        <v>15374</v>
      </c>
      <c r="E9693" s="76">
        <v>394.34</v>
      </c>
    </row>
    <row r="9694" spans="1:5" ht="23.25" hidden="1">
      <c r="A9694" s="63" t="s">
        <v>15226</v>
      </c>
      <c r="B9694" s="63">
        <v>4315</v>
      </c>
      <c r="C9694" s="62" t="s">
        <v>17409</v>
      </c>
      <c r="D9694" s="63" t="s">
        <v>15228</v>
      </c>
      <c r="E9694" s="76">
        <v>3.02</v>
      </c>
    </row>
    <row r="9695" spans="1:5" hidden="1">
      <c r="A9695" s="63" t="s">
        <v>15226</v>
      </c>
      <c r="B9695" s="63">
        <v>402</v>
      </c>
      <c r="C9695" s="62" t="s">
        <v>17410</v>
      </c>
      <c r="D9695" s="63" t="s">
        <v>15228</v>
      </c>
      <c r="E9695" s="76">
        <v>12.82</v>
      </c>
    </row>
    <row r="9696" spans="1:5" hidden="1">
      <c r="A9696" s="63" t="s">
        <v>15226</v>
      </c>
      <c r="B9696" s="63">
        <v>4226</v>
      </c>
      <c r="C9696" s="62" t="s">
        <v>17411</v>
      </c>
      <c r="D9696" s="63" t="s">
        <v>15276</v>
      </c>
      <c r="E9696" s="76">
        <v>8.24</v>
      </c>
    </row>
    <row r="9697" spans="1:5" hidden="1">
      <c r="A9697" s="63" t="s">
        <v>15226</v>
      </c>
      <c r="B9697" s="63">
        <v>4222</v>
      </c>
      <c r="C9697" s="62" t="s">
        <v>17412</v>
      </c>
      <c r="D9697" s="63" t="s">
        <v>15278</v>
      </c>
      <c r="E9697" s="76">
        <v>5.18</v>
      </c>
    </row>
    <row r="9698" spans="1:5" ht="23.25" hidden="1">
      <c r="A9698" s="63" t="s">
        <v>15226</v>
      </c>
      <c r="B9698" s="63">
        <v>34804</v>
      </c>
      <c r="C9698" s="62" t="s">
        <v>17413</v>
      </c>
      <c r="D9698" s="63" t="s">
        <v>15637</v>
      </c>
      <c r="E9698" s="76">
        <v>57.32</v>
      </c>
    </row>
    <row r="9699" spans="1:5" ht="23.25" hidden="1">
      <c r="A9699" s="63" t="s">
        <v>15226</v>
      </c>
      <c r="B9699" s="63">
        <v>4013</v>
      </c>
      <c r="C9699" s="62" t="s">
        <v>17414</v>
      </c>
      <c r="D9699" s="63" t="s">
        <v>15637</v>
      </c>
      <c r="E9699" s="76">
        <v>6.63</v>
      </c>
    </row>
    <row r="9700" spans="1:5" ht="23.25" hidden="1">
      <c r="A9700" s="63" t="s">
        <v>15226</v>
      </c>
      <c r="B9700" s="63">
        <v>4011</v>
      </c>
      <c r="C9700" s="62" t="s">
        <v>17415</v>
      </c>
      <c r="D9700" s="63" t="s">
        <v>15637</v>
      </c>
      <c r="E9700" s="76">
        <v>7.4</v>
      </c>
    </row>
    <row r="9701" spans="1:5" ht="23.25" hidden="1">
      <c r="A9701" s="63" t="s">
        <v>15226</v>
      </c>
      <c r="B9701" s="63">
        <v>4021</v>
      </c>
      <c r="C9701" s="62" t="s">
        <v>17416</v>
      </c>
      <c r="D9701" s="63" t="s">
        <v>15637</v>
      </c>
      <c r="E9701" s="76">
        <v>9.23</v>
      </c>
    </row>
    <row r="9702" spans="1:5" ht="23.25" hidden="1">
      <c r="A9702" s="63" t="s">
        <v>15226</v>
      </c>
      <c r="B9702" s="63">
        <v>4019</v>
      </c>
      <c r="C9702" s="62" t="s">
        <v>17417</v>
      </c>
      <c r="D9702" s="63" t="s">
        <v>15637</v>
      </c>
      <c r="E9702" s="76">
        <v>11.08</v>
      </c>
    </row>
    <row r="9703" spans="1:5" ht="23.25" hidden="1">
      <c r="A9703" s="63" t="s">
        <v>15226</v>
      </c>
      <c r="B9703" s="63">
        <v>4012</v>
      </c>
      <c r="C9703" s="62" t="s">
        <v>17418</v>
      </c>
      <c r="D9703" s="63" t="s">
        <v>15637</v>
      </c>
      <c r="E9703" s="76">
        <v>14.85</v>
      </c>
    </row>
    <row r="9704" spans="1:5" ht="23.25" hidden="1">
      <c r="A9704" s="63" t="s">
        <v>15226</v>
      </c>
      <c r="B9704" s="63">
        <v>4020</v>
      </c>
      <c r="C9704" s="62" t="s">
        <v>17419</v>
      </c>
      <c r="D9704" s="63" t="s">
        <v>15637</v>
      </c>
      <c r="E9704" s="76">
        <v>18.600000000000001</v>
      </c>
    </row>
    <row r="9705" spans="1:5" ht="23.25" hidden="1">
      <c r="A9705" s="63" t="s">
        <v>15226</v>
      </c>
      <c r="B9705" s="63">
        <v>4018</v>
      </c>
      <c r="C9705" s="62" t="s">
        <v>17420</v>
      </c>
      <c r="D9705" s="63" t="s">
        <v>15637</v>
      </c>
      <c r="E9705" s="76">
        <v>22.28</v>
      </c>
    </row>
    <row r="9706" spans="1:5" ht="23.25" hidden="1">
      <c r="A9706" s="63" t="s">
        <v>15226</v>
      </c>
      <c r="B9706" s="63">
        <v>36498</v>
      </c>
      <c r="C9706" s="62" t="s">
        <v>17421</v>
      </c>
      <c r="D9706" s="63" t="s">
        <v>15228</v>
      </c>
      <c r="E9706" s="76">
        <v>7927.13</v>
      </c>
    </row>
    <row r="9707" spans="1:5" hidden="1">
      <c r="A9707" s="63" t="s">
        <v>15226</v>
      </c>
      <c r="B9707" s="63">
        <v>12872</v>
      </c>
      <c r="C9707" s="62" t="s">
        <v>17422</v>
      </c>
      <c r="D9707" s="63" t="s">
        <v>15376</v>
      </c>
      <c r="E9707" s="76">
        <v>21.98</v>
      </c>
    </row>
    <row r="9708" spans="1:5" hidden="1">
      <c r="A9708" s="63" t="s">
        <v>15226</v>
      </c>
      <c r="B9708" s="63">
        <v>41075</v>
      </c>
      <c r="C9708" s="62" t="s">
        <v>17423</v>
      </c>
      <c r="D9708" s="63" t="s">
        <v>15378</v>
      </c>
      <c r="E9708" s="76">
        <v>3879.69</v>
      </c>
    </row>
    <row r="9709" spans="1:5" hidden="1">
      <c r="A9709" s="63" t="s">
        <v>15226</v>
      </c>
      <c r="B9709" s="63">
        <v>44324</v>
      </c>
      <c r="C9709" s="62" t="s">
        <v>17424</v>
      </c>
      <c r="D9709" s="63" t="s">
        <v>15276</v>
      </c>
      <c r="E9709" s="76">
        <v>2.81</v>
      </c>
    </row>
    <row r="9710" spans="1:5" hidden="1">
      <c r="A9710" s="63" t="s">
        <v>15226</v>
      </c>
      <c r="B9710" s="63">
        <v>3315</v>
      </c>
      <c r="C9710" s="62" t="s">
        <v>17425</v>
      </c>
      <c r="D9710" s="63" t="s">
        <v>15276</v>
      </c>
      <c r="E9710" s="76">
        <v>0.81</v>
      </c>
    </row>
    <row r="9711" spans="1:5" hidden="1">
      <c r="A9711" s="63" t="s">
        <v>15226</v>
      </c>
      <c r="B9711" s="63">
        <v>36870</v>
      </c>
      <c r="C9711" s="62" t="s">
        <v>17426</v>
      </c>
      <c r="D9711" s="63" t="s">
        <v>15276</v>
      </c>
      <c r="E9711" s="76">
        <v>0.63</v>
      </c>
    </row>
    <row r="9712" spans="1:5" ht="23.25" hidden="1">
      <c r="A9712" s="63" t="s">
        <v>15226</v>
      </c>
      <c r="B9712" s="63">
        <v>5092</v>
      </c>
      <c r="C9712" s="62" t="s">
        <v>17427</v>
      </c>
      <c r="D9712" s="63" t="s">
        <v>15651</v>
      </c>
      <c r="E9712" s="76">
        <v>18.38</v>
      </c>
    </row>
    <row r="9713" spans="1:5" hidden="1">
      <c r="A9713" s="63" t="s">
        <v>15226</v>
      </c>
      <c r="B9713" s="63">
        <v>11462</v>
      </c>
      <c r="C9713" s="62" t="s">
        <v>17428</v>
      </c>
      <c r="D9713" s="63" t="s">
        <v>15651</v>
      </c>
      <c r="E9713" s="76">
        <v>18.79</v>
      </c>
    </row>
    <row r="9714" spans="1:5" ht="23.25" hidden="1">
      <c r="A9714" s="63" t="s">
        <v>15226</v>
      </c>
      <c r="B9714" s="63">
        <v>36529</v>
      </c>
      <c r="C9714" s="62" t="s">
        <v>17429</v>
      </c>
      <c r="D9714" s="63" t="s">
        <v>15228</v>
      </c>
      <c r="E9714" s="76">
        <v>71681.64</v>
      </c>
    </row>
    <row r="9715" spans="1:5" ht="23.25" hidden="1">
      <c r="A9715" s="63" t="s">
        <v>15226</v>
      </c>
      <c r="B9715" s="63">
        <v>3318</v>
      </c>
      <c r="C9715" s="62" t="s">
        <v>17430</v>
      </c>
      <c r="D9715" s="63" t="s">
        <v>15228</v>
      </c>
      <c r="E9715" s="76">
        <v>56198.41</v>
      </c>
    </row>
    <row r="9716" spans="1:5" hidden="1">
      <c r="A9716" s="63" t="s">
        <v>15226</v>
      </c>
      <c r="B9716" s="63">
        <v>3324</v>
      </c>
      <c r="C9716" s="62" t="s">
        <v>17431</v>
      </c>
      <c r="D9716" s="63" t="s">
        <v>15637</v>
      </c>
      <c r="E9716" s="76">
        <v>10.71</v>
      </c>
    </row>
    <row r="9717" spans="1:5" hidden="1">
      <c r="A9717" s="63" t="s">
        <v>15226</v>
      </c>
      <c r="B9717" s="63">
        <v>3322</v>
      </c>
      <c r="C9717" s="62" t="s">
        <v>17432</v>
      </c>
      <c r="D9717" s="63" t="s">
        <v>15637</v>
      </c>
      <c r="E9717" s="76">
        <v>15</v>
      </c>
    </row>
    <row r="9718" spans="1:5" hidden="1">
      <c r="A9718" s="63" t="s">
        <v>15226</v>
      </c>
      <c r="B9718" s="63">
        <v>5076</v>
      </c>
      <c r="C9718" s="62" t="s">
        <v>17433</v>
      </c>
      <c r="D9718" s="63" t="s">
        <v>15276</v>
      </c>
      <c r="E9718" s="76">
        <v>20.6</v>
      </c>
    </row>
    <row r="9719" spans="1:5" hidden="1">
      <c r="A9719" s="63" t="s">
        <v>15226</v>
      </c>
      <c r="B9719" s="63">
        <v>5077</v>
      </c>
      <c r="C9719" s="62" t="s">
        <v>17434</v>
      </c>
      <c r="D9719" s="63" t="s">
        <v>15276</v>
      </c>
      <c r="E9719" s="76">
        <v>22.77</v>
      </c>
    </row>
    <row r="9720" spans="1:5" ht="23.25" hidden="1">
      <c r="A9720" s="63" t="s">
        <v>15226</v>
      </c>
      <c r="B9720" s="63">
        <v>11837</v>
      </c>
      <c r="C9720" s="62" t="s">
        <v>17435</v>
      </c>
      <c r="D9720" s="63" t="s">
        <v>15228</v>
      </c>
      <c r="E9720" s="76">
        <v>102.83</v>
      </c>
    </row>
    <row r="9721" spans="1:5" ht="23.25" hidden="1">
      <c r="A9721" s="63" t="s">
        <v>15226</v>
      </c>
      <c r="B9721" s="63">
        <v>38055</v>
      </c>
      <c r="C9721" s="62" t="s">
        <v>17436</v>
      </c>
      <c r="D9721" s="63" t="s">
        <v>15228</v>
      </c>
      <c r="E9721" s="76">
        <v>9.33</v>
      </c>
    </row>
    <row r="9722" spans="1:5" ht="23.25" hidden="1">
      <c r="A9722" s="63" t="s">
        <v>15226</v>
      </c>
      <c r="B9722" s="63">
        <v>415</v>
      </c>
      <c r="C9722" s="62" t="s">
        <v>17437</v>
      </c>
      <c r="D9722" s="63" t="s">
        <v>15228</v>
      </c>
      <c r="E9722" s="76">
        <v>42.16</v>
      </c>
    </row>
    <row r="9723" spans="1:5" ht="23.25" hidden="1">
      <c r="A9723" s="63" t="s">
        <v>15226</v>
      </c>
      <c r="B9723" s="63">
        <v>416</v>
      </c>
      <c r="C9723" s="62" t="s">
        <v>17438</v>
      </c>
      <c r="D9723" s="63" t="s">
        <v>15228</v>
      </c>
      <c r="E9723" s="76">
        <v>15.44</v>
      </c>
    </row>
    <row r="9724" spans="1:5" ht="23.25" hidden="1">
      <c r="A9724" s="63" t="s">
        <v>15226</v>
      </c>
      <c r="B9724" s="63">
        <v>425</v>
      </c>
      <c r="C9724" s="62" t="s">
        <v>17439</v>
      </c>
      <c r="D9724" s="63" t="s">
        <v>15228</v>
      </c>
      <c r="E9724" s="76">
        <v>9.57</v>
      </c>
    </row>
    <row r="9725" spans="1:5" ht="23.25" hidden="1">
      <c r="A9725" s="63" t="s">
        <v>15226</v>
      </c>
      <c r="B9725" s="63">
        <v>426</v>
      </c>
      <c r="C9725" s="62" t="s">
        <v>17440</v>
      </c>
      <c r="D9725" s="63" t="s">
        <v>15228</v>
      </c>
      <c r="E9725" s="76">
        <v>52.7</v>
      </c>
    </row>
    <row r="9726" spans="1:5" ht="23.25" hidden="1">
      <c r="A9726" s="63" t="s">
        <v>15226</v>
      </c>
      <c r="B9726" s="63">
        <v>38056</v>
      </c>
      <c r="C9726" s="62" t="s">
        <v>17441</v>
      </c>
      <c r="D9726" s="63" t="s">
        <v>15228</v>
      </c>
      <c r="E9726" s="76">
        <v>51.46</v>
      </c>
    </row>
    <row r="9727" spans="1:5" hidden="1">
      <c r="A9727" s="63" t="s">
        <v>15226</v>
      </c>
      <c r="B9727" s="63">
        <v>1564</v>
      </c>
      <c r="C9727" s="62" t="s">
        <v>17442</v>
      </c>
      <c r="D9727" s="63" t="s">
        <v>15228</v>
      </c>
      <c r="E9727" s="76">
        <v>19.64</v>
      </c>
    </row>
    <row r="9728" spans="1:5" hidden="1">
      <c r="A9728" s="63" t="s">
        <v>15226</v>
      </c>
      <c r="B9728" s="63">
        <v>11032</v>
      </c>
      <c r="C9728" s="62" t="s">
        <v>17443</v>
      </c>
      <c r="D9728" s="63" t="s">
        <v>15228</v>
      </c>
      <c r="E9728" s="76">
        <v>17.03</v>
      </c>
    </row>
    <row r="9729" spans="1:5" ht="23.25" hidden="1">
      <c r="A9729" s="63" t="s">
        <v>15226</v>
      </c>
      <c r="B9729" s="63">
        <v>36786</v>
      </c>
      <c r="C9729" s="62" t="s">
        <v>17444</v>
      </c>
      <c r="D9729" s="63" t="s">
        <v>17445</v>
      </c>
      <c r="E9729" s="76">
        <v>158.34</v>
      </c>
    </row>
    <row r="9730" spans="1:5" ht="23.25" hidden="1">
      <c r="A9730" s="63" t="s">
        <v>15226</v>
      </c>
      <c r="B9730" s="63">
        <v>36785</v>
      </c>
      <c r="C9730" s="62" t="s">
        <v>17446</v>
      </c>
      <c r="D9730" s="63" t="s">
        <v>17445</v>
      </c>
      <c r="E9730" s="76">
        <v>137.59</v>
      </c>
    </row>
    <row r="9731" spans="1:5" ht="23.25" hidden="1">
      <c r="A9731" s="63" t="s">
        <v>15226</v>
      </c>
      <c r="B9731" s="63">
        <v>36782</v>
      </c>
      <c r="C9731" s="62" t="s">
        <v>17447</v>
      </c>
      <c r="D9731" s="63" t="s">
        <v>17445</v>
      </c>
      <c r="E9731" s="76">
        <v>164.24</v>
      </c>
    </row>
    <row r="9732" spans="1:5" ht="23.25" hidden="1">
      <c r="A9732" s="63" t="s">
        <v>15226</v>
      </c>
      <c r="B9732" s="63">
        <v>44481</v>
      </c>
      <c r="C9732" s="62" t="s">
        <v>17448</v>
      </c>
      <c r="D9732" s="63" t="s">
        <v>17445</v>
      </c>
      <c r="E9732" s="76">
        <v>185</v>
      </c>
    </row>
    <row r="9733" spans="1:5" ht="23.25" hidden="1">
      <c r="A9733" s="63" t="s">
        <v>15226</v>
      </c>
      <c r="B9733" s="63">
        <v>4824</v>
      </c>
      <c r="C9733" s="62" t="s">
        <v>17449</v>
      </c>
      <c r="D9733" s="63" t="s">
        <v>15276</v>
      </c>
      <c r="E9733" s="76">
        <v>0.43</v>
      </c>
    </row>
    <row r="9734" spans="1:5" ht="23.25" hidden="1">
      <c r="A9734" s="63" t="s">
        <v>15226</v>
      </c>
      <c r="B9734" s="63">
        <v>11795</v>
      </c>
      <c r="C9734" s="62" t="s">
        <v>17450</v>
      </c>
      <c r="D9734" s="63" t="s">
        <v>15637</v>
      </c>
      <c r="E9734" s="76">
        <v>445.28</v>
      </c>
    </row>
    <row r="9735" spans="1:5" hidden="1">
      <c r="A9735" s="63" t="s">
        <v>15226</v>
      </c>
      <c r="B9735" s="63">
        <v>134</v>
      </c>
      <c r="C9735" s="62" t="s">
        <v>17451</v>
      </c>
      <c r="D9735" s="63" t="s">
        <v>15276</v>
      </c>
      <c r="E9735" s="76">
        <v>1.45</v>
      </c>
    </row>
    <row r="9736" spans="1:5" hidden="1">
      <c r="A9736" s="63" t="s">
        <v>15226</v>
      </c>
      <c r="B9736" s="63">
        <v>4229</v>
      </c>
      <c r="C9736" s="62" t="s">
        <v>17452</v>
      </c>
      <c r="D9736" s="63" t="s">
        <v>15276</v>
      </c>
      <c r="E9736" s="76">
        <v>39.659999999999997</v>
      </c>
    </row>
    <row r="9737" spans="1:5" hidden="1">
      <c r="A9737" s="63" t="s">
        <v>15226</v>
      </c>
      <c r="B9737" s="63">
        <v>11731</v>
      </c>
      <c r="C9737" s="62" t="s">
        <v>17453</v>
      </c>
      <c r="D9737" s="63" t="s">
        <v>15228</v>
      </c>
      <c r="E9737" s="76">
        <v>8.5399999999999991</v>
      </c>
    </row>
    <row r="9738" spans="1:5" hidden="1">
      <c r="A9738" s="63" t="s">
        <v>15226</v>
      </c>
      <c r="B9738" s="63">
        <v>11732</v>
      </c>
      <c r="C9738" s="62" t="s">
        <v>17454</v>
      </c>
      <c r="D9738" s="63" t="s">
        <v>15228</v>
      </c>
      <c r="E9738" s="76">
        <v>22.38</v>
      </c>
    </row>
    <row r="9739" spans="1:5" hidden="1">
      <c r="A9739" s="63" t="s">
        <v>15226</v>
      </c>
      <c r="B9739" s="63">
        <v>11244</v>
      </c>
      <c r="C9739" s="62" t="s">
        <v>17455</v>
      </c>
      <c r="D9739" s="63" t="s">
        <v>15228</v>
      </c>
      <c r="E9739" s="76">
        <v>195.61</v>
      </c>
    </row>
    <row r="9740" spans="1:5" ht="23.25" hidden="1">
      <c r="A9740" s="63" t="s">
        <v>15226</v>
      </c>
      <c r="B9740" s="63">
        <v>11245</v>
      </c>
      <c r="C9740" s="62" t="s">
        <v>17456</v>
      </c>
      <c r="D9740" s="63" t="s">
        <v>15228</v>
      </c>
      <c r="E9740" s="76">
        <v>270.56</v>
      </c>
    </row>
    <row r="9741" spans="1:5" ht="23.25" hidden="1">
      <c r="A9741" s="63" t="s">
        <v>15226</v>
      </c>
      <c r="B9741" s="63">
        <v>11235</v>
      </c>
      <c r="C9741" s="62" t="s">
        <v>17457</v>
      </c>
      <c r="D9741" s="63" t="s">
        <v>15228</v>
      </c>
      <c r="E9741" s="76">
        <v>149.27000000000001</v>
      </c>
    </row>
    <row r="9742" spans="1:5" ht="23.25" hidden="1">
      <c r="A9742" s="63" t="s">
        <v>15226</v>
      </c>
      <c r="B9742" s="63">
        <v>11236</v>
      </c>
      <c r="C9742" s="62" t="s">
        <v>17458</v>
      </c>
      <c r="D9742" s="63" t="s">
        <v>15228</v>
      </c>
      <c r="E9742" s="76">
        <v>189.7</v>
      </c>
    </row>
    <row r="9743" spans="1:5" hidden="1">
      <c r="A9743" s="63" t="s">
        <v>15226</v>
      </c>
      <c r="B9743" s="63">
        <v>36494</v>
      </c>
      <c r="C9743" s="62" t="s">
        <v>17459</v>
      </c>
      <c r="D9743" s="63" t="s">
        <v>15228</v>
      </c>
      <c r="E9743" s="76">
        <v>719505.07</v>
      </c>
    </row>
    <row r="9744" spans="1:5" hidden="1">
      <c r="A9744" s="63" t="s">
        <v>15226</v>
      </c>
      <c r="B9744" s="63">
        <v>36493</v>
      </c>
      <c r="C9744" s="62" t="s">
        <v>17460</v>
      </c>
      <c r="D9744" s="63" t="s">
        <v>15228</v>
      </c>
      <c r="E9744" s="76">
        <v>815170.02</v>
      </c>
    </row>
    <row r="9745" spans="1:5" hidden="1">
      <c r="A9745" s="63" t="s">
        <v>15226</v>
      </c>
      <c r="B9745" s="63">
        <v>36492</v>
      </c>
      <c r="C9745" s="62" t="s">
        <v>17461</v>
      </c>
      <c r="D9745" s="63" t="s">
        <v>15228</v>
      </c>
      <c r="E9745" s="76">
        <v>1514276.75</v>
      </c>
    </row>
    <row r="9746" spans="1:5" ht="23.25" hidden="1">
      <c r="A9746" s="63" t="s">
        <v>15226</v>
      </c>
      <c r="B9746" s="63">
        <v>36499</v>
      </c>
      <c r="C9746" s="62" t="s">
        <v>17462</v>
      </c>
      <c r="D9746" s="63" t="s">
        <v>15228</v>
      </c>
      <c r="E9746" s="76">
        <v>4280.6499999999996</v>
      </c>
    </row>
    <row r="9747" spans="1:5" ht="34.5" hidden="1">
      <c r="A9747" s="63" t="s">
        <v>15226</v>
      </c>
      <c r="B9747" s="63">
        <v>13533</v>
      </c>
      <c r="C9747" s="62" t="s">
        <v>17463</v>
      </c>
      <c r="D9747" s="63" t="s">
        <v>15228</v>
      </c>
      <c r="E9747" s="76">
        <v>196226.94</v>
      </c>
    </row>
    <row r="9748" spans="1:5" ht="34.5" hidden="1">
      <c r="A9748" s="63" t="s">
        <v>15226</v>
      </c>
      <c r="B9748" s="63">
        <v>13333</v>
      </c>
      <c r="C9748" s="62" t="s">
        <v>17464</v>
      </c>
      <c r="D9748" s="63" t="s">
        <v>15228</v>
      </c>
      <c r="E9748" s="76">
        <v>219520.5</v>
      </c>
    </row>
    <row r="9749" spans="1:5" ht="23.25" hidden="1">
      <c r="A9749" s="63" t="s">
        <v>15226</v>
      </c>
      <c r="B9749" s="63">
        <v>39585</v>
      </c>
      <c r="C9749" s="62" t="s">
        <v>17465</v>
      </c>
      <c r="D9749" s="63" t="s">
        <v>15228</v>
      </c>
      <c r="E9749" s="76">
        <v>141744.38</v>
      </c>
    </row>
    <row r="9750" spans="1:5" ht="23.25" hidden="1">
      <c r="A9750" s="63" t="s">
        <v>15226</v>
      </c>
      <c r="B9750" s="63">
        <v>39586</v>
      </c>
      <c r="C9750" s="62" t="s">
        <v>17466</v>
      </c>
      <c r="D9750" s="63" t="s">
        <v>15228</v>
      </c>
      <c r="E9750" s="76">
        <v>166256.56</v>
      </c>
    </row>
    <row r="9751" spans="1:5" ht="23.25" hidden="1">
      <c r="A9751" s="63" t="s">
        <v>15226</v>
      </c>
      <c r="B9751" s="63">
        <v>39587</v>
      </c>
      <c r="C9751" s="62" t="s">
        <v>17467</v>
      </c>
      <c r="D9751" s="63" t="s">
        <v>15228</v>
      </c>
      <c r="E9751" s="76">
        <v>202491.97</v>
      </c>
    </row>
    <row r="9752" spans="1:5" ht="23.25" hidden="1">
      <c r="A9752" s="63" t="s">
        <v>15226</v>
      </c>
      <c r="B9752" s="63">
        <v>39588</v>
      </c>
      <c r="C9752" s="62" t="s">
        <v>17468</v>
      </c>
      <c r="D9752" s="63" t="s">
        <v>15228</v>
      </c>
      <c r="E9752" s="76">
        <v>234464.38</v>
      </c>
    </row>
    <row r="9753" spans="1:5" ht="23.25" hidden="1">
      <c r="A9753" s="63" t="s">
        <v>15226</v>
      </c>
      <c r="B9753" s="63">
        <v>39584</v>
      </c>
      <c r="C9753" s="62" t="s">
        <v>17469</v>
      </c>
      <c r="D9753" s="63" t="s">
        <v>15228</v>
      </c>
      <c r="E9753" s="76">
        <v>126227.1</v>
      </c>
    </row>
    <row r="9754" spans="1:5" ht="23.25" hidden="1">
      <c r="A9754" s="63" t="s">
        <v>15226</v>
      </c>
      <c r="B9754" s="63">
        <v>39590</v>
      </c>
      <c r="C9754" s="62" t="s">
        <v>17470</v>
      </c>
      <c r="D9754" s="63" t="s">
        <v>15228</v>
      </c>
      <c r="E9754" s="76">
        <v>123200.38</v>
      </c>
    </row>
    <row r="9755" spans="1:5" ht="23.25" hidden="1">
      <c r="A9755" s="63" t="s">
        <v>15226</v>
      </c>
      <c r="B9755" s="63">
        <v>39592</v>
      </c>
      <c r="C9755" s="62" t="s">
        <v>17471</v>
      </c>
      <c r="D9755" s="63" t="s">
        <v>15228</v>
      </c>
      <c r="E9755" s="76">
        <v>177041.92000000001</v>
      </c>
    </row>
    <row r="9756" spans="1:5" ht="23.25" hidden="1">
      <c r="A9756" s="63" t="s">
        <v>15226</v>
      </c>
      <c r="B9756" s="63">
        <v>39593</v>
      </c>
      <c r="C9756" s="62" t="s">
        <v>17472</v>
      </c>
      <c r="D9756" s="63" t="s">
        <v>15228</v>
      </c>
      <c r="E9756" s="76">
        <v>202491.97</v>
      </c>
    </row>
    <row r="9757" spans="1:5" ht="23.25" hidden="1">
      <c r="A9757" s="63" t="s">
        <v>15226</v>
      </c>
      <c r="B9757" s="63">
        <v>14254</v>
      </c>
      <c r="C9757" s="62" t="s">
        <v>17473</v>
      </c>
      <c r="D9757" s="63" t="s">
        <v>15228</v>
      </c>
      <c r="E9757" s="76">
        <v>115100.7</v>
      </c>
    </row>
    <row r="9758" spans="1:5" hidden="1">
      <c r="A9758" s="63" t="s">
        <v>15226</v>
      </c>
      <c r="B9758" s="63">
        <v>44494</v>
      </c>
      <c r="C9758" s="62" t="s">
        <v>17474</v>
      </c>
      <c r="D9758" s="63" t="s">
        <v>15228</v>
      </c>
      <c r="E9758" s="76">
        <v>96118.26</v>
      </c>
    </row>
    <row r="9759" spans="1:5" hidden="1">
      <c r="A9759" s="63" t="s">
        <v>15226</v>
      </c>
      <c r="B9759" s="63">
        <v>25019</v>
      </c>
      <c r="C9759" s="62" t="s">
        <v>17475</v>
      </c>
      <c r="D9759" s="63" t="s">
        <v>15228</v>
      </c>
      <c r="E9759" s="76">
        <v>164757.45000000001</v>
      </c>
    </row>
    <row r="9760" spans="1:5" hidden="1">
      <c r="A9760" s="63" t="s">
        <v>15226</v>
      </c>
      <c r="B9760" s="63">
        <v>36501</v>
      </c>
      <c r="C9760" s="62" t="s">
        <v>17476</v>
      </c>
      <c r="D9760" s="63" t="s">
        <v>15228</v>
      </c>
      <c r="E9760" s="76">
        <v>146690.91</v>
      </c>
    </row>
    <row r="9761" spans="1:5" hidden="1">
      <c r="A9761" s="63" t="s">
        <v>15226</v>
      </c>
      <c r="B9761" s="63">
        <v>44493</v>
      </c>
      <c r="C9761" s="62" t="s">
        <v>17477</v>
      </c>
      <c r="D9761" s="63" t="s">
        <v>15228</v>
      </c>
      <c r="E9761" s="76">
        <v>176350.58</v>
      </c>
    </row>
    <row r="9762" spans="1:5" hidden="1">
      <c r="A9762" s="63" t="s">
        <v>15226</v>
      </c>
      <c r="B9762" s="63">
        <v>36500</v>
      </c>
      <c r="C9762" s="62" t="s">
        <v>17478</v>
      </c>
      <c r="D9762" s="63" t="s">
        <v>15228</v>
      </c>
      <c r="E9762" s="76">
        <v>103662.46</v>
      </c>
    </row>
    <row r="9763" spans="1:5" ht="34.5" hidden="1">
      <c r="A9763" s="63" t="s">
        <v>15226</v>
      </c>
      <c r="B9763" s="63">
        <v>20017</v>
      </c>
      <c r="C9763" s="62" t="s">
        <v>17479</v>
      </c>
      <c r="D9763" s="63" t="s">
        <v>15272</v>
      </c>
      <c r="E9763" s="76">
        <v>7.99</v>
      </c>
    </row>
    <row r="9764" spans="1:5" ht="23.25" hidden="1">
      <c r="A9764" s="63" t="s">
        <v>15226</v>
      </c>
      <c r="B9764" s="63">
        <v>20007</v>
      </c>
      <c r="C9764" s="62" t="s">
        <v>17480</v>
      </c>
      <c r="D9764" s="63" t="s">
        <v>15272</v>
      </c>
      <c r="E9764" s="76">
        <v>4.7699999999999996</v>
      </c>
    </row>
    <row r="9765" spans="1:5" ht="23.25" hidden="1">
      <c r="A9765" s="63" t="s">
        <v>15226</v>
      </c>
      <c r="B9765" s="63">
        <v>39831</v>
      </c>
      <c r="C9765" s="62" t="s">
        <v>17481</v>
      </c>
      <c r="D9765" s="63" t="s">
        <v>15686</v>
      </c>
      <c r="E9765" s="76">
        <v>288.44</v>
      </c>
    </row>
    <row r="9766" spans="1:5" ht="23.25" hidden="1">
      <c r="A9766" s="63" t="s">
        <v>15226</v>
      </c>
      <c r="B9766" s="63">
        <v>36888</v>
      </c>
      <c r="C9766" s="62" t="s">
        <v>17482</v>
      </c>
      <c r="D9766" s="63" t="s">
        <v>15272</v>
      </c>
      <c r="E9766" s="76">
        <v>24.32</v>
      </c>
    </row>
    <row r="9767" spans="1:5" ht="34.5" hidden="1">
      <c r="A9767" s="63" t="s">
        <v>15226</v>
      </c>
      <c r="B9767" s="63">
        <v>39836</v>
      </c>
      <c r="C9767" s="62" t="s">
        <v>17483</v>
      </c>
      <c r="D9767" s="63" t="s">
        <v>15686</v>
      </c>
      <c r="E9767" s="76">
        <v>253.45</v>
      </c>
    </row>
    <row r="9768" spans="1:5" ht="23.25" hidden="1">
      <c r="A9768" s="63" t="s">
        <v>15226</v>
      </c>
      <c r="B9768" s="63">
        <v>39830</v>
      </c>
      <c r="C9768" s="62" t="s">
        <v>17484</v>
      </c>
      <c r="D9768" s="63" t="s">
        <v>15686</v>
      </c>
      <c r="E9768" s="76">
        <v>289.05</v>
      </c>
    </row>
    <row r="9769" spans="1:5" ht="23.25" hidden="1">
      <c r="A9769" s="63" t="s">
        <v>15226</v>
      </c>
      <c r="B9769" s="63">
        <v>40527</v>
      </c>
      <c r="C9769" s="62" t="s">
        <v>17485</v>
      </c>
      <c r="D9769" s="63" t="s">
        <v>15228</v>
      </c>
      <c r="E9769" s="76">
        <v>2016.85</v>
      </c>
    </row>
    <row r="9770" spans="1:5" ht="23.25" hidden="1">
      <c r="A9770" s="63" t="s">
        <v>15226</v>
      </c>
      <c r="B9770" s="63">
        <v>36497</v>
      </c>
      <c r="C9770" s="62" t="s">
        <v>17486</v>
      </c>
      <c r="D9770" s="63" t="s">
        <v>15228</v>
      </c>
      <c r="E9770" s="76">
        <v>2302.46</v>
      </c>
    </row>
    <row r="9771" spans="1:5" ht="23.25" hidden="1">
      <c r="A9771" s="63" t="s">
        <v>15226</v>
      </c>
      <c r="B9771" s="63">
        <v>36487</v>
      </c>
      <c r="C9771" s="62" t="s">
        <v>17487</v>
      </c>
      <c r="D9771" s="63" t="s">
        <v>15228</v>
      </c>
      <c r="E9771" s="76">
        <v>4008.93</v>
      </c>
    </row>
    <row r="9772" spans="1:5" ht="23.25" hidden="1">
      <c r="A9772" s="63" t="s">
        <v>15226</v>
      </c>
      <c r="B9772" s="63">
        <v>44475</v>
      </c>
      <c r="C9772" s="62" t="s">
        <v>17488</v>
      </c>
      <c r="D9772" s="63" t="s">
        <v>15228</v>
      </c>
      <c r="E9772" s="76">
        <v>1258165.24</v>
      </c>
    </row>
    <row r="9773" spans="1:5" ht="23.25" hidden="1">
      <c r="A9773" s="63" t="s">
        <v>15226</v>
      </c>
      <c r="B9773" s="63">
        <v>44474</v>
      </c>
      <c r="C9773" s="62" t="s">
        <v>17489</v>
      </c>
      <c r="D9773" s="63" t="s">
        <v>15228</v>
      </c>
      <c r="E9773" s="76">
        <v>2419548.54</v>
      </c>
    </row>
    <row r="9774" spans="1:5" ht="23.25" hidden="1">
      <c r="A9774" s="63" t="s">
        <v>15226</v>
      </c>
      <c r="B9774" s="63">
        <v>44490</v>
      </c>
      <c r="C9774" s="62" t="s">
        <v>17490</v>
      </c>
      <c r="D9774" s="63" t="s">
        <v>15228</v>
      </c>
      <c r="E9774" s="76">
        <v>4113232.5</v>
      </c>
    </row>
    <row r="9775" spans="1:5" ht="45.75" hidden="1">
      <c r="A9775" s="63" t="s">
        <v>15226</v>
      </c>
      <c r="B9775" s="63">
        <v>37776</v>
      </c>
      <c r="C9775" s="62" t="s">
        <v>17491</v>
      </c>
      <c r="D9775" s="63" t="s">
        <v>15228</v>
      </c>
      <c r="E9775" s="76">
        <v>252088.58</v>
      </c>
    </row>
    <row r="9776" spans="1:5" ht="45.75" hidden="1">
      <c r="A9776" s="63" t="s">
        <v>15226</v>
      </c>
      <c r="B9776" s="63">
        <v>37775</v>
      </c>
      <c r="C9776" s="62" t="s">
        <v>17492</v>
      </c>
      <c r="D9776" s="63" t="s">
        <v>15228</v>
      </c>
      <c r="E9776" s="76">
        <v>397058.59</v>
      </c>
    </row>
    <row r="9777" spans="1:5" ht="45.75" hidden="1">
      <c r="A9777" s="63" t="s">
        <v>15226</v>
      </c>
      <c r="B9777" s="63">
        <v>36491</v>
      </c>
      <c r="C9777" s="62" t="s">
        <v>17493</v>
      </c>
      <c r="D9777" s="63" t="s">
        <v>15228</v>
      </c>
      <c r="E9777" s="76">
        <v>1470425.78</v>
      </c>
    </row>
    <row r="9778" spans="1:5" ht="45.75" hidden="1">
      <c r="A9778" s="63" t="s">
        <v>15226</v>
      </c>
      <c r="B9778" s="63">
        <v>10712</v>
      </c>
      <c r="C9778" s="62" t="s">
        <v>17494</v>
      </c>
      <c r="D9778" s="63" t="s">
        <v>15228</v>
      </c>
      <c r="E9778" s="76">
        <v>99264.639999999999</v>
      </c>
    </row>
    <row r="9779" spans="1:5" ht="45.75" hidden="1">
      <c r="A9779" s="63" t="s">
        <v>15226</v>
      </c>
      <c r="B9779" s="63">
        <v>3363</v>
      </c>
      <c r="C9779" s="62" t="s">
        <v>17495</v>
      </c>
      <c r="D9779" s="63" t="s">
        <v>15228</v>
      </c>
      <c r="E9779" s="76">
        <v>139625</v>
      </c>
    </row>
    <row r="9780" spans="1:5" ht="45.75" hidden="1">
      <c r="A9780" s="63" t="s">
        <v>15226</v>
      </c>
      <c r="B9780" s="63">
        <v>3365</v>
      </c>
      <c r="C9780" s="62" t="s">
        <v>17496</v>
      </c>
      <c r="D9780" s="63" t="s">
        <v>15228</v>
      </c>
      <c r="E9780" s="76">
        <v>326373.43</v>
      </c>
    </row>
    <row r="9781" spans="1:5" hidden="1">
      <c r="A9781" s="63" t="s">
        <v>15226</v>
      </c>
      <c r="B9781" s="63">
        <v>7569</v>
      </c>
      <c r="C9781" s="62" t="s">
        <v>17497</v>
      </c>
      <c r="D9781" s="63" t="s">
        <v>15228</v>
      </c>
      <c r="E9781" s="76">
        <v>59.88</v>
      </c>
    </row>
    <row r="9782" spans="1:5" hidden="1">
      <c r="A9782" s="63" t="s">
        <v>15226</v>
      </c>
      <c r="B9782" s="63">
        <v>34349</v>
      </c>
      <c r="C9782" s="62" t="s">
        <v>17498</v>
      </c>
      <c r="D9782" s="63" t="s">
        <v>15228</v>
      </c>
      <c r="E9782" s="76">
        <v>32.57</v>
      </c>
    </row>
    <row r="9783" spans="1:5" ht="23.25" hidden="1">
      <c r="A9783" s="63" t="s">
        <v>15226</v>
      </c>
      <c r="B9783" s="63">
        <v>3378</v>
      </c>
      <c r="C9783" s="62" t="s">
        <v>17499</v>
      </c>
      <c r="D9783" s="63" t="s">
        <v>15228</v>
      </c>
      <c r="E9783" s="76">
        <v>149.25</v>
      </c>
    </row>
    <row r="9784" spans="1:5" ht="23.25" hidden="1">
      <c r="A9784" s="63" t="s">
        <v>15226</v>
      </c>
      <c r="B9784" s="63">
        <v>3380</v>
      </c>
      <c r="C9784" s="62" t="s">
        <v>17500</v>
      </c>
      <c r="D9784" s="63" t="s">
        <v>15228</v>
      </c>
      <c r="E9784" s="76">
        <v>104.48</v>
      </c>
    </row>
    <row r="9785" spans="1:5" ht="23.25" hidden="1">
      <c r="A9785" s="63" t="s">
        <v>15226</v>
      </c>
      <c r="B9785" s="63">
        <v>3379</v>
      </c>
      <c r="C9785" s="62" t="s">
        <v>17501</v>
      </c>
      <c r="D9785" s="63" t="s">
        <v>15228</v>
      </c>
      <c r="E9785" s="76">
        <v>100.87</v>
      </c>
    </row>
    <row r="9786" spans="1:5" ht="23.25" hidden="1">
      <c r="A9786" s="63" t="s">
        <v>15226</v>
      </c>
      <c r="B9786" s="63">
        <v>11991</v>
      </c>
      <c r="C9786" s="62" t="s">
        <v>17502</v>
      </c>
      <c r="D9786" s="63" t="s">
        <v>15228</v>
      </c>
      <c r="E9786" s="76">
        <v>117.12</v>
      </c>
    </row>
    <row r="9787" spans="1:5" ht="23.25" hidden="1">
      <c r="A9787" s="63" t="s">
        <v>15226</v>
      </c>
      <c r="B9787" s="63">
        <v>11029</v>
      </c>
      <c r="C9787" s="62" t="s">
        <v>17503</v>
      </c>
      <c r="D9787" s="63" t="s">
        <v>16603</v>
      </c>
      <c r="E9787" s="76">
        <v>2.61</v>
      </c>
    </row>
    <row r="9788" spans="1:5" ht="23.25" hidden="1">
      <c r="A9788" s="63" t="s">
        <v>15226</v>
      </c>
      <c r="B9788" s="63">
        <v>4316</v>
      </c>
      <c r="C9788" s="62" t="s">
        <v>17504</v>
      </c>
      <c r="D9788" s="63" t="s">
        <v>15228</v>
      </c>
      <c r="E9788" s="76">
        <v>2.64</v>
      </c>
    </row>
    <row r="9789" spans="1:5" ht="23.25" hidden="1">
      <c r="A9789" s="63" t="s">
        <v>15226</v>
      </c>
      <c r="B9789" s="63">
        <v>4313</v>
      </c>
      <c r="C9789" s="62" t="s">
        <v>17505</v>
      </c>
      <c r="D9789" s="63" t="s">
        <v>16603</v>
      </c>
      <c r="E9789" s="76">
        <v>3.78</v>
      </c>
    </row>
    <row r="9790" spans="1:5" ht="23.25" hidden="1">
      <c r="A9790" s="63" t="s">
        <v>15226</v>
      </c>
      <c r="B9790" s="63">
        <v>4317</v>
      </c>
      <c r="C9790" s="62" t="s">
        <v>17506</v>
      </c>
      <c r="D9790" s="63" t="s">
        <v>15228</v>
      </c>
      <c r="E9790" s="76">
        <v>4.3099999999999996</v>
      </c>
    </row>
    <row r="9791" spans="1:5" ht="23.25" hidden="1">
      <c r="A9791" s="63" t="s">
        <v>15226</v>
      </c>
      <c r="B9791" s="63">
        <v>4314</v>
      </c>
      <c r="C9791" s="62" t="s">
        <v>17507</v>
      </c>
      <c r="D9791" s="63" t="s">
        <v>16603</v>
      </c>
      <c r="E9791" s="76">
        <v>5.05</v>
      </c>
    </row>
    <row r="9792" spans="1:5" ht="34.5" hidden="1">
      <c r="A9792" s="63" t="s">
        <v>15226</v>
      </c>
      <c r="B9792" s="63">
        <v>10921</v>
      </c>
      <c r="C9792" s="62" t="s">
        <v>17508</v>
      </c>
      <c r="D9792" s="63" t="s">
        <v>15228</v>
      </c>
      <c r="E9792" s="76">
        <v>5965</v>
      </c>
    </row>
    <row r="9793" spans="1:5" ht="34.5" hidden="1">
      <c r="A9793" s="63" t="s">
        <v>15226</v>
      </c>
      <c r="B9793" s="63">
        <v>10922</v>
      </c>
      <c r="C9793" s="62" t="s">
        <v>17509</v>
      </c>
      <c r="D9793" s="63" t="s">
        <v>15228</v>
      </c>
      <c r="E9793" s="76">
        <v>5402.94</v>
      </c>
    </row>
    <row r="9794" spans="1:5" hidden="1">
      <c r="A9794" s="63" t="s">
        <v>15226</v>
      </c>
      <c r="B9794" s="63">
        <v>10923</v>
      </c>
      <c r="C9794" s="62" t="s">
        <v>17510</v>
      </c>
      <c r="D9794" s="63" t="s">
        <v>15228</v>
      </c>
      <c r="E9794" s="76">
        <v>3193.37</v>
      </c>
    </row>
    <row r="9795" spans="1:5" hidden="1">
      <c r="A9795" s="63" t="s">
        <v>15226</v>
      </c>
      <c r="B9795" s="63">
        <v>10924</v>
      </c>
      <c r="C9795" s="62" t="s">
        <v>17511</v>
      </c>
      <c r="D9795" s="63" t="s">
        <v>15228</v>
      </c>
      <c r="E9795" s="76">
        <v>3363.24</v>
      </c>
    </row>
    <row r="9796" spans="1:5" ht="23.25" hidden="1">
      <c r="A9796" s="63" t="s">
        <v>15226</v>
      </c>
      <c r="B9796" s="63">
        <v>37772</v>
      </c>
      <c r="C9796" s="62" t="s">
        <v>17512</v>
      </c>
      <c r="D9796" s="63" t="s">
        <v>15228</v>
      </c>
      <c r="E9796" s="76">
        <v>273236.33</v>
      </c>
    </row>
    <row r="9797" spans="1:5" ht="34.5" hidden="1">
      <c r="A9797" s="63" t="s">
        <v>15226</v>
      </c>
      <c r="B9797" s="63">
        <v>37771</v>
      </c>
      <c r="C9797" s="62" t="s">
        <v>17513</v>
      </c>
      <c r="D9797" s="63" t="s">
        <v>15228</v>
      </c>
      <c r="E9797" s="76">
        <v>290679.93</v>
      </c>
    </row>
    <row r="9798" spans="1:5" ht="23.25" hidden="1">
      <c r="A9798" s="63" t="s">
        <v>15226</v>
      </c>
      <c r="B9798" s="63">
        <v>12772</v>
      </c>
      <c r="C9798" s="62" t="s">
        <v>17514</v>
      </c>
      <c r="D9798" s="63" t="s">
        <v>15228</v>
      </c>
      <c r="E9798" s="76">
        <v>1292.3599999999999</v>
      </c>
    </row>
    <row r="9799" spans="1:5" ht="23.25" hidden="1">
      <c r="A9799" s="63" t="s">
        <v>15226</v>
      </c>
      <c r="B9799" s="63">
        <v>12770</v>
      </c>
      <c r="C9799" s="62" t="s">
        <v>17515</v>
      </c>
      <c r="D9799" s="63" t="s">
        <v>15228</v>
      </c>
      <c r="E9799" s="76">
        <v>777.6</v>
      </c>
    </row>
    <row r="9800" spans="1:5" ht="23.25" hidden="1">
      <c r="A9800" s="63" t="s">
        <v>15226</v>
      </c>
      <c r="B9800" s="63">
        <v>12775</v>
      </c>
      <c r="C9800" s="62" t="s">
        <v>17516</v>
      </c>
      <c r="D9800" s="63" t="s">
        <v>15228</v>
      </c>
      <c r="E9800" s="76">
        <v>569.51</v>
      </c>
    </row>
    <row r="9801" spans="1:5" ht="23.25" hidden="1">
      <c r="A9801" s="63" t="s">
        <v>15226</v>
      </c>
      <c r="B9801" s="63">
        <v>12768</v>
      </c>
      <c r="C9801" s="62" t="s">
        <v>17517</v>
      </c>
      <c r="D9801" s="63" t="s">
        <v>15228</v>
      </c>
      <c r="E9801" s="76">
        <v>1818.06</v>
      </c>
    </row>
    <row r="9802" spans="1:5" ht="23.25" hidden="1">
      <c r="A9802" s="63" t="s">
        <v>15226</v>
      </c>
      <c r="B9802" s="63">
        <v>12769</v>
      </c>
      <c r="C9802" s="62" t="s">
        <v>17518</v>
      </c>
      <c r="D9802" s="63" t="s">
        <v>15228</v>
      </c>
      <c r="E9802" s="76">
        <v>148.94999999999999</v>
      </c>
    </row>
    <row r="9803" spans="1:5" ht="23.25" hidden="1">
      <c r="A9803" s="63" t="s">
        <v>15226</v>
      </c>
      <c r="B9803" s="63">
        <v>12773</v>
      </c>
      <c r="C9803" s="62" t="s">
        <v>17519</v>
      </c>
      <c r="D9803" s="63" t="s">
        <v>15228</v>
      </c>
      <c r="E9803" s="76">
        <v>159.9</v>
      </c>
    </row>
    <row r="9804" spans="1:5" ht="23.25" hidden="1">
      <c r="A9804" s="63" t="s">
        <v>15226</v>
      </c>
      <c r="B9804" s="63">
        <v>12774</v>
      </c>
      <c r="C9804" s="62" t="s">
        <v>17520</v>
      </c>
      <c r="D9804" s="63" t="s">
        <v>15228</v>
      </c>
      <c r="E9804" s="76">
        <v>197.13</v>
      </c>
    </row>
    <row r="9805" spans="1:5" ht="34.5" hidden="1">
      <c r="A9805" s="63" t="s">
        <v>15226</v>
      </c>
      <c r="B9805" s="63">
        <v>12776</v>
      </c>
      <c r="C9805" s="62" t="s">
        <v>17521</v>
      </c>
      <c r="D9805" s="63" t="s">
        <v>15228</v>
      </c>
      <c r="E9805" s="76">
        <v>2935.19</v>
      </c>
    </row>
    <row r="9806" spans="1:5" ht="34.5" hidden="1">
      <c r="A9806" s="63" t="s">
        <v>15226</v>
      </c>
      <c r="B9806" s="63">
        <v>12777</v>
      </c>
      <c r="C9806" s="62" t="s">
        <v>17522</v>
      </c>
      <c r="D9806" s="63" t="s">
        <v>15228</v>
      </c>
      <c r="E9806" s="76">
        <v>3833.27</v>
      </c>
    </row>
    <row r="9807" spans="1:5" ht="23.25" hidden="1">
      <c r="A9807" s="63" t="s">
        <v>15226</v>
      </c>
      <c r="B9807" s="63">
        <v>3391</v>
      </c>
      <c r="C9807" s="62" t="s">
        <v>17523</v>
      </c>
      <c r="D9807" s="63" t="s">
        <v>15228</v>
      </c>
      <c r="E9807" s="76">
        <v>55.9</v>
      </c>
    </row>
    <row r="9808" spans="1:5" ht="23.25" hidden="1">
      <c r="A9808" s="63" t="s">
        <v>15226</v>
      </c>
      <c r="B9808" s="63">
        <v>3389</v>
      </c>
      <c r="C9808" s="62" t="s">
        <v>17524</v>
      </c>
      <c r="D9808" s="63" t="s">
        <v>15228</v>
      </c>
      <c r="E9808" s="76">
        <v>29</v>
      </c>
    </row>
    <row r="9809" spans="1:5" ht="23.25" hidden="1">
      <c r="A9809" s="63" t="s">
        <v>15226</v>
      </c>
      <c r="B9809" s="63">
        <v>3390</v>
      </c>
      <c r="C9809" s="62" t="s">
        <v>17525</v>
      </c>
      <c r="D9809" s="63" t="s">
        <v>15228</v>
      </c>
      <c r="E9809" s="76">
        <v>32.630000000000003</v>
      </c>
    </row>
    <row r="9810" spans="1:5" hidden="1">
      <c r="A9810" s="63" t="s">
        <v>15226</v>
      </c>
      <c r="B9810" s="63">
        <v>12873</v>
      </c>
      <c r="C9810" s="62" t="s">
        <v>17526</v>
      </c>
      <c r="D9810" s="63" t="s">
        <v>15376</v>
      </c>
      <c r="E9810" s="76">
        <v>21.35</v>
      </c>
    </row>
    <row r="9811" spans="1:5" hidden="1">
      <c r="A9811" s="63" t="s">
        <v>15226</v>
      </c>
      <c r="B9811" s="63">
        <v>41076</v>
      </c>
      <c r="C9811" s="62" t="s">
        <v>17527</v>
      </c>
      <c r="D9811" s="63" t="s">
        <v>15378</v>
      </c>
      <c r="E9811" s="76">
        <v>3767.46</v>
      </c>
    </row>
    <row r="9812" spans="1:5" hidden="1">
      <c r="A9812" s="63" t="s">
        <v>15226</v>
      </c>
      <c r="B9812" s="63">
        <v>140</v>
      </c>
      <c r="C9812" s="62" t="s">
        <v>17528</v>
      </c>
      <c r="D9812" s="63" t="s">
        <v>15276</v>
      </c>
      <c r="E9812" s="76">
        <v>16.190000000000001</v>
      </c>
    </row>
    <row r="9813" spans="1:5" ht="23.25" hidden="1">
      <c r="A9813" s="63" t="s">
        <v>15226</v>
      </c>
      <c r="B9813" s="63">
        <v>151</v>
      </c>
      <c r="C9813" s="62" t="s">
        <v>17529</v>
      </c>
      <c r="D9813" s="63" t="s">
        <v>15278</v>
      </c>
      <c r="E9813" s="76">
        <v>23.9</v>
      </c>
    </row>
    <row r="9814" spans="1:5" hidden="1">
      <c r="A9814" s="63" t="s">
        <v>15226</v>
      </c>
      <c r="B9814" s="63">
        <v>7340</v>
      </c>
      <c r="C9814" s="62" t="s">
        <v>17530</v>
      </c>
      <c r="D9814" s="63" t="s">
        <v>15278</v>
      </c>
      <c r="E9814" s="76">
        <v>28.32</v>
      </c>
    </row>
    <row r="9815" spans="1:5" hidden="1">
      <c r="A9815" s="63" t="s">
        <v>15226</v>
      </c>
      <c r="B9815" s="63">
        <v>2701</v>
      </c>
      <c r="C9815" s="62" t="s">
        <v>17531</v>
      </c>
      <c r="D9815" s="63" t="s">
        <v>15376</v>
      </c>
      <c r="E9815" s="76">
        <v>23.17</v>
      </c>
    </row>
    <row r="9816" spans="1:5" hidden="1">
      <c r="A9816" s="63" t="s">
        <v>15226</v>
      </c>
      <c r="B9816" s="63">
        <v>40929</v>
      </c>
      <c r="C9816" s="62" t="s">
        <v>17532</v>
      </c>
      <c r="D9816" s="63" t="s">
        <v>15378</v>
      </c>
      <c r="E9816" s="76">
        <v>4091.67</v>
      </c>
    </row>
    <row r="9817" spans="1:5" hidden="1">
      <c r="A9817" s="63" t="s">
        <v>15226</v>
      </c>
      <c r="B9817" s="63">
        <v>45099</v>
      </c>
      <c r="C9817" s="62" t="s">
        <v>17533</v>
      </c>
      <c r="D9817" s="63" t="s">
        <v>17534</v>
      </c>
      <c r="E9817" s="76">
        <v>97.5</v>
      </c>
    </row>
    <row r="9818" spans="1:5" hidden="1">
      <c r="A9818" s="63" t="s">
        <v>15226</v>
      </c>
      <c r="B9818" s="63">
        <v>38114</v>
      </c>
      <c r="C9818" s="62" t="s">
        <v>17535</v>
      </c>
      <c r="D9818" s="63" t="s">
        <v>15228</v>
      </c>
      <c r="E9818" s="76">
        <v>18.170000000000002</v>
      </c>
    </row>
    <row r="9819" spans="1:5" ht="23.25" hidden="1">
      <c r="A9819" s="63" t="s">
        <v>15226</v>
      </c>
      <c r="B9819" s="63">
        <v>38064</v>
      </c>
      <c r="C9819" s="62" t="s">
        <v>17536</v>
      </c>
      <c r="D9819" s="63" t="s">
        <v>15228</v>
      </c>
      <c r="E9819" s="76">
        <v>20.32</v>
      </c>
    </row>
    <row r="9820" spans="1:5" hidden="1">
      <c r="A9820" s="63" t="s">
        <v>15226</v>
      </c>
      <c r="B9820" s="63">
        <v>38115</v>
      </c>
      <c r="C9820" s="62" t="s">
        <v>17537</v>
      </c>
      <c r="D9820" s="63" t="s">
        <v>15228</v>
      </c>
      <c r="E9820" s="76">
        <v>19.399999999999999</v>
      </c>
    </row>
    <row r="9821" spans="1:5" ht="23.25" hidden="1">
      <c r="A9821" s="63" t="s">
        <v>15226</v>
      </c>
      <c r="B9821" s="63">
        <v>38065</v>
      </c>
      <c r="C9821" s="62" t="s">
        <v>17538</v>
      </c>
      <c r="D9821" s="63" t="s">
        <v>15228</v>
      </c>
      <c r="E9821" s="76">
        <v>28.83</v>
      </c>
    </row>
    <row r="9822" spans="1:5" ht="23.25" hidden="1">
      <c r="A9822" s="63" t="s">
        <v>15226</v>
      </c>
      <c r="B9822" s="63">
        <v>38078</v>
      </c>
      <c r="C9822" s="62" t="s">
        <v>17539</v>
      </c>
      <c r="D9822" s="63" t="s">
        <v>15228</v>
      </c>
      <c r="E9822" s="76">
        <v>16.82</v>
      </c>
    </row>
    <row r="9823" spans="1:5" hidden="1">
      <c r="A9823" s="63" t="s">
        <v>15226</v>
      </c>
      <c r="B9823" s="63">
        <v>38113</v>
      </c>
      <c r="C9823" s="62" t="s">
        <v>17540</v>
      </c>
      <c r="D9823" s="63" t="s">
        <v>15228</v>
      </c>
      <c r="E9823" s="76">
        <v>9.14</v>
      </c>
    </row>
    <row r="9824" spans="1:5" ht="23.25" hidden="1">
      <c r="A9824" s="63" t="s">
        <v>15226</v>
      </c>
      <c r="B9824" s="63">
        <v>38063</v>
      </c>
      <c r="C9824" s="62" t="s">
        <v>17541</v>
      </c>
      <c r="D9824" s="63" t="s">
        <v>15228</v>
      </c>
      <c r="E9824" s="76">
        <v>9.8000000000000007</v>
      </c>
    </row>
    <row r="9825" spans="1:5" ht="23.25" hidden="1">
      <c r="A9825" s="63" t="s">
        <v>15226</v>
      </c>
      <c r="B9825" s="63">
        <v>38080</v>
      </c>
      <c r="C9825" s="62" t="s">
        <v>17542</v>
      </c>
      <c r="D9825" s="63" t="s">
        <v>15228</v>
      </c>
      <c r="E9825" s="76">
        <v>29.21</v>
      </c>
    </row>
    <row r="9826" spans="1:5" ht="23.25" hidden="1">
      <c r="A9826" s="63" t="s">
        <v>15226</v>
      </c>
      <c r="B9826" s="63">
        <v>38069</v>
      </c>
      <c r="C9826" s="62" t="s">
        <v>17543</v>
      </c>
      <c r="D9826" s="63" t="s">
        <v>15228</v>
      </c>
      <c r="E9826" s="76">
        <v>15.97</v>
      </c>
    </row>
    <row r="9827" spans="1:5" ht="23.25" hidden="1">
      <c r="A9827" s="63" t="s">
        <v>15226</v>
      </c>
      <c r="B9827" s="63">
        <v>38077</v>
      </c>
      <c r="C9827" s="62" t="s">
        <v>17544</v>
      </c>
      <c r="D9827" s="63" t="s">
        <v>15228</v>
      </c>
      <c r="E9827" s="76">
        <v>15.61</v>
      </c>
    </row>
    <row r="9828" spans="1:5" ht="23.25" hidden="1">
      <c r="A9828" s="63" t="s">
        <v>15226</v>
      </c>
      <c r="B9828" s="63">
        <v>38073</v>
      </c>
      <c r="C9828" s="62" t="s">
        <v>17545</v>
      </c>
      <c r="D9828" s="63" t="s">
        <v>15228</v>
      </c>
      <c r="E9828" s="76">
        <v>23.78</v>
      </c>
    </row>
    <row r="9829" spans="1:5" hidden="1">
      <c r="A9829" s="63" t="s">
        <v>15226</v>
      </c>
      <c r="B9829" s="63">
        <v>38112</v>
      </c>
      <c r="C9829" s="62" t="s">
        <v>17546</v>
      </c>
      <c r="D9829" s="63" t="s">
        <v>15228</v>
      </c>
      <c r="E9829" s="76">
        <v>7.01</v>
      </c>
    </row>
    <row r="9830" spans="1:5" ht="23.25" hidden="1">
      <c r="A9830" s="63" t="s">
        <v>15226</v>
      </c>
      <c r="B9830" s="63">
        <v>38062</v>
      </c>
      <c r="C9830" s="62" t="s">
        <v>17547</v>
      </c>
      <c r="D9830" s="63" t="s">
        <v>15228</v>
      </c>
      <c r="E9830" s="76">
        <v>7.2</v>
      </c>
    </row>
    <row r="9831" spans="1:5" ht="23.25" hidden="1">
      <c r="A9831" s="63" t="s">
        <v>15226</v>
      </c>
      <c r="B9831" s="63">
        <v>12128</v>
      </c>
      <c r="C9831" s="62" t="s">
        <v>17548</v>
      </c>
      <c r="D9831" s="63" t="s">
        <v>15228</v>
      </c>
      <c r="E9831" s="76">
        <v>9.6199999999999992</v>
      </c>
    </row>
    <row r="9832" spans="1:5" ht="23.25" hidden="1">
      <c r="A9832" s="63" t="s">
        <v>15226</v>
      </c>
      <c r="B9832" s="63">
        <v>12129</v>
      </c>
      <c r="C9832" s="62" t="s">
        <v>17549</v>
      </c>
      <c r="D9832" s="63" t="s">
        <v>15228</v>
      </c>
      <c r="E9832" s="76">
        <v>12.72</v>
      </c>
    </row>
    <row r="9833" spans="1:5" ht="23.25" hidden="1">
      <c r="A9833" s="63" t="s">
        <v>15226</v>
      </c>
      <c r="B9833" s="63">
        <v>38081</v>
      </c>
      <c r="C9833" s="62" t="s">
        <v>17550</v>
      </c>
      <c r="D9833" s="63" t="s">
        <v>15228</v>
      </c>
      <c r="E9833" s="76">
        <v>24.78</v>
      </c>
    </row>
    <row r="9834" spans="1:5" ht="23.25" hidden="1">
      <c r="A9834" s="63" t="s">
        <v>15226</v>
      </c>
      <c r="B9834" s="63">
        <v>38070</v>
      </c>
      <c r="C9834" s="62" t="s">
        <v>17551</v>
      </c>
      <c r="D9834" s="63" t="s">
        <v>15228</v>
      </c>
      <c r="E9834" s="76">
        <v>17.07</v>
      </c>
    </row>
    <row r="9835" spans="1:5" ht="23.25" hidden="1">
      <c r="A9835" s="63" t="s">
        <v>15226</v>
      </c>
      <c r="B9835" s="63">
        <v>38074</v>
      </c>
      <c r="C9835" s="62" t="s">
        <v>17552</v>
      </c>
      <c r="D9835" s="63" t="s">
        <v>15228</v>
      </c>
      <c r="E9835" s="76">
        <v>25.96</v>
      </c>
    </row>
    <row r="9836" spans="1:5" ht="23.25" hidden="1">
      <c r="A9836" s="63" t="s">
        <v>15226</v>
      </c>
      <c r="B9836" s="63">
        <v>38079</v>
      </c>
      <c r="C9836" s="62" t="s">
        <v>17553</v>
      </c>
      <c r="D9836" s="63" t="s">
        <v>15228</v>
      </c>
      <c r="E9836" s="76">
        <v>22.28</v>
      </c>
    </row>
    <row r="9837" spans="1:5" ht="23.25" hidden="1">
      <c r="A9837" s="63" t="s">
        <v>15226</v>
      </c>
      <c r="B9837" s="63">
        <v>38072</v>
      </c>
      <c r="C9837" s="62" t="s">
        <v>17554</v>
      </c>
      <c r="D9837" s="63" t="s">
        <v>15228</v>
      </c>
      <c r="E9837" s="76">
        <v>21.41</v>
      </c>
    </row>
    <row r="9838" spans="1:5" ht="23.25" hidden="1">
      <c r="A9838" s="63" t="s">
        <v>15226</v>
      </c>
      <c r="B9838" s="63">
        <v>38068</v>
      </c>
      <c r="C9838" s="62" t="s">
        <v>17555</v>
      </c>
      <c r="D9838" s="63" t="s">
        <v>15228</v>
      </c>
      <c r="E9838" s="76">
        <v>14.78</v>
      </c>
    </row>
    <row r="9839" spans="1:5" ht="23.25" hidden="1">
      <c r="A9839" s="63" t="s">
        <v>15226</v>
      </c>
      <c r="B9839" s="63">
        <v>38071</v>
      </c>
      <c r="C9839" s="62" t="s">
        <v>17556</v>
      </c>
      <c r="D9839" s="63" t="s">
        <v>15228</v>
      </c>
      <c r="E9839" s="76">
        <v>17.670000000000002</v>
      </c>
    </row>
    <row r="9840" spans="1:5" ht="23.25" hidden="1">
      <c r="A9840" s="63" t="s">
        <v>15226</v>
      </c>
      <c r="B9840" s="63">
        <v>38412</v>
      </c>
      <c r="C9840" s="62" t="s">
        <v>17557</v>
      </c>
      <c r="D9840" s="63" t="s">
        <v>15228</v>
      </c>
      <c r="E9840" s="76">
        <v>1148</v>
      </c>
    </row>
    <row r="9841" spans="1:5" ht="23.25" hidden="1">
      <c r="A9841" s="63" t="s">
        <v>15226</v>
      </c>
      <c r="B9841" s="63">
        <v>3405</v>
      </c>
      <c r="C9841" s="62" t="s">
        <v>17558</v>
      </c>
      <c r="D9841" s="63" t="s">
        <v>15228</v>
      </c>
      <c r="E9841" s="76">
        <v>136.49</v>
      </c>
    </row>
    <row r="9842" spans="1:5" hidden="1">
      <c r="A9842" s="63" t="s">
        <v>15226</v>
      </c>
      <c r="B9842" s="63">
        <v>3394</v>
      </c>
      <c r="C9842" s="62" t="s">
        <v>17559</v>
      </c>
      <c r="D9842" s="63" t="s">
        <v>15228</v>
      </c>
      <c r="E9842" s="76">
        <v>720.51</v>
      </c>
    </row>
    <row r="9843" spans="1:5" hidden="1">
      <c r="A9843" s="63" t="s">
        <v>15226</v>
      </c>
      <c r="B9843" s="63">
        <v>3393</v>
      </c>
      <c r="C9843" s="62" t="s">
        <v>17560</v>
      </c>
      <c r="D9843" s="63" t="s">
        <v>15228</v>
      </c>
      <c r="E9843" s="76">
        <v>1226.75</v>
      </c>
    </row>
    <row r="9844" spans="1:5" hidden="1">
      <c r="A9844" s="63" t="s">
        <v>15226</v>
      </c>
      <c r="B9844" s="63">
        <v>3406</v>
      </c>
      <c r="C9844" s="62" t="s">
        <v>17561</v>
      </c>
      <c r="D9844" s="63" t="s">
        <v>15228</v>
      </c>
      <c r="E9844" s="76">
        <v>41.78</v>
      </c>
    </row>
    <row r="9845" spans="1:5" hidden="1">
      <c r="A9845" s="63" t="s">
        <v>15226</v>
      </c>
      <c r="B9845" s="63">
        <v>3395</v>
      </c>
      <c r="C9845" s="62" t="s">
        <v>17562</v>
      </c>
      <c r="D9845" s="63" t="s">
        <v>15228</v>
      </c>
      <c r="E9845" s="76">
        <v>176.25</v>
      </c>
    </row>
    <row r="9846" spans="1:5" ht="23.25" hidden="1">
      <c r="A9846" s="63" t="s">
        <v>15226</v>
      </c>
      <c r="B9846" s="63">
        <v>3398</v>
      </c>
      <c r="C9846" s="62" t="s">
        <v>17563</v>
      </c>
      <c r="D9846" s="63" t="s">
        <v>15228</v>
      </c>
      <c r="E9846" s="76">
        <v>8.3800000000000008</v>
      </c>
    </row>
    <row r="9847" spans="1:5" ht="34.5" hidden="1">
      <c r="A9847" s="63" t="s">
        <v>15226</v>
      </c>
      <c r="B9847" s="63">
        <v>40662</v>
      </c>
      <c r="C9847" s="62" t="s">
        <v>17564</v>
      </c>
      <c r="D9847" s="63" t="s">
        <v>15228</v>
      </c>
      <c r="E9847" s="76">
        <v>348.79</v>
      </c>
    </row>
    <row r="9848" spans="1:5" ht="34.5" hidden="1">
      <c r="A9848" s="63" t="s">
        <v>15226</v>
      </c>
      <c r="B9848" s="63">
        <v>3437</v>
      </c>
      <c r="C9848" s="62" t="s">
        <v>17565</v>
      </c>
      <c r="D9848" s="63" t="s">
        <v>15637</v>
      </c>
      <c r="E9848" s="76">
        <v>968.87</v>
      </c>
    </row>
    <row r="9849" spans="1:5" hidden="1">
      <c r="A9849" s="63" t="s">
        <v>15226</v>
      </c>
      <c r="B9849" s="63">
        <v>11190</v>
      </c>
      <c r="C9849" s="62" t="s">
        <v>17566</v>
      </c>
      <c r="D9849" s="63" t="s">
        <v>15228</v>
      </c>
      <c r="E9849" s="76">
        <v>178.13</v>
      </c>
    </row>
    <row r="9850" spans="1:5" ht="34.5" hidden="1">
      <c r="A9850" s="63" t="s">
        <v>15226</v>
      </c>
      <c r="B9850" s="63">
        <v>34377</v>
      </c>
      <c r="C9850" s="62" t="s">
        <v>17567</v>
      </c>
      <c r="D9850" s="63" t="s">
        <v>15228</v>
      </c>
      <c r="E9850" s="76">
        <v>171.25</v>
      </c>
    </row>
    <row r="9851" spans="1:5" ht="45.75" hidden="1">
      <c r="A9851" s="63" t="s">
        <v>15226</v>
      </c>
      <c r="B9851" s="63">
        <v>3428</v>
      </c>
      <c r="C9851" s="62" t="s">
        <v>17568</v>
      </c>
      <c r="D9851" s="63" t="s">
        <v>15637</v>
      </c>
      <c r="E9851" s="76">
        <v>1437.16</v>
      </c>
    </row>
    <row r="9852" spans="1:5" ht="45.75" hidden="1">
      <c r="A9852" s="63" t="s">
        <v>15226</v>
      </c>
      <c r="B9852" s="63">
        <v>3429</v>
      </c>
      <c r="C9852" s="62" t="s">
        <v>17569</v>
      </c>
      <c r="D9852" s="63" t="s">
        <v>15637</v>
      </c>
      <c r="E9852" s="76">
        <v>821.11</v>
      </c>
    </row>
    <row r="9853" spans="1:5" ht="23.25" hidden="1">
      <c r="A9853" s="63" t="s">
        <v>15226</v>
      </c>
      <c r="B9853" s="63">
        <v>11199</v>
      </c>
      <c r="C9853" s="62" t="s">
        <v>17570</v>
      </c>
      <c r="D9853" s="63" t="s">
        <v>15228</v>
      </c>
      <c r="E9853" s="76">
        <v>983.78</v>
      </c>
    </row>
    <row r="9854" spans="1:5" ht="34.5" hidden="1">
      <c r="A9854" s="63" t="s">
        <v>15226</v>
      </c>
      <c r="B9854" s="63">
        <v>34369</v>
      </c>
      <c r="C9854" s="62" t="s">
        <v>17571</v>
      </c>
      <c r="D9854" s="63" t="s">
        <v>15228</v>
      </c>
      <c r="E9854" s="76">
        <v>595.65</v>
      </c>
    </row>
    <row r="9855" spans="1:5" ht="34.5" hidden="1">
      <c r="A9855" s="63" t="s">
        <v>15226</v>
      </c>
      <c r="B9855" s="63">
        <v>36896</v>
      </c>
      <c r="C9855" s="62" t="s">
        <v>17572</v>
      </c>
      <c r="D9855" s="63" t="s">
        <v>15228</v>
      </c>
      <c r="E9855" s="76">
        <v>331.69</v>
      </c>
    </row>
    <row r="9856" spans="1:5" ht="34.5" hidden="1">
      <c r="A9856" s="63" t="s">
        <v>15226</v>
      </c>
      <c r="B9856" s="63">
        <v>34367</v>
      </c>
      <c r="C9856" s="62" t="s">
        <v>17573</v>
      </c>
      <c r="D9856" s="63" t="s">
        <v>15228</v>
      </c>
      <c r="E9856" s="76">
        <v>427.49</v>
      </c>
    </row>
    <row r="9857" spans="1:5" ht="34.5" hidden="1">
      <c r="A9857" s="63" t="s">
        <v>15226</v>
      </c>
      <c r="B9857" s="63">
        <v>36897</v>
      </c>
      <c r="C9857" s="62" t="s">
        <v>17574</v>
      </c>
      <c r="D9857" s="63" t="s">
        <v>15228</v>
      </c>
      <c r="E9857" s="76">
        <v>517.59</v>
      </c>
    </row>
    <row r="9858" spans="1:5" ht="34.5" hidden="1">
      <c r="A9858" s="63" t="s">
        <v>15226</v>
      </c>
      <c r="B9858" s="63">
        <v>34364</v>
      </c>
      <c r="C9858" s="62" t="s">
        <v>17575</v>
      </c>
      <c r="D9858" s="63" t="s">
        <v>15228</v>
      </c>
      <c r="E9858" s="76">
        <v>561.92999999999995</v>
      </c>
    </row>
    <row r="9859" spans="1:5" ht="45.75" hidden="1">
      <c r="A9859" s="63" t="s">
        <v>15226</v>
      </c>
      <c r="B9859" s="63">
        <v>40659</v>
      </c>
      <c r="C9859" s="62" t="s">
        <v>17576</v>
      </c>
      <c r="D9859" s="63" t="s">
        <v>15637</v>
      </c>
      <c r="E9859" s="76">
        <v>1370.82</v>
      </c>
    </row>
    <row r="9860" spans="1:5" ht="45.75" hidden="1">
      <c r="A9860" s="63" t="s">
        <v>15226</v>
      </c>
      <c r="B9860" s="63">
        <v>40660</v>
      </c>
      <c r="C9860" s="62" t="s">
        <v>17577</v>
      </c>
      <c r="D9860" s="63" t="s">
        <v>15637</v>
      </c>
      <c r="E9860" s="76">
        <v>1737.35</v>
      </c>
    </row>
    <row r="9861" spans="1:5" ht="45.75" hidden="1">
      <c r="A9861" s="63" t="s">
        <v>15226</v>
      </c>
      <c r="B9861" s="63">
        <v>40661</v>
      </c>
      <c r="C9861" s="62" t="s">
        <v>17578</v>
      </c>
      <c r="D9861" s="63" t="s">
        <v>15637</v>
      </c>
      <c r="E9861" s="76">
        <v>1068.17</v>
      </c>
    </row>
    <row r="9862" spans="1:5" ht="45.75" hidden="1">
      <c r="A9862" s="63" t="s">
        <v>15226</v>
      </c>
      <c r="B9862" s="63">
        <v>3421</v>
      </c>
      <c r="C9862" s="62" t="s">
        <v>17579</v>
      </c>
      <c r="D9862" s="63" t="s">
        <v>15637</v>
      </c>
      <c r="E9862" s="76">
        <v>1076.3399999999999</v>
      </c>
    </row>
    <row r="9863" spans="1:5" ht="34.5" hidden="1">
      <c r="A9863" s="63" t="s">
        <v>15226</v>
      </c>
      <c r="B9863" s="63">
        <v>599</v>
      </c>
      <c r="C9863" s="62" t="s">
        <v>17580</v>
      </c>
      <c r="D9863" s="63" t="s">
        <v>15637</v>
      </c>
      <c r="E9863" s="76">
        <v>604.92999999999995</v>
      </c>
    </row>
    <row r="9864" spans="1:5" ht="34.5" hidden="1">
      <c r="A9864" s="63" t="s">
        <v>15226</v>
      </c>
      <c r="B9864" s="63">
        <v>44053</v>
      </c>
      <c r="C9864" s="62" t="s">
        <v>17581</v>
      </c>
      <c r="D9864" s="63" t="s">
        <v>15228</v>
      </c>
      <c r="E9864" s="76">
        <v>1342.66</v>
      </c>
    </row>
    <row r="9865" spans="1:5" ht="34.5" hidden="1">
      <c r="A9865" s="63" t="s">
        <v>15226</v>
      </c>
      <c r="B9865" s="63">
        <v>3423</v>
      </c>
      <c r="C9865" s="62" t="s">
        <v>17582</v>
      </c>
      <c r="D9865" s="63" t="s">
        <v>15637</v>
      </c>
      <c r="E9865" s="76">
        <v>1517.9</v>
      </c>
    </row>
    <row r="9866" spans="1:5" ht="23.25" hidden="1">
      <c r="A9866" s="63" t="s">
        <v>15226</v>
      </c>
      <c r="B9866" s="63">
        <v>34381</v>
      </c>
      <c r="C9866" s="62" t="s">
        <v>17583</v>
      </c>
      <c r="D9866" s="63" t="s">
        <v>15228</v>
      </c>
      <c r="E9866" s="76">
        <v>244.26</v>
      </c>
    </row>
    <row r="9867" spans="1:5" ht="23.25" hidden="1">
      <c r="A9867" s="63" t="s">
        <v>15226</v>
      </c>
      <c r="B9867" s="63">
        <v>34797</v>
      </c>
      <c r="C9867" s="62" t="s">
        <v>17584</v>
      </c>
      <c r="D9867" s="63" t="s">
        <v>15228</v>
      </c>
      <c r="E9867" s="76">
        <v>387.99</v>
      </c>
    </row>
    <row r="9868" spans="1:5" ht="34.5" hidden="1">
      <c r="A9868" s="63" t="s">
        <v>15226</v>
      </c>
      <c r="B9868" s="63">
        <v>44054</v>
      </c>
      <c r="C9868" s="62" t="s">
        <v>17585</v>
      </c>
      <c r="D9868" s="63" t="s">
        <v>15228</v>
      </c>
      <c r="E9868" s="76">
        <v>481.66</v>
      </c>
    </row>
    <row r="9869" spans="1:5" ht="34.5" hidden="1">
      <c r="A9869" s="63" t="s">
        <v>15226</v>
      </c>
      <c r="B9869" s="63">
        <v>44399</v>
      </c>
      <c r="C9869" s="62" t="s">
        <v>17586</v>
      </c>
      <c r="D9869" s="63" t="s">
        <v>15228</v>
      </c>
      <c r="E9869" s="76">
        <v>658.11</v>
      </c>
    </row>
    <row r="9870" spans="1:5" hidden="1">
      <c r="A9870" s="63" t="s">
        <v>15226</v>
      </c>
      <c r="B9870" s="63">
        <v>44503</v>
      </c>
      <c r="C9870" s="62" t="s">
        <v>17587</v>
      </c>
      <c r="D9870" s="63" t="s">
        <v>15376</v>
      </c>
      <c r="E9870" s="76">
        <v>18.52</v>
      </c>
    </row>
    <row r="9871" spans="1:5" hidden="1">
      <c r="A9871" s="63" t="s">
        <v>15226</v>
      </c>
      <c r="B9871" s="63">
        <v>41077</v>
      </c>
      <c r="C9871" s="62" t="s">
        <v>17588</v>
      </c>
      <c r="D9871" s="63" t="s">
        <v>15378</v>
      </c>
      <c r="E9871" s="76">
        <v>3269.19</v>
      </c>
    </row>
    <row r="9872" spans="1:5" hidden="1">
      <c r="A9872" s="63" t="s">
        <v>15226</v>
      </c>
      <c r="B9872" s="63">
        <v>37963</v>
      </c>
      <c r="C9872" s="62" t="s">
        <v>17589</v>
      </c>
      <c r="D9872" s="63" t="s">
        <v>15228</v>
      </c>
      <c r="E9872" s="76">
        <v>4.3499999999999996</v>
      </c>
    </row>
    <row r="9873" spans="1:5" hidden="1">
      <c r="A9873" s="63" t="s">
        <v>15226</v>
      </c>
      <c r="B9873" s="63">
        <v>37964</v>
      </c>
      <c r="C9873" s="62" t="s">
        <v>17590</v>
      </c>
      <c r="D9873" s="63" t="s">
        <v>15228</v>
      </c>
      <c r="E9873" s="76">
        <v>5.82</v>
      </c>
    </row>
    <row r="9874" spans="1:5" hidden="1">
      <c r="A9874" s="63" t="s">
        <v>15226</v>
      </c>
      <c r="B9874" s="63">
        <v>37965</v>
      </c>
      <c r="C9874" s="62" t="s">
        <v>17591</v>
      </c>
      <c r="D9874" s="63" t="s">
        <v>15228</v>
      </c>
      <c r="E9874" s="76">
        <v>8.4</v>
      </c>
    </row>
    <row r="9875" spans="1:5" hidden="1">
      <c r="A9875" s="63" t="s">
        <v>15226</v>
      </c>
      <c r="B9875" s="63">
        <v>37966</v>
      </c>
      <c r="C9875" s="62" t="s">
        <v>17592</v>
      </c>
      <c r="D9875" s="63" t="s">
        <v>15228</v>
      </c>
      <c r="E9875" s="76">
        <v>14.75</v>
      </c>
    </row>
    <row r="9876" spans="1:5" hidden="1">
      <c r="A9876" s="63" t="s">
        <v>15226</v>
      </c>
      <c r="B9876" s="63">
        <v>37967</v>
      </c>
      <c r="C9876" s="62" t="s">
        <v>17593</v>
      </c>
      <c r="D9876" s="63" t="s">
        <v>15228</v>
      </c>
      <c r="E9876" s="76">
        <v>24.78</v>
      </c>
    </row>
    <row r="9877" spans="1:5" hidden="1">
      <c r="A9877" s="63" t="s">
        <v>15226</v>
      </c>
      <c r="B9877" s="63">
        <v>37968</v>
      </c>
      <c r="C9877" s="62" t="s">
        <v>17594</v>
      </c>
      <c r="D9877" s="63" t="s">
        <v>15228</v>
      </c>
      <c r="E9877" s="76">
        <v>52.62</v>
      </c>
    </row>
    <row r="9878" spans="1:5" hidden="1">
      <c r="A9878" s="63" t="s">
        <v>15226</v>
      </c>
      <c r="B9878" s="63">
        <v>37969</v>
      </c>
      <c r="C9878" s="62" t="s">
        <v>17595</v>
      </c>
      <c r="D9878" s="63" t="s">
        <v>15228</v>
      </c>
      <c r="E9878" s="76">
        <v>132.97</v>
      </c>
    </row>
    <row r="9879" spans="1:5" hidden="1">
      <c r="A9879" s="63" t="s">
        <v>15226</v>
      </c>
      <c r="B9879" s="63">
        <v>37970</v>
      </c>
      <c r="C9879" s="62" t="s">
        <v>17596</v>
      </c>
      <c r="D9879" s="63" t="s">
        <v>15228</v>
      </c>
      <c r="E9879" s="76">
        <v>192.38</v>
      </c>
    </row>
    <row r="9880" spans="1:5" hidden="1">
      <c r="A9880" s="63" t="s">
        <v>15226</v>
      </c>
      <c r="B9880" s="63">
        <v>44251</v>
      </c>
      <c r="C9880" s="62" t="s">
        <v>17597</v>
      </c>
      <c r="D9880" s="63" t="s">
        <v>15228</v>
      </c>
      <c r="E9880" s="76">
        <v>222.21</v>
      </c>
    </row>
    <row r="9881" spans="1:5" hidden="1">
      <c r="A9881" s="63" t="s">
        <v>15226</v>
      </c>
      <c r="B9881" s="63">
        <v>21118</v>
      </c>
      <c r="C9881" s="62" t="s">
        <v>17598</v>
      </c>
      <c r="D9881" s="63" t="s">
        <v>15228</v>
      </c>
      <c r="E9881" s="76">
        <v>3.46</v>
      </c>
    </row>
    <row r="9882" spans="1:5" hidden="1">
      <c r="A9882" s="63" t="s">
        <v>15226</v>
      </c>
      <c r="B9882" s="63">
        <v>37956</v>
      </c>
      <c r="C9882" s="62" t="s">
        <v>17599</v>
      </c>
      <c r="D9882" s="63" t="s">
        <v>15228</v>
      </c>
      <c r="E9882" s="76">
        <v>4.25</v>
      </c>
    </row>
    <row r="9883" spans="1:5" hidden="1">
      <c r="A9883" s="63" t="s">
        <v>15226</v>
      </c>
      <c r="B9883" s="63">
        <v>37957</v>
      </c>
      <c r="C9883" s="62" t="s">
        <v>17600</v>
      </c>
      <c r="D9883" s="63" t="s">
        <v>15228</v>
      </c>
      <c r="E9883" s="76">
        <v>9.0500000000000007</v>
      </c>
    </row>
    <row r="9884" spans="1:5" hidden="1">
      <c r="A9884" s="63" t="s">
        <v>15226</v>
      </c>
      <c r="B9884" s="63">
        <v>37958</v>
      </c>
      <c r="C9884" s="62" t="s">
        <v>17601</v>
      </c>
      <c r="D9884" s="63" t="s">
        <v>15228</v>
      </c>
      <c r="E9884" s="76">
        <v>16.36</v>
      </c>
    </row>
    <row r="9885" spans="1:5" hidden="1">
      <c r="A9885" s="63" t="s">
        <v>15226</v>
      </c>
      <c r="B9885" s="63">
        <v>37959</v>
      </c>
      <c r="C9885" s="62" t="s">
        <v>17602</v>
      </c>
      <c r="D9885" s="63" t="s">
        <v>15228</v>
      </c>
      <c r="E9885" s="76">
        <v>25.18</v>
      </c>
    </row>
    <row r="9886" spans="1:5" hidden="1">
      <c r="A9886" s="63" t="s">
        <v>15226</v>
      </c>
      <c r="B9886" s="63">
        <v>37960</v>
      </c>
      <c r="C9886" s="62" t="s">
        <v>17603</v>
      </c>
      <c r="D9886" s="63" t="s">
        <v>15228</v>
      </c>
      <c r="E9886" s="76">
        <v>64.34</v>
      </c>
    </row>
    <row r="9887" spans="1:5" hidden="1">
      <c r="A9887" s="63" t="s">
        <v>15226</v>
      </c>
      <c r="B9887" s="63">
        <v>37961</v>
      </c>
      <c r="C9887" s="62" t="s">
        <v>17604</v>
      </c>
      <c r="D9887" s="63" t="s">
        <v>15228</v>
      </c>
      <c r="E9887" s="76">
        <v>138.27000000000001</v>
      </c>
    </row>
    <row r="9888" spans="1:5" hidden="1">
      <c r="A9888" s="63" t="s">
        <v>15226</v>
      </c>
      <c r="B9888" s="63">
        <v>37962</v>
      </c>
      <c r="C9888" s="62" t="s">
        <v>17605</v>
      </c>
      <c r="D9888" s="63" t="s">
        <v>15228</v>
      </c>
      <c r="E9888" s="76">
        <v>159.41</v>
      </c>
    </row>
    <row r="9889" spans="1:5" ht="23.25" hidden="1">
      <c r="A9889" s="63" t="s">
        <v>15226</v>
      </c>
      <c r="B9889" s="63">
        <v>3533</v>
      </c>
      <c r="C9889" s="62" t="s">
        <v>17606</v>
      </c>
      <c r="D9889" s="63" t="s">
        <v>15228</v>
      </c>
      <c r="E9889" s="76">
        <v>2.96</v>
      </c>
    </row>
    <row r="9890" spans="1:5" ht="23.25" hidden="1">
      <c r="A9890" s="63" t="s">
        <v>15226</v>
      </c>
      <c r="B9890" s="63">
        <v>3538</v>
      </c>
      <c r="C9890" s="62" t="s">
        <v>17607</v>
      </c>
      <c r="D9890" s="63" t="s">
        <v>15228</v>
      </c>
      <c r="E9890" s="76">
        <v>5.61</v>
      </c>
    </row>
    <row r="9891" spans="1:5" ht="23.25" hidden="1">
      <c r="A9891" s="63" t="s">
        <v>15226</v>
      </c>
      <c r="B9891" s="63">
        <v>3498</v>
      </c>
      <c r="C9891" s="62" t="s">
        <v>17608</v>
      </c>
      <c r="D9891" s="63" t="s">
        <v>15228</v>
      </c>
      <c r="E9891" s="76">
        <v>5.44</v>
      </c>
    </row>
    <row r="9892" spans="1:5" ht="23.25" hidden="1">
      <c r="A9892" s="63" t="s">
        <v>15226</v>
      </c>
      <c r="B9892" s="63">
        <v>3496</v>
      </c>
      <c r="C9892" s="62" t="s">
        <v>17609</v>
      </c>
      <c r="D9892" s="63" t="s">
        <v>15228</v>
      </c>
      <c r="E9892" s="76">
        <v>3.64</v>
      </c>
    </row>
    <row r="9893" spans="1:5" hidden="1">
      <c r="A9893" s="63" t="s">
        <v>15226</v>
      </c>
      <c r="B9893" s="63">
        <v>38429</v>
      </c>
      <c r="C9893" s="62" t="s">
        <v>17610</v>
      </c>
      <c r="D9893" s="63" t="s">
        <v>15228</v>
      </c>
      <c r="E9893" s="76">
        <v>11.77</v>
      </c>
    </row>
    <row r="9894" spans="1:5" hidden="1">
      <c r="A9894" s="63" t="s">
        <v>15226</v>
      </c>
      <c r="B9894" s="63">
        <v>38431</v>
      </c>
      <c r="C9894" s="62" t="s">
        <v>17611</v>
      </c>
      <c r="D9894" s="63" t="s">
        <v>15228</v>
      </c>
      <c r="E9894" s="76">
        <v>14.77</v>
      </c>
    </row>
    <row r="9895" spans="1:5" hidden="1">
      <c r="A9895" s="63" t="s">
        <v>15226</v>
      </c>
      <c r="B9895" s="63">
        <v>38430</v>
      </c>
      <c r="C9895" s="62" t="s">
        <v>17612</v>
      </c>
      <c r="D9895" s="63" t="s">
        <v>15228</v>
      </c>
      <c r="E9895" s="76">
        <v>22.9</v>
      </c>
    </row>
    <row r="9896" spans="1:5" hidden="1">
      <c r="A9896" s="63" t="s">
        <v>15226</v>
      </c>
      <c r="B9896" s="63">
        <v>36348</v>
      </c>
      <c r="C9896" s="62" t="s">
        <v>17613</v>
      </c>
      <c r="D9896" s="63" t="s">
        <v>15228</v>
      </c>
      <c r="E9896" s="76">
        <v>1.96</v>
      </c>
    </row>
    <row r="9897" spans="1:5" hidden="1">
      <c r="A9897" s="63" t="s">
        <v>15226</v>
      </c>
      <c r="B9897" s="63">
        <v>36349</v>
      </c>
      <c r="C9897" s="62" t="s">
        <v>17614</v>
      </c>
      <c r="D9897" s="63" t="s">
        <v>15228</v>
      </c>
      <c r="E9897" s="76">
        <v>2.7</v>
      </c>
    </row>
    <row r="9898" spans="1:5" hidden="1">
      <c r="A9898" s="63" t="s">
        <v>15226</v>
      </c>
      <c r="B9898" s="63">
        <v>38987</v>
      </c>
      <c r="C9898" s="62" t="s">
        <v>17615</v>
      </c>
      <c r="D9898" s="63" t="s">
        <v>15228</v>
      </c>
      <c r="E9898" s="76">
        <v>12.98</v>
      </c>
    </row>
    <row r="9899" spans="1:5" hidden="1">
      <c r="A9899" s="63" t="s">
        <v>15226</v>
      </c>
      <c r="B9899" s="63">
        <v>38988</v>
      </c>
      <c r="C9899" s="62" t="s">
        <v>17616</v>
      </c>
      <c r="D9899" s="63" t="s">
        <v>15228</v>
      </c>
      <c r="E9899" s="76">
        <v>21.15</v>
      </c>
    </row>
    <row r="9900" spans="1:5" hidden="1">
      <c r="A9900" s="63" t="s">
        <v>15226</v>
      </c>
      <c r="B9900" s="63">
        <v>38989</v>
      </c>
      <c r="C9900" s="62" t="s">
        <v>17617</v>
      </c>
      <c r="D9900" s="63" t="s">
        <v>15228</v>
      </c>
      <c r="E9900" s="76">
        <v>35.590000000000003</v>
      </c>
    </row>
    <row r="9901" spans="1:5" hidden="1">
      <c r="A9901" s="63" t="s">
        <v>15226</v>
      </c>
      <c r="B9901" s="63">
        <v>38990</v>
      </c>
      <c r="C9901" s="62" t="s">
        <v>17618</v>
      </c>
      <c r="D9901" s="63" t="s">
        <v>15228</v>
      </c>
      <c r="E9901" s="76">
        <v>71.12</v>
      </c>
    </row>
    <row r="9902" spans="1:5" hidden="1">
      <c r="A9902" s="63" t="s">
        <v>15226</v>
      </c>
      <c r="B9902" s="63">
        <v>38991</v>
      </c>
      <c r="C9902" s="62" t="s">
        <v>17619</v>
      </c>
      <c r="D9902" s="63" t="s">
        <v>15228</v>
      </c>
      <c r="E9902" s="76">
        <v>127.97</v>
      </c>
    </row>
    <row r="9903" spans="1:5" hidden="1">
      <c r="A9903" s="63" t="s">
        <v>15226</v>
      </c>
      <c r="B9903" s="63">
        <v>38433</v>
      </c>
      <c r="C9903" s="62" t="s">
        <v>17620</v>
      </c>
      <c r="D9903" s="63" t="s">
        <v>15228</v>
      </c>
      <c r="E9903" s="76">
        <v>6.61</v>
      </c>
    </row>
    <row r="9904" spans="1:5" hidden="1">
      <c r="A9904" s="63" t="s">
        <v>15226</v>
      </c>
      <c r="B9904" s="63">
        <v>38440</v>
      </c>
      <c r="C9904" s="62" t="s">
        <v>17621</v>
      </c>
      <c r="D9904" s="63" t="s">
        <v>15228</v>
      </c>
      <c r="E9904" s="76">
        <v>278.89999999999998</v>
      </c>
    </row>
    <row r="9905" spans="1:5" hidden="1">
      <c r="A9905" s="63" t="s">
        <v>15226</v>
      </c>
      <c r="B9905" s="63">
        <v>36359</v>
      </c>
      <c r="C9905" s="62" t="s">
        <v>17622</v>
      </c>
      <c r="D9905" s="63" t="s">
        <v>15228</v>
      </c>
      <c r="E9905" s="76">
        <v>1.74</v>
      </c>
    </row>
    <row r="9906" spans="1:5" hidden="1">
      <c r="A9906" s="63" t="s">
        <v>15226</v>
      </c>
      <c r="B9906" s="63">
        <v>36360</v>
      </c>
      <c r="C9906" s="62" t="s">
        <v>17623</v>
      </c>
      <c r="D9906" s="63" t="s">
        <v>15228</v>
      </c>
      <c r="E9906" s="76">
        <v>2.34</v>
      </c>
    </row>
    <row r="9907" spans="1:5" hidden="1">
      <c r="A9907" s="63" t="s">
        <v>15226</v>
      </c>
      <c r="B9907" s="63">
        <v>38434</v>
      </c>
      <c r="C9907" s="62" t="s">
        <v>17624</v>
      </c>
      <c r="D9907" s="63" t="s">
        <v>15228</v>
      </c>
      <c r="E9907" s="76">
        <v>3.56</v>
      </c>
    </row>
    <row r="9908" spans="1:5" hidden="1">
      <c r="A9908" s="63" t="s">
        <v>15226</v>
      </c>
      <c r="B9908" s="63">
        <v>38435</v>
      </c>
      <c r="C9908" s="62" t="s">
        <v>17625</v>
      </c>
      <c r="D9908" s="63" t="s">
        <v>15228</v>
      </c>
      <c r="E9908" s="76">
        <v>8.02</v>
      </c>
    </row>
    <row r="9909" spans="1:5" hidden="1">
      <c r="A9909" s="63" t="s">
        <v>15226</v>
      </c>
      <c r="B9909" s="63">
        <v>38436</v>
      </c>
      <c r="C9909" s="62" t="s">
        <v>17626</v>
      </c>
      <c r="D9909" s="63" t="s">
        <v>15228</v>
      </c>
      <c r="E9909" s="76">
        <v>13.3</v>
      </c>
    </row>
    <row r="9910" spans="1:5" hidden="1">
      <c r="A9910" s="63" t="s">
        <v>15226</v>
      </c>
      <c r="B9910" s="63">
        <v>38437</v>
      </c>
      <c r="C9910" s="62" t="s">
        <v>17627</v>
      </c>
      <c r="D9910" s="63" t="s">
        <v>15228</v>
      </c>
      <c r="E9910" s="76">
        <v>21.57</v>
      </c>
    </row>
    <row r="9911" spans="1:5" hidden="1">
      <c r="A9911" s="63" t="s">
        <v>15226</v>
      </c>
      <c r="B9911" s="63">
        <v>38438</v>
      </c>
      <c r="C9911" s="62" t="s">
        <v>17628</v>
      </c>
      <c r="D9911" s="63" t="s">
        <v>15228</v>
      </c>
      <c r="E9911" s="76">
        <v>62.57</v>
      </c>
    </row>
    <row r="9912" spans="1:5" hidden="1">
      <c r="A9912" s="63" t="s">
        <v>15226</v>
      </c>
      <c r="B9912" s="63">
        <v>38439</v>
      </c>
      <c r="C9912" s="62" t="s">
        <v>17629</v>
      </c>
      <c r="D9912" s="63" t="s">
        <v>15228</v>
      </c>
      <c r="E9912" s="76">
        <v>79.5</v>
      </c>
    </row>
    <row r="9913" spans="1:5" ht="23.25" hidden="1">
      <c r="A9913" s="63" t="s">
        <v>15226</v>
      </c>
      <c r="B9913" s="63">
        <v>10836</v>
      </c>
      <c r="C9913" s="62" t="s">
        <v>17630</v>
      </c>
      <c r="D9913" s="63" t="s">
        <v>15228</v>
      </c>
      <c r="E9913" s="76">
        <v>21.53</v>
      </c>
    </row>
    <row r="9914" spans="1:5" ht="23.25" hidden="1">
      <c r="A9914" s="63" t="s">
        <v>15226</v>
      </c>
      <c r="B9914" s="63">
        <v>10835</v>
      </c>
      <c r="C9914" s="62" t="s">
        <v>17631</v>
      </c>
      <c r="D9914" s="63" t="s">
        <v>15228</v>
      </c>
      <c r="E9914" s="76">
        <v>6.01</v>
      </c>
    </row>
    <row r="9915" spans="1:5" hidden="1">
      <c r="A9915" s="63" t="s">
        <v>15226</v>
      </c>
      <c r="B9915" s="63">
        <v>3475</v>
      </c>
      <c r="C9915" s="62" t="s">
        <v>17632</v>
      </c>
      <c r="D9915" s="63" t="s">
        <v>15228</v>
      </c>
      <c r="E9915" s="76">
        <v>5.2</v>
      </c>
    </row>
    <row r="9916" spans="1:5" hidden="1">
      <c r="A9916" s="63" t="s">
        <v>15226</v>
      </c>
      <c r="B9916" s="63">
        <v>3485</v>
      </c>
      <c r="C9916" s="62" t="s">
        <v>17633</v>
      </c>
      <c r="D9916" s="63" t="s">
        <v>15228</v>
      </c>
      <c r="E9916" s="76">
        <v>14.36</v>
      </c>
    </row>
    <row r="9917" spans="1:5" hidden="1">
      <c r="A9917" s="63" t="s">
        <v>15226</v>
      </c>
      <c r="B9917" s="63">
        <v>3534</v>
      </c>
      <c r="C9917" s="62" t="s">
        <v>17634</v>
      </c>
      <c r="D9917" s="63" t="s">
        <v>15228</v>
      </c>
      <c r="E9917" s="76">
        <v>8.23</v>
      </c>
    </row>
    <row r="9918" spans="1:5" hidden="1">
      <c r="A9918" s="63" t="s">
        <v>15226</v>
      </c>
      <c r="B9918" s="63">
        <v>3543</v>
      </c>
      <c r="C9918" s="62" t="s">
        <v>17635</v>
      </c>
      <c r="D9918" s="63" t="s">
        <v>15228</v>
      </c>
      <c r="E9918" s="76">
        <v>1.91</v>
      </c>
    </row>
    <row r="9919" spans="1:5" hidden="1">
      <c r="A9919" s="63" t="s">
        <v>15226</v>
      </c>
      <c r="B9919" s="63">
        <v>3482</v>
      </c>
      <c r="C9919" s="62" t="s">
        <v>17636</v>
      </c>
      <c r="D9919" s="63" t="s">
        <v>15228</v>
      </c>
      <c r="E9919" s="76">
        <v>5.89</v>
      </c>
    </row>
    <row r="9920" spans="1:5" hidden="1">
      <c r="A9920" s="63" t="s">
        <v>15226</v>
      </c>
      <c r="B9920" s="63">
        <v>3505</v>
      </c>
      <c r="C9920" s="62" t="s">
        <v>17637</v>
      </c>
      <c r="D9920" s="63" t="s">
        <v>15228</v>
      </c>
      <c r="E9920" s="76">
        <v>2.84</v>
      </c>
    </row>
    <row r="9921" spans="1:5" ht="23.25" hidden="1">
      <c r="A9921" s="63" t="s">
        <v>15226</v>
      </c>
      <c r="B9921" s="63">
        <v>3521</v>
      </c>
      <c r="C9921" s="62" t="s">
        <v>17638</v>
      </c>
      <c r="D9921" s="63" t="s">
        <v>15228</v>
      </c>
      <c r="E9921" s="76">
        <v>2.14</v>
      </c>
    </row>
    <row r="9922" spans="1:5" ht="23.25" hidden="1">
      <c r="A9922" s="63" t="s">
        <v>15226</v>
      </c>
      <c r="B9922" s="63">
        <v>3531</v>
      </c>
      <c r="C9922" s="62" t="s">
        <v>17639</v>
      </c>
      <c r="D9922" s="63" t="s">
        <v>15228</v>
      </c>
      <c r="E9922" s="76">
        <v>4.08</v>
      </c>
    </row>
    <row r="9923" spans="1:5" ht="23.25" hidden="1">
      <c r="A9923" s="63" t="s">
        <v>15226</v>
      </c>
      <c r="B9923" s="63">
        <v>3522</v>
      </c>
      <c r="C9923" s="62" t="s">
        <v>17640</v>
      </c>
      <c r="D9923" s="63" t="s">
        <v>15228</v>
      </c>
      <c r="E9923" s="76">
        <v>2.63</v>
      </c>
    </row>
    <row r="9924" spans="1:5" ht="23.25" hidden="1">
      <c r="A9924" s="63" t="s">
        <v>15226</v>
      </c>
      <c r="B9924" s="63">
        <v>3527</v>
      </c>
      <c r="C9924" s="62" t="s">
        <v>17641</v>
      </c>
      <c r="D9924" s="63" t="s">
        <v>15228</v>
      </c>
      <c r="E9924" s="76">
        <v>13.84</v>
      </c>
    </row>
    <row r="9925" spans="1:5" hidden="1">
      <c r="A9925" s="63" t="s">
        <v>15226</v>
      </c>
      <c r="B9925" s="63">
        <v>3516</v>
      </c>
      <c r="C9925" s="62" t="s">
        <v>17642</v>
      </c>
      <c r="D9925" s="63" t="s">
        <v>15228</v>
      </c>
      <c r="E9925" s="76">
        <v>2.48</v>
      </c>
    </row>
    <row r="9926" spans="1:5" ht="23.25" hidden="1">
      <c r="A9926" s="63" t="s">
        <v>15226</v>
      </c>
      <c r="B9926" s="63">
        <v>3517</v>
      </c>
      <c r="C9926" s="62" t="s">
        <v>17643</v>
      </c>
      <c r="D9926" s="63" t="s">
        <v>15228</v>
      </c>
      <c r="E9926" s="76">
        <v>2.2400000000000002</v>
      </c>
    </row>
    <row r="9927" spans="1:5" ht="23.25" hidden="1">
      <c r="A9927" s="63" t="s">
        <v>15226</v>
      </c>
      <c r="B9927" s="63">
        <v>3515</v>
      </c>
      <c r="C9927" s="62" t="s">
        <v>17644</v>
      </c>
      <c r="D9927" s="63" t="s">
        <v>15228</v>
      </c>
      <c r="E9927" s="76">
        <v>7.06</v>
      </c>
    </row>
    <row r="9928" spans="1:5" ht="23.25" hidden="1">
      <c r="A9928" s="63" t="s">
        <v>15226</v>
      </c>
      <c r="B9928" s="63">
        <v>20147</v>
      </c>
      <c r="C9928" s="62" t="s">
        <v>17645</v>
      </c>
      <c r="D9928" s="63" t="s">
        <v>15228</v>
      </c>
      <c r="E9928" s="76">
        <v>5.8</v>
      </c>
    </row>
    <row r="9929" spans="1:5" ht="23.25" hidden="1">
      <c r="A9929" s="63" t="s">
        <v>15226</v>
      </c>
      <c r="B9929" s="63">
        <v>3524</v>
      </c>
      <c r="C9929" s="62" t="s">
        <v>17646</v>
      </c>
      <c r="D9929" s="63" t="s">
        <v>15228</v>
      </c>
      <c r="E9929" s="76">
        <v>8.73</v>
      </c>
    </row>
    <row r="9930" spans="1:5" ht="23.25" hidden="1">
      <c r="A9930" s="63" t="s">
        <v>15226</v>
      </c>
      <c r="B9930" s="63">
        <v>3532</v>
      </c>
      <c r="C9930" s="62" t="s">
        <v>17647</v>
      </c>
      <c r="D9930" s="63" t="s">
        <v>15228</v>
      </c>
      <c r="E9930" s="76">
        <v>20.18</v>
      </c>
    </row>
    <row r="9931" spans="1:5" hidden="1">
      <c r="A9931" s="63" t="s">
        <v>15226</v>
      </c>
      <c r="B9931" s="63">
        <v>3528</v>
      </c>
      <c r="C9931" s="62" t="s">
        <v>17648</v>
      </c>
      <c r="D9931" s="63" t="s">
        <v>15228</v>
      </c>
      <c r="E9931" s="76">
        <v>9.69</v>
      </c>
    </row>
    <row r="9932" spans="1:5" hidden="1">
      <c r="A9932" s="63" t="s">
        <v>15226</v>
      </c>
      <c r="B9932" s="63">
        <v>37952</v>
      </c>
      <c r="C9932" s="62" t="s">
        <v>17649</v>
      </c>
      <c r="D9932" s="63" t="s">
        <v>15228</v>
      </c>
      <c r="E9932" s="76">
        <v>69.459999999999994</v>
      </c>
    </row>
    <row r="9933" spans="1:5" hidden="1">
      <c r="A9933" s="63" t="s">
        <v>15226</v>
      </c>
      <c r="B9933" s="63">
        <v>37951</v>
      </c>
      <c r="C9933" s="62" t="s">
        <v>17650</v>
      </c>
      <c r="D9933" s="63" t="s">
        <v>15228</v>
      </c>
      <c r="E9933" s="76">
        <v>2.61</v>
      </c>
    </row>
    <row r="9934" spans="1:5" hidden="1">
      <c r="A9934" s="63" t="s">
        <v>15226</v>
      </c>
      <c r="B9934" s="63">
        <v>3518</v>
      </c>
      <c r="C9934" s="62" t="s">
        <v>17651</v>
      </c>
      <c r="D9934" s="63" t="s">
        <v>15228</v>
      </c>
      <c r="E9934" s="76">
        <v>4.0199999999999996</v>
      </c>
    </row>
    <row r="9935" spans="1:5" hidden="1">
      <c r="A9935" s="63" t="s">
        <v>15226</v>
      </c>
      <c r="B9935" s="63">
        <v>3519</v>
      </c>
      <c r="C9935" s="62" t="s">
        <v>17652</v>
      </c>
      <c r="D9935" s="63" t="s">
        <v>15228</v>
      </c>
      <c r="E9935" s="76">
        <v>8.4</v>
      </c>
    </row>
    <row r="9936" spans="1:5" hidden="1">
      <c r="A9936" s="63" t="s">
        <v>15226</v>
      </c>
      <c r="B9936" s="63">
        <v>3520</v>
      </c>
      <c r="C9936" s="62" t="s">
        <v>17653</v>
      </c>
      <c r="D9936" s="63" t="s">
        <v>15228</v>
      </c>
      <c r="E9936" s="76">
        <v>8.81</v>
      </c>
    </row>
    <row r="9937" spans="1:5" hidden="1">
      <c r="A9937" s="63" t="s">
        <v>15226</v>
      </c>
      <c r="B9937" s="63">
        <v>37950</v>
      </c>
      <c r="C9937" s="62" t="s">
        <v>17654</v>
      </c>
      <c r="D9937" s="63" t="s">
        <v>15228</v>
      </c>
      <c r="E9937" s="76">
        <v>63.94</v>
      </c>
    </row>
    <row r="9938" spans="1:5" hidden="1">
      <c r="A9938" s="63" t="s">
        <v>15226</v>
      </c>
      <c r="B9938" s="63">
        <v>37949</v>
      </c>
      <c r="C9938" s="62" t="s">
        <v>17655</v>
      </c>
      <c r="D9938" s="63" t="s">
        <v>15228</v>
      </c>
      <c r="E9938" s="76">
        <v>2.36</v>
      </c>
    </row>
    <row r="9939" spans="1:5" hidden="1">
      <c r="A9939" s="63" t="s">
        <v>15226</v>
      </c>
      <c r="B9939" s="63">
        <v>3526</v>
      </c>
      <c r="C9939" s="62" t="s">
        <v>17656</v>
      </c>
      <c r="D9939" s="63" t="s">
        <v>15228</v>
      </c>
      <c r="E9939" s="76">
        <v>3.24</v>
      </c>
    </row>
    <row r="9940" spans="1:5" hidden="1">
      <c r="A9940" s="63" t="s">
        <v>15226</v>
      </c>
      <c r="B9940" s="63">
        <v>3509</v>
      </c>
      <c r="C9940" s="62" t="s">
        <v>17657</v>
      </c>
      <c r="D9940" s="63" t="s">
        <v>15228</v>
      </c>
      <c r="E9940" s="76">
        <v>7.37</v>
      </c>
    </row>
    <row r="9941" spans="1:5" hidden="1">
      <c r="A9941" s="63" t="s">
        <v>15226</v>
      </c>
      <c r="B9941" s="63">
        <v>3530</v>
      </c>
      <c r="C9941" s="62" t="s">
        <v>17658</v>
      </c>
      <c r="D9941" s="63" t="s">
        <v>15228</v>
      </c>
      <c r="E9941" s="76">
        <v>224.1</v>
      </c>
    </row>
    <row r="9942" spans="1:5" hidden="1">
      <c r="A9942" s="63" t="s">
        <v>15226</v>
      </c>
      <c r="B9942" s="63">
        <v>3542</v>
      </c>
      <c r="C9942" s="62" t="s">
        <v>17659</v>
      </c>
      <c r="D9942" s="63" t="s">
        <v>15228</v>
      </c>
      <c r="E9942" s="76">
        <v>0.64</v>
      </c>
    </row>
    <row r="9943" spans="1:5" hidden="1">
      <c r="A9943" s="63" t="s">
        <v>15226</v>
      </c>
      <c r="B9943" s="63">
        <v>3529</v>
      </c>
      <c r="C9943" s="62" t="s">
        <v>17660</v>
      </c>
      <c r="D9943" s="63" t="s">
        <v>15228</v>
      </c>
      <c r="E9943" s="76">
        <v>0.79</v>
      </c>
    </row>
    <row r="9944" spans="1:5" hidden="1">
      <c r="A9944" s="63" t="s">
        <v>15226</v>
      </c>
      <c r="B9944" s="63">
        <v>3536</v>
      </c>
      <c r="C9944" s="62" t="s">
        <v>17661</v>
      </c>
      <c r="D9944" s="63" t="s">
        <v>15228</v>
      </c>
      <c r="E9944" s="76">
        <v>2.63</v>
      </c>
    </row>
    <row r="9945" spans="1:5" hidden="1">
      <c r="A9945" s="63" t="s">
        <v>15226</v>
      </c>
      <c r="B9945" s="63">
        <v>3535</v>
      </c>
      <c r="C9945" s="62" t="s">
        <v>17662</v>
      </c>
      <c r="D9945" s="63" t="s">
        <v>15228</v>
      </c>
      <c r="E9945" s="76">
        <v>6.39</v>
      </c>
    </row>
    <row r="9946" spans="1:5" hidden="1">
      <c r="A9946" s="63" t="s">
        <v>15226</v>
      </c>
      <c r="B9946" s="63">
        <v>3540</v>
      </c>
      <c r="C9946" s="62" t="s">
        <v>17663</v>
      </c>
      <c r="D9946" s="63" t="s">
        <v>15228</v>
      </c>
      <c r="E9946" s="76">
        <v>5.41</v>
      </c>
    </row>
    <row r="9947" spans="1:5" hidden="1">
      <c r="A9947" s="63" t="s">
        <v>15226</v>
      </c>
      <c r="B9947" s="63">
        <v>3539</v>
      </c>
      <c r="C9947" s="62" t="s">
        <v>17664</v>
      </c>
      <c r="D9947" s="63" t="s">
        <v>15228</v>
      </c>
      <c r="E9947" s="76">
        <v>31.36</v>
      </c>
    </row>
    <row r="9948" spans="1:5" hidden="1">
      <c r="A9948" s="63" t="s">
        <v>15226</v>
      </c>
      <c r="B9948" s="63">
        <v>3513</v>
      </c>
      <c r="C9948" s="62" t="s">
        <v>17665</v>
      </c>
      <c r="D9948" s="63" t="s">
        <v>15228</v>
      </c>
      <c r="E9948" s="76">
        <v>110.6</v>
      </c>
    </row>
    <row r="9949" spans="1:5" hidden="1">
      <c r="A9949" s="63" t="s">
        <v>15226</v>
      </c>
      <c r="B9949" s="63">
        <v>3510</v>
      </c>
      <c r="C9949" s="62" t="s">
        <v>17666</v>
      </c>
      <c r="D9949" s="63" t="s">
        <v>15228</v>
      </c>
      <c r="E9949" s="76">
        <v>13.66</v>
      </c>
    </row>
    <row r="9950" spans="1:5" ht="23.25" hidden="1">
      <c r="A9950" s="63" t="s">
        <v>15226</v>
      </c>
      <c r="B9950" s="63">
        <v>38913</v>
      </c>
      <c r="C9950" s="62" t="s">
        <v>17667</v>
      </c>
      <c r="D9950" s="63" t="s">
        <v>15228</v>
      </c>
      <c r="E9950" s="76">
        <v>8.93</v>
      </c>
    </row>
    <row r="9951" spans="1:5" ht="23.25" hidden="1">
      <c r="A9951" s="63" t="s">
        <v>15226</v>
      </c>
      <c r="B9951" s="63">
        <v>38914</v>
      </c>
      <c r="C9951" s="62" t="s">
        <v>17668</v>
      </c>
      <c r="D9951" s="63" t="s">
        <v>15228</v>
      </c>
      <c r="E9951" s="76">
        <v>10.96</v>
      </c>
    </row>
    <row r="9952" spans="1:5" ht="23.25" hidden="1">
      <c r="A9952" s="63" t="s">
        <v>15226</v>
      </c>
      <c r="B9952" s="63">
        <v>38915</v>
      </c>
      <c r="C9952" s="62" t="s">
        <v>17669</v>
      </c>
      <c r="D9952" s="63" t="s">
        <v>15228</v>
      </c>
      <c r="E9952" s="76">
        <v>21.13</v>
      </c>
    </row>
    <row r="9953" spans="1:5" ht="23.25" hidden="1">
      <c r="A9953" s="63" t="s">
        <v>15226</v>
      </c>
      <c r="B9953" s="63">
        <v>38916</v>
      </c>
      <c r="C9953" s="62" t="s">
        <v>17670</v>
      </c>
      <c r="D9953" s="63" t="s">
        <v>15228</v>
      </c>
      <c r="E9953" s="76">
        <v>29.25</v>
      </c>
    </row>
    <row r="9954" spans="1:5" ht="23.25" hidden="1">
      <c r="A9954" s="63" t="s">
        <v>15226</v>
      </c>
      <c r="B9954" s="63">
        <v>39300</v>
      </c>
      <c r="C9954" s="62" t="s">
        <v>17671</v>
      </c>
      <c r="D9954" s="63" t="s">
        <v>15228</v>
      </c>
      <c r="E9954" s="76">
        <v>7.97</v>
      </c>
    </row>
    <row r="9955" spans="1:5" ht="23.25" hidden="1">
      <c r="A9955" s="63" t="s">
        <v>15226</v>
      </c>
      <c r="B9955" s="63">
        <v>39301</v>
      </c>
      <c r="C9955" s="62" t="s">
        <v>17672</v>
      </c>
      <c r="D9955" s="63" t="s">
        <v>15228</v>
      </c>
      <c r="E9955" s="76">
        <v>10.68</v>
      </c>
    </row>
    <row r="9956" spans="1:5" ht="23.25" hidden="1">
      <c r="A9956" s="63" t="s">
        <v>15226</v>
      </c>
      <c r="B9956" s="63">
        <v>39302</v>
      </c>
      <c r="C9956" s="62" t="s">
        <v>17673</v>
      </c>
      <c r="D9956" s="63" t="s">
        <v>15228</v>
      </c>
      <c r="E9956" s="76">
        <v>19.41</v>
      </c>
    </row>
    <row r="9957" spans="1:5" ht="23.25" hidden="1">
      <c r="A9957" s="63" t="s">
        <v>15226</v>
      </c>
      <c r="B9957" s="63">
        <v>38923</v>
      </c>
      <c r="C9957" s="62" t="s">
        <v>17674</v>
      </c>
      <c r="D9957" s="63" t="s">
        <v>15228</v>
      </c>
      <c r="E9957" s="76">
        <v>9.56</v>
      </c>
    </row>
    <row r="9958" spans="1:5" ht="23.25" hidden="1">
      <c r="A9958" s="63" t="s">
        <v>15226</v>
      </c>
      <c r="B9958" s="63">
        <v>38925</v>
      </c>
      <c r="C9958" s="62" t="s">
        <v>17675</v>
      </c>
      <c r="D9958" s="63" t="s">
        <v>15228</v>
      </c>
      <c r="E9958" s="76">
        <v>11.09</v>
      </c>
    </row>
    <row r="9959" spans="1:5" ht="23.25" hidden="1">
      <c r="A9959" s="63" t="s">
        <v>15226</v>
      </c>
      <c r="B9959" s="63">
        <v>38926</v>
      </c>
      <c r="C9959" s="62" t="s">
        <v>17676</v>
      </c>
      <c r="D9959" s="63" t="s">
        <v>15228</v>
      </c>
      <c r="E9959" s="76">
        <v>13.15</v>
      </c>
    </row>
    <row r="9960" spans="1:5" ht="23.25" hidden="1">
      <c r="A9960" s="63" t="s">
        <v>15226</v>
      </c>
      <c r="B9960" s="63">
        <v>38927</v>
      </c>
      <c r="C9960" s="62" t="s">
        <v>17677</v>
      </c>
      <c r="D9960" s="63" t="s">
        <v>15228</v>
      </c>
      <c r="E9960" s="76">
        <v>16.61</v>
      </c>
    </row>
    <row r="9961" spans="1:5" ht="23.25" hidden="1">
      <c r="A9961" s="63" t="s">
        <v>15226</v>
      </c>
      <c r="B9961" s="63">
        <v>39304</v>
      </c>
      <c r="C9961" s="62" t="s">
        <v>17678</v>
      </c>
      <c r="D9961" s="63" t="s">
        <v>15228</v>
      </c>
      <c r="E9961" s="76">
        <v>9.44</v>
      </c>
    </row>
    <row r="9962" spans="1:5" ht="23.25" hidden="1">
      <c r="A9962" s="63" t="s">
        <v>15226</v>
      </c>
      <c r="B9962" s="63">
        <v>39305</v>
      </c>
      <c r="C9962" s="62" t="s">
        <v>17679</v>
      </c>
      <c r="D9962" s="63" t="s">
        <v>15228</v>
      </c>
      <c r="E9962" s="76">
        <v>10.35</v>
      </c>
    </row>
    <row r="9963" spans="1:5" ht="23.25" hidden="1">
      <c r="A9963" s="63" t="s">
        <v>15226</v>
      </c>
      <c r="B9963" s="63">
        <v>39306</v>
      </c>
      <c r="C9963" s="62" t="s">
        <v>17680</v>
      </c>
      <c r="D9963" s="63" t="s">
        <v>15228</v>
      </c>
      <c r="E9963" s="76">
        <v>13.91</v>
      </c>
    </row>
    <row r="9964" spans="1:5" ht="23.25" hidden="1">
      <c r="A9964" s="63" t="s">
        <v>15226</v>
      </c>
      <c r="B9964" s="63">
        <v>38928</v>
      </c>
      <c r="C9964" s="62" t="s">
        <v>17681</v>
      </c>
      <c r="D9964" s="63" t="s">
        <v>15228</v>
      </c>
      <c r="E9964" s="76">
        <v>18.39</v>
      </c>
    </row>
    <row r="9965" spans="1:5" ht="23.25" hidden="1">
      <c r="A9965" s="63" t="s">
        <v>15226</v>
      </c>
      <c r="B9965" s="63">
        <v>38941</v>
      </c>
      <c r="C9965" s="62" t="s">
        <v>17682</v>
      </c>
      <c r="D9965" s="63" t="s">
        <v>15228</v>
      </c>
      <c r="E9965" s="76">
        <v>14.41</v>
      </c>
    </row>
    <row r="9966" spans="1:5" ht="23.25" hidden="1">
      <c r="A9966" s="63" t="s">
        <v>15226</v>
      </c>
      <c r="B9966" s="63">
        <v>38917</v>
      </c>
      <c r="C9966" s="62" t="s">
        <v>17683</v>
      </c>
      <c r="D9966" s="63" t="s">
        <v>15228</v>
      </c>
      <c r="E9966" s="76">
        <v>10.27</v>
      </c>
    </row>
    <row r="9967" spans="1:5" ht="23.25" hidden="1">
      <c r="A9967" s="63" t="s">
        <v>15226</v>
      </c>
      <c r="B9967" s="63">
        <v>38919</v>
      </c>
      <c r="C9967" s="62" t="s">
        <v>17684</v>
      </c>
      <c r="D9967" s="63" t="s">
        <v>15228</v>
      </c>
      <c r="E9967" s="76">
        <v>12.06</v>
      </c>
    </row>
    <row r="9968" spans="1:5" ht="23.25" hidden="1">
      <c r="A9968" s="63" t="s">
        <v>15226</v>
      </c>
      <c r="B9968" s="63">
        <v>38922</v>
      </c>
      <c r="C9968" s="62" t="s">
        <v>17685</v>
      </c>
      <c r="D9968" s="63" t="s">
        <v>15228</v>
      </c>
      <c r="E9968" s="76">
        <v>16.18</v>
      </c>
    </row>
    <row r="9969" spans="1:5" hidden="1">
      <c r="A9969" s="63" t="s">
        <v>15226</v>
      </c>
      <c r="B9969" s="63">
        <v>20151</v>
      </c>
      <c r="C9969" s="62" t="s">
        <v>17686</v>
      </c>
      <c r="D9969" s="63" t="s">
        <v>15228</v>
      </c>
      <c r="E9969" s="76">
        <v>21.66</v>
      </c>
    </row>
    <row r="9970" spans="1:5" hidden="1">
      <c r="A9970" s="63" t="s">
        <v>15226</v>
      </c>
      <c r="B9970" s="63">
        <v>20152</v>
      </c>
      <c r="C9970" s="62" t="s">
        <v>17687</v>
      </c>
      <c r="D9970" s="63" t="s">
        <v>15228</v>
      </c>
      <c r="E9970" s="76">
        <v>78.38</v>
      </c>
    </row>
    <row r="9971" spans="1:5" hidden="1">
      <c r="A9971" s="63" t="s">
        <v>15226</v>
      </c>
      <c r="B9971" s="63">
        <v>20148</v>
      </c>
      <c r="C9971" s="62" t="s">
        <v>17688</v>
      </c>
      <c r="D9971" s="63" t="s">
        <v>15228</v>
      </c>
      <c r="E9971" s="76">
        <v>4.26</v>
      </c>
    </row>
    <row r="9972" spans="1:5" hidden="1">
      <c r="A9972" s="63" t="s">
        <v>15226</v>
      </c>
      <c r="B9972" s="63">
        <v>20149</v>
      </c>
      <c r="C9972" s="62" t="s">
        <v>17689</v>
      </c>
      <c r="D9972" s="63" t="s">
        <v>15228</v>
      </c>
      <c r="E9972" s="76">
        <v>7.11</v>
      </c>
    </row>
    <row r="9973" spans="1:5" hidden="1">
      <c r="A9973" s="63" t="s">
        <v>15226</v>
      </c>
      <c r="B9973" s="63">
        <v>20150</v>
      </c>
      <c r="C9973" s="62" t="s">
        <v>17690</v>
      </c>
      <c r="D9973" s="63" t="s">
        <v>15228</v>
      </c>
      <c r="E9973" s="76">
        <v>18.329999999999998</v>
      </c>
    </row>
    <row r="9974" spans="1:5" hidden="1">
      <c r="A9974" s="63" t="s">
        <v>15226</v>
      </c>
      <c r="B9974" s="63">
        <v>20157</v>
      </c>
      <c r="C9974" s="62" t="s">
        <v>17691</v>
      </c>
      <c r="D9974" s="63" t="s">
        <v>15228</v>
      </c>
      <c r="E9974" s="76">
        <v>20.57</v>
      </c>
    </row>
    <row r="9975" spans="1:5" hidden="1">
      <c r="A9975" s="63" t="s">
        <v>15226</v>
      </c>
      <c r="B9975" s="63">
        <v>20158</v>
      </c>
      <c r="C9975" s="62" t="s">
        <v>17692</v>
      </c>
      <c r="D9975" s="63" t="s">
        <v>15228</v>
      </c>
      <c r="E9975" s="76">
        <v>81.709999999999994</v>
      </c>
    </row>
    <row r="9976" spans="1:5" hidden="1">
      <c r="A9976" s="63" t="s">
        <v>15226</v>
      </c>
      <c r="B9976" s="63">
        <v>20154</v>
      </c>
      <c r="C9976" s="62" t="s">
        <v>17693</v>
      </c>
      <c r="D9976" s="63" t="s">
        <v>15228</v>
      </c>
      <c r="E9976" s="76">
        <v>4.17</v>
      </c>
    </row>
    <row r="9977" spans="1:5" hidden="1">
      <c r="A9977" s="63" t="s">
        <v>15226</v>
      </c>
      <c r="B9977" s="63">
        <v>20155</v>
      </c>
      <c r="C9977" s="62" t="s">
        <v>17694</v>
      </c>
      <c r="D9977" s="63" t="s">
        <v>15228</v>
      </c>
      <c r="E9977" s="76">
        <v>6.35</v>
      </c>
    </row>
    <row r="9978" spans="1:5" hidden="1">
      <c r="A9978" s="63" t="s">
        <v>15226</v>
      </c>
      <c r="B9978" s="63">
        <v>20156</v>
      </c>
      <c r="C9978" s="62" t="s">
        <v>17695</v>
      </c>
      <c r="D9978" s="63" t="s">
        <v>15228</v>
      </c>
      <c r="E9978" s="76">
        <v>17.850000000000001</v>
      </c>
    </row>
    <row r="9979" spans="1:5" hidden="1">
      <c r="A9979" s="63" t="s">
        <v>15226</v>
      </c>
      <c r="B9979" s="63">
        <v>3499</v>
      </c>
      <c r="C9979" s="62" t="s">
        <v>17696</v>
      </c>
      <c r="D9979" s="63" t="s">
        <v>15228</v>
      </c>
      <c r="E9979" s="76">
        <v>1.23</v>
      </c>
    </row>
    <row r="9980" spans="1:5" hidden="1">
      <c r="A9980" s="63" t="s">
        <v>15226</v>
      </c>
      <c r="B9980" s="63">
        <v>3500</v>
      </c>
      <c r="C9980" s="62" t="s">
        <v>17697</v>
      </c>
      <c r="D9980" s="63" t="s">
        <v>15228</v>
      </c>
      <c r="E9980" s="76">
        <v>1.63</v>
      </c>
    </row>
    <row r="9981" spans="1:5" hidden="1">
      <c r="A9981" s="63" t="s">
        <v>15226</v>
      </c>
      <c r="B9981" s="63">
        <v>3501</v>
      </c>
      <c r="C9981" s="62" t="s">
        <v>17698</v>
      </c>
      <c r="D9981" s="63" t="s">
        <v>15228</v>
      </c>
      <c r="E9981" s="76">
        <v>4.49</v>
      </c>
    </row>
    <row r="9982" spans="1:5" hidden="1">
      <c r="A9982" s="63" t="s">
        <v>15226</v>
      </c>
      <c r="B9982" s="63">
        <v>3502</v>
      </c>
      <c r="C9982" s="62" t="s">
        <v>17699</v>
      </c>
      <c r="D9982" s="63" t="s">
        <v>15228</v>
      </c>
      <c r="E9982" s="76">
        <v>6.46</v>
      </c>
    </row>
    <row r="9983" spans="1:5" hidden="1">
      <c r="A9983" s="63" t="s">
        <v>15226</v>
      </c>
      <c r="B9983" s="63">
        <v>3503</v>
      </c>
      <c r="C9983" s="62" t="s">
        <v>17700</v>
      </c>
      <c r="D9983" s="63" t="s">
        <v>15228</v>
      </c>
      <c r="E9983" s="76">
        <v>8.11</v>
      </c>
    </row>
    <row r="9984" spans="1:5" hidden="1">
      <c r="A9984" s="63" t="s">
        <v>15226</v>
      </c>
      <c r="B9984" s="63">
        <v>3477</v>
      </c>
      <c r="C9984" s="62" t="s">
        <v>17701</v>
      </c>
      <c r="D9984" s="63" t="s">
        <v>15228</v>
      </c>
      <c r="E9984" s="76">
        <v>29.47</v>
      </c>
    </row>
    <row r="9985" spans="1:5" hidden="1">
      <c r="A9985" s="63" t="s">
        <v>15226</v>
      </c>
      <c r="B9985" s="63">
        <v>3478</v>
      </c>
      <c r="C9985" s="62" t="s">
        <v>17702</v>
      </c>
      <c r="D9985" s="63" t="s">
        <v>15228</v>
      </c>
      <c r="E9985" s="76">
        <v>70.66</v>
      </c>
    </row>
    <row r="9986" spans="1:5" hidden="1">
      <c r="A9986" s="63" t="s">
        <v>15226</v>
      </c>
      <c r="B9986" s="63">
        <v>3525</v>
      </c>
      <c r="C9986" s="62" t="s">
        <v>17703</v>
      </c>
      <c r="D9986" s="63" t="s">
        <v>15228</v>
      </c>
      <c r="E9986" s="76">
        <v>87.21</v>
      </c>
    </row>
    <row r="9987" spans="1:5" hidden="1">
      <c r="A9987" s="63" t="s">
        <v>15226</v>
      </c>
      <c r="B9987" s="63">
        <v>3511</v>
      </c>
      <c r="C9987" s="62" t="s">
        <v>17704</v>
      </c>
      <c r="D9987" s="63" t="s">
        <v>15228</v>
      </c>
      <c r="E9987" s="76">
        <v>92.5</v>
      </c>
    </row>
    <row r="9988" spans="1:5" ht="23.25" hidden="1">
      <c r="A9988" s="63" t="s">
        <v>15226</v>
      </c>
      <c r="B9988" s="63">
        <v>12032</v>
      </c>
      <c r="C9988" s="62" t="s">
        <v>17705</v>
      </c>
      <c r="D9988" s="63" t="s">
        <v>15686</v>
      </c>
      <c r="E9988" s="76">
        <v>57.21</v>
      </c>
    </row>
    <row r="9989" spans="1:5" ht="23.25" hidden="1">
      <c r="A9989" s="63" t="s">
        <v>15226</v>
      </c>
      <c r="B9989" s="63">
        <v>12030</v>
      </c>
      <c r="C9989" s="62" t="s">
        <v>17706</v>
      </c>
      <c r="D9989" s="63" t="s">
        <v>15686</v>
      </c>
      <c r="E9989" s="76">
        <v>53.75</v>
      </c>
    </row>
    <row r="9990" spans="1:5" ht="23.25" hidden="1">
      <c r="A9990" s="63" t="s">
        <v>15226</v>
      </c>
      <c r="B9990" s="63">
        <v>10908</v>
      </c>
      <c r="C9990" s="62" t="s">
        <v>17707</v>
      </c>
      <c r="D9990" s="63" t="s">
        <v>15228</v>
      </c>
      <c r="E9990" s="76">
        <v>20.22</v>
      </c>
    </row>
    <row r="9991" spans="1:5" ht="23.25" hidden="1">
      <c r="A9991" s="63" t="s">
        <v>15226</v>
      </c>
      <c r="B9991" s="63">
        <v>10909</v>
      </c>
      <c r="C9991" s="62" t="s">
        <v>17708</v>
      </c>
      <c r="D9991" s="63" t="s">
        <v>15228</v>
      </c>
      <c r="E9991" s="76">
        <v>23.53</v>
      </c>
    </row>
    <row r="9992" spans="1:5" ht="23.25" hidden="1">
      <c r="A9992" s="63" t="s">
        <v>15226</v>
      </c>
      <c r="B9992" s="63">
        <v>3669</v>
      </c>
      <c r="C9992" s="62" t="s">
        <v>17709</v>
      </c>
      <c r="D9992" s="63" t="s">
        <v>15228</v>
      </c>
      <c r="E9992" s="76">
        <v>14.45</v>
      </c>
    </row>
    <row r="9993" spans="1:5" hidden="1">
      <c r="A9993" s="63" t="s">
        <v>15226</v>
      </c>
      <c r="B9993" s="63">
        <v>20139</v>
      </c>
      <c r="C9993" s="62" t="s">
        <v>17710</v>
      </c>
      <c r="D9993" s="63" t="s">
        <v>15228</v>
      </c>
      <c r="E9993" s="76">
        <v>124.3</v>
      </c>
    </row>
    <row r="9994" spans="1:5" ht="23.25" hidden="1">
      <c r="A9994" s="63" t="s">
        <v>15226</v>
      </c>
      <c r="B9994" s="63">
        <v>3668</v>
      </c>
      <c r="C9994" s="62" t="s">
        <v>17711</v>
      </c>
      <c r="D9994" s="63" t="s">
        <v>15228</v>
      </c>
      <c r="E9994" s="76">
        <v>44.4</v>
      </c>
    </row>
    <row r="9995" spans="1:5" hidden="1">
      <c r="A9995" s="63" t="s">
        <v>15226</v>
      </c>
      <c r="B9995" s="63">
        <v>10911</v>
      </c>
      <c r="C9995" s="62" t="s">
        <v>17712</v>
      </c>
      <c r="D9995" s="63" t="s">
        <v>15228</v>
      </c>
      <c r="E9995" s="76">
        <v>19.46</v>
      </c>
    </row>
    <row r="9996" spans="1:5" ht="23.25" hidden="1">
      <c r="A9996" s="63" t="s">
        <v>15226</v>
      </c>
      <c r="B9996" s="63">
        <v>3659</v>
      </c>
      <c r="C9996" s="62" t="s">
        <v>17713</v>
      </c>
      <c r="D9996" s="63" t="s">
        <v>15228</v>
      </c>
      <c r="E9996" s="76">
        <v>19.829999999999998</v>
      </c>
    </row>
    <row r="9997" spans="1:5" ht="23.25" hidden="1">
      <c r="A9997" s="63" t="s">
        <v>15226</v>
      </c>
      <c r="B9997" s="63">
        <v>3660</v>
      </c>
      <c r="C9997" s="62" t="s">
        <v>17714</v>
      </c>
      <c r="D9997" s="63" t="s">
        <v>15228</v>
      </c>
      <c r="E9997" s="76">
        <v>25.64</v>
      </c>
    </row>
    <row r="9998" spans="1:5" hidden="1">
      <c r="A9998" s="63" t="s">
        <v>15226</v>
      </c>
      <c r="B9998" s="63">
        <v>20144</v>
      </c>
      <c r="C9998" s="62" t="s">
        <v>17715</v>
      </c>
      <c r="D9998" s="63" t="s">
        <v>15228</v>
      </c>
      <c r="E9998" s="76">
        <v>57.43</v>
      </c>
    </row>
    <row r="9999" spans="1:5" hidden="1">
      <c r="A9999" s="63" t="s">
        <v>15226</v>
      </c>
      <c r="B9999" s="63">
        <v>20143</v>
      </c>
      <c r="C9999" s="62" t="s">
        <v>17716</v>
      </c>
      <c r="D9999" s="63" t="s">
        <v>15228</v>
      </c>
      <c r="E9999" s="76">
        <v>73.48</v>
      </c>
    </row>
    <row r="10000" spans="1:5" hidden="1">
      <c r="A10000" s="63" t="s">
        <v>15226</v>
      </c>
      <c r="B10000" s="63">
        <v>20145</v>
      </c>
      <c r="C10000" s="62" t="s">
        <v>17717</v>
      </c>
      <c r="D10000" s="63" t="s">
        <v>15228</v>
      </c>
      <c r="E10000" s="76">
        <v>141.74</v>
      </c>
    </row>
    <row r="10001" spans="1:5" hidden="1">
      <c r="A10001" s="63" t="s">
        <v>15226</v>
      </c>
      <c r="B10001" s="63">
        <v>20146</v>
      </c>
      <c r="C10001" s="62" t="s">
        <v>17718</v>
      </c>
      <c r="D10001" s="63" t="s">
        <v>15228</v>
      </c>
      <c r="E10001" s="76">
        <v>193.76</v>
      </c>
    </row>
    <row r="10002" spans="1:5" hidden="1">
      <c r="A10002" s="63" t="s">
        <v>15226</v>
      </c>
      <c r="B10002" s="63">
        <v>20140</v>
      </c>
      <c r="C10002" s="62" t="s">
        <v>17719</v>
      </c>
      <c r="D10002" s="63" t="s">
        <v>15228</v>
      </c>
      <c r="E10002" s="76">
        <v>9.09</v>
      </c>
    </row>
    <row r="10003" spans="1:5" hidden="1">
      <c r="A10003" s="63" t="s">
        <v>15226</v>
      </c>
      <c r="B10003" s="63">
        <v>20141</v>
      </c>
      <c r="C10003" s="62" t="s">
        <v>17720</v>
      </c>
      <c r="D10003" s="63" t="s">
        <v>15228</v>
      </c>
      <c r="E10003" s="76">
        <v>22.26</v>
      </c>
    </row>
    <row r="10004" spans="1:5" hidden="1">
      <c r="A10004" s="63" t="s">
        <v>15226</v>
      </c>
      <c r="B10004" s="63">
        <v>20142</v>
      </c>
      <c r="C10004" s="62" t="s">
        <v>17721</v>
      </c>
      <c r="D10004" s="63" t="s">
        <v>15228</v>
      </c>
      <c r="E10004" s="76">
        <v>39.159999999999997</v>
      </c>
    </row>
    <row r="10005" spans="1:5" ht="23.25" hidden="1">
      <c r="A10005" s="63" t="s">
        <v>15226</v>
      </c>
      <c r="B10005" s="63">
        <v>3670</v>
      </c>
      <c r="C10005" s="62" t="s">
        <v>17722</v>
      </c>
      <c r="D10005" s="63" t="s">
        <v>15228</v>
      </c>
      <c r="E10005" s="76">
        <v>25.47</v>
      </c>
    </row>
    <row r="10006" spans="1:5" hidden="1">
      <c r="A10006" s="63" t="s">
        <v>15226</v>
      </c>
      <c r="B10006" s="63">
        <v>3666</v>
      </c>
      <c r="C10006" s="62" t="s">
        <v>17723</v>
      </c>
      <c r="D10006" s="63" t="s">
        <v>15228</v>
      </c>
      <c r="E10006" s="76">
        <v>4.01</v>
      </c>
    </row>
    <row r="10007" spans="1:5" hidden="1">
      <c r="A10007" s="63" t="s">
        <v>15226</v>
      </c>
      <c r="B10007" s="63">
        <v>3662</v>
      </c>
      <c r="C10007" s="62" t="s">
        <v>17724</v>
      </c>
      <c r="D10007" s="63" t="s">
        <v>15228</v>
      </c>
      <c r="E10007" s="76">
        <v>10.45</v>
      </c>
    </row>
    <row r="10008" spans="1:5" hidden="1">
      <c r="A10008" s="63" t="s">
        <v>15226</v>
      </c>
      <c r="B10008" s="63">
        <v>3658</v>
      </c>
      <c r="C10008" s="62" t="s">
        <v>17725</v>
      </c>
      <c r="D10008" s="63" t="s">
        <v>15228</v>
      </c>
      <c r="E10008" s="76">
        <v>19.8</v>
      </c>
    </row>
    <row r="10009" spans="1:5" hidden="1">
      <c r="A10009" s="63" t="s">
        <v>15226</v>
      </c>
      <c r="B10009" s="63">
        <v>14157</v>
      </c>
      <c r="C10009" s="62" t="s">
        <v>17726</v>
      </c>
      <c r="D10009" s="63" t="s">
        <v>15228</v>
      </c>
      <c r="E10009" s="76">
        <v>2.34</v>
      </c>
    </row>
    <row r="10010" spans="1:5" ht="23.25" hidden="1">
      <c r="A10010" s="63" t="s">
        <v>15226</v>
      </c>
      <c r="B10010" s="63">
        <v>42696</v>
      </c>
      <c r="C10010" s="62" t="s">
        <v>17727</v>
      </c>
      <c r="D10010" s="63" t="s">
        <v>15228</v>
      </c>
      <c r="E10010" s="76">
        <v>157.01</v>
      </c>
    </row>
    <row r="10011" spans="1:5" hidden="1">
      <c r="A10011" s="63" t="s">
        <v>15226</v>
      </c>
      <c r="B10011" s="63">
        <v>39875</v>
      </c>
      <c r="C10011" s="62" t="s">
        <v>17728</v>
      </c>
      <c r="D10011" s="63" t="s">
        <v>15228</v>
      </c>
      <c r="E10011" s="76">
        <v>636.32000000000005</v>
      </c>
    </row>
    <row r="10012" spans="1:5" hidden="1">
      <c r="A10012" s="63" t="s">
        <v>15226</v>
      </c>
      <c r="B10012" s="63">
        <v>39876</v>
      </c>
      <c r="C10012" s="62" t="s">
        <v>17729</v>
      </c>
      <c r="D10012" s="63" t="s">
        <v>15228</v>
      </c>
      <c r="E10012" s="76">
        <v>796.67</v>
      </c>
    </row>
    <row r="10013" spans="1:5" hidden="1">
      <c r="A10013" s="63" t="s">
        <v>15226</v>
      </c>
      <c r="B10013" s="63">
        <v>39877</v>
      </c>
      <c r="C10013" s="62" t="s">
        <v>17730</v>
      </c>
      <c r="D10013" s="63" t="s">
        <v>15228</v>
      </c>
      <c r="E10013" s="76">
        <v>1104.95</v>
      </c>
    </row>
    <row r="10014" spans="1:5" hidden="1">
      <c r="A10014" s="63" t="s">
        <v>15226</v>
      </c>
      <c r="B10014" s="63">
        <v>39878</v>
      </c>
      <c r="C10014" s="62" t="s">
        <v>17731</v>
      </c>
      <c r="D10014" s="63" t="s">
        <v>15228</v>
      </c>
      <c r="E10014" s="76">
        <v>1459.46</v>
      </c>
    </row>
    <row r="10015" spans="1:5" hidden="1">
      <c r="A10015" s="63" t="s">
        <v>15226</v>
      </c>
      <c r="B10015" s="63">
        <v>39872</v>
      </c>
      <c r="C10015" s="62" t="s">
        <v>17732</v>
      </c>
      <c r="D10015" s="63" t="s">
        <v>15228</v>
      </c>
      <c r="E10015" s="76">
        <v>436.37</v>
      </c>
    </row>
    <row r="10016" spans="1:5" hidden="1">
      <c r="A10016" s="63" t="s">
        <v>15226</v>
      </c>
      <c r="B10016" s="63">
        <v>39873</v>
      </c>
      <c r="C10016" s="62" t="s">
        <v>17733</v>
      </c>
      <c r="D10016" s="63" t="s">
        <v>15228</v>
      </c>
      <c r="E10016" s="76">
        <v>506.17</v>
      </c>
    </row>
    <row r="10017" spans="1:5" hidden="1">
      <c r="A10017" s="63" t="s">
        <v>15226</v>
      </c>
      <c r="B10017" s="63">
        <v>39874</v>
      </c>
      <c r="C10017" s="62" t="s">
        <v>17734</v>
      </c>
      <c r="D10017" s="63" t="s">
        <v>15228</v>
      </c>
      <c r="E10017" s="76">
        <v>555.96</v>
      </c>
    </row>
    <row r="10018" spans="1:5" hidden="1">
      <c r="A10018" s="63" t="s">
        <v>15226</v>
      </c>
      <c r="B10018" s="63">
        <v>3674</v>
      </c>
      <c r="C10018" s="62" t="s">
        <v>17735</v>
      </c>
      <c r="D10018" s="63" t="s">
        <v>15272</v>
      </c>
      <c r="E10018" s="76">
        <v>86.56</v>
      </c>
    </row>
    <row r="10019" spans="1:5" hidden="1">
      <c r="A10019" s="63" t="s">
        <v>15226</v>
      </c>
      <c r="B10019" s="63">
        <v>3681</v>
      </c>
      <c r="C10019" s="62" t="s">
        <v>17736</v>
      </c>
      <c r="D10019" s="63" t="s">
        <v>15272</v>
      </c>
      <c r="E10019" s="76">
        <v>128.78</v>
      </c>
    </row>
    <row r="10020" spans="1:5" hidden="1">
      <c r="A10020" s="63" t="s">
        <v>15226</v>
      </c>
      <c r="B10020" s="63">
        <v>3676</v>
      </c>
      <c r="C10020" s="62" t="s">
        <v>17737</v>
      </c>
      <c r="D10020" s="63" t="s">
        <v>15272</v>
      </c>
      <c r="E10020" s="76">
        <v>484.67</v>
      </c>
    </row>
    <row r="10021" spans="1:5" hidden="1">
      <c r="A10021" s="63" t="s">
        <v>15226</v>
      </c>
      <c r="B10021" s="63">
        <v>3679</v>
      </c>
      <c r="C10021" s="62" t="s">
        <v>17738</v>
      </c>
      <c r="D10021" s="63" t="s">
        <v>15272</v>
      </c>
      <c r="E10021" s="76">
        <v>400.97</v>
      </c>
    </row>
    <row r="10022" spans="1:5" ht="23.25" hidden="1">
      <c r="A10022" s="63" t="s">
        <v>15226</v>
      </c>
      <c r="B10022" s="63">
        <v>3672</v>
      </c>
      <c r="C10022" s="62" t="s">
        <v>17739</v>
      </c>
      <c r="D10022" s="63" t="s">
        <v>15272</v>
      </c>
      <c r="E10022" s="76">
        <v>1.36</v>
      </c>
    </row>
    <row r="10023" spans="1:5" hidden="1">
      <c r="A10023" s="63" t="s">
        <v>15226</v>
      </c>
      <c r="B10023" s="63">
        <v>3671</v>
      </c>
      <c r="C10023" s="62" t="s">
        <v>17740</v>
      </c>
      <c r="D10023" s="63" t="s">
        <v>15272</v>
      </c>
      <c r="E10023" s="76">
        <v>1.29</v>
      </c>
    </row>
    <row r="10024" spans="1:5" hidden="1">
      <c r="A10024" s="63" t="s">
        <v>15226</v>
      </c>
      <c r="B10024" s="63">
        <v>3673</v>
      </c>
      <c r="C10024" s="62" t="s">
        <v>17741</v>
      </c>
      <c r="D10024" s="63" t="s">
        <v>15272</v>
      </c>
      <c r="E10024" s="76">
        <v>2.02</v>
      </c>
    </row>
    <row r="10025" spans="1:5" ht="23.25" hidden="1">
      <c r="A10025" s="63" t="s">
        <v>15226</v>
      </c>
      <c r="B10025" s="63">
        <v>38394</v>
      </c>
      <c r="C10025" s="62" t="s">
        <v>17742</v>
      </c>
      <c r="D10025" s="63" t="s">
        <v>15228</v>
      </c>
      <c r="E10025" s="76">
        <v>353.93</v>
      </c>
    </row>
    <row r="10026" spans="1:5" ht="23.25" hidden="1">
      <c r="A10026" s="63" t="s">
        <v>15226</v>
      </c>
      <c r="B10026" s="63">
        <v>3729</v>
      </c>
      <c r="C10026" s="62" t="s">
        <v>17743</v>
      </c>
      <c r="D10026" s="63" t="s">
        <v>15228</v>
      </c>
      <c r="E10026" s="76">
        <v>150.26</v>
      </c>
    </row>
    <row r="10027" spans="1:5" ht="34.5" hidden="1">
      <c r="A10027" s="63" t="s">
        <v>15226</v>
      </c>
      <c r="B10027" s="63">
        <v>39357</v>
      </c>
      <c r="C10027" s="62" t="s">
        <v>17744</v>
      </c>
      <c r="D10027" s="63" t="s">
        <v>15228</v>
      </c>
      <c r="E10027" s="76">
        <v>49.5</v>
      </c>
    </row>
    <row r="10028" spans="1:5" ht="34.5" hidden="1">
      <c r="A10028" s="63" t="s">
        <v>15226</v>
      </c>
      <c r="B10028" s="63">
        <v>39358</v>
      </c>
      <c r="C10028" s="62" t="s">
        <v>17745</v>
      </c>
      <c r="D10028" s="63" t="s">
        <v>15228</v>
      </c>
      <c r="E10028" s="76">
        <v>49.5</v>
      </c>
    </row>
    <row r="10029" spans="1:5" ht="45.75" hidden="1">
      <c r="A10029" s="63" t="s">
        <v>15226</v>
      </c>
      <c r="B10029" s="63">
        <v>39355</v>
      </c>
      <c r="C10029" s="62" t="s">
        <v>17746</v>
      </c>
      <c r="D10029" s="63" t="s">
        <v>15228</v>
      </c>
      <c r="E10029" s="76">
        <v>72.12</v>
      </c>
    </row>
    <row r="10030" spans="1:5" ht="45.75" hidden="1">
      <c r="A10030" s="63" t="s">
        <v>15226</v>
      </c>
      <c r="B10030" s="63">
        <v>39356</v>
      </c>
      <c r="C10030" s="62" t="s">
        <v>17747</v>
      </c>
      <c r="D10030" s="63" t="s">
        <v>15228</v>
      </c>
      <c r="E10030" s="76">
        <v>68.83</v>
      </c>
    </row>
    <row r="10031" spans="1:5" ht="34.5" hidden="1">
      <c r="A10031" s="63" t="s">
        <v>15226</v>
      </c>
      <c r="B10031" s="63">
        <v>39353</v>
      </c>
      <c r="C10031" s="62" t="s">
        <v>17748</v>
      </c>
      <c r="D10031" s="63" t="s">
        <v>15228</v>
      </c>
      <c r="E10031" s="76">
        <v>158</v>
      </c>
    </row>
    <row r="10032" spans="1:5" ht="34.5" hidden="1">
      <c r="A10032" s="63" t="s">
        <v>15226</v>
      </c>
      <c r="B10032" s="63">
        <v>39354</v>
      </c>
      <c r="C10032" s="62" t="s">
        <v>17749</v>
      </c>
      <c r="D10032" s="63" t="s">
        <v>15228</v>
      </c>
      <c r="E10032" s="76">
        <v>333.36</v>
      </c>
    </row>
    <row r="10033" spans="1:5" hidden="1">
      <c r="A10033" s="63" t="s">
        <v>15226</v>
      </c>
      <c r="B10033" s="63">
        <v>39398</v>
      </c>
      <c r="C10033" s="62" t="s">
        <v>17750</v>
      </c>
      <c r="D10033" s="63" t="s">
        <v>15228</v>
      </c>
      <c r="E10033" s="76">
        <v>73.209999999999994</v>
      </c>
    </row>
    <row r="10034" spans="1:5" ht="23.25" hidden="1">
      <c r="A10034" s="63" t="s">
        <v>15226</v>
      </c>
      <c r="B10034" s="63">
        <v>13343</v>
      </c>
      <c r="C10034" s="62" t="s">
        <v>17751</v>
      </c>
      <c r="D10034" s="63" t="s">
        <v>15228</v>
      </c>
      <c r="E10034" s="76">
        <v>57.7</v>
      </c>
    </row>
    <row r="10035" spans="1:5" ht="23.25" hidden="1">
      <c r="A10035" s="63" t="s">
        <v>15226</v>
      </c>
      <c r="B10035" s="63">
        <v>12118</v>
      </c>
      <c r="C10035" s="62" t="s">
        <v>17752</v>
      </c>
      <c r="D10035" s="63" t="s">
        <v>15228</v>
      </c>
      <c r="E10035" s="76">
        <v>23.09</v>
      </c>
    </row>
    <row r="10036" spans="1:5" ht="45.75" hidden="1">
      <c r="A10036" s="63" t="s">
        <v>15226</v>
      </c>
      <c r="B10036" s="63">
        <v>39482</v>
      </c>
      <c r="C10036" s="62" t="s">
        <v>17753</v>
      </c>
      <c r="D10036" s="63" t="s">
        <v>15228</v>
      </c>
      <c r="E10036" s="76">
        <v>569.26</v>
      </c>
    </row>
    <row r="10037" spans="1:5" ht="45.75" hidden="1">
      <c r="A10037" s="63" t="s">
        <v>15226</v>
      </c>
      <c r="B10037" s="63">
        <v>39486</v>
      </c>
      <c r="C10037" s="62" t="s">
        <v>17754</v>
      </c>
      <c r="D10037" s="63" t="s">
        <v>15228</v>
      </c>
      <c r="E10037" s="76">
        <v>464.6</v>
      </c>
    </row>
    <row r="10038" spans="1:5" ht="45.75" hidden="1">
      <c r="A10038" s="63" t="s">
        <v>15226</v>
      </c>
      <c r="B10038" s="63">
        <v>39484</v>
      </c>
      <c r="C10038" s="62" t="s">
        <v>17755</v>
      </c>
      <c r="D10038" s="63" t="s">
        <v>15228</v>
      </c>
      <c r="E10038" s="76">
        <v>569.26</v>
      </c>
    </row>
    <row r="10039" spans="1:5" ht="45.75" hidden="1">
      <c r="A10039" s="63" t="s">
        <v>15226</v>
      </c>
      <c r="B10039" s="63">
        <v>39488</v>
      </c>
      <c r="C10039" s="62" t="s">
        <v>17756</v>
      </c>
      <c r="D10039" s="63" t="s">
        <v>15228</v>
      </c>
      <c r="E10039" s="76">
        <v>472.2</v>
      </c>
    </row>
    <row r="10040" spans="1:5" ht="45.75" hidden="1">
      <c r="A10040" s="63" t="s">
        <v>15226</v>
      </c>
      <c r="B10040" s="63">
        <v>39485</v>
      </c>
      <c r="C10040" s="62" t="s">
        <v>17757</v>
      </c>
      <c r="D10040" s="63" t="s">
        <v>15228</v>
      </c>
      <c r="E10040" s="76">
        <v>569.26</v>
      </c>
    </row>
    <row r="10041" spans="1:5" ht="45.75" hidden="1">
      <c r="A10041" s="63" t="s">
        <v>15226</v>
      </c>
      <c r="B10041" s="63">
        <v>39489</v>
      </c>
      <c r="C10041" s="62" t="s">
        <v>17758</v>
      </c>
      <c r="D10041" s="63" t="s">
        <v>15228</v>
      </c>
      <c r="E10041" s="76">
        <v>480.21</v>
      </c>
    </row>
    <row r="10042" spans="1:5" ht="45.75" hidden="1">
      <c r="A10042" s="63" t="s">
        <v>15226</v>
      </c>
      <c r="B10042" s="63">
        <v>39490</v>
      </c>
      <c r="C10042" s="62" t="s">
        <v>17759</v>
      </c>
      <c r="D10042" s="63" t="s">
        <v>15228</v>
      </c>
      <c r="E10042" s="76">
        <v>715.57</v>
      </c>
    </row>
    <row r="10043" spans="1:5" ht="45.75" hidden="1">
      <c r="A10043" s="63" t="s">
        <v>15226</v>
      </c>
      <c r="B10043" s="63">
        <v>39494</v>
      </c>
      <c r="C10043" s="62" t="s">
        <v>17760</v>
      </c>
      <c r="D10043" s="63" t="s">
        <v>15228</v>
      </c>
      <c r="E10043" s="76">
        <v>513.84</v>
      </c>
    </row>
    <row r="10044" spans="1:5" ht="45.75" hidden="1">
      <c r="A10044" s="63" t="s">
        <v>15226</v>
      </c>
      <c r="B10044" s="63">
        <v>39495</v>
      </c>
      <c r="C10044" s="62" t="s">
        <v>17761</v>
      </c>
      <c r="D10044" s="63" t="s">
        <v>15228</v>
      </c>
      <c r="E10044" s="76">
        <v>579.03</v>
      </c>
    </row>
    <row r="10045" spans="1:5" ht="45.75" hidden="1">
      <c r="A10045" s="63" t="s">
        <v>15226</v>
      </c>
      <c r="B10045" s="63">
        <v>39496</v>
      </c>
      <c r="C10045" s="62" t="s">
        <v>17762</v>
      </c>
      <c r="D10045" s="63" t="s">
        <v>15228</v>
      </c>
      <c r="E10045" s="76">
        <v>636.92999999999995</v>
      </c>
    </row>
    <row r="10046" spans="1:5" ht="45.75" hidden="1">
      <c r="A10046" s="63" t="s">
        <v>15226</v>
      </c>
      <c r="B10046" s="63">
        <v>39492</v>
      </c>
      <c r="C10046" s="62" t="s">
        <v>17763</v>
      </c>
      <c r="D10046" s="63" t="s">
        <v>15228</v>
      </c>
      <c r="E10046" s="76">
        <v>737.4</v>
      </c>
    </row>
    <row r="10047" spans="1:5" ht="45.75" hidden="1">
      <c r="A10047" s="63" t="s">
        <v>15226</v>
      </c>
      <c r="B10047" s="63">
        <v>39497</v>
      </c>
      <c r="C10047" s="62" t="s">
        <v>17764</v>
      </c>
      <c r="D10047" s="63" t="s">
        <v>15228</v>
      </c>
      <c r="E10047" s="76">
        <v>666.06</v>
      </c>
    </row>
    <row r="10048" spans="1:5" ht="45.75" hidden="1">
      <c r="A10048" s="63" t="s">
        <v>15226</v>
      </c>
      <c r="B10048" s="63">
        <v>39493</v>
      </c>
      <c r="C10048" s="62" t="s">
        <v>17765</v>
      </c>
      <c r="D10048" s="63" t="s">
        <v>15228</v>
      </c>
      <c r="E10048" s="76">
        <v>790.93</v>
      </c>
    </row>
    <row r="10049" spans="1:5" ht="34.5" hidden="1">
      <c r="A10049" s="63" t="s">
        <v>15226</v>
      </c>
      <c r="B10049" s="63">
        <v>39500</v>
      </c>
      <c r="C10049" s="62" t="s">
        <v>17766</v>
      </c>
      <c r="D10049" s="63" t="s">
        <v>15228</v>
      </c>
      <c r="E10049" s="76">
        <v>862.97</v>
      </c>
    </row>
    <row r="10050" spans="1:5" ht="45.75" hidden="1">
      <c r="A10050" s="63" t="s">
        <v>15226</v>
      </c>
      <c r="B10050" s="63">
        <v>39498</v>
      </c>
      <c r="C10050" s="62" t="s">
        <v>17767</v>
      </c>
      <c r="D10050" s="63" t="s">
        <v>15228</v>
      </c>
      <c r="E10050" s="76">
        <v>1064.33</v>
      </c>
    </row>
    <row r="10051" spans="1:5" ht="45.75" hidden="1">
      <c r="A10051" s="63" t="s">
        <v>15226</v>
      </c>
      <c r="B10051" s="63">
        <v>43628</v>
      </c>
      <c r="C10051" s="62" t="s">
        <v>17768</v>
      </c>
      <c r="D10051" s="63" t="s">
        <v>15228</v>
      </c>
      <c r="E10051" s="76">
        <v>838.92</v>
      </c>
    </row>
    <row r="10052" spans="1:5" ht="34.5" hidden="1">
      <c r="A10052" s="63" t="s">
        <v>15226</v>
      </c>
      <c r="B10052" s="63">
        <v>39501</v>
      </c>
      <c r="C10052" s="62" t="s">
        <v>17769</v>
      </c>
      <c r="D10052" s="63" t="s">
        <v>15228</v>
      </c>
      <c r="E10052" s="76">
        <v>886.34</v>
      </c>
    </row>
    <row r="10053" spans="1:5" ht="45.75" hidden="1">
      <c r="A10053" s="63" t="s">
        <v>15226</v>
      </c>
      <c r="B10053" s="63">
        <v>39499</v>
      </c>
      <c r="C10053" s="62" t="s">
        <v>17770</v>
      </c>
      <c r="D10053" s="63" t="s">
        <v>15228</v>
      </c>
      <c r="E10053" s="76">
        <v>1079.44</v>
      </c>
    </row>
    <row r="10054" spans="1:5" ht="45.75" hidden="1">
      <c r="A10054" s="63" t="s">
        <v>15226</v>
      </c>
      <c r="B10054" s="63">
        <v>43621</v>
      </c>
      <c r="C10054" s="62" t="s">
        <v>17771</v>
      </c>
      <c r="D10054" s="63" t="s">
        <v>15228</v>
      </c>
      <c r="E10054" s="76">
        <v>891.35</v>
      </c>
    </row>
    <row r="10055" spans="1:5" ht="23.25" hidden="1">
      <c r="A10055" s="63" t="s">
        <v>15226</v>
      </c>
      <c r="B10055" s="63">
        <v>3733</v>
      </c>
      <c r="C10055" s="62" t="s">
        <v>17772</v>
      </c>
      <c r="D10055" s="63" t="s">
        <v>15637</v>
      </c>
      <c r="E10055" s="76">
        <v>53.86</v>
      </c>
    </row>
    <row r="10056" spans="1:5" hidden="1">
      <c r="A10056" s="63" t="s">
        <v>15226</v>
      </c>
      <c r="B10056" s="63">
        <v>3731</v>
      </c>
      <c r="C10056" s="62" t="s">
        <v>17773</v>
      </c>
      <c r="D10056" s="63" t="s">
        <v>15637</v>
      </c>
      <c r="E10056" s="76">
        <v>50</v>
      </c>
    </row>
    <row r="10057" spans="1:5" hidden="1">
      <c r="A10057" s="63" t="s">
        <v>15226</v>
      </c>
      <c r="B10057" s="63">
        <v>38137</v>
      </c>
      <c r="C10057" s="62" t="s">
        <v>17774</v>
      </c>
      <c r="D10057" s="63" t="s">
        <v>15637</v>
      </c>
      <c r="E10057" s="76">
        <v>50.29</v>
      </c>
    </row>
    <row r="10058" spans="1:5" hidden="1">
      <c r="A10058" s="63" t="s">
        <v>15226</v>
      </c>
      <c r="B10058" s="63">
        <v>38135</v>
      </c>
      <c r="C10058" s="62" t="s">
        <v>17775</v>
      </c>
      <c r="D10058" s="63" t="s">
        <v>15637</v>
      </c>
      <c r="E10058" s="76">
        <v>63.75</v>
      </c>
    </row>
    <row r="10059" spans="1:5" hidden="1">
      <c r="A10059" s="63" t="s">
        <v>15226</v>
      </c>
      <c r="B10059" s="63">
        <v>38138</v>
      </c>
      <c r="C10059" s="62" t="s">
        <v>17776</v>
      </c>
      <c r="D10059" s="63" t="s">
        <v>15637</v>
      </c>
      <c r="E10059" s="76">
        <v>49.39</v>
      </c>
    </row>
    <row r="10060" spans="1:5" ht="23.25" hidden="1">
      <c r="A10060" s="63" t="s">
        <v>15226</v>
      </c>
      <c r="B10060" s="63">
        <v>3736</v>
      </c>
      <c r="C10060" s="62" t="s">
        <v>17777</v>
      </c>
      <c r="D10060" s="63" t="s">
        <v>15637</v>
      </c>
      <c r="E10060" s="76">
        <v>79.5</v>
      </c>
    </row>
    <row r="10061" spans="1:5" ht="23.25" hidden="1">
      <c r="A10061" s="63" t="s">
        <v>15226</v>
      </c>
      <c r="B10061" s="63">
        <v>3741</v>
      </c>
      <c r="C10061" s="62" t="s">
        <v>17778</v>
      </c>
      <c r="D10061" s="63" t="s">
        <v>15637</v>
      </c>
      <c r="E10061" s="76">
        <v>82.87</v>
      </c>
    </row>
    <row r="10062" spans="1:5" ht="23.25" hidden="1">
      <c r="A10062" s="63" t="s">
        <v>15226</v>
      </c>
      <c r="B10062" s="63">
        <v>3745</v>
      </c>
      <c r="C10062" s="62" t="s">
        <v>17779</v>
      </c>
      <c r="D10062" s="63" t="s">
        <v>15637</v>
      </c>
      <c r="E10062" s="76">
        <v>89.36</v>
      </c>
    </row>
    <row r="10063" spans="1:5" ht="23.25" hidden="1">
      <c r="A10063" s="63" t="s">
        <v>15226</v>
      </c>
      <c r="B10063" s="63">
        <v>3743</v>
      </c>
      <c r="C10063" s="62" t="s">
        <v>17780</v>
      </c>
      <c r="D10063" s="63" t="s">
        <v>15637</v>
      </c>
      <c r="E10063" s="76">
        <v>82.58</v>
      </c>
    </row>
    <row r="10064" spans="1:5" ht="23.25" hidden="1">
      <c r="A10064" s="63" t="s">
        <v>15226</v>
      </c>
      <c r="B10064" s="63">
        <v>3744</v>
      </c>
      <c r="C10064" s="62" t="s">
        <v>17781</v>
      </c>
      <c r="D10064" s="63" t="s">
        <v>15637</v>
      </c>
      <c r="E10064" s="76">
        <v>90.9</v>
      </c>
    </row>
    <row r="10065" spans="1:5" ht="23.25" hidden="1">
      <c r="A10065" s="63" t="s">
        <v>15226</v>
      </c>
      <c r="B10065" s="63">
        <v>3739</v>
      </c>
      <c r="C10065" s="62" t="s">
        <v>17782</v>
      </c>
      <c r="D10065" s="63" t="s">
        <v>15637</v>
      </c>
      <c r="E10065" s="76">
        <v>95.52</v>
      </c>
    </row>
    <row r="10066" spans="1:5" ht="23.25" hidden="1">
      <c r="A10066" s="63" t="s">
        <v>15226</v>
      </c>
      <c r="B10066" s="63">
        <v>3737</v>
      </c>
      <c r="C10066" s="62" t="s">
        <v>17783</v>
      </c>
      <c r="D10066" s="63" t="s">
        <v>15637</v>
      </c>
      <c r="E10066" s="76">
        <v>100.14</v>
      </c>
    </row>
    <row r="10067" spans="1:5" ht="23.25" hidden="1">
      <c r="A10067" s="63" t="s">
        <v>15226</v>
      </c>
      <c r="B10067" s="63">
        <v>3738</v>
      </c>
      <c r="C10067" s="62" t="s">
        <v>17784</v>
      </c>
      <c r="D10067" s="63" t="s">
        <v>15637</v>
      </c>
      <c r="E10067" s="76">
        <v>115.55</v>
      </c>
    </row>
    <row r="10068" spans="1:5" ht="23.25" hidden="1">
      <c r="A10068" s="63" t="s">
        <v>15226</v>
      </c>
      <c r="B10068" s="63">
        <v>3747</v>
      </c>
      <c r="C10068" s="62" t="s">
        <v>17785</v>
      </c>
      <c r="D10068" s="63" t="s">
        <v>15637</v>
      </c>
      <c r="E10068" s="76">
        <v>90.9</v>
      </c>
    </row>
    <row r="10069" spans="1:5" ht="23.25" hidden="1">
      <c r="A10069" s="63" t="s">
        <v>15226</v>
      </c>
      <c r="B10069" s="63">
        <v>11649</v>
      </c>
      <c r="C10069" s="62" t="s">
        <v>17786</v>
      </c>
      <c r="D10069" s="63" t="s">
        <v>15228</v>
      </c>
      <c r="E10069" s="76">
        <v>659.41</v>
      </c>
    </row>
    <row r="10070" spans="1:5" ht="23.25" hidden="1">
      <c r="A10070" s="63" t="s">
        <v>15226</v>
      </c>
      <c r="B10070" s="63">
        <v>11650</v>
      </c>
      <c r="C10070" s="62" t="s">
        <v>17787</v>
      </c>
      <c r="D10070" s="63" t="s">
        <v>15228</v>
      </c>
      <c r="E10070" s="76">
        <v>1123.93</v>
      </c>
    </row>
    <row r="10071" spans="1:5" ht="23.25" hidden="1">
      <c r="A10071" s="63" t="s">
        <v>15226</v>
      </c>
      <c r="B10071" s="63">
        <v>3742</v>
      </c>
      <c r="C10071" s="62" t="s">
        <v>17788</v>
      </c>
      <c r="D10071" s="63" t="s">
        <v>15637</v>
      </c>
      <c r="E10071" s="76">
        <v>119.86</v>
      </c>
    </row>
    <row r="10072" spans="1:5" ht="23.25" hidden="1">
      <c r="A10072" s="63" t="s">
        <v>15226</v>
      </c>
      <c r="B10072" s="63">
        <v>3746</v>
      </c>
      <c r="C10072" s="62" t="s">
        <v>17789</v>
      </c>
      <c r="D10072" s="63" t="s">
        <v>15637</v>
      </c>
      <c r="E10072" s="76">
        <v>139.94999999999999</v>
      </c>
    </row>
    <row r="10073" spans="1:5" ht="23.25" hidden="1">
      <c r="A10073" s="63" t="s">
        <v>15226</v>
      </c>
      <c r="B10073" s="63">
        <v>21106</v>
      </c>
      <c r="C10073" s="62" t="s">
        <v>17790</v>
      </c>
      <c r="D10073" s="63" t="s">
        <v>15276</v>
      </c>
      <c r="E10073" s="76">
        <v>59.31</v>
      </c>
    </row>
    <row r="10074" spans="1:5" hidden="1">
      <c r="A10074" s="63" t="s">
        <v>15226</v>
      </c>
      <c r="B10074" s="63">
        <v>3755</v>
      </c>
      <c r="C10074" s="62" t="s">
        <v>17791</v>
      </c>
      <c r="D10074" s="63" t="s">
        <v>15228</v>
      </c>
      <c r="E10074" s="76">
        <v>20.13</v>
      </c>
    </row>
    <row r="10075" spans="1:5" hidden="1">
      <c r="A10075" s="63" t="s">
        <v>15226</v>
      </c>
      <c r="B10075" s="63">
        <v>3750</v>
      </c>
      <c r="C10075" s="62" t="s">
        <v>17792</v>
      </c>
      <c r="D10075" s="63" t="s">
        <v>15228</v>
      </c>
      <c r="E10075" s="76">
        <v>27.07</v>
      </c>
    </row>
    <row r="10076" spans="1:5" hidden="1">
      <c r="A10076" s="63" t="s">
        <v>15226</v>
      </c>
      <c r="B10076" s="63">
        <v>3756</v>
      </c>
      <c r="C10076" s="62" t="s">
        <v>17793</v>
      </c>
      <c r="D10076" s="63" t="s">
        <v>15228</v>
      </c>
      <c r="E10076" s="76">
        <v>50.58</v>
      </c>
    </row>
    <row r="10077" spans="1:5" hidden="1">
      <c r="A10077" s="63" t="s">
        <v>15226</v>
      </c>
      <c r="B10077" s="63">
        <v>39377</v>
      </c>
      <c r="C10077" s="62" t="s">
        <v>17794</v>
      </c>
      <c r="D10077" s="63" t="s">
        <v>15228</v>
      </c>
      <c r="E10077" s="76">
        <v>149.84</v>
      </c>
    </row>
    <row r="10078" spans="1:5" hidden="1">
      <c r="A10078" s="63" t="s">
        <v>15226</v>
      </c>
      <c r="B10078" s="63">
        <v>38191</v>
      </c>
      <c r="C10078" s="62" t="s">
        <v>17795</v>
      </c>
      <c r="D10078" s="63" t="s">
        <v>15228</v>
      </c>
      <c r="E10078" s="76">
        <v>11.15</v>
      </c>
    </row>
    <row r="10079" spans="1:5" hidden="1">
      <c r="A10079" s="63" t="s">
        <v>15226</v>
      </c>
      <c r="B10079" s="63">
        <v>39381</v>
      </c>
      <c r="C10079" s="62" t="s">
        <v>17796</v>
      </c>
      <c r="D10079" s="63" t="s">
        <v>15228</v>
      </c>
      <c r="E10079" s="76">
        <v>10.4</v>
      </c>
    </row>
    <row r="10080" spans="1:5" hidden="1">
      <c r="A10080" s="63" t="s">
        <v>15226</v>
      </c>
      <c r="B10080" s="63">
        <v>38780</v>
      </c>
      <c r="C10080" s="62" t="s">
        <v>17797</v>
      </c>
      <c r="D10080" s="63" t="s">
        <v>15228</v>
      </c>
      <c r="E10080" s="76">
        <v>12.73</v>
      </c>
    </row>
    <row r="10081" spans="1:5" hidden="1">
      <c r="A10081" s="63" t="s">
        <v>15226</v>
      </c>
      <c r="B10081" s="63">
        <v>38781</v>
      </c>
      <c r="C10081" s="62" t="s">
        <v>17798</v>
      </c>
      <c r="D10081" s="63" t="s">
        <v>15228</v>
      </c>
      <c r="E10081" s="76">
        <v>42.97</v>
      </c>
    </row>
    <row r="10082" spans="1:5" hidden="1">
      <c r="A10082" s="63" t="s">
        <v>15226</v>
      </c>
      <c r="B10082" s="63">
        <v>38192</v>
      </c>
      <c r="C10082" s="62" t="s">
        <v>17799</v>
      </c>
      <c r="D10082" s="63" t="s">
        <v>15228</v>
      </c>
      <c r="E10082" s="76">
        <v>77.760000000000005</v>
      </c>
    </row>
    <row r="10083" spans="1:5" hidden="1">
      <c r="A10083" s="63" t="s">
        <v>15226</v>
      </c>
      <c r="B10083" s="63">
        <v>3753</v>
      </c>
      <c r="C10083" s="62" t="s">
        <v>17800</v>
      </c>
      <c r="D10083" s="63" t="s">
        <v>15228</v>
      </c>
      <c r="E10083" s="76">
        <v>6.8</v>
      </c>
    </row>
    <row r="10084" spans="1:5" hidden="1">
      <c r="A10084" s="63" t="s">
        <v>15226</v>
      </c>
      <c r="B10084" s="63">
        <v>38782</v>
      </c>
      <c r="C10084" s="62" t="s">
        <v>17801</v>
      </c>
      <c r="D10084" s="63" t="s">
        <v>15228</v>
      </c>
      <c r="E10084" s="76">
        <v>8.86</v>
      </c>
    </row>
    <row r="10085" spans="1:5" hidden="1">
      <c r="A10085" s="63" t="s">
        <v>15226</v>
      </c>
      <c r="B10085" s="63">
        <v>38778</v>
      </c>
      <c r="C10085" s="62" t="s">
        <v>17802</v>
      </c>
      <c r="D10085" s="63" t="s">
        <v>15228</v>
      </c>
      <c r="E10085" s="76">
        <v>6.65</v>
      </c>
    </row>
    <row r="10086" spans="1:5" hidden="1">
      <c r="A10086" s="63" t="s">
        <v>15226</v>
      </c>
      <c r="B10086" s="63">
        <v>38779</v>
      </c>
      <c r="C10086" s="62" t="s">
        <v>17803</v>
      </c>
      <c r="D10086" s="63" t="s">
        <v>15228</v>
      </c>
      <c r="E10086" s="76">
        <v>7.05</v>
      </c>
    </row>
    <row r="10087" spans="1:5" hidden="1">
      <c r="A10087" s="63" t="s">
        <v>15226</v>
      </c>
      <c r="B10087" s="63">
        <v>39388</v>
      </c>
      <c r="C10087" s="62" t="s">
        <v>17804</v>
      </c>
      <c r="D10087" s="63" t="s">
        <v>15228</v>
      </c>
      <c r="E10087" s="76">
        <v>10.49</v>
      </c>
    </row>
    <row r="10088" spans="1:5" hidden="1">
      <c r="A10088" s="63" t="s">
        <v>15226</v>
      </c>
      <c r="B10088" s="63">
        <v>39387</v>
      </c>
      <c r="C10088" s="62" t="s">
        <v>17805</v>
      </c>
      <c r="D10088" s="63" t="s">
        <v>15228</v>
      </c>
      <c r="E10088" s="76">
        <v>16.350000000000001</v>
      </c>
    </row>
    <row r="10089" spans="1:5" hidden="1">
      <c r="A10089" s="63" t="s">
        <v>15226</v>
      </c>
      <c r="B10089" s="63">
        <v>39386</v>
      </c>
      <c r="C10089" s="62" t="s">
        <v>17806</v>
      </c>
      <c r="D10089" s="63" t="s">
        <v>15228</v>
      </c>
      <c r="E10089" s="76">
        <v>11.4</v>
      </c>
    </row>
    <row r="10090" spans="1:5" hidden="1">
      <c r="A10090" s="63" t="s">
        <v>15226</v>
      </c>
      <c r="B10090" s="63">
        <v>38194</v>
      </c>
      <c r="C10090" s="62" t="s">
        <v>17807</v>
      </c>
      <c r="D10090" s="63" t="s">
        <v>15228</v>
      </c>
      <c r="E10090" s="76">
        <v>8.5299999999999994</v>
      </c>
    </row>
    <row r="10091" spans="1:5" hidden="1">
      <c r="A10091" s="63" t="s">
        <v>15226</v>
      </c>
      <c r="B10091" s="63">
        <v>38193</v>
      </c>
      <c r="C10091" s="62" t="s">
        <v>17808</v>
      </c>
      <c r="D10091" s="63" t="s">
        <v>15228</v>
      </c>
      <c r="E10091" s="76">
        <v>7.41</v>
      </c>
    </row>
    <row r="10092" spans="1:5" hidden="1">
      <c r="A10092" s="63" t="s">
        <v>15226</v>
      </c>
      <c r="B10092" s="63">
        <v>12216</v>
      </c>
      <c r="C10092" s="62" t="s">
        <v>17809</v>
      </c>
      <c r="D10092" s="63" t="s">
        <v>15228</v>
      </c>
      <c r="E10092" s="76">
        <v>38.89</v>
      </c>
    </row>
    <row r="10093" spans="1:5" hidden="1">
      <c r="A10093" s="63" t="s">
        <v>15226</v>
      </c>
      <c r="B10093" s="63">
        <v>3757</v>
      </c>
      <c r="C10093" s="62" t="s">
        <v>17810</v>
      </c>
      <c r="D10093" s="63" t="s">
        <v>15228</v>
      </c>
      <c r="E10093" s="76">
        <v>44.97</v>
      </c>
    </row>
    <row r="10094" spans="1:5" hidden="1">
      <c r="A10094" s="63" t="s">
        <v>15226</v>
      </c>
      <c r="B10094" s="63">
        <v>3758</v>
      </c>
      <c r="C10094" s="62" t="s">
        <v>17811</v>
      </c>
      <c r="D10094" s="63" t="s">
        <v>15228</v>
      </c>
      <c r="E10094" s="76">
        <v>52.43</v>
      </c>
    </row>
    <row r="10095" spans="1:5" hidden="1">
      <c r="A10095" s="63" t="s">
        <v>15226</v>
      </c>
      <c r="B10095" s="63">
        <v>12214</v>
      </c>
      <c r="C10095" s="62" t="s">
        <v>17812</v>
      </c>
      <c r="D10095" s="63" t="s">
        <v>15228</v>
      </c>
      <c r="E10095" s="76">
        <v>17.95</v>
      </c>
    </row>
    <row r="10096" spans="1:5" hidden="1">
      <c r="A10096" s="63" t="s">
        <v>15226</v>
      </c>
      <c r="B10096" s="63">
        <v>3749</v>
      </c>
      <c r="C10096" s="62" t="s">
        <v>17813</v>
      </c>
      <c r="D10096" s="63" t="s">
        <v>15228</v>
      </c>
      <c r="E10096" s="76">
        <v>32</v>
      </c>
    </row>
    <row r="10097" spans="1:5" hidden="1">
      <c r="A10097" s="63" t="s">
        <v>15226</v>
      </c>
      <c r="B10097" s="63">
        <v>3751</v>
      </c>
      <c r="C10097" s="62" t="s">
        <v>17814</v>
      </c>
      <c r="D10097" s="63" t="s">
        <v>15228</v>
      </c>
      <c r="E10097" s="76">
        <v>43.67</v>
      </c>
    </row>
    <row r="10098" spans="1:5" hidden="1">
      <c r="A10098" s="63" t="s">
        <v>15226</v>
      </c>
      <c r="B10098" s="63">
        <v>39376</v>
      </c>
      <c r="C10098" s="62" t="s">
        <v>17815</v>
      </c>
      <c r="D10098" s="63" t="s">
        <v>15228</v>
      </c>
      <c r="E10098" s="76">
        <v>36.81</v>
      </c>
    </row>
    <row r="10099" spans="1:5" hidden="1">
      <c r="A10099" s="63" t="s">
        <v>15226</v>
      </c>
      <c r="B10099" s="63">
        <v>3752</v>
      </c>
      <c r="C10099" s="62" t="s">
        <v>17816</v>
      </c>
      <c r="D10099" s="63" t="s">
        <v>15228</v>
      </c>
      <c r="E10099" s="76">
        <v>72.040000000000006</v>
      </c>
    </row>
    <row r="10100" spans="1:5" ht="34.5" hidden="1">
      <c r="A10100" s="63" t="s">
        <v>15226</v>
      </c>
      <c r="B10100" s="63">
        <v>746</v>
      </c>
      <c r="C10100" s="62" t="s">
        <v>17817</v>
      </c>
      <c r="D10100" s="63" t="s">
        <v>15228</v>
      </c>
      <c r="E10100" s="76">
        <v>2622.64</v>
      </c>
    </row>
    <row r="10101" spans="1:5" ht="23.25" hidden="1">
      <c r="A10101" s="63" t="s">
        <v>15226</v>
      </c>
      <c r="B10101" s="63">
        <v>20269</v>
      </c>
      <c r="C10101" s="62" t="s">
        <v>17818</v>
      </c>
      <c r="D10101" s="63" t="s">
        <v>15228</v>
      </c>
      <c r="E10101" s="76">
        <v>95.97</v>
      </c>
    </row>
    <row r="10102" spans="1:5" ht="23.25" hidden="1">
      <c r="A10102" s="63" t="s">
        <v>15226</v>
      </c>
      <c r="B10102" s="63">
        <v>20270</v>
      </c>
      <c r="C10102" s="62" t="s">
        <v>17819</v>
      </c>
      <c r="D10102" s="63" t="s">
        <v>15228</v>
      </c>
      <c r="E10102" s="76">
        <v>106.04</v>
      </c>
    </row>
    <row r="10103" spans="1:5" ht="23.25" hidden="1">
      <c r="A10103" s="63" t="s">
        <v>15226</v>
      </c>
      <c r="B10103" s="63">
        <v>11696</v>
      </c>
      <c r="C10103" s="62" t="s">
        <v>17820</v>
      </c>
      <c r="D10103" s="63" t="s">
        <v>15228</v>
      </c>
      <c r="E10103" s="76">
        <v>169.75</v>
      </c>
    </row>
    <row r="10104" spans="1:5" ht="23.25" hidden="1">
      <c r="A10104" s="63" t="s">
        <v>15226</v>
      </c>
      <c r="B10104" s="63">
        <v>10427</v>
      </c>
      <c r="C10104" s="62" t="s">
        <v>17821</v>
      </c>
      <c r="D10104" s="63" t="s">
        <v>15228</v>
      </c>
      <c r="E10104" s="76">
        <v>475.03</v>
      </c>
    </row>
    <row r="10105" spans="1:5" ht="23.25" hidden="1">
      <c r="A10105" s="63" t="s">
        <v>15226</v>
      </c>
      <c r="B10105" s="63">
        <v>10428</v>
      </c>
      <c r="C10105" s="62" t="s">
        <v>17822</v>
      </c>
      <c r="D10105" s="63" t="s">
        <v>15228</v>
      </c>
      <c r="E10105" s="76">
        <v>489.43</v>
      </c>
    </row>
    <row r="10106" spans="1:5" ht="23.25" hidden="1">
      <c r="A10106" s="63" t="s">
        <v>15226</v>
      </c>
      <c r="B10106" s="63">
        <v>36521</v>
      </c>
      <c r="C10106" s="62" t="s">
        <v>17823</v>
      </c>
      <c r="D10106" s="63" t="s">
        <v>15228</v>
      </c>
      <c r="E10106" s="76">
        <v>152.71</v>
      </c>
    </row>
    <row r="10107" spans="1:5" hidden="1">
      <c r="A10107" s="63" t="s">
        <v>15226</v>
      </c>
      <c r="B10107" s="63">
        <v>36794</v>
      </c>
      <c r="C10107" s="62" t="s">
        <v>17824</v>
      </c>
      <c r="D10107" s="63" t="s">
        <v>15228</v>
      </c>
      <c r="E10107" s="76">
        <v>162.57</v>
      </c>
    </row>
    <row r="10108" spans="1:5" hidden="1">
      <c r="A10108" s="63" t="s">
        <v>15226</v>
      </c>
      <c r="B10108" s="63">
        <v>10426</v>
      </c>
      <c r="C10108" s="62" t="s">
        <v>17825</v>
      </c>
      <c r="D10108" s="63" t="s">
        <v>15228</v>
      </c>
      <c r="E10108" s="76">
        <v>182.04</v>
      </c>
    </row>
    <row r="10109" spans="1:5" hidden="1">
      <c r="A10109" s="63" t="s">
        <v>15226</v>
      </c>
      <c r="B10109" s="63">
        <v>10425</v>
      </c>
      <c r="C10109" s="62" t="s">
        <v>17826</v>
      </c>
      <c r="D10109" s="63" t="s">
        <v>15228</v>
      </c>
      <c r="E10109" s="76">
        <v>92.35</v>
      </c>
    </row>
    <row r="10110" spans="1:5" hidden="1">
      <c r="A10110" s="63" t="s">
        <v>15226</v>
      </c>
      <c r="B10110" s="63">
        <v>10431</v>
      </c>
      <c r="C10110" s="62" t="s">
        <v>17827</v>
      </c>
      <c r="D10110" s="63" t="s">
        <v>15228</v>
      </c>
      <c r="E10110" s="76">
        <v>316.19</v>
      </c>
    </row>
    <row r="10111" spans="1:5" ht="23.25" hidden="1">
      <c r="A10111" s="63" t="s">
        <v>15226</v>
      </c>
      <c r="B10111" s="63">
        <v>10429</v>
      </c>
      <c r="C10111" s="62" t="s">
        <v>17828</v>
      </c>
      <c r="D10111" s="63" t="s">
        <v>15228</v>
      </c>
      <c r="E10111" s="76">
        <v>155.97999999999999</v>
      </c>
    </row>
    <row r="10112" spans="1:5" hidden="1">
      <c r="A10112" s="63" t="s">
        <v>15226</v>
      </c>
      <c r="B10112" s="63">
        <v>2354</v>
      </c>
      <c r="C10112" s="62" t="s">
        <v>17829</v>
      </c>
      <c r="D10112" s="63" t="s">
        <v>15376</v>
      </c>
      <c r="E10112" s="76">
        <v>24.39</v>
      </c>
    </row>
    <row r="10113" spans="1:5" hidden="1">
      <c r="A10113" s="63" t="s">
        <v>15226</v>
      </c>
      <c r="B10113" s="63">
        <v>40932</v>
      </c>
      <c r="C10113" s="62" t="s">
        <v>17830</v>
      </c>
      <c r="D10113" s="63" t="s">
        <v>15378</v>
      </c>
      <c r="E10113" s="76">
        <v>4305.7299999999996</v>
      </c>
    </row>
    <row r="10114" spans="1:5" hidden="1">
      <c r="A10114" s="63" t="s">
        <v>15226</v>
      </c>
      <c r="B10114" s="63">
        <v>10853</v>
      </c>
      <c r="C10114" s="62" t="s">
        <v>17831</v>
      </c>
      <c r="D10114" s="63" t="s">
        <v>15228</v>
      </c>
      <c r="E10114" s="76">
        <v>97.71</v>
      </c>
    </row>
    <row r="10115" spans="1:5" hidden="1">
      <c r="A10115" s="63" t="s">
        <v>15226</v>
      </c>
      <c r="B10115" s="63">
        <v>5093</v>
      </c>
      <c r="C10115" s="62" t="s">
        <v>17832</v>
      </c>
      <c r="D10115" s="63" t="s">
        <v>15651</v>
      </c>
      <c r="E10115" s="76">
        <v>18.18</v>
      </c>
    </row>
    <row r="10116" spans="1:5" hidden="1">
      <c r="A10116" s="63" t="s">
        <v>15226</v>
      </c>
      <c r="B10116" s="63">
        <v>44331</v>
      </c>
      <c r="C10116" s="62" t="s">
        <v>17833</v>
      </c>
      <c r="D10116" s="63" t="s">
        <v>15278</v>
      </c>
      <c r="E10116" s="76">
        <v>65.92</v>
      </c>
    </row>
    <row r="10117" spans="1:5" ht="23.25" hidden="1">
      <c r="A10117" s="63" t="s">
        <v>15226</v>
      </c>
      <c r="B10117" s="63">
        <v>37768</v>
      </c>
      <c r="C10117" s="62" t="s">
        <v>17834</v>
      </c>
      <c r="D10117" s="63" t="s">
        <v>15228</v>
      </c>
      <c r="E10117" s="76">
        <v>235000</v>
      </c>
    </row>
    <row r="10118" spans="1:5" ht="23.25" hidden="1">
      <c r="A10118" s="63" t="s">
        <v>15226</v>
      </c>
      <c r="B10118" s="63">
        <v>37773</v>
      </c>
      <c r="C10118" s="62" t="s">
        <v>17835</v>
      </c>
      <c r="D10118" s="63" t="s">
        <v>15228</v>
      </c>
      <c r="E10118" s="76">
        <v>199554.62</v>
      </c>
    </row>
    <row r="10119" spans="1:5" ht="23.25" hidden="1">
      <c r="A10119" s="63" t="s">
        <v>15226</v>
      </c>
      <c r="B10119" s="63">
        <v>37769</v>
      </c>
      <c r="C10119" s="62" t="s">
        <v>17836</v>
      </c>
      <c r="D10119" s="63" t="s">
        <v>15228</v>
      </c>
      <c r="E10119" s="76">
        <v>334079.57</v>
      </c>
    </row>
    <row r="10120" spans="1:5" ht="23.25" hidden="1">
      <c r="A10120" s="63" t="s">
        <v>15226</v>
      </c>
      <c r="B10120" s="63">
        <v>37770</v>
      </c>
      <c r="C10120" s="62" t="s">
        <v>17837</v>
      </c>
      <c r="D10120" s="63" t="s">
        <v>15228</v>
      </c>
      <c r="E10120" s="76">
        <v>566986.32999999996</v>
      </c>
    </row>
    <row r="10121" spans="1:5" hidden="1">
      <c r="A10121" s="63" t="s">
        <v>15226</v>
      </c>
      <c r="B10121" s="63">
        <v>38382</v>
      </c>
      <c r="C10121" s="62" t="s">
        <v>17838</v>
      </c>
      <c r="D10121" s="63" t="s">
        <v>15228</v>
      </c>
      <c r="E10121" s="76">
        <v>12.88</v>
      </c>
    </row>
    <row r="10122" spans="1:5" hidden="1">
      <c r="A10122" s="63" t="s">
        <v>15226</v>
      </c>
      <c r="B10122" s="63">
        <v>38383</v>
      </c>
      <c r="C10122" s="62" t="s">
        <v>17839</v>
      </c>
      <c r="D10122" s="63" t="s">
        <v>15228</v>
      </c>
      <c r="E10122" s="76">
        <v>2.41</v>
      </c>
    </row>
    <row r="10123" spans="1:5" hidden="1">
      <c r="A10123" s="63" t="s">
        <v>15226</v>
      </c>
      <c r="B10123" s="63">
        <v>3768</v>
      </c>
      <c r="C10123" s="62" t="s">
        <v>17840</v>
      </c>
      <c r="D10123" s="63" t="s">
        <v>15228</v>
      </c>
      <c r="E10123" s="76">
        <v>4.1500000000000004</v>
      </c>
    </row>
    <row r="10124" spans="1:5" hidden="1">
      <c r="A10124" s="63" t="s">
        <v>15226</v>
      </c>
      <c r="B10124" s="63">
        <v>3767</v>
      </c>
      <c r="C10124" s="62" t="s">
        <v>17841</v>
      </c>
      <c r="D10124" s="63" t="s">
        <v>15228</v>
      </c>
      <c r="E10124" s="76">
        <v>1.39</v>
      </c>
    </row>
    <row r="10125" spans="1:5" ht="23.25" hidden="1">
      <c r="A10125" s="63" t="s">
        <v>15226</v>
      </c>
      <c r="B10125" s="63">
        <v>13192</v>
      </c>
      <c r="C10125" s="62" t="s">
        <v>17842</v>
      </c>
      <c r="D10125" s="63" t="s">
        <v>15228</v>
      </c>
      <c r="E10125" s="76">
        <v>5024.9399999999996</v>
      </c>
    </row>
    <row r="10126" spans="1:5" ht="23.25" hidden="1">
      <c r="A10126" s="63" t="s">
        <v>15226</v>
      </c>
      <c r="B10126" s="63">
        <v>38413</v>
      </c>
      <c r="C10126" s="62" t="s">
        <v>17843</v>
      </c>
      <c r="D10126" s="63" t="s">
        <v>15228</v>
      </c>
      <c r="E10126" s="76">
        <v>831.05</v>
      </c>
    </row>
    <row r="10127" spans="1:5" ht="34.5" hidden="1">
      <c r="A10127" s="63" t="s">
        <v>15226</v>
      </c>
      <c r="B10127" s="63">
        <v>42440</v>
      </c>
      <c r="C10127" s="62" t="s">
        <v>17844</v>
      </c>
      <c r="D10127" s="63" t="s">
        <v>15228</v>
      </c>
      <c r="E10127" s="76">
        <v>1235.9100000000001</v>
      </c>
    </row>
    <row r="10128" spans="1:5" ht="34.5" hidden="1">
      <c r="A10128" s="63" t="s">
        <v>15226</v>
      </c>
      <c r="B10128" s="63">
        <v>20193</v>
      </c>
      <c r="C10128" s="62" t="s">
        <v>17845</v>
      </c>
      <c r="D10128" s="63" t="s">
        <v>17846</v>
      </c>
      <c r="E10128" s="76">
        <v>15</v>
      </c>
    </row>
    <row r="10129" spans="1:5" ht="45.75" hidden="1">
      <c r="A10129" s="63" t="s">
        <v>15226</v>
      </c>
      <c r="B10129" s="63">
        <v>10527</v>
      </c>
      <c r="C10129" s="62" t="s">
        <v>17847</v>
      </c>
      <c r="D10129" s="63" t="s">
        <v>17848</v>
      </c>
      <c r="E10129" s="76">
        <v>20</v>
      </c>
    </row>
    <row r="10130" spans="1:5" ht="34.5" hidden="1">
      <c r="A10130" s="63" t="s">
        <v>15226</v>
      </c>
      <c r="B10130" s="63">
        <v>41805</v>
      </c>
      <c r="C10130" s="62" t="s">
        <v>17849</v>
      </c>
      <c r="D10130" s="63" t="s">
        <v>15378</v>
      </c>
      <c r="E10130" s="76">
        <v>575</v>
      </c>
    </row>
    <row r="10131" spans="1:5" ht="23.25" hidden="1">
      <c r="A10131" s="63" t="s">
        <v>15226</v>
      </c>
      <c r="B10131" s="63">
        <v>40271</v>
      </c>
      <c r="C10131" s="62" t="s">
        <v>17850</v>
      </c>
      <c r="D10131" s="63" t="s">
        <v>15378</v>
      </c>
      <c r="E10131" s="76">
        <v>15.31</v>
      </c>
    </row>
    <row r="10132" spans="1:5" ht="23.25" hidden="1">
      <c r="A10132" s="63" t="s">
        <v>15226</v>
      </c>
      <c r="B10132" s="63">
        <v>40287</v>
      </c>
      <c r="C10132" s="62" t="s">
        <v>17851</v>
      </c>
      <c r="D10132" s="63" t="s">
        <v>15378</v>
      </c>
      <c r="E10132" s="76">
        <v>5.89</v>
      </c>
    </row>
    <row r="10133" spans="1:5" ht="34.5" hidden="1">
      <c r="A10133" s="63" t="s">
        <v>15226</v>
      </c>
      <c r="B10133" s="63">
        <v>4084</v>
      </c>
      <c r="C10133" s="62" t="s">
        <v>17852</v>
      </c>
      <c r="D10133" s="63" t="s">
        <v>15376</v>
      </c>
      <c r="E10133" s="76">
        <v>1.62</v>
      </c>
    </row>
    <row r="10134" spans="1:5" ht="34.5" hidden="1">
      <c r="A10134" s="63" t="s">
        <v>15226</v>
      </c>
      <c r="B10134" s="63">
        <v>743</v>
      </c>
      <c r="C10134" s="62" t="s">
        <v>17853</v>
      </c>
      <c r="D10134" s="63" t="s">
        <v>15376</v>
      </c>
      <c r="E10134" s="76">
        <v>1.62</v>
      </c>
    </row>
    <row r="10135" spans="1:5" ht="34.5" hidden="1">
      <c r="A10135" s="63" t="s">
        <v>15226</v>
      </c>
      <c r="B10135" s="63">
        <v>40293</v>
      </c>
      <c r="C10135" s="62" t="s">
        <v>17854</v>
      </c>
      <c r="D10135" s="63" t="s">
        <v>15376</v>
      </c>
      <c r="E10135" s="76">
        <v>1.94</v>
      </c>
    </row>
    <row r="10136" spans="1:5" ht="34.5" hidden="1">
      <c r="A10136" s="63" t="s">
        <v>15226</v>
      </c>
      <c r="B10136" s="63">
        <v>40294</v>
      </c>
      <c r="C10136" s="62" t="s">
        <v>17855</v>
      </c>
      <c r="D10136" s="63" t="s">
        <v>15376</v>
      </c>
      <c r="E10136" s="76">
        <v>1.62</v>
      </c>
    </row>
    <row r="10137" spans="1:5" ht="34.5" hidden="1">
      <c r="A10137" s="63" t="s">
        <v>15226</v>
      </c>
      <c r="B10137" s="63">
        <v>4085</v>
      </c>
      <c r="C10137" s="62" t="s">
        <v>17856</v>
      </c>
      <c r="D10137" s="63" t="s">
        <v>15376</v>
      </c>
      <c r="E10137" s="76">
        <v>2.2599999999999998</v>
      </c>
    </row>
    <row r="10138" spans="1:5" ht="23.25" hidden="1">
      <c r="A10138" s="63" t="s">
        <v>15226</v>
      </c>
      <c r="B10138" s="63">
        <v>10779</v>
      </c>
      <c r="C10138" s="62" t="s">
        <v>17857</v>
      </c>
      <c r="D10138" s="63" t="s">
        <v>15378</v>
      </c>
      <c r="E10138" s="76">
        <v>1300</v>
      </c>
    </row>
    <row r="10139" spans="1:5" ht="23.25" hidden="1">
      <c r="A10139" s="63" t="s">
        <v>15226</v>
      </c>
      <c r="B10139" s="63">
        <v>10777</v>
      </c>
      <c r="C10139" s="62" t="s">
        <v>17858</v>
      </c>
      <c r="D10139" s="63" t="s">
        <v>15378</v>
      </c>
      <c r="E10139" s="76">
        <v>1180.83</v>
      </c>
    </row>
    <row r="10140" spans="1:5" ht="61.5" hidden="1" customHeight="1">
      <c r="A10140" s="63" t="s">
        <v>15226</v>
      </c>
      <c r="B10140" s="63">
        <v>10775</v>
      </c>
      <c r="C10140" s="62" t="s">
        <v>17859</v>
      </c>
      <c r="D10140" s="63" t="s">
        <v>15378</v>
      </c>
      <c r="E10140" s="76">
        <v>1040</v>
      </c>
    </row>
    <row r="10141" spans="1:5" ht="27" hidden="1" customHeight="1">
      <c r="A10141" s="108" t="s">
        <v>15226</v>
      </c>
      <c r="B10141" s="108">
        <v>10776</v>
      </c>
      <c r="C10141" s="122" t="s">
        <v>17860</v>
      </c>
      <c r="D10141" s="108" t="s">
        <v>15378</v>
      </c>
      <c r="E10141" s="109">
        <v>812.5</v>
      </c>
    </row>
    <row r="10142" spans="1:5" ht="61.5" hidden="1" customHeight="1">
      <c r="A10142" s="63" t="s">
        <v>15226</v>
      </c>
      <c r="B10142" s="63">
        <v>10778</v>
      </c>
      <c r="C10142" s="62" t="s">
        <v>17861</v>
      </c>
      <c r="D10142" s="63" t="s">
        <v>15378</v>
      </c>
      <c r="E10142" s="76">
        <v>1300</v>
      </c>
    </row>
    <row r="10143" spans="1:5" hidden="1">
      <c r="A10143" s="63" t="s">
        <v>15226</v>
      </c>
      <c r="B10143" s="63">
        <v>40339</v>
      </c>
      <c r="C10143" s="62" t="s">
        <v>17862</v>
      </c>
      <c r="D10143" s="63" t="s">
        <v>15378</v>
      </c>
      <c r="E10143" s="76">
        <v>5.37</v>
      </c>
    </row>
    <row r="10144" spans="1:5" ht="34.5" hidden="1">
      <c r="A10144" s="63" t="s">
        <v>15226</v>
      </c>
      <c r="B10144" s="63">
        <v>10749</v>
      </c>
      <c r="C10144" s="62" t="s">
        <v>17863</v>
      </c>
      <c r="D10144" s="63" t="s">
        <v>15378</v>
      </c>
      <c r="E10144" s="76">
        <v>17.75</v>
      </c>
    </row>
    <row r="10145" spans="1:5" hidden="1">
      <c r="A10145" s="63" t="s">
        <v>15226</v>
      </c>
      <c r="B10145" s="63">
        <v>40290</v>
      </c>
      <c r="C10145" s="62" t="s">
        <v>17864</v>
      </c>
      <c r="D10145" s="63" t="s">
        <v>17865</v>
      </c>
      <c r="E10145" s="76">
        <v>9.6</v>
      </c>
    </row>
    <row r="10146" spans="1:5" ht="23.25" hidden="1">
      <c r="A10146" s="63" t="s">
        <v>15226</v>
      </c>
      <c r="B10146" s="63">
        <v>3346</v>
      </c>
      <c r="C10146" s="62" t="s">
        <v>17866</v>
      </c>
      <c r="D10146" s="63" t="s">
        <v>15376</v>
      </c>
      <c r="E10146" s="76">
        <v>18.95</v>
      </c>
    </row>
    <row r="10147" spans="1:5" ht="23.25" hidden="1">
      <c r="A10147" s="63" t="s">
        <v>15226</v>
      </c>
      <c r="B10147" s="63">
        <v>3348</v>
      </c>
      <c r="C10147" s="62" t="s">
        <v>17867</v>
      </c>
      <c r="D10147" s="63" t="s">
        <v>15376</v>
      </c>
      <c r="E10147" s="76">
        <v>22.67</v>
      </c>
    </row>
    <row r="10148" spans="1:5" ht="23.25" hidden="1">
      <c r="A10148" s="63" t="s">
        <v>15226</v>
      </c>
      <c r="B10148" s="63">
        <v>39833</v>
      </c>
      <c r="C10148" s="62" t="s">
        <v>17868</v>
      </c>
      <c r="D10148" s="63" t="s">
        <v>15376</v>
      </c>
      <c r="E10148" s="76">
        <v>31.05</v>
      </c>
    </row>
    <row r="10149" spans="1:5" hidden="1">
      <c r="A10149" s="63" t="s">
        <v>15226</v>
      </c>
      <c r="B10149" s="63">
        <v>7252</v>
      </c>
      <c r="C10149" s="62" t="s">
        <v>17869</v>
      </c>
      <c r="D10149" s="63" t="s">
        <v>15376</v>
      </c>
      <c r="E10149" s="76">
        <v>2.0299999999999998</v>
      </c>
    </row>
    <row r="10150" spans="1:5" ht="23.25" hidden="1">
      <c r="A10150" s="63" t="s">
        <v>15226</v>
      </c>
      <c r="B10150" s="63">
        <v>7247</v>
      </c>
      <c r="C10150" s="62" t="s">
        <v>17870</v>
      </c>
      <c r="D10150" s="63" t="s">
        <v>15376</v>
      </c>
      <c r="E10150" s="76">
        <v>2.0299999999999998</v>
      </c>
    </row>
    <row r="10151" spans="1:5" ht="23.25" hidden="1">
      <c r="A10151" s="63" t="s">
        <v>15226</v>
      </c>
      <c r="B10151" s="63">
        <v>40291</v>
      </c>
      <c r="C10151" s="62" t="s">
        <v>17871</v>
      </c>
      <c r="D10151" s="63" t="s">
        <v>15378</v>
      </c>
      <c r="E10151" s="76">
        <v>500</v>
      </c>
    </row>
    <row r="10152" spans="1:5" ht="23.25" hidden="1">
      <c r="A10152" s="63" t="s">
        <v>15226</v>
      </c>
      <c r="B10152" s="63">
        <v>40275</v>
      </c>
      <c r="C10152" s="62" t="s">
        <v>17872</v>
      </c>
      <c r="D10152" s="63" t="s">
        <v>15378</v>
      </c>
      <c r="E10152" s="76">
        <v>16</v>
      </c>
    </row>
    <row r="10153" spans="1:5" hidden="1">
      <c r="A10153" s="63" t="s">
        <v>15226</v>
      </c>
      <c r="B10153" s="63">
        <v>42408</v>
      </c>
      <c r="C10153" s="62" t="s">
        <v>17873</v>
      </c>
      <c r="D10153" s="63" t="s">
        <v>15637</v>
      </c>
      <c r="E10153" s="76">
        <v>2.11</v>
      </c>
    </row>
    <row r="10154" spans="1:5" hidden="1">
      <c r="A10154" s="63" t="s">
        <v>15226</v>
      </c>
      <c r="B10154" s="63">
        <v>3777</v>
      </c>
      <c r="C10154" s="62" t="s">
        <v>17874</v>
      </c>
      <c r="D10154" s="63" t="s">
        <v>15637</v>
      </c>
      <c r="E10154" s="76">
        <v>1.52</v>
      </c>
    </row>
    <row r="10155" spans="1:5" hidden="1">
      <c r="A10155" s="63" t="s">
        <v>15226</v>
      </c>
      <c r="B10155" s="63">
        <v>3798</v>
      </c>
      <c r="C10155" s="62" t="s">
        <v>17875</v>
      </c>
      <c r="D10155" s="63" t="s">
        <v>15228</v>
      </c>
      <c r="E10155" s="76">
        <v>80.81</v>
      </c>
    </row>
    <row r="10156" spans="1:5" ht="23.25" hidden="1">
      <c r="A10156" s="63" t="s">
        <v>15226</v>
      </c>
      <c r="B10156" s="63">
        <v>38769</v>
      </c>
      <c r="C10156" s="62" t="s">
        <v>17876</v>
      </c>
      <c r="D10156" s="63" t="s">
        <v>15228</v>
      </c>
      <c r="E10156" s="76">
        <v>63.11</v>
      </c>
    </row>
    <row r="10157" spans="1:5" ht="23.25" hidden="1">
      <c r="A10157" s="63" t="s">
        <v>15226</v>
      </c>
      <c r="B10157" s="63">
        <v>39510</v>
      </c>
      <c r="C10157" s="62" t="s">
        <v>17877</v>
      </c>
      <c r="D10157" s="63" t="s">
        <v>15228</v>
      </c>
      <c r="E10157" s="76">
        <v>255.42</v>
      </c>
    </row>
    <row r="10158" spans="1:5" ht="23.25" hidden="1">
      <c r="A10158" s="63" t="s">
        <v>15226</v>
      </c>
      <c r="B10158" s="63">
        <v>38776</v>
      </c>
      <c r="C10158" s="62" t="s">
        <v>17878</v>
      </c>
      <c r="D10158" s="63" t="s">
        <v>15228</v>
      </c>
      <c r="E10158" s="76">
        <v>271.07</v>
      </c>
    </row>
    <row r="10159" spans="1:5" ht="23.25" hidden="1">
      <c r="A10159" s="63" t="s">
        <v>15226</v>
      </c>
      <c r="B10159" s="63">
        <v>38774</v>
      </c>
      <c r="C10159" s="62" t="s">
        <v>17879</v>
      </c>
      <c r="D10159" s="63" t="s">
        <v>15228</v>
      </c>
      <c r="E10159" s="76">
        <v>21.43</v>
      </c>
    </row>
    <row r="10160" spans="1:5" ht="23.25" hidden="1">
      <c r="A10160" s="63" t="s">
        <v>15226</v>
      </c>
      <c r="B10160" s="63">
        <v>42247</v>
      </c>
      <c r="C10160" s="62" t="s">
        <v>17880</v>
      </c>
      <c r="D10160" s="63" t="s">
        <v>15228</v>
      </c>
      <c r="E10160" s="76">
        <v>731.44</v>
      </c>
    </row>
    <row r="10161" spans="1:5" ht="23.25" hidden="1">
      <c r="A10161" s="63" t="s">
        <v>15226</v>
      </c>
      <c r="B10161" s="63">
        <v>42248</v>
      </c>
      <c r="C10161" s="62" t="s">
        <v>17881</v>
      </c>
      <c r="D10161" s="63" t="s">
        <v>15228</v>
      </c>
      <c r="E10161" s="76">
        <v>849.62</v>
      </c>
    </row>
    <row r="10162" spans="1:5" ht="23.25" hidden="1">
      <c r="A10162" s="63" t="s">
        <v>15226</v>
      </c>
      <c r="B10162" s="63">
        <v>42249</v>
      </c>
      <c r="C10162" s="62" t="s">
        <v>17882</v>
      </c>
      <c r="D10162" s="63" t="s">
        <v>15228</v>
      </c>
      <c r="E10162" s="76">
        <v>1407.52</v>
      </c>
    </row>
    <row r="10163" spans="1:5" ht="23.25" hidden="1">
      <c r="A10163" s="63" t="s">
        <v>15226</v>
      </c>
      <c r="B10163" s="63">
        <v>42244</v>
      </c>
      <c r="C10163" s="62" t="s">
        <v>17883</v>
      </c>
      <c r="D10163" s="63" t="s">
        <v>15228</v>
      </c>
      <c r="E10163" s="76">
        <v>219.81</v>
      </c>
    </row>
    <row r="10164" spans="1:5" ht="23.25" hidden="1">
      <c r="A10164" s="63" t="s">
        <v>15226</v>
      </c>
      <c r="B10164" s="63">
        <v>42245</v>
      </c>
      <c r="C10164" s="62" t="s">
        <v>17884</v>
      </c>
      <c r="D10164" s="63" t="s">
        <v>15228</v>
      </c>
      <c r="E10164" s="76">
        <v>405.62</v>
      </c>
    </row>
    <row r="10165" spans="1:5" ht="23.25" hidden="1">
      <c r="A10165" s="63" t="s">
        <v>15226</v>
      </c>
      <c r="B10165" s="63">
        <v>42246</v>
      </c>
      <c r="C10165" s="62" t="s">
        <v>17885</v>
      </c>
      <c r="D10165" s="63" t="s">
        <v>15228</v>
      </c>
      <c r="E10165" s="76">
        <v>449</v>
      </c>
    </row>
    <row r="10166" spans="1:5" ht="23.25" hidden="1">
      <c r="A10166" s="63" t="s">
        <v>15226</v>
      </c>
      <c r="B10166" s="63">
        <v>42243</v>
      </c>
      <c r="C10166" s="62" t="s">
        <v>17886</v>
      </c>
      <c r="D10166" s="63" t="s">
        <v>15228</v>
      </c>
      <c r="E10166" s="76">
        <v>541.41</v>
      </c>
    </row>
    <row r="10167" spans="1:5" ht="23.25" hidden="1">
      <c r="A10167" s="63" t="s">
        <v>15226</v>
      </c>
      <c r="B10167" s="63">
        <v>38889</v>
      </c>
      <c r="C10167" s="62" t="s">
        <v>17887</v>
      </c>
      <c r="D10167" s="63" t="s">
        <v>15228</v>
      </c>
      <c r="E10167" s="76">
        <v>48.37</v>
      </c>
    </row>
    <row r="10168" spans="1:5" ht="23.25" hidden="1">
      <c r="A10168" s="63" t="s">
        <v>15226</v>
      </c>
      <c r="B10168" s="63">
        <v>38784</v>
      </c>
      <c r="C10168" s="62" t="s">
        <v>17888</v>
      </c>
      <c r="D10168" s="63" t="s">
        <v>15228</v>
      </c>
      <c r="E10168" s="76">
        <v>64.709999999999994</v>
      </c>
    </row>
    <row r="10169" spans="1:5" ht="23.25" hidden="1">
      <c r="A10169" s="63" t="s">
        <v>15226</v>
      </c>
      <c r="B10169" s="63">
        <v>3788</v>
      </c>
      <c r="C10169" s="62" t="s">
        <v>17889</v>
      </c>
      <c r="D10169" s="63" t="s">
        <v>15228</v>
      </c>
      <c r="E10169" s="76">
        <v>67.44</v>
      </c>
    </row>
    <row r="10170" spans="1:5" ht="23.25" hidden="1">
      <c r="A10170" s="63" t="s">
        <v>15226</v>
      </c>
      <c r="B10170" s="63">
        <v>12230</v>
      </c>
      <c r="C10170" s="62" t="s">
        <v>17890</v>
      </c>
      <c r="D10170" s="63" t="s">
        <v>15228</v>
      </c>
      <c r="E10170" s="76">
        <v>17.350000000000001</v>
      </c>
    </row>
    <row r="10171" spans="1:5" ht="23.25" hidden="1">
      <c r="A10171" s="63" t="s">
        <v>15226</v>
      </c>
      <c r="B10171" s="63">
        <v>3780</v>
      </c>
      <c r="C10171" s="62" t="s">
        <v>17891</v>
      </c>
      <c r="D10171" s="63" t="s">
        <v>15228</v>
      </c>
      <c r="E10171" s="76">
        <v>99.5</v>
      </c>
    </row>
    <row r="10172" spans="1:5" ht="23.25" hidden="1">
      <c r="A10172" s="63" t="s">
        <v>15226</v>
      </c>
      <c r="B10172" s="63">
        <v>12231</v>
      </c>
      <c r="C10172" s="62" t="s">
        <v>17892</v>
      </c>
      <c r="D10172" s="63" t="s">
        <v>15228</v>
      </c>
      <c r="E10172" s="76">
        <v>28.85</v>
      </c>
    </row>
    <row r="10173" spans="1:5" ht="23.25" hidden="1">
      <c r="A10173" s="63" t="s">
        <v>15226</v>
      </c>
      <c r="B10173" s="63">
        <v>3811</v>
      </c>
      <c r="C10173" s="62" t="s">
        <v>17893</v>
      </c>
      <c r="D10173" s="63" t="s">
        <v>15228</v>
      </c>
      <c r="E10173" s="76">
        <v>93.46</v>
      </c>
    </row>
    <row r="10174" spans="1:5" ht="23.25" hidden="1">
      <c r="A10174" s="63" t="s">
        <v>15226</v>
      </c>
      <c r="B10174" s="63">
        <v>12232</v>
      </c>
      <c r="C10174" s="62" t="s">
        <v>17894</v>
      </c>
      <c r="D10174" s="63" t="s">
        <v>15228</v>
      </c>
      <c r="E10174" s="76">
        <v>30.22</v>
      </c>
    </row>
    <row r="10175" spans="1:5" ht="23.25" hidden="1">
      <c r="A10175" s="63" t="s">
        <v>15226</v>
      </c>
      <c r="B10175" s="63">
        <v>3799</v>
      </c>
      <c r="C10175" s="62" t="s">
        <v>17895</v>
      </c>
      <c r="D10175" s="63" t="s">
        <v>15228</v>
      </c>
      <c r="E10175" s="76">
        <v>132.18</v>
      </c>
    </row>
    <row r="10176" spans="1:5" ht="23.25" hidden="1">
      <c r="A10176" s="63" t="s">
        <v>15226</v>
      </c>
      <c r="B10176" s="63">
        <v>12239</v>
      </c>
      <c r="C10176" s="62" t="s">
        <v>17896</v>
      </c>
      <c r="D10176" s="63" t="s">
        <v>15228</v>
      </c>
      <c r="E10176" s="76">
        <v>39.57</v>
      </c>
    </row>
    <row r="10177" spans="1:5" ht="23.25" hidden="1">
      <c r="A10177" s="63" t="s">
        <v>15226</v>
      </c>
      <c r="B10177" s="63">
        <v>38773</v>
      </c>
      <c r="C10177" s="62" t="s">
        <v>17897</v>
      </c>
      <c r="D10177" s="63" t="s">
        <v>15228</v>
      </c>
      <c r="E10177" s="76">
        <v>6.34</v>
      </c>
    </row>
    <row r="10178" spans="1:5" hidden="1">
      <c r="A10178" s="63" t="s">
        <v>15226</v>
      </c>
      <c r="B10178" s="63">
        <v>12271</v>
      </c>
      <c r="C10178" s="62" t="s">
        <v>17898</v>
      </c>
      <c r="D10178" s="63" t="s">
        <v>15228</v>
      </c>
      <c r="E10178" s="76">
        <v>353.9</v>
      </c>
    </row>
    <row r="10179" spans="1:5" ht="23.25" hidden="1">
      <c r="A10179" s="63" t="s">
        <v>15226</v>
      </c>
      <c r="B10179" s="63">
        <v>13382</v>
      </c>
      <c r="C10179" s="62" t="s">
        <v>17899</v>
      </c>
      <c r="D10179" s="63" t="s">
        <v>15228</v>
      </c>
      <c r="E10179" s="76">
        <v>377.11</v>
      </c>
    </row>
    <row r="10180" spans="1:5" ht="23.25" hidden="1">
      <c r="A10180" s="63" t="s">
        <v>15226</v>
      </c>
      <c r="B10180" s="63">
        <v>38785</v>
      </c>
      <c r="C10180" s="62" t="s">
        <v>17900</v>
      </c>
      <c r="D10180" s="63" t="s">
        <v>15228</v>
      </c>
      <c r="E10180" s="76">
        <v>167.55</v>
      </c>
    </row>
    <row r="10181" spans="1:5" ht="23.25" hidden="1">
      <c r="A10181" s="63" t="s">
        <v>15226</v>
      </c>
      <c r="B10181" s="63">
        <v>38786</v>
      </c>
      <c r="C10181" s="62" t="s">
        <v>17901</v>
      </c>
      <c r="D10181" s="63" t="s">
        <v>15228</v>
      </c>
      <c r="E10181" s="76">
        <v>206.38</v>
      </c>
    </row>
    <row r="10182" spans="1:5" hidden="1">
      <c r="A10182" s="63" t="s">
        <v>15226</v>
      </c>
      <c r="B10182" s="63">
        <v>39385</v>
      </c>
      <c r="C10182" s="62" t="s">
        <v>17902</v>
      </c>
      <c r="D10182" s="63" t="s">
        <v>15228</v>
      </c>
      <c r="E10182" s="76">
        <v>19.600000000000001</v>
      </c>
    </row>
    <row r="10183" spans="1:5" hidden="1">
      <c r="A10183" s="63" t="s">
        <v>15226</v>
      </c>
      <c r="B10183" s="63">
        <v>39389</v>
      </c>
      <c r="C10183" s="62" t="s">
        <v>17903</v>
      </c>
      <c r="D10183" s="63" t="s">
        <v>15228</v>
      </c>
      <c r="E10183" s="76">
        <v>21.26</v>
      </c>
    </row>
    <row r="10184" spans="1:5" hidden="1">
      <c r="A10184" s="63" t="s">
        <v>15226</v>
      </c>
      <c r="B10184" s="63">
        <v>39390</v>
      </c>
      <c r="C10184" s="62" t="s">
        <v>17904</v>
      </c>
      <c r="D10184" s="63" t="s">
        <v>15228</v>
      </c>
      <c r="E10184" s="76">
        <v>44.57</v>
      </c>
    </row>
    <row r="10185" spans="1:5" hidden="1">
      <c r="A10185" s="63" t="s">
        <v>15226</v>
      </c>
      <c r="B10185" s="63">
        <v>39391</v>
      </c>
      <c r="C10185" s="62" t="s">
        <v>17905</v>
      </c>
      <c r="D10185" s="63" t="s">
        <v>15228</v>
      </c>
      <c r="E10185" s="76">
        <v>50.04</v>
      </c>
    </row>
    <row r="10186" spans="1:5" ht="23.25" hidden="1">
      <c r="A10186" s="63" t="s">
        <v>15226</v>
      </c>
      <c r="B10186" s="63">
        <v>3803</v>
      </c>
      <c r="C10186" s="62" t="s">
        <v>17906</v>
      </c>
      <c r="D10186" s="63" t="s">
        <v>15228</v>
      </c>
      <c r="E10186" s="76">
        <v>59.84</v>
      </c>
    </row>
    <row r="10187" spans="1:5" ht="23.25" hidden="1">
      <c r="A10187" s="63" t="s">
        <v>15226</v>
      </c>
      <c r="B10187" s="63">
        <v>38770</v>
      </c>
      <c r="C10187" s="62" t="s">
        <v>17907</v>
      </c>
      <c r="D10187" s="63" t="s">
        <v>15228</v>
      </c>
      <c r="E10187" s="76">
        <v>69.290000000000006</v>
      </c>
    </row>
    <row r="10188" spans="1:5" hidden="1">
      <c r="A10188" s="63" t="s">
        <v>15226</v>
      </c>
      <c r="B10188" s="63">
        <v>12267</v>
      </c>
      <c r="C10188" s="62" t="s">
        <v>17908</v>
      </c>
      <c r="D10188" s="63" t="s">
        <v>15228</v>
      </c>
      <c r="E10188" s="76">
        <v>203.06</v>
      </c>
    </row>
    <row r="10189" spans="1:5" ht="45.75" hidden="1">
      <c r="A10189" s="63" t="s">
        <v>15226</v>
      </c>
      <c r="B10189" s="63">
        <v>43265</v>
      </c>
      <c r="C10189" s="62" t="s">
        <v>17909</v>
      </c>
      <c r="D10189" s="63" t="s">
        <v>15228</v>
      </c>
      <c r="E10189" s="76">
        <v>61.29</v>
      </c>
    </row>
    <row r="10190" spans="1:5" ht="23.25" hidden="1">
      <c r="A10190" s="63" t="s">
        <v>15226</v>
      </c>
      <c r="B10190" s="63">
        <v>12266</v>
      </c>
      <c r="C10190" s="62" t="s">
        <v>17910</v>
      </c>
      <c r="D10190" s="63" t="s">
        <v>15228</v>
      </c>
      <c r="E10190" s="76">
        <v>103.93</v>
      </c>
    </row>
    <row r="10191" spans="1:5" ht="23.25" hidden="1">
      <c r="A10191" s="63" t="s">
        <v>15226</v>
      </c>
      <c r="B10191" s="63">
        <v>39378</v>
      </c>
      <c r="C10191" s="62" t="s">
        <v>17911</v>
      </c>
      <c r="D10191" s="63" t="s">
        <v>15228</v>
      </c>
      <c r="E10191" s="76">
        <v>73.680000000000007</v>
      </c>
    </row>
    <row r="10192" spans="1:5" ht="23.25" hidden="1">
      <c r="A10192" s="63" t="s">
        <v>15226</v>
      </c>
      <c r="B10192" s="63">
        <v>43543</v>
      </c>
      <c r="C10192" s="62" t="s">
        <v>17912</v>
      </c>
      <c r="D10192" s="63" t="s">
        <v>15228</v>
      </c>
      <c r="E10192" s="76">
        <v>153.51</v>
      </c>
    </row>
    <row r="10193" spans="1:5" ht="23.25" hidden="1">
      <c r="A10193" s="63" t="s">
        <v>15226</v>
      </c>
      <c r="B10193" s="63">
        <v>38775</v>
      </c>
      <c r="C10193" s="62" t="s">
        <v>17913</v>
      </c>
      <c r="D10193" s="63" t="s">
        <v>15228</v>
      </c>
      <c r="E10193" s="76">
        <v>78.12</v>
      </c>
    </row>
    <row r="10194" spans="1:5" hidden="1">
      <c r="A10194" s="63" t="s">
        <v>15226</v>
      </c>
      <c r="B10194" s="63">
        <v>44252</v>
      </c>
      <c r="C10194" s="62" t="s">
        <v>17914</v>
      </c>
      <c r="D10194" s="63" t="s">
        <v>15228</v>
      </c>
      <c r="E10194" s="76">
        <v>181.86</v>
      </c>
    </row>
    <row r="10195" spans="1:5" hidden="1">
      <c r="A10195" s="63" t="s">
        <v>15226</v>
      </c>
      <c r="B10195" s="63">
        <v>21119</v>
      </c>
      <c r="C10195" s="62" t="s">
        <v>17915</v>
      </c>
      <c r="D10195" s="63" t="s">
        <v>15228</v>
      </c>
      <c r="E10195" s="76">
        <v>1.82</v>
      </c>
    </row>
    <row r="10196" spans="1:5" hidden="1">
      <c r="A10196" s="63" t="s">
        <v>15226</v>
      </c>
      <c r="B10196" s="63">
        <v>37974</v>
      </c>
      <c r="C10196" s="62" t="s">
        <v>17916</v>
      </c>
      <c r="D10196" s="63" t="s">
        <v>15228</v>
      </c>
      <c r="E10196" s="76">
        <v>2.36</v>
      </c>
    </row>
    <row r="10197" spans="1:5" hidden="1">
      <c r="A10197" s="63" t="s">
        <v>15226</v>
      </c>
      <c r="B10197" s="63">
        <v>37975</v>
      </c>
      <c r="C10197" s="62" t="s">
        <v>17917</v>
      </c>
      <c r="D10197" s="63" t="s">
        <v>15228</v>
      </c>
      <c r="E10197" s="76">
        <v>5.25</v>
      </c>
    </row>
    <row r="10198" spans="1:5" hidden="1">
      <c r="A10198" s="63" t="s">
        <v>15226</v>
      </c>
      <c r="B10198" s="63">
        <v>37976</v>
      </c>
      <c r="C10198" s="62" t="s">
        <v>17918</v>
      </c>
      <c r="D10198" s="63" t="s">
        <v>15228</v>
      </c>
      <c r="E10198" s="76">
        <v>11.69</v>
      </c>
    </row>
    <row r="10199" spans="1:5" hidden="1">
      <c r="A10199" s="63" t="s">
        <v>15226</v>
      </c>
      <c r="B10199" s="63">
        <v>37977</v>
      </c>
      <c r="C10199" s="62" t="s">
        <v>17919</v>
      </c>
      <c r="D10199" s="63" t="s">
        <v>15228</v>
      </c>
      <c r="E10199" s="76">
        <v>16.18</v>
      </c>
    </row>
    <row r="10200" spans="1:5" hidden="1">
      <c r="A10200" s="63" t="s">
        <v>15226</v>
      </c>
      <c r="B10200" s="63">
        <v>37978</v>
      </c>
      <c r="C10200" s="62" t="s">
        <v>17920</v>
      </c>
      <c r="D10200" s="63" t="s">
        <v>15228</v>
      </c>
      <c r="E10200" s="76">
        <v>32.08</v>
      </c>
    </row>
    <row r="10201" spans="1:5" hidden="1">
      <c r="A10201" s="63" t="s">
        <v>15226</v>
      </c>
      <c r="B10201" s="63">
        <v>37979</v>
      </c>
      <c r="C10201" s="62" t="s">
        <v>17921</v>
      </c>
      <c r="D10201" s="63" t="s">
        <v>15228</v>
      </c>
      <c r="E10201" s="76">
        <v>136.15</v>
      </c>
    </row>
    <row r="10202" spans="1:5" hidden="1">
      <c r="A10202" s="63" t="s">
        <v>15226</v>
      </c>
      <c r="B10202" s="63">
        <v>37980</v>
      </c>
      <c r="C10202" s="62" t="s">
        <v>17922</v>
      </c>
      <c r="D10202" s="63" t="s">
        <v>15228</v>
      </c>
      <c r="E10202" s="76">
        <v>156.38999999999999</v>
      </c>
    </row>
    <row r="10203" spans="1:5" ht="23.25" hidden="1">
      <c r="A10203" s="63" t="s">
        <v>15226</v>
      </c>
      <c r="B10203" s="63">
        <v>36147</v>
      </c>
      <c r="C10203" s="62" t="s">
        <v>17923</v>
      </c>
      <c r="D10203" s="63" t="s">
        <v>15651</v>
      </c>
      <c r="E10203" s="76">
        <v>322.67</v>
      </c>
    </row>
    <row r="10204" spans="1:5" hidden="1">
      <c r="A10204" s="63" t="s">
        <v>15226</v>
      </c>
      <c r="B10204" s="63">
        <v>12731</v>
      </c>
      <c r="C10204" s="62" t="s">
        <v>17924</v>
      </c>
      <c r="D10204" s="63" t="s">
        <v>15228</v>
      </c>
      <c r="E10204" s="76">
        <v>363.14</v>
      </c>
    </row>
    <row r="10205" spans="1:5" hidden="1">
      <c r="A10205" s="63" t="s">
        <v>15226</v>
      </c>
      <c r="B10205" s="63">
        <v>12723</v>
      </c>
      <c r="C10205" s="62" t="s">
        <v>17925</v>
      </c>
      <c r="D10205" s="63" t="s">
        <v>15228</v>
      </c>
      <c r="E10205" s="76">
        <v>2.81</v>
      </c>
    </row>
    <row r="10206" spans="1:5" hidden="1">
      <c r="A10206" s="63" t="s">
        <v>15226</v>
      </c>
      <c r="B10206" s="63">
        <v>12724</v>
      </c>
      <c r="C10206" s="62" t="s">
        <v>17926</v>
      </c>
      <c r="D10206" s="63" t="s">
        <v>15228</v>
      </c>
      <c r="E10206" s="76">
        <v>5.41</v>
      </c>
    </row>
    <row r="10207" spans="1:5" hidden="1">
      <c r="A10207" s="63" t="s">
        <v>15226</v>
      </c>
      <c r="B10207" s="63">
        <v>12725</v>
      </c>
      <c r="C10207" s="62" t="s">
        <v>17927</v>
      </c>
      <c r="D10207" s="63" t="s">
        <v>15228</v>
      </c>
      <c r="E10207" s="76">
        <v>10.85</v>
      </c>
    </row>
    <row r="10208" spans="1:5" hidden="1">
      <c r="A10208" s="63" t="s">
        <v>15226</v>
      </c>
      <c r="B10208" s="63">
        <v>12726</v>
      </c>
      <c r="C10208" s="62" t="s">
        <v>17928</v>
      </c>
      <c r="D10208" s="63" t="s">
        <v>15228</v>
      </c>
      <c r="E10208" s="76">
        <v>23.96</v>
      </c>
    </row>
    <row r="10209" spans="1:5" hidden="1">
      <c r="A10209" s="63" t="s">
        <v>15226</v>
      </c>
      <c r="B10209" s="63">
        <v>12727</v>
      </c>
      <c r="C10209" s="62" t="s">
        <v>17929</v>
      </c>
      <c r="D10209" s="63" t="s">
        <v>15228</v>
      </c>
      <c r="E10209" s="76">
        <v>30.38</v>
      </c>
    </row>
    <row r="10210" spans="1:5" hidden="1">
      <c r="A10210" s="63" t="s">
        <v>15226</v>
      </c>
      <c r="B10210" s="63">
        <v>12728</v>
      </c>
      <c r="C10210" s="62" t="s">
        <v>17930</v>
      </c>
      <c r="D10210" s="63" t="s">
        <v>15228</v>
      </c>
      <c r="E10210" s="76">
        <v>49.63</v>
      </c>
    </row>
    <row r="10211" spans="1:5" hidden="1">
      <c r="A10211" s="63" t="s">
        <v>15226</v>
      </c>
      <c r="B10211" s="63">
        <v>12729</v>
      </c>
      <c r="C10211" s="62" t="s">
        <v>17931</v>
      </c>
      <c r="D10211" s="63" t="s">
        <v>15228</v>
      </c>
      <c r="E10211" s="76">
        <v>162.66</v>
      </c>
    </row>
    <row r="10212" spans="1:5" hidden="1">
      <c r="A10212" s="63" t="s">
        <v>15226</v>
      </c>
      <c r="B10212" s="63">
        <v>12730</v>
      </c>
      <c r="C10212" s="62" t="s">
        <v>17932</v>
      </c>
      <c r="D10212" s="63" t="s">
        <v>15228</v>
      </c>
      <c r="E10212" s="76">
        <v>249.04</v>
      </c>
    </row>
    <row r="10213" spans="1:5" hidden="1">
      <c r="A10213" s="63" t="s">
        <v>15226</v>
      </c>
      <c r="B10213" s="63">
        <v>3840</v>
      </c>
      <c r="C10213" s="62" t="s">
        <v>17933</v>
      </c>
      <c r="D10213" s="63" t="s">
        <v>15228</v>
      </c>
      <c r="E10213" s="76">
        <v>50.77</v>
      </c>
    </row>
    <row r="10214" spans="1:5" hidden="1">
      <c r="A10214" s="63" t="s">
        <v>15226</v>
      </c>
      <c r="B10214" s="63">
        <v>3838</v>
      </c>
      <c r="C10214" s="62" t="s">
        <v>17934</v>
      </c>
      <c r="D10214" s="63" t="s">
        <v>15228</v>
      </c>
      <c r="E10214" s="76">
        <v>112.06</v>
      </c>
    </row>
    <row r="10215" spans="1:5" hidden="1">
      <c r="A10215" s="63" t="s">
        <v>15226</v>
      </c>
      <c r="B10215" s="63">
        <v>3844</v>
      </c>
      <c r="C10215" s="62" t="s">
        <v>17935</v>
      </c>
      <c r="D10215" s="63" t="s">
        <v>15228</v>
      </c>
      <c r="E10215" s="76">
        <v>199.88</v>
      </c>
    </row>
    <row r="10216" spans="1:5" hidden="1">
      <c r="A10216" s="63" t="s">
        <v>15226</v>
      </c>
      <c r="B10216" s="63">
        <v>3839</v>
      </c>
      <c r="C10216" s="62" t="s">
        <v>17936</v>
      </c>
      <c r="D10216" s="63" t="s">
        <v>15228</v>
      </c>
      <c r="E10216" s="76">
        <v>364.07</v>
      </c>
    </row>
    <row r="10217" spans="1:5" hidden="1">
      <c r="A10217" s="63" t="s">
        <v>15226</v>
      </c>
      <c r="B10217" s="63">
        <v>3843</v>
      </c>
      <c r="C10217" s="62" t="s">
        <v>17937</v>
      </c>
      <c r="D10217" s="63" t="s">
        <v>15228</v>
      </c>
      <c r="E10217" s="76">
        <v>499.7</v>
      </c>
    </row>
    <row r="10218" spans="1:5" hidden="1">
      <c r="A10218" s="63" t="s">
        <v>15226</v>
      </c>
      <c r="B10218" s="63">
        <v>3900</v>
      </c>
      <c r="C10218" s="62" t="s">
        <v>17938</v>
      </c>
      <c r="D10218" s="63" t="s">
        <v>15228</v>
      </c>
      <c r="E10218" s="76">
        <v>50.52</v>
      </c>
    </row>
    <row r="10219" spans="1:5" hidden="1">
      <c r="A10219" s="63" t="s">
        <v>15226</v>
      </c>
      <c r="B10219" s="63">
        <v>3846</v>
      </c>
      <c r="C10219" s="62" t="s">
        <v>17939</v>
      </c>
      <c r="D10219" s="63" t="s">
        <v>15228</v>
      </c>
      <c r="E10219" s="76">
        <v>15.18</v>
      </c>
    </row>
    <row r="10220" spans="1:5" hidden="1">
      <c r="A10220" s="63" t="s">
        <v>15226</v>
      </c>
      <c r="B10220" s="63">
        <v>3886</v>
      </c>
      <c r="C10220" s="62" t="s">
        <v>17940</v>
      </c>
      <c r="D10220" s="63" t="s">
        <v>15228</v>
      </c>
      <c r="E10220" s="76">
        <v>20.149999999999999</v>
      </c>
    </row>
    <row r="10221" spans="1:5" hidden="1">
      <c r="A10221" s="63" t="s">
        <v>15226</v>
      </c>
      <c r="B10221" s="63">
        <v>3854</v>
      </c>
      <c r="C10221" s="62" t="s">
        <v>17941</v>
      </c>
      <c r="D10221" s="63" t="s">
        <v>15228</v>
      </c>
      <c r="E10221" s="76">
        <v>11.49</v>
      </c>
    </row>
    <row r="10222" spans="1:5" hidden="1">
      <c r="A10222" s="63" t="s">
        <v>15226</v>
      </c>
      <c r="B10222" s="63">
        <v>3873</v>
      </c>
      <c r="C10222" s="62" t="s">
        <v>17942</v>
      </c>
      <c r="D10222" s="63" t="s">
        <v>15228</v>
      </c>
      <c r="E10222" s="76">
        <v>13.37</v>
      </c>
    </row>
    <row r="10223" spans="1:5" hidden="1">
      <c r="A10223" s="63" t="s">
        <v>15226</v>
      </c>
      <c r="B10223" s="63">
        <v>38021</v>
      </c>
      <c r="C10223" s="62" t="s">
        <v>17943</v>
      </c>
      <c r="D10223" s="63" t="s">
        <v>15228</v>
      </c>
      <c r="E10223" s="76">
        <v>23.74</v>
      </c>
    </row>
    <row r="10224" spans="1:5" hidden="1">
      <c r="A10224" s="63" t="s">
        <v>15226</v>
      </c>
      <c r="B10224" s="63">
        <v>43838</v>
      </c>
      <c r="C10224" s="62" t="s">
        <v>17944</v>
      </c>
      <c r="D10224" s="63" t="s">
        <v>15228</v>
      </c>
      <c r="E10224" s="76">
        <v>30.69</v>
      </c>
    </row>
    <row r="10225" spans="1:5" hidden="1">
      <c r="A10225" s="63" t="s">
        <v>15226</v>
      </c>
      <c r="B10225" s="63">
        <v>3847</v>
      </c>
      <c r="C10225" s="62" t="s">
        <v>17945</v>
      </c>
      <c r="D10225" s="63" t="s">
        <v>15228</v>
      </c>
      <c r="E10225" s="76">
        <v>30.95</v>
      </c>
    </row>
    <row r="10226" spans="1:5" hidden="1">
      <c r="A10226" s="63" t="s">
        <v>15226</v>
      </c>
      <c r="B10226" s="63">
        <v>38022</v>
      </c>
      <c r="C10226" s="62" t="s">
        <v>17946</v>
      </c>
      <c r="D10226" s="63" t="s">
        <v>15228</v>
      </c>
      <c r="E10226" s="76">
        <v>42.53</v>
      </c>
    </row>
    <row r="10227" spans="1:5" hidden="1">
      <c r="A10227" s="63" t="s">
        <v>15226</v>
      </c>
      <c r="B10227" s="63">
        <v>3830</v>
      </c>
      <c r="C10227" s="62" t="s">
        <v>17947</v>
      </c>
      <c r="D10227" s="63" t="s">
        <v>15228</v>
      </c>
      <c r="E10227" s="76">
        <v>209.56</v>
      </c>
    </row>
    <row r="10228" spans="1:5" hidden="1">
      <c r="A10228" s="63" t="s">
        <v>15226</v>
      </c>
      <c r="B10228" s="63">
        <v>37981</v>
      </c>
      <c r="C10228" s="62" t="s">
        <v>17948</v>
      </c>
      <c r="D10228" s="63" t="s">
        <v>15228</v>
      </c>
      <c r="E10228" s="76">
        <v>6.81</v>
      </c>
    </row>
    <row r="10229" spans="1:5" hidden="1">
      <c r="A10229" s="63" t="s">
        <v>15226</v>
      </c>
      <c r="B10229" s="63">
        <v>37982</v>
      </c>
      <c r="C10229" s="62" t="s">
        <v>17949</v>
      </c>
      <c r="D10229" s="63" t="s">
        <v>15228</v>
      </c>
      <c r="E10229" s="76">
        <v>9.8800000000000008</v>
      </c>
    </row>
    <row r="10230" spans="1:5" hidden="1">
      <c r="A10230" s="63" t="s">
        <v>15226</v>
      </c>
      <c r="B10230" s="63">
        <v>37983</v>
      </c>
      <c r="C10230" s="62" t="s">
        <v>17950</v>
      </c>
      <c r="D10230" s="63" t="s">
        <v>15228</v>
      </c>
      <c r="E10230" s="76">
        <v>14.61</v>
      </c>
    </row>
    <row r="10231" spans="1:5" hidden="1">
      <c r="A10231" s="63" t="s">
        <v>15226</v>
      </c>
      <c r="B10231" s="63">
        <v>37984</v>
      </c>
      <c r="C10231" s="62" t="s">
        <v>17951</v>
      </c>
      <c r="D10231" s="63" t="s">
        <v>15228</v>
      </c>
      <c r="E10231" s="76">
        <v>20.53</v>
      </c>
    </row>
    <row r="10232" spans="1:5" hidden="1">
      <c r="A10232" s="63" t="s">
        <v>15226</v>
      </c>
      <c r="B10232" s="63">
        <v>37985</v>
      </c>
      <c r="C10232" s="62" t="s">
        <v>17952</v>
      </c>
      <c r="D10232" s="63" t="s">
        <v>15228</v>
      </c>
      <c r="E10232" s="76">
        <v>29.17</v>
      </c>
    </row>
    <row r="10233" spans="1:5" hidden="1">
      <c r="A10233" s="63" t="s">
        <v>15226</v>
      </c>
      <c r="B10233" s="63">
        <v>3826</v>
      </c>
      <c r="C10233" s="62" t="s">
        <v>17953</v>
      </c>
      <c r="D10233" s="63" t="s">
        <v>15228</v>
      </c>
      <c r="E10233" s="76">
        <v>50.38</v>
      </c>
    </row>
    <row r="10234" spans="1:5" hidden="1">
      <c r="A10234" s="63" t="s">
        <v>15226</v>
      </c>
      <c r="B10234" s="63">
        <v>3825</v>
      </c>
      <c r="C10234" s="62" t="s">
        <v>17954</v>
      </c>
      <c r="D10234" s="63" t="s">
        <v>15228</v>
      </c>
      <c r="E10234" s="76">
        <v>14.49</v>
      </c>
    </row>
    <row r="10235" spans="1:5" hidden="1">
      <c r="A10235" s="63" t="s">
        <v>15226</v>
      </c>
      <c r="B10235" s="63">
        <v>3827</v>
      </c>
      <c r="C10235" s="62" t="s">
        <v>17955</v>
      </c>
      <c r="D10235" s="63" t="s">
        <v>15228</v>
      </c>
      <c r="E10235" s="76">
        <v>31.65</v>
      </c>
    </row>
    <row r="10236" spans="1:5" hidden="1">
      <c r="A10236" s="63" t="s">
        <v>15226</v>
      </c>
      <c r="B10236" s="63">
        <v>20165</v>
      </c>
      <c r="C10236" s="62" t="s">
        <v>17956</v>
      </c>
      <c r="D10236" s="63" t="s">
        <v>15228</v>
      </c>
      <c r="E10236" s="76">
        <v>25.98</v>
      </c>
    </row>
    <row r="10237" spans="1:5" hidden="1">
      <c r="A10237" s="63" t="s">
        <v>15226</v>
      </c>
      <c r="B10237" s="63">
        <v>20166</v>
      </c>
      <c r="C10237" s="62" t="s">
        <v>17957</v>
      </c>
      <c r="D10237" s="63" t="s">
        <v>15228</v>
      </c>
      <c r="E10237" s="76">
        <v>79.34</v>
      </c>
    </row>
    <row r="10238" spans="1:5" hidden="1">
      <c r="A10238" s="63" t="s">
        <v>15226</v>
      </c>
      <c r="B10238" s="63">
        <v>20164</v>
      </c>
      <c r="C10238" s="62" t="s">
        <v>17958</v>
      </c>
      <c r="D10238" s="63" t="s">
        <v>15228</v>
      </c>
      <c r="E10238" s="76">
        <v>12.48</v>
      </c>
    </row>
    <row r="10239" spans="1:5" hidden="1">
      <c r="A10239" s="63" t="s">
        <v>15226</v>
      </c>
      <c r="B10239" s="63">
        <v>3893</v>
      </c>
      <c r="C10239" s="62" t="s">
        <v>17959</v>
      </c>
      <c r="D10239" s="63" t="s">
        <v>15228</v>
      </c>
      <c r="E10239" s="76">
        <v>19.559999999999999</v>
      </c>
    </row>
    <row r="10240" spans="1:5" hidden="1">
      <c r="A10240" s="63" t="s">
        <v>15226</v>
      </c>
      <c r="B10240" s="63">
        <v>3848</v>
      </c>
      <c r="C10240" s="62" t="s">
        <v>17960</v>
      </c>
      <c r="D10240" s="63" t="s">
        <v>15228</v>
      </c>
      <c r="E10240" s="76">
        <v>11.93</v>
      </c>
    </row>
    <row r="10241" spans="1:5" hidden="1">
      <c r="A10241" s="63" t="s">
        <v>15226</v>
      </c>
      <c r="B10241" s="63">
        <v>3895</v>
      </c>
      <c r="C10241" s="62" t="s">
        <v>17961</v>
      </c>
      <c r="D10241" s="63" t="s">
        <v>15228</v>
      </c>
      <c r="E10241" s="76">
        <v>13.25</v>
      </c>
    </row>
    <row r="10242" spans="1:5" hidden="1">
      <c r="A10242" s="63" t="s">
        <v>15226</v>
      </c>
      <c r="B10242" s="63">
        <v>12404</v>
      </c>
      <c r="C10242" s="62" t="s">
        <v>17962</v>
      </c>
      <c r="D10242" s="63" t="s">
        <v>15228</v>
      </c>
      <c r="E10242" s="76">
        <v>10.15</v>
      </c>
    </row>
    <row r="10243" spans="1:5" hidden="1">
      <c r="A10243" s="63" t="s">
        <v>15226</v>
      </c>
      <c r="B10243" s="63">
        <v>3939</v>
      </c>
      <c r="C10243" s="62" t="s">
        <v>17963</v>
      </c>
      <c r="D10243" s="63" t="s">
        <v>15228</v>
      </c>
      <c r="E10243" s="76">
        <v>20.9</v>
      </c>
    </row>
    <row r="10244" spans="1:5" hidden="1">
      <c r="A10244" s="63" t="s">
        <v>15226</v>
      </c>
      <c r="B10244" s="63">
        <v>3911</v>
      </c>
      <c r="C10244" s="62" t="s">
        <v>17964</v>
      </c>
      <c r="D10244" s="63" t="s">
        <v>15228</v>
      </c>
      <c r="E10244" s="76">
        <v>17.079999999999998</v>
      </c>
    </row>
    <row r="10245" spans="1:5" hidden="1">
      <c r="A10245" s="63" t="s">
        <v>15226</v>
      </c>
      <c r="B10245" s="63">
        <v>3908</v>
      </c>
      <c r="C10245" s="62" t="s">
        <v>17965</v>
      </c>
      <c r="D10245" s="63" t="s">
        <v>15228</v>
      </c>
      <c r="E10245" s="76">
        <v>5.52</v>
      </c>
    </row>
    <row r="10246" spans="1:5" hidden="1">
      <c r="A10246" s="63" t="s">
        <v>15226</v>
      </c>
      <c r="B10246" s="63">
        <v>3910</v>
      </c>
      <c r="C10246" s="62" t="s">
        <v>17966</v>
      </c>
      <c r="D10246" s="63" t="s">
        <v>15228</v>
      </c>
      <c r="E10246" s="76">
        <v>12.22</v>
      </c>
    </row>
    <row r="10247" spans="1:5" hidden="1">
      <c r="A10247" s="63" t="s">
        <v>15226</v>
      </c>
      <c r="B10247" s="63">
        <v>3913</v>
      </c>
      <c r="C10247" s="62" t="s">
        <v>17967</v>
      </c>
      <c r="D10247" s="63" t="s">
        <v>15228</v>
      </c>
      <c r="E10247" s="76">
        <v>58.4</v>
      </c>
    </row>
    <row r="10248" spans="1:5" hidden="1">
      <c r="A10248" s="63" t="s">
        <v>15226</v>
      </c>
      <c r="B10248" s="63">
        <v>3912</v>
      </c>
      <c r="C10248" s="62" t="s">
        <v>17968</v>
      </c>
      <c r="D10248" s="63" t="s">
        <v>15228</v>
      </c>
      <c r="E10248" s="76">
        <v>32.01</v>
      </c>
    </row>
    <row r="10249" spans="1:5" hidden="1">
      <c r="A10249" s="63" t="s">
        <v>15226</v>
      </c>
      <c r="B10249" s="63">
        <v>3909</v>
      </c>
      <c r="C10249" s="62" t="s">
        <v>17969</v>
      </c>
      <c r="D10249" s="63" t="s">
        <v>15228</v>
      </c>
      <c r="E10249" s="76">
        <v>7.51</v>
      </c>
    </row>
    <row r="10250" spans="1:5" hidden="1">
      <c r="A10250" s="63" t="s">
        <v>15226</v>
      </c>
      <c r="B10250" s="63">
        <v>3914</v>
      </c>
      <c r="C10250" s="62" t="s">
        <v>17970</v>
      </c>
      <c r="D10250" s="63" t="s">
        <v>15228</v>
      </c>
      <c r="E10250" s="76">
        <v>88.1</v>
      </c>
    </row>
    <row r="10251" spans="1:5" hidden="1">
      <c r="A10251" s="63" t="s">
        <v>15226</v>
      </c>
      <c r="B10251" s="63">
        <v>3915</v>
      </c>
      <c r="C10251" s="62" t="s">
        <v>17971</v>
      </c>
      <c r="D10251" s="63" t="s">
        <v>15228</v>
      </c>
      <c r="E10251" s="76">
        <v>138.94</v>
      </c>
    </row>
    <row r="10252" spans="1:5" hidden="1">
      <c r="A10252" s="63" t="s">
        <v>15226</v>
      </c>
      <c r="B10252" s="63">
        <v>3916</v>
      </c>
      <c r="C10252" s="62" t="s">
        <v>17972</v>
      </c>
      <c r="D10252" s="63" t="s">
        <v>15228</v>
      </c>
      <c r="E10252" s="76">
        <v>253.12</v>
      </c>
    </row>
    <row r="10253" spans="1:5" hidden="1">
      <c r="A10253" s="63" t="s">
        <v>15226</v>
      </c>
      <c r="B10253" s="63">
        <v>3917</v>
      </c>
      <c r="C10253" s="62" t="s">
        <v>17973</v>
      </c>
      <c r="D10253" s="63" t="s">
        <v>15228</v>
      </c>
      <c r="E10253" s="76">
        <v>417.49</v>
      </c>
    </row>
    <row r="10254" spans="1:5" hidden="1">
      <c r="A10254" s="63" t="s">
        <v>15226</v>
      </c>
      <c r="B10254" s="63">
        <v>1904</v>
      </c>
      <c r="C10254" s="62" t="s">
        <v>17974</v>
      </c>
      <c r="D10254" s="63" t="s">
        <v>15228</v>
      </c>
      <c r="E10254" s="76">
        <v>1.08</v>
      </c>
    </row>
    <row r="10255" spans="1:5" hidden="1">
      <c r="A10255" s="63" t="s">
        <v>15226</v>
      </c>
      <c r="B10255" s="63">
        <v>1899</v>
      </c>
      <c r="C10255" s="62" t="s">
        <v>17975</v>
      </c>
      <c r="D10255" s="63" t="s">
        <v>15228</v>
      </c>
      <c r="E10255" s="76">
        <v>1.23</v>
      </c>
    </row>
    <row r="10256" spans="1:5" hidden="1">
      <c r="A10256" s="63" t="s">
        <v>15226</v>
      </c>
      <c r="B10256" s="63">
        <v>1900</v>
      </c>
      <c r="C10256" s="62" t="s">
        <v>17976</v>
      </c>
      <c r="D10256" s="63" t="s">
        <v>15228</v>
      </c>
      <c r="E10256" s="76">
        <v>1.99</v>
      </c>
    </row>
    <row r="10257" spans="1:5" ht="23.25" hidden="1">
      <c r="A10257" s="63" t="s">
        <v>15226</v>
      </c>
      <c r="B10257" s="63">
        <v>12407</v>
      </c>
      <c r="C10257" s="62" t="s">
        <v>17977</v>
      </c>
      <c r="D10257" s="63" t="s">
        <v>15228</v>
      </c>
      <c r="E10257" s="76">
        <v>31.6</v>
      </c>
    </row>
    <row r="10258" spans="1:5" hidden="1">
      <c r="A10258" s="63" t="s">
        <v>15226</v>
      </c>
      <c r="B10258" s="63">
        <v>12408</v>
      </c>
      <c r="C10258" s="62" t="s">
        <v>17978</v>
      </c>
      <c r="D10258" s="63" t="s">
        <v>15228</v>
      </c>
      <c r="E10258" s="76">
        <v>17.84</v>
      </c>
    </row>
    <row r="10259" spans="1:5" hidden="1">
      <c r="A10259" s="63" t="s">
        <v>15226</v>
      </c>
      <c r="B10259" s="63">
        <v>12409</v>
      </c>
      <c r="C10259" s="62" t="s">
        <v>17979</v>
      </c>
      <c r="D10259" s="63" t="s">
        <v>15228</v>
      </c>
      <c r="E10259" s="76">
        <v>17.84</v>
      </c>
    </row>
    <row r="10260" spans="1:5" ht="23.25" hidden="1">
      <c r="A10260" s="63" t="s">
        <v>15226</v>
      </c>
      <c r="B10260" s="63">
        <v>12410</v>
      </c>
      <c r="C10260" s="62" t="s">
        <v>17980</v>
      </c>
      <c r="D10260" s="63" t="s">
        <v>15228</v>
      </c>
      <c r="E10260" s="76">
        <v>12.29</v>
      </c>
    </row>
    <row r="10261" spans="1:5" hidden="1">
      <c r="A10261" s="63" t="s">
        <v>15226</v>
      </c>
      <c r="B10261" s="63">
        <v>3936</v>
      </c>
      <c r="C10261" s="62" t="s">
        <v>17981</v>
      </c>
      <c r="D10261" s="63" t="s">
        <v>15228</v>
      </c>
      <c r="E10261" s="76">
        <v>22.2</v>
      </c>
    </row>
    <row r="10262" spans="1:5" hidden="1">
      <c r="A10262" s="63" t="s">
        <v>15226</v>
      </c>
      <c r="B10262" s="63">
        <v>3922</v>
      </c>
      <c r="C10262" s="62" t="s">
        <v>17982</v>
      </c>
      <c r="D10262" s="63" t="s">
        <v>15228</v>
      </c>
      <c r="E10262" s="76">
        <v>20.420000000000002</v>
      </c>
    </row>
    <row r="10263" spans="1:5" hidden="1">
      <c r="A10263" s="63" t="s">
        <v>15226</v>
      </c>
      <c r="B10263" s="63">
        <v>3924</v>
      </c>
      <c r="C10263" s="62" t="s">
        <v>17983</v>
      </c>
      <c r="D10263" s="63" t="s">
        <v>15228</v>
      </c>
      <c r="E10263" s="76">
        <v>22.2</v>
      </c>
    </row>
    <row r="10264" spans="1:5" hidden="1">
      <c r="A10264" s="63" t="s">
        <v>15226</v>
      </c>
      <c r="B10264" s="63">
        <v>3923</v>
      </c>
      <c r="C10264" s="62" t="s">
        <v>17984</v>
      </c>
      <c r="D10264" s="63" t="s">
        <v>15228</v>
      </c>
      <c r="E10264" s="76">
        <v>22.2</v>
      </c>
    </row>
    <row r="10265" spans="1:5" hidden="1">
      <c r="A10265" s="63" t="s">
        <v>15226</v>
      </c>
      <c r="B10265" s="63">
        <v>3937</v>
      </c>
      <c r="C10265" s="62" t="s">
        <v>17985</v>
      </c>
      <c r="D10265" s="63" t="s">
        <v>15228</v>
      </c>
      <c r="E10265" s="76">
        <v>18.32</v>
      </c>
    </row>
    <row r="10266" spans="1:5" hidden="1">
      <c r="A10266" s="63" t="s">
        <v>15226</v>
      </c>
      <c r="B10266" s="63">
        <v>3921</v>
      </c>
      <c r="C10266" s="62" t="s">
        <v>17986</v>
      </c>
      <c r="D10266" s="63" t="s">
        <v>15228</v>
      </c>
      <c r="E10266" s="76">
        <v>18.329999999999998</v>
      </c>
    </row>
    <row r="10267" spans="1:5" hidden="1">
      <c r="A10267" s="63" t="s">
        <v>15226</v>
      </c>
      <c r="B10267" s="63">
        <v>3920</v>
      </c>
      <c r="C10267" s="62" t="s">
        <v>17987</v>
      </c>
      <c r="D10267" s="63" t="s">
        <v>15228</v>
      </c>
      <c r="E10267" s="76">
        <v>18.32</v>
      </c>
    </row>
    <row r="10268" spans="1:5" hidden="1">
      <c r="A10268" s="63" t="s">
        <v>15226</v>
      </c>
      <c r="B10268" s="63">
        <v>3938</v>
      </c>
      <c r="C10268" s="62" t="s">
        <v>17988</v>
      </c>
      <c r="D10268" s="63" t="s">
        <v>15228</v>
      </c>
      <c r="E10268" s="76">
        <v>12.08</v>
      </c>
    </row>
    <row r="10269" spans="1:5" hidden="1">
      <c r="A10269" s="63" t="s">
        <v>15226</v>
      </c>
      <c r="B10269" s="63">
        <v>3919</v>
      </c>
      <c r="C10269" s="62" t="s">
        <v>17989</v>
      </c>
      <c r="D10269" s="63" t="s">
        <v>15228</v>
      </c>
      <c r="E10269" s="76">
        <v>12.31</v>
      </c>
    </row>
    <row r="10270" spans="1:5" hidden="1">
      <c r="A10270" s="63" t="s">
        <v>15226</v>
      </c>
      <c r="B10270" s="63">
        <v>3927</v>
      </c>
      <c r="C10270" s="62" t="s">
        <v>17990</v>
      </c>
      <c r="D10270" s="63" t="s">
        <v>15228</v>
      </c>
      <c r="E10270" s="76">
        <v>62.36</v>
      </c>
    </row>
    <row r="10271" spans="1:5" hidden="1">
      <c r="A10271" s="63" t="s">
        <v>15226</v>
      </c>
      <c r="B10271" s="63">
        <v>3928</v>
      </c>
      <c r="C10271" s="62" t="s">
        <v>17991</v>
      </c>
      <c r="D10271" s="63" t="s">
        <v>15228</v>
      </c>
      <c r="E10271" s="76">
        <v>62.36</v>
      </c>
    </row>
    <row r="10272" spans="1:5" hidden="1">
      <c r="A10272" s="63" t="s">
        <v>15226</v>
      </c>
      <c r="B10272" s="63">
        <v>3926</v>
      </c>
      <c r="C10272" s="62" t="s">
        <v>17992</v>
      </c>
      <c r="D10272" s="63" t="s">
        <v>15228</v>
      </c>
      <c r="E10272" s="76">
        <v>35.549999999999997</v>
      </c>
    </row>
    <row r="10273" spans="1:5" hidden="1">
      <c r="A10273" s="63" t="s">
        <v>15226</v>
      </c>
      <c r="B10273" s="63">
        <v>3935</v>
      </c>
      <c r="C10273" s="62" t="s">
        <v>17993</v>
      </c>
      <c r="D10273" s="63" t="s">
        <v>15228</v>
      </c>
      <c r="E10273" s="76">
        <v>35.549999999999997</v>
      </c>
    </row>
    <row r="10274" spans="1:5" hidden="1">
      <c r="A10274" s="63" t="s">
        <v>15226</v>
      </c>
      <c r="B10274" s="63">
        <v>3925</v>
      </c>
      <c r="C10274" s="62" t="s">
        <v>17994</v>
      </c>
      <c r="D10274" s="63" t="s">
        <v>15228</v>
      </c>
      <c r="E10274" s="76">
        <v>35.549999999999997</v>
      </c>
    </row>
    <row r="10275" spans="1:5" hidden="1">
      <c r="A10275" s="63" t="s">
        <v>15226</v>
      </c>
      <c r="B10275" s="63">
        <v>12406</v>
      </c>
      <c r="C10275" s="62" t="s">
        <v>17995</v>
      </c>
      <c r="D10275" s="63" t="s">
        <v>15228</v>
      </c>
      <c r="E10275" s="76">
        <v>8.73</v>
      </c>
    </row>
    <row r="10276" spans="1:5" hidden="1">
      <c r="A10276" s="63" t="s">
        <v>15226</v>
      </c>
      <c r="B10276" s="63">
        <v>3929</v>
      </c>
      <c r="C10276" s="62" t="s">
        <v>17996</v>
      </c>
      <c r="D10276" s="63" t="s">
        <v>15228</v>
      </c>
      <c r="E10276" s="76">
        <v>95.01</v>
      </c>
    </row>
    <row r="10277" spans="1:5" hidden="1">
      <c r="A10277" s="63" t="s">
        <v>15226</v>
      </c>
      <c r="B10277" s="63">
        <v>3931</v>
      </c>
      <c r="C10277" s="62" t="s">
        <v>17997</v>
      </c>
      <c r="D10277" s="63" t="s">
        <v>15228</v>
      </c>
      <c r="E10277" s="76">
        <v>95.01</v>
      </c>
    </row>
    <row r="10278" spans="1:5" hidden="1">
      <c r="A10278" s="63" t="s">
        <v>15226</v>
      </c>
      <c r="B10278" s="63">
        <v>3930</v>
      </c>
      <c r="C10278" s="62" t="s">
        <v>17998</v>
      </c>
      <c r="D10278" s="63" t="s">
        <v>15228</v>
      </c>
      <c r="E10278" s="76">
        <v>95.01</v>
      </c>
    </row>
    <row r="10279" spans="1:5" hidden="1">
      <c r="A10279" s="63" t="s">
        <v>15226</v>
      </c>
      <c r="B10279" s="63">
        <v>3932</v>
      </c>
      <c r="C10279" s="62" t="s">
        <v>17999</v>
      </c>
      <c r="D10279" s="63" t="s">
        <v>15228</v>
      </c>
      <c r="E10279" s="76">
        <v>164.06</v>
      </c>
    </row>
    <row r="10280" spans="1:5" hidden="1">
      <c r="A10280" s="63" t="s">
        <v>15226</v>
      </c>
      <c r="B10280" s="63">
        <v>3933</v>
      </c>
      <c r="C10280" s="62" t="s">
        <v>18000</v>
      </c>
      <c r="D10280" s="63" t="s">
        <v>15228</v>
      </c>
      <c r="E10280" s="76">
        <v>164.06</v>
      </c>
    </row>
    <row r="10281" spans="1:5" hidden="1">
      <c r="A10281" s="63" t="s">
        <v>15226</v>
      </c>
      <c r="B10281" s="63">
        <v>3934</v>
      </c>
      <c r="C10281" s="62" t="s">
        <v>18001</v>
      </c>
      <c r="D10281" s="63" t="s">
        <v>15228</v>
      </c>
      <c r="E10281" s="76">
        <v>164.06</v>
      </c>
    </row>
    <row r="10282" spans="1:5" ht="23.25" hidden="1">
      <c r="A10282" s="63" t="s">
        <v>15226</v>
      </c>
      <c r="B10282" s="63">
        <v>40355</v>
      </c>
      <c r="C10282" s="62" t="s">
        <v>18002</v>
      </c>
      <c r="D10282" s="63" t="s">
        <v>15228</v>
      </c>
      <c r="E10282" s="76">
        <v>13.66</v>
      </c>
    </row>
    <row r="10283" spans="1:5" ht="23.25" hidden="1">
      <c r="A10283" s="63" t="s">
        <v>15226</v>
      </c>
      <c r="B10283" s="63">
        <v>40364</v>
      </c>
      <c r="C10283" s="62" t="s">
        <v>18003</v>
      </c>
      <c r="D10283" s="63" t="s">
        <v>15228</v>
      </c>
      <c r="E10283" s="76">
        <v>64</v>
      </c>
    </row>
    <row r="10284" spans="1:5" ht="23.25" hidden="1">
      <c r="A10284" s="63" t="s">
        <v>15226</v>
      </c>
      <c r="B10284" s="63">
        <v>40361</v>
      </c>
      <c r="C10284" s="62" t="s">
        <v>18004</v>
      </c>
      <c r="D10284" s="63" t="s">
        <v>15228</v>
      </c>
      <c r="E10284" s="76">
        <v>50.04</v>
      </c>
    </row>
    <row r="10285" spans="1:5" ht="23.25" hidden="1">
      <c r="A10285" s="63" t="s">
        <v>15226</v>
      </c>
      <c r="B10285" s="63">
        <v>40358</v>
      </c>
      <c r="C10285" s="62" t="s">
        <v>18005</v>
      </c>
      <c r="D10285" s="63" t="s">
        <v>15228</v>
      </c>
      <c r="E10285" s="76">
        <v>19.079999999999998</v>
      </c>
    </row>
    <row r="10286" spans="1:5" ht="23.25" hidden="1">
      <c r="A10286" s="63" t="s">
        <v>15226</v>
      </c>
      <c r="B10286" s="63">
        <v>40370</v>
      </c>
      <c r="C10286" s="62" t="s">
        <v>18006</v>
      </c>
      <c r="D10286" s="63" t="s">
        <v>15228</v>
      </c>
      <c r="E10286" s="76">
        <v>203.08</v>
      </c>
    </row>
    <row r="10287" spans="1:5" ht="23.25" hidden="1">
      <c r="A10287" s="63" t="s">
        <v>15226</v>
      </c>
      <c r="B10287" s="63">
        <v>40367</v>
      </c>
      <c r="C10287" s="62" t="s">
        <v>18007</v>
      </c>
      <c r="D10287" s="63" t="s">
        <v>15228</v>
      </c>
      <c r="E10287" s="76">
        <v>100.94</v>
      </c>
    </row>
    <row r="10288" spans="1:5" ht="23.25" hidden="1">
      <c r="A10288" s="63" t="s">
        <v>15226</v>
      </c>
      <c r="B10288" s="63">
        <v>40373</v>
      </c>
      <c r="C10288" s="62" t="s">
        <v>18008</v>
      </c>
      <c r="D10288" s="63" t="s">
        <v>15228</v>
      </c>
      <c r="E10288" s="76">
        <v>274.62</v>
      </c>
    </row>
    <row r="10289" spans="1:5" hidden="1">
      <c r="A10289" s="63" t="s">
        <v>15226</v>
      </c>
      <c r="B10289" s="63">
        <v>3907</v>
      </c>
      <c r="C10289" s="62" t="s">
        <v>18009</v>
      </c>
      <c r="D10289" s="63" t="s">
        <v>15228</v>
      </c>
      <c r="E10289" s="76">
        <v>5.82</v>
      </c>
    </row>
    <row r="10290" spans="1:5" hidden="1">
      <c r="A10290" s="63" t="s">
        <v>15226</v>
      </c>
      <c r="B10290" s="63">
        <v>3889</v>
      </c>
      <c r="C10290" s="62" t="s">
        <v>18010</v>
      </c>
      <c r="D10290" s="63" t="s">
        <v>15228</v>
      </c>
      <c r="E10290" s="76">
        <v>4.1399999999999997</v>
      </c>
    </row>
    <row r="10291" spans="1:5" hidden="1">
      <c r="A10291" s="63" t="s">
        <v>15226</v>
      </c>
      <c r="B10291" s="63">
        <v>3868</v>
      </c>
      <c r="C10291" s="62" t="s">
        <v>18011</v>
      </c>
      <c r="D10291" s="63" t="s">
        <v>15228</v>
      </c>
      <c r="E10291" s="76">
        <v>1.52</v>
      </c>
    </row>
    <row r="10292" spans="1:5" hidden="1">
      <c r="A10292" s="63" t="s">
        <v>15226</v>
      </c>
      <c r="B10292" s="63">
        <v>3869</v>
      </c>
      <c r="C10292" s="62" t="s">
        <v>18012</v>
      </c>
      <c r="D10292" s="63" t="s">
        <v>15228</v>
      </c>
      <c r="E10292" s="76">
        <v>3.36</v>
      </c>
    </row>
    <row r="10293" spans="1:5" hidden="1">
      <c r="A10293" s="63" t="s">
        <v>15226</v>
      </c>
      <c r="B10293" s="63">
        <v>3872</v>
      </c>
      <c r="C10293" s="62" t="s">
        <v>18013</v>
      </c>
      <c r="D10293" s="63" t="s">
        <v>15228</v>
      </c>
      <c r="E10293" s="76">
        <v>5.74</v>
      </c>
    </row>
    <row r="10294" spans="1:5" hidden="1">
      <c r="A10294" s="63" t="s">
        <v>15226</v>
      </c>
      <c r="B10294" s="63">
        <v>3850</v>
      </c>
      <c r="C10294" s="62" t="s">
        <v>18014</v>
      </c>
      <c r="D10294" s="63" t="s">
        <v>15228</v>
      </c>
      <c r="E10294" s="76">
        <v>13.25</v>
      </c>
    </row>
    <row r="10295" spans="1:5" hidden="1">
      <c r="A10295" s="63" t="s">
        <v>15226</v>
      </c>
      <c r="B10295" s="63">
        <v>38023</v>
      </c>
      <c r="C10295" s="62" t="s">
        <v>18015</v>
      </c>
      <c r="D10295" s="63" t="s">
        <v>15228</v>
      </c>
      <c r="E10295" s="76">
        <v>6.74</v>
      </c>
    </row>
    <row r="10296" spans="1:5" hidden="1">
      <c r="A10296" s="63" t="s">
        <v>15226</v>
      </c>
      <c r="B10296" s="63">
        <v>37986</v>
      </c>
      <c r="C10296" s="62" t="s">
        <v>18016</v>
      </c>
      <c r="D10296" s="63" t="s">
        <v>15228</v>
      </c>
      <c r="E10296" s="76">
        <v>2.3199999999999998</v>
      </c>
    </row>
    <row r="10297" spans="1:5" hidden="1">
      <c r="A10297" s="63" t="s">
        <v>15226</v>
      </c>
      <c r="B10297" s="63">
        <v>37987</v>
      </c>
      <c r="C10297" s="62" t="s">
        <v>18017</v>
      </c>
      <c r="D10297" s="63" t="s">
        <v>15228</v>
      </c>
      <c r="E10297" s="76">
        <v>116.01</v>
      </c>
    </row>
    <row r="10298" spans="1:5" hidden="1">
      <c r="A10298" s="63" t="s">
        <v>15226</v>
      </c>
      <c r="B10298" s="63">
        <v>37988</v>
      </c>
      <c r="C10298" s="62" t="s">
        <v>18018</v>
      </c>
      <c r="D10298" s="63" t="s">
        <v>15228</v>
      </c>
      <c r="E10298" s="76">
        <v>184.35</v>
      </c>
    </row>
    <row r="10299" spans="1:5" hidden="1">
      <c r="A10299" s="63" t="s">
        <v>15226</v>
      </c>
      <c r="B10299" s="63">
        <v>21120</v>
      </c>
      <c r="C10299" s="62" t="s">
        <v>18019</v>
      </c>
      <c r="D10299" s="63" t="s">
        <v>15228</v>
      </c>
      <c r="E10299" s="76">
        <v>11.86</v>
      </c>
    </row>
    <row r="10300" spans="1:5" hidden="1">
      <c r="A10300" s="63" t="s">
        <v>15226</v>
      </c>
      <c r="B10300" s="63">
        <v>39318</v>
      </c>
      <c r="C10300" s="62" t="s">
        <v>18020</v>
      </c>
      <c r="D10300" s="63" t="s">
        <v>15228</v>
      </c>
      <c r="E10300" s="76">
        <v>11.03</v>
      </c>
    </row>
    <row r="10301" spans="1:5" hidden="1">
      <c r="A10301" s="63" t="s">
        <v>15226</v>
      </c>
      <c r="B10301" s="63">
        <v>40366</v>
      </c>
      <c r="C10301" s="62" t="s">
        <v>18021</v>
      </c>
      <c r="D10301" s="63" t="s">
        <v>15228</v>
      </c>
      <c r="E10301" s="76">
        <v>49.92</v>
      </c>
    </row>
    <row r="10302" spans="1:5" hidden="1">
      <c r="A10302" s="63" t="s">
        <v>15226</v>
      </c>
      <c r="B10302" s="63">
        <v>40363</v>
      </c>
      <c r="C10302" s="62" t="s">
        <v>18022</v>
      </c>
      <c r="D10302" s="63" t="s">
        <v>15228</v>
      </c>
      <c r="E10302" s="76">
        <v>39.049999999999997</v>
      </c>
    </row>
    <row r="10303" spans="1:5" hidden="1">
      <c r="A10303" s="63" t="s">
        <v>15226</v>
      </c>
      <c r="B10303" s="63">
        <v>40354</v>
      </c>
      <c r="C10303" s="62" t="s">
        <v>18023</v>
      </c>
      <c r="D10303" s="63" t="s">
        <v>15228</v>
      </c>
      <c r="E10303" s="76">
        <v>17</v>
      </c>
    </row>
    <row r="10304" spans="1:5" hidden="1">
      <c r="A10304" s="63" t="s">
        <v>15226</v>
      </c>
      <c r="B10304" s="63">
        <v>40360</v>
      </c>
      <c r="C10304" s="62" t="s">
        <v>18024</v>
      </c>
      <c r="D10304" s="63" t="s">
        <v>15228</v>
      </c>
      <c r="E10304" s="76">
        <v>25.6</v>
      </c>
    </row>
    <row r="10305" spans="1:5" hidden="1">
      <c r="A10305" s="63" t="s">
        <v>15226</v>
      </c>
      <c r="B10305" s="63">
        <v>40372</v>
      </c>
      <c r="C10305" s="62" t="s">
        <v>18025</v>
      </c>
      <c r="D10305" s="63" t="s">
        <v>15228</v>
      </c>
      <c r="E10305" s="76">
        <v>158.08000000000001</v>
      </c>
    </row>
    <row r="10306" spans="1:5" hidden="1">
      <c r="A10306" s="63" t="s">
        <v>15226</v>
      </c>
      <c r="B10306" s="63">
        <v>40369</v>
      </c>
      <c r="C10306" s="62" t="s">
        <v>18026</v>
      </c>
      <c r="D10306" s="63" t="s">
        <v>15228</v>
      </c>
      <c r="E10306" s="76">
        <v>78.680000000000007</v>
      </c>
    </row>
    <row r="10307" spans="1:5" hidden="1">
      <c r="A10307" s="63" t="s">
        <v>15226</v>
      </c>
      <c r="B10307" s="63">
        <v>40357</v>
      </c>
      <c r="C10307" s="62" t="s">
        <v>18027</v>
      </c>
      <c r="D10307" s="63" t="s">
        <v>15228</v>
      </c>
      <c r="E10307" s="76">
        <v>19.079999999999998</v>
      </c>
    </row>
    <row r="10308" spans="1:5" hidden="1">
      <c r="A10308" s="63" t="s">
        <v>15226</v>
      </c>
      <c r="B10308" s="63">
        <v>40375</v>
      </c>
      <c r="C10308" s="62" t="s">
        <v>18028</v>
      </c>
      <c r="D10308" s="63" t="s">
        <v>15228</v>
      </c>
      <c r="E10308" s="76">
        <v>214</v>
      </c>
    </row>
    <row r="10309" spans="1:5" hidden="1">
      <c r="A10309" s="63" t="s">
        <v>15226</v>
      </c>
      <c r="B10309" s="63">
        <v>1893</v>
      </c>
      <c r="C10309" s="62" t="s">
        <v>18029</v>
      </c>
      <c r="D10309" s="63" t="s">
        <v>15228</v>
      </c>
      <c r="E10309" s="76">
        <v>4.0999999999999996</v>
      </c>
    </row>
    <row r="10310" spans="1:5" hidden="1">
      <c r="A10310" s="63" t="s">
        <v>15226</v>
      </c>
      <c r="B10310" s="63">
        <v>1902</v>
      </c>
      <c r="C10310" s="62" t="s">
        <v>18030</v>
      </c>
      <c r="D10310" s="63" t="s">
        <v>15228</v>
      </c>
      <c r="E10310" s="76">
        <v>2.98</v>
      </c>
    </row>
    <row r="10311" spans="1:5" hidden="1">
      <c r="A10311" s="63" t="s">
        <v>15226</v>
      </c>
      <c r="B10311" s="63">
        <v>1901</v>
      </c>
      <c r="C10311" s="62" t="s">
        <v>18031</v>
      </c>
      <c r="D10311" s="63" t="s">
        <v>15228</v>
      </c>
      <c r="E10311" s="76">
        <v>0.93</v>
      </c>
    </row>
    <row r="10312" spans="1:5" hidden="1">
      <c r="A10312" s="63" t="s">
        <v>15226</v>
      </c>
      <c r="B10312" s="63">
        <v>1892</v>
      </c>
      <c r="C10312" s="62" t="s">
        <v>18032</v>
      </c>
      <c r="D10312" s="63" t="s">
        <v>15228</v>
      </c>
      <c r="E10312" s="76">
        <v>1.92</v>
      </c>
    </row>
    <row r="10313" spans="1:5" hidden="1">
      <c r="A10313" s="63" t="s">
        <v>15226</v>
      </c>
      <c r="B10313" s="63">
        <v>1907</v>
      </c>
      <c r="C10313" s="62" t="s">
        <v>18033</v>
      </c>
      <c r="D10313" s="63" t="s">
        <v>15228</v>
      </c>
      <c r="E10313" s="76">
        <v>13.19</v>
      </c>
    </row>
    <row r="10314" spans="1:5" hidden="1">
      <c r="A10314" s="63" t="s">
        <v>15226</v>
      </c>
      <c r="B10314" s="63">
        <v>1894</v>
      </c>
      <c r="C10314" s="62" t="s">
        <v>18034</v>
      </c>
      <c r="D10314" s="63" t="s">
        <v>15228</v>
      </c>
      <c r="E10314" s="76">
        <v>5.93</v>
      </c>
    </row>
    <row r="10315" spans="1:5" hidden="1">
      <c r="A10315" s="63" t="s">
        <v>15226</v>
      </c>
      <c r="B10315" s="63">
        <v>1891</v>
      </c>
      <c r="C10315" s="62" t="s">
        <v>18035</v>
      </c>
      <c r="D10315" s="63" t="s">
        <v>15228</v>
      </c>
      <c r="E10315" s="76">
        <v>1.37</v>
      </c>
    </row>
    <row r="10316" spans="1:5" hidden="1">
      <c r="A10316" s="63" t="s">
        <v>15226</v>
      </c>
      <c r="B10316" s="63">
        <v>1896</v>
      </c>
      <c r="C10316" s="62" t="s">
        <v>18036</v>
      </c>
      <c r="D10316" s="63" t="s">
        <v>15228</v>
      </c>
      <c r="E10316" s="76">
        <v>17.7</v>
      </c>
    </row>
    <row r="10317" spans="1:5" hidden="1">
      <c r="A10317" s="63" t="s">
        <v>15226</v>
      </c>
      <c r="B10317" s="63">
        <v>1895</v>
      </c>
      <c r="C10317" s="62" t="s">
        <v>18037</v>
      </c>
      <c r="D10317" s="63" t="s">
        <v>15228</v>
      </c>
      <c r="E10317" s="76">
        <v>31.11</v>
      </c>
    </row>
    <row r="10318" spans="1:5" ht="23.25" hidden="1">
      <c r="A10318" s="63" t="s">
        <v>15226</v>
      </c>
      <c r="B10318" s="63">
        <v>2641</v>
      </c>
      <c r="C10318" s="62" t="s">
        <v>18038</v>
      </c>
      <c r="D10318" s="63" t="s">
        <v>15228</v>
      </c>
      <c r="E10318" s="76">
        <v>29.43</v>
      </c>
    </row>
    <row r="10319" spans="1:5" ht="23.25" hidden="1">
      <c r="A10319" s="63" t="s">
        <v>15226</v>
      </c>
      <c r="B10319" s="63">
        <v>2636</v>
      </c>
      <c r="C10319" s="62" t="s">
        <v>18039</v>
      </c>
      <c r="D10319" s="63" t="s">
        <v>15228</v>
      </c>
      <c r="E10319" s="76">
        <v>1.89</v>
      </c>
    </row>
    <row r="10320" spans="1:5" ht="23.25" hidden="1">
      <c r="A10320" s="63" t="s">
        <v>15226</v>
      </c>
      <c r="B10320" s="63">
        <v>2637</v>
      </c>
      <c r="C10320" s="62" t="s">
        <v>18040</v>
      </c>
      <c r="D10320" s="63" t="s">
        <v>15228</v>
      </c>
      <c r="E10320" s="76">
        <v>2.0099999999999998</v>
      </c>
    </row>
    <row r="10321" spans="1:5" hidden="1">
      <c r="A10321" s="63" t="s">
        <v>15226</v>
      </c>
      <c r="B10321" s="63">
        <v>2638</v>
      </c>
      <c r="C10321" s="62" t="s">
        <v>18041</v>
      </c>
      <c r="D10321" s="63" t="s">
        <v>15228</v>
      </c>
      <c r="E10321" s="76">
        <v>2.34</v>
      </c>
    </row>
    <row r="10322" spans="1:5" ht="23.25" hidden="1">
      <c r="A10322" s="63" t="s">
        <v>15226</v>
      </c>
      <c r="B10322" s="63">
        <v>2639</v>
      </c>
      <c r="C10322" s="62" t="s">
        <v>18042</v>
      </c>
      <c r="D10322" s="63" t="s">
        <v>15228</v>
      </c>
      <c r="E10322" s="76">
        <v>4.16</v>
      </c>
    </row>
    <row r="10323" spans="1:5" ht="23.25" hidden="1">
      <c r="A10323" s="63" t="s">
        <v>15226</v>
      </c>
      <c r="B10323" s="63">
        <v>2644</v>
      </c>
      <c r="C10323" s="62" t="s">
        <v>18043</v>
      </c>
      <c r="D10323" s="63" t="s">
        <v>15228</v>
      </c>
      <c r="E10323" s="76">
        <v>6.02</v>
      </c>
    </row>
    <row r="10324" spans="1:5" hidden="1">
      <c r="A10324" s="63" t="s">
        <v>15226</v>
      </c>
      <c r="B10324" s="63">
        <v>2643</v>
      </c>
      <c r="C10324" s="62" t="s">
        <v>18044</v>
      </c>
      <c r="D10324" s="63" t="s">
        <v>15228</v>
      </c>
      <c r="E10324" s="76">
        <v>8.39</v>
      </c>
    </row>
    <row r="10325" spans="1:5" ht="23.25" hidden="1">
      <c r="A10325" s="63" t="s">
        <v>15226</v>
      </c>
      <c r="B10325" s="63">
        <v>2640</v>
      </c>
      <c r="C10325" s="62" t="s">
        <v>18045</v>
      </c>
      <c r="D10325" s="63" t="s">
        <v>15228</v>
      </c>
      <c r="E10325" s="76">
        <v>12.25</v>
      </c>
    </row>
    <row r="10326" spans="1:5" hidden="1">
      <c r="A10326" s="63" t="s">
        <v>15226</v>
      </c>
      <c r="B10326" s="63">
        <v>2642</v>
      </c>
      <c r="C10326" s="62" t="s">
        <v>18046</v>
      </c>
      <c r="D10326" s="63" t="s">
        <v>15228</v>
      </c>
      <c r="E10326" s="76">
        <v>18.649999999999999</v>
      </c>
    </row>
    <row r="10327" spans="1:5" hidden="1">
      <c r="A10327" s="63" t="s">
        <v>15226</v>
      </c>
      <c r="B10327" s="63">
        <v>39855</v>
      </c>
      <c r="C10327" s="62" t="s">
        <v>18047</v>
      </c>
      <c r="D10327" s="63" t="s">
        <v>15228</v>
      </c>
      <c r="E10327" s="76">
        <v>2.84</v>
      </c>
    </row>
    <row r="10328" spans="1:5" hidden="1">
      <c r="A10328" s="63" t="s">
        <v>15226</v>
      </c>
      <c r="B10328" s="63">
        <v>39856</v>
      </c>
      <c r="C10328" s="62" t="s">
        <v>18048</v>
      </c>
      <c r="D10328" s="63" t="s">
        <v>15228</v>
      </c>
      <c r="E10328" s="76">
        <v>6.71</v>
      </c>
    </row>
    <row r="10329" spans="1:5" hidden="1">
      <c r="A10329" s="63" t="s">
        <v>15226</v>
      </c>
      <c r="B10329" s="63">
        <v>39857</v>
      </c>
      <c r="C10329" s="62" t="s">
        <v>18049</v>
      </c>
      <c r="D10329" s="63" t="s">
        <v>15228</v>
      </c>
      <c r="E10329" s="76">
        <v>10.85</v>
      </c>
    </row>
    <row r="10330" spans="1:5" hidden="1">
      <c r="A10330" s="63" t="s">
        <v>15226</v>
      </c>
      <c r="B10330" s="63">
        <v>39858</v>
      </c>
      <c r="C10330" s="62" t="s">
        <v>18050</v>
      </c>
      <c r="D10330" s="63" t="s">
        <v>15228</v>
      </c>
      <c r="E10330" s="76">
        <v>24.08</v>
      </c>
    </row>
    <row r="10331" spans="1:5" hidden="1">
      <c r="A10331" s="63" t="s">
        <v>15226</v>
      </c>
      <c r="B10331" s="63">
        <v>39859</v>
      </c>
      <c r="C10331" s="62" t="s">
        <v>18051</v>
      </c>
      <c r="D10331" s="63" t="s">
        <v>15228</v>
      </c>
      <c r="E10331" s="76">
        <v>37.119999999999997</v>
      </c>
    </row>
    <row r="10332" spans="1:5" hidden="1">
      <c r="A10332" s="63" t="s">
        <v>15226</v>
      </c>
      <c r="B10332" s="63">
        <v>39860</v>
      </c>
      <c r="C10332" s="62" t="s">
        <v>18052</v>
      </c>
      <c r="D10332" s="63" t="s">
        <v>15228</v>
      </c>
      <c r="E10332" s="76">
        <v>56.97</v>
      </c>
    </row>
    <row r="10333" spans="1:5" hidden="1">
      <c r="A10333" s="63" t="s">
        <v>15226</v>
      </c>
      <c r="B10333" s="63">
        <v>39861</v>
      </c>
      <c r="C10333" s="62" t="s">
        <v>18053</v>
      </c>
      <c r="D10333" s="63" t="s">
        <v>15228</v>
      </c>
      <c r="E10333" s="76">
        <v>162.66</v>
      </c>
    </row>
    <row r="10334" spans="1:5" hidden="1">
      <c r="A10334" s="63" t="s">
        <v>15226</v>
      </c>
      <c r="B10334" s="63">
        <v>3867</v>
      </c>
      <c r="C10334" s="62" t="s">
        <v>18054</v>
      </c>
      <c r="D10334" s="63" t="s">
        <v>15228</v>
      </c>
      <c r="E10334" s="76">
        <v>80.69</v>
      </c>
    </row>
    <row r="10335" spans="1:5" hidden="1">
      <c r="A10335" s="63" t="s">
        <v>15226</v>
      </c>
      <c r="B10335" s="63">
        <v>3861</v>
      </c>
      <c r="C10335" s="62" t="s">
        <v>18055</v>
      </c>
      <c r="D10335" s="63" t="s">
        <v>15228</v>
      </c>
      <c r="E10335" s="76">
        <v>0.83</v>
      </c>
    </row>
    <row r="10336" spans="1:5" hidden="1">
      <c r="A10336" s="63" t="s">
        <v>15226</v>
      </c>
      <c r="B10336" s="63">
        <v>3904</v>
      </c>
      <c r="C10336" s="62" t="s">
        <v>18056</v>
      </c>
      <c r="D10336" s="63" t="s">
        <v>15228</v>
      </c>
      <c r="E10336" s="76">
        <v>0.89</v>
      </c>
    </row>
    <row r="10337" spans="1:5" hidden="1">
      <c r="A10337" s="63" t="s">
        <v>15226</v>
      </c>
      <c r="B10337" s="63">
        <v>3903</v>
      </c>
      <c r="C10337" s="62" t="s">
        <v>18057</v>
      </c>
      <c r="D10337" s="63" t="s">
        <v>15228</v>
      </c>
      <c r="E10337" s="76">
        <v>2.16</v>
      </c>
    </row>
    <row r="10338" spans="1:5" hidden="1">
      <c r="A10338" s="63" t="s">
        <v>15226</v>
      </c>
      <c r="B10338" s="63">
        <v>3862</v>
      </c>
      <c r="C10338" s="62" t="s">
        <v>18058</v>
      </c>
      <c r="D10338" s="63" t="s">
        <v>15228</v>
      </c>
      <c r="E10338" s="76">
        <v>4.6100000000000003</v>
      </c>
    </row>
    <row r="10339" spans="1:5" hidden="1">
      <c r="A10339" s="63" t="s">
        <v>15226</v>
      </c>
      <c r="B10339" s="63">
        <v>3863</v>
      </c>
      <c r="C10339" s="62" t="s">
        <v>18059</v>
      </c>
      <c r="D10339" s="63" t="s">
        <v>15228</v>
      </c>
      <c r="E10339" s="76">
        <v>4.7300000000000004</v>
      </c>
    </row>
    <row r="10340" spans="1:5" hidden="1">
      <c r="A10340" s="63" t="s">
        <v>15226</v>
      </c>
      <c r="B10340" s="63">
        <v>3864</v>
      </c>
      <c r="C10340" s="62" t="s">
        <v>18060</v>
      </c>
      <c r="D10340" s="63" t="s">
        <v>15228</v>
      </c>
      <c r="E10340" s="76">
        <v>14.47</v>
      </c>
    </row>
    <row r="10341" spans="1:5" hidden="1">
      <c r="A10341" s="63" t="s">
        <v>15226</v>
      </c>
      <c r="B10341" s="63">
        <v>3865</v>
      </c>
      <c r="C10341" s="62" t="s">
        <v>18061</v>
      </c>
      <c r="D10341" s="63" t="s">
        <v>15228</v>
      </c>
      <c r="E10341" s="76">
        <v>21.16</v>
      </c>
    </row>
    <row r="10342" spans="1:5" hidden="1">
      <c r="A10342" s="63" t="s">
        <v>15226</v>
      </c>
      <c r="B10342" s="63">
        <v>3866</v>
      </c>
      <c r="C10342" s="62" t="s">
        <v>18062</v>
      </c>
      <c r="D10342" s="63" t="s">
        <v>15228</v>
      </c>
      <c r="E10342" s="76">
        <v>47.52</v>
      </c>
    </row>
    <row r="10343" spans="1:5" hidden="1">
      <c r="A10343" s="63" t="s">
        <v>15226</v>
      </c>
      <c r="B10343" s="63">
        <v>3878</v>
      </c>
      <c r="C10343" s="62" t="s">
        <v>18063</v>
      </c>
      <c r="D10343" s="63" t="s">
        <v>15228</v>
      </c>
      <c r="E10343" s="76">
        <v>12.96</v>
      </c>
    </row>
    <row r="10344" spans="1:5" hidden="1">
      <c r="A10344" s="63" t="s">
        <v>15226</v>
      </c>
      <c r="B10344" s="63">
        <v>3883</v>
      </c>
      <c r="C10344" s="62" t="s">
        <v>18064</v>
      </c>
      <c r="D10344" s="63" t="s">
        <v>15228</v>
      </c>
      <c r="E10344" s="76">
        <v>1.66</v>
      </c>
    </row>
    <row r="10345" spans="1:5" hidden="1">
      <c r="A10345" s="63" t="s">
        <v>15226</v>
      </c>
      <c r="B10345" s="63">
        <v>3876</v>
      </c>
      <c r="C10345" s="62" t="s">
        <v>18065</v>
      </c>
      <c r="D10345" s="63" t="s">
        <v>15228</v>
      </c>
      <c r="E10345" s="76">
        <v>5.16</v>
      </c>
    </row>
    <row r="10346" spans="1:5" hidden="1">
      <c r="A10346" s="63" t="s">
        <v>15226</v>
      </c>
      <c r="B10346" s="63">
        <v>3884</v>
      </c>
      <c r="C10346" s="62" t="s">
        <v>18066</v>
      </c>
      <c r="D10346" s="63" t="s">
        <v>15228</v>
      </c>
      <c r="E10346" s="76">
        <v>2.62</v>
      </c>
    </row>
    <row r="10347" spans="1:5" hidden="1">
      <c r="A10347" s="63" t="s">
        <v>15226</v>
      </c>
      <c r="B10347" s="63">
        <v>12892</v>
      </c>
      <c r="C10347" s="62" t="s">
        <v>18067</v>
      </c>
      <c r="D10347" s="63" t="s">
        <v>15651</v>
      </c>
      <c r="E10347" s="76">
        <v>11.22</v>
      </c>
    </row>
    <row r="10348" spans="1:5" hidden="1">
      <c r="A10348" s="63" t="s">
        <v>15226</v>
      </c>
      <c r="B10348" s="63">
        <v>38447</v>
      </c>
      <c r="C10348" s="62" t="s">
        <v>18068</v>
      </c>
      <c r="D10348" s="63" t="s">
        <v>15228</v>
      </c>
      <c r="E10348" s="76">
        <v>81.650000000000006</v>
      </c>
    </row>
    <row r="10349" spans="1:5" hidden="1">
      <c r="A10349" s="63" t="s">
        <v>15226</v>
      </c>
      <c r="B10349" s="63">
        <v>36320</v>
      </c>
      <c r="C10349" s="62" t="s">
        <v>18069</v>
      </c>
      <c r="D10349" s="63" t="s">
        <v>15228</v>
      </c>
      <c r="E10349" s="76">
        <v>2.19</v>
      </c>
    </row>
    <row r="10350" spans="1:5" hidden="1">
      <c r="A10350" s="63" t="s">
        <v>15226</v>
      </c>
      <c r="B10350" s="63">
        <v>36324</v>
      </c>
      <c r="C10350" s="62" t="s">
        <v>18070</v>
      </c>
      <c r="D10350" s="63" t="s">
        <v>15228</v>
      </c>
      <c r="E10350" s="76">
        <v>2</v>
      </c>
    </row>
    <row r="10351" spans="1:5" hidden="1">
      <c r="A10351" s="63" t="s">
        <v>15226</v>
      </c>
      <c r="B10351" s="63">
        <v>38441</v>
      </c>
      <c r="C10351" s="62" t="s">
        <v>18071</v>
      </c>
      <c r="D10351" s="63" t="s">
        <v>15228</v>
      </c>
      <c r="E10351" s="76">
        <v>3.59</v>
      </c>
    </row>
    <row r="10352" spans="1:5" hidden="1">
      <c r="A10352" s="63" t="s">
        <v>15226</v>
      </c>
      <c r="B10352" s="63">
        <v>38442</v>
      </c>
      <c r="C10352" s="62" t="s">
        <v>18072</v>
      </c>
      <c r="D10352" s="63" t="s">
        <v>15228</v>
      </c>
      <c r="E10352" s="76">
        <v>10.199999999999999</v>
      </c>
    </row>
    <row r="10353" spans="1:5" hidden="1">
      <c r="A10353" s="63" t="s">
        <v>15226</v>
      </c>
      <c r="B10353" s="63">
        <v>38443</v>
      </c>
      <c r="C10353" s="62" t="s">
        <v>18073</v>
      </c>
      <c r="D10353" s="63" t="s">
        <v>15228</v>
      </c>
      <c r="E10353" s="76">
        <v>12.38</v>
      </c>
    </row>
    <row r="10354" spans="1:5" hidden="1">
      <c r="A10354" s="63" t="s">
        <v>15226</v>
      </c>
      <c r="B10354" s="63">
        <v>38444</v>
      </c>
      <c r="C10354" s="62" t="s">
        <v>18074</v>
      </c>
      <c r="D10354" s="63" t="s">
        <v>15228</v>
      </c>
      <c r="E10354" s="76">
        <v>20.79</v>
      </c>
    </row>
    <row r="10355" spans="1:5" hidden="1">
      <c r="A10355" s="63" t="s">
        <v>15226</v>
      </c>
      <c r="B10355" s="63">
        <v>38445</v>
      </c>
      <c r="C10355" s="62" t="s">
        <v>18075</v>
      </c>
      <c r="D10355" s="63" t="s">
        <v>15228</v>
      </c>
      <c r="E10355" s="76">
        <v>38.54</v>
      </c>
    </row>
    <row r="10356" spans="1:5" hidden="1">
      <c r="A10356" s="63" t="s">
        <v>15226</v>
      </c>
      <c r="B10356" s="63">
        <v>38446</v>
      </c>
      <c r="C10356" s="62" t="s">
        <v>18076</v>
      </c>
      <c r="D10356" s="63" t="s">
        <v>15228</v>
      </c>
      <c r="E10356" s="76">
        <v>63.08</v>
      </c>
    </row>
    <row r="10357" spans="1:5" hidden="1">
      <c r="A10357" s="63" t="s">
        <v>15226</v>
      </c>
      <c r="B10357" s="63">
        <v>3837</v>
      </c>
      <c r="C10357" s="62" t="s">
        <v>18077</v>
      </c>
      <c r="D10357" s="63" t="s">
        <v>15228</v>
      </c>
      <c r="E10357" s="76">
        <v>43.73</v>
      </c>
    </row>
    <row r="10358" spans="1:5" hidden="1">
      <c r="A10358" s="63" t="s">
        <v>15226</v>
      </c>
      <c r="B10358" s="63">
        <v>3845</v>
      </c>
      <c r="C10358" s="62" t="s">
        <v>18078</v>
      </c>
      <c r="D10358" s="63" t="s">
        <v>15228</v>
      </c>
      <c r="E10358" s="76">
        <v>15.98</v>
      </c>
    </row>
    <row r="10359" spans="1:5" hidden="1">
      <c r="A10359" s="63" t="s">
        <v>15226</v>
      </c>
      <c r="B10359" s="63">
        <v>11045</v>
      </c>
      <c r="C10359" s="62" t="s">
        <v>18079</v>
      </c>
      <c r="D10359" s="63" t="s">
        <v>15228</v>
      </c>
      <c r="E10359" s="76">
        <v>30.82</v>
      </c>
    </row>
    <row r="10360" spans="1:5" hidden="1">
      <c r="A10360" s="63" t="s">
        <v>15226</v>
      </c>
      <c r="B10360" s="63">
        <v>20170</v>
      </c>
      <c r="C10360" s="62" t="s">
        <v>18080</v>
      </c>
      <c r="D10360" s="63" t="s">
        <v>15228</v>
      </c>
      <c r="E10360" s="76">
        <v>14.39</v>
      </c>
    </row>
    <row r="10361" spans="1:5" hidden="1">
      <c r="A10361" s="63" t="s">
        <v>15226</v>
      </c>
      <c r="B10361" s="63">
        <v>20171</v>
      </c>
      <c r="C10361" s="62" t="s">
        <v>18081</v>
      </c>
      <c r="D10361" s="63" t="s">
        <v>15228</v>
      </c>
      <c r="E10361" s="76">
        <v>41.49</v>
      </c>
    </row>
    <row r="10362" spans="1:5" hidden="1">
      <c r="A10362" s="63" t="s">
        <v>15226</v>
      </c>
      <c r="B10362" s="63">
        <v>20167</v>
      </c>
      <c r="C10362" s="62" t="s">
        <v>18082</v>
      </c>
      <c r="D10362" s="63" t="s">
        <v>15228</v>
      </c>
      <c r="E10362" s="76">
        <v>5.22</v>
      </c>
    </row>
    <row r="10363" spans="1:5" hidden="1">
      <c r="A10363" s="63" t="s">
        <v>15226</v>
      </c>
      <c r="B10363" s="63">
        <v>20168</v>
      </c>
      <c r="C10363" s="62" t="s">
        <v>18083</v>
      </c>
      <c r="D10363" s="63" t="s">
        <v>15228</v>
      </c>
      <c r="E10363" s="76">
        <v>10.74</v>
      </c>
    </row>
    <row r="10364" spans="1:5" hidden="1">
      <c r="A10364" s="63" t="s">
        <v>15226</v>
      </c>
      <c r="B10364" s="63">
        <v>20169</v>
      </c>
      <c r="C10364" s="62" t="s">
        <v>18084</v>
      </c>
      <c r="D10364" s="63" t="s">
        <v>15228</v>
      </c>
      <c r="E10364" s="76">
        <v>12.53</v>
      </c>
    </row>
    <row r="10365" spans="1:5" hidden="1">
      <c r="A10365" s="63" t="s">
        <v>15226</v>
      </c>
      <c r="B10365" s="63">
        <v>3899</v>
      </c>
      <c r="C10365" s="62" t="s">
        <v>18085</v>
      </c>
      <c r="D10365" s="63" t="s">
        <v>15228</v>
      </c>
      <c r="E10365" s="76">
        <v>6.95</v>
      </c>
    </row>
    <row r="10366" spans="1:5" hidden="1">
      <c r="A10366" s="63" t="s">
        <v>15226</v>
      </c>
      <c r="B10366" s="63">
        <v>38676</v>
      </c>
      <c r="C10366" s="62" t="s">
        <v>18086</v>
      </c>
      <c r="D10366" s="63" t="s">
        <v>15228</v>
      </c>
      <c r="E10366" s="76">
        <v>34.770000000000003</v>
      </c>
    </row>
    <row r="10367" spans="1:5" hidden="1">
      <c r="A10367" s="63" t="s">
        <v>15226</v>
      </c>
      <c r="B10367" s="63">
        <v>3897</v>
      </c>
      <c r="C10367" s="62" t="s">
        <v>18087</v>
      </c>
      <c r="D10367" s="63" t="s">
        <v>15228</v>
      </c>
      <c r="E10367" s="76">
        <v>1.7</v>
      </c>
    </row>
    <row r="10368" spans="1:5" hidden="1">
      <c r="A10368" s="63" t="s">
        <v>15226</v>
      </c>
      <c r="B10368" s="63">
        <v>3875</v>
      </c>
      <c r="C10368" s="62" t="s">
        <v>18088</v>
      </c>
      <c r="D10368" s="63" t="s">
        <v>15228</v>
      </c>
      <c r="E10368" s="76">
        <v>3.5</v>
      </c>
    </row>
    <row r="10369" spans="1:5" hidden="1">
      <c r="A10369" s="63" t="s">
        <v>15226</v>
      </c>
      <c r="B10369" s="63">
        <v>3898</v>
      </c>
      <c r="C10369" s="62" t="s">
        <v>18089</v>
      </c>
      <c r="D10369" s="63" t="s">
        <v>15228</v>
      </c>
      <c r="E10369" s="76">
        <v>7.11</v>
      </c>
    </row>
    <row r="10370" spans="1:5" hidden="1">
      <c r="A10370" s="63" t="s">
        <v>15226</v>
      </c>
      <c r="B10370" s="63">
        <v>3855</v>
      </c>
      <c r="C10370" s="62" t="s">
        <v>18090</v>
      </c>
      <c r="D10370" s="63" t="s">
        <v>15228</v>
      </c>
      <c r="E10370" s="76">
        <v>5.59</v>
      </c>
    </row>
    <row r="10371" spans="1:5" hidden="1">
      <c r="A10371" s="63" t="s">
        <v>15226</v>
      </c>
      <c r="B10371" s="63">
        <v>3874</v>
      </c>
      <c r="C10371" s="62" t="s">
        <v>18091</v>
      </c>
      <c r="D10371" s="63" t="s">
        <v>15228</v>
      </c>
      <c r="E10371" s="76">
        <v>6.48</v>
      </c>
    </row>
    <row r="10372" spans="1:5" hidden="1">
      <c r="A10372" s="63" t="s">
        <v>15226</v>
      </c>
      <c r="B10372" s="63">
        <v>3870</v>
      </c>
      <c r="C10372" s="62" t="s">
        <v>18092</v>
      </c>
      <c r="D10372" s="63" t="s">
        <v>15228</v>
      </c>
      <c r="E10372" s="76">
        <v>7.11</v>
      </c>
    </row>
    <row r="10373" spans="1:5" hidden="1">
      <c r="A10373" s="63" t="s">
        <v>15226</v>
      </c>
      <c r="B10373" s="63">
        <v>38678</v>
      </c>
      <c r="C10373" s="62" t="s">
        <v>18093</v>
      </c>
      <c r="D10373" s="63" t="s">
        <v>15228</v>
      </c>
      <c r="E10373" s="76">
        <v>18.829999999999998</v>
      </c>
    </row>
    <row r="10374" spans="1:5" hidden="1">
      <c r="A10374" s="63" t="s">
        <v>15226</v>
      </c>
      <c r="B10374" s="63">
        <v>3859</v>
      </c>
      <c r="C10374" s="62" t="s">
        <v>18094</v>
      </c>
      <c r="D10374" s="63" t="s">
        <v>15228</v>
      </c>
      <c r="E10374" s="76">
        <v>1.43</v>
      </c>
    </row>
    <row r="10375" spans="1:5" hidden="1">
      <c r="A10375" s="63" t="s">
        <v>15226</v>
      </c>
      <c r="B10375" s="63">
        <v>3856</v>
      </c>
      <c r="C10375" s="62" t="s">
        <v>18095</v>
      </c>
      <c r="D10375" s="63" t="s">
        <v>15228</v>
      </c>
      <c r="E10375" s="76">
        <v>1.99</v>
      </c>
    </row>
    <row r="10376" spans="1:5" hidden="1">
      <c r="A10376" s="63" t="s">
        <v>15226</v>
      </c>
      <c r="B10376" s="63">
        <v>3906</v>
      </c>
      <c r="C10376" s="62" t="s">
        <v>18096</v>
      </c>
      <c r="D10376" s="63" t="s">
        <v>15228</v>
      </c>
      <c r="E10376" s="76">
        <v>1.64</v>
      </c>
    </row>
    <row r="10377" spans="1:5" hidden="1">
      <c r="A10377" s="63" t="s">
        <v>15226</v>
      </c>
      <c r="B10377" s="63">
        <v>3860</v>
      </c>
      <c r="C10377" s="62" t="s">
        <v>18097</v>
      </c>
      <c r="D10377" s="63" t="s">
        <v>15228</v>
      </c>
      <c r="E10377" s="76">
        <v>4.88</v>
      </c>
    </row>
    <row r="10378" spans="1:5" hidden="1">
      <c r="A10378" s="63" t="s">
        <v>15226</v>
      </c>
      <c r="B10378" s="63">
        <v>3905</v>
      </c>
      <c r="C10378" s="62" t="s">
        <v>18098</v>
      </c>
      <c r="D10378" s="63" t="s">
        <v>15228</v>
      </c>
      <c r="E10378" s="76">
        <v>11.19</v>
      </c>
    </row>
    <row r="10379" spans="1:5" hidden="1">
      <c r="A10379" s="63" t="s">
        <v>15226</v>
      </c>
      <c r="B10379" s="63">
        <v>3871</v>
      </c>
      <c r="C10379" s="62" t="s">
        <v>18099</v>
      </c>
      <c r="D10379" s="63" t="s">
        <v>15228</v>
      </c>
      <c r="E10379" s="76">
        <v>19.8</v>
      </c>
    </row>
    <row r="10380" spans="1:5" ht="23.25" hidden="1">
      <c r="A10380" s="63" t="s">
        <v>15226</v>
      </c>
      <c r="B10380" s="63">
        <v>39292</v>
      </c>
      <c r="C10380" s="62" t="s">
        <v>18100</v>
      </c>
      <c r="D10380" s="63" t="s">
        <v>15228</v>
      </c>
      <c r="E10380" s="76">
        <v>7.19</v>
      </c>
    </row>
    <row r="10381" spans="1:5" ht="23.25" hidden="1">
      <c r="A10381" s="63" t="s">
        <v>15226</v>
      </c>
      <c r="B10381" s="63">
        <v>39293</v>
      </c>
      <c r="C10381" s="62" t="s">
        <v>18101</v>
      </c>
      <c r="D10381" s="63" t="s">
        <v>15228</v>
      </c>
      <c r="E10381" s="76">
        <v>11.17</v>
      </c>
    </row>
    <row r="10382" spans="1:5" ht="23.25" hidden="1">
      <c r="A10382" s="63" t="s">
        <v>15226</v>
      </c>
      <c r="B10382" s="63">
        <v>39294</v>
      </c>
      <c r="C10382" s="62" t="s">
        <v>18102</v>
      </c>
      <c r="D10382" s="63" t="s">
        <v>15228</v>
      </c>
      <c r="E10382" s="76">
        <v>11.94</v>
      </c>
    </row>
    <row r="10383" spans="1:5" ht="23.25" hidden="1">
      <c r="A10383" s="63" t="s">
        <v>15226</v>
      </c>
      <c r="B10383" s="63">
        <v>39295</v>
      </c>
      <c r="C10383" s="62" t="s">
        <v>18103</v>
      </c>
      <c r="D10383" s="63" t="s">
        <v>15228</v>
      </c>
      <c r="E10383" s="76">
        <v>16.420000000000002</v>
      </c>
    </row>
    <row r="10384" spans="1:5" ht="23.25" hidden="1">
      <c r="A10384" s="63" t="s">
        <v>15226</v>
      </c>
      <c r="B10384" s="63">
        <v>39312</v>
      </c>
      <c r="C10384" s="62" t="s">
        <v>18104</v>
      </c>
      <c r="D10384" s="63" t="s">
        <v>15228</v>
      </c>
      <c r="E10384" s="76">
        <v>11.02</v>
      </c>
    </row>
    <row r="10385" spans="1:5" ht="23.25" hidden="1">
      <c r="A10385" s="63" t="s">
        <v>15226</v>
      </c>
      <c r="B10385" s="63">
        <v>39313</v>
      </c>
      <c r="C10385" s="62" t="s">
        <v>18105</v>
      </c>
      <c r="D10385" s="63" t="s">
        <v>15228</v>
      </c>
      <c r="E10385" s="76">
        <v>14.8</v>
      </c>
    </row>
    <row r="10386" spans="1:5" ht="23.25" hidden="1">
      <c r="A10386" s="63" t="s">
        <v>15226</v>
      </c>
      <c r="B10386" s="63">
        <v>39314</v>
      </c>
      <c r="C10386" s="62" t="s">
        <v>18106</v>
      </c>
      <c r="D10386" s="63" t="s">
        <v>15228</v>
      </c>
      <c r="E10386" s="76">
        <v>21.78</v>
      </c>
    </row>
    <row r="10387" spans="1:5" ht="23.25" hidden="1">
      <c r="A10387" s="63" t="s">
        <v>15226</v>
      </c>
      <c r="B10387" s="63">
        <v>39296</v>
      </c>
      <c r="C10387" s="62" t="s">
        <v>18107</v>
      </c>
      <c r="D10387" s="63" t="s">
        <v>15228</v>
      </c>
      <c r="E10387" s="76">
        <v>6.55</v>
      </c>
    </row>
    <row r="10388" spans="1:5" ht="23.25" hidden="1">
      <c r="A10388" s="63" t="s">
        <v>15226</v>
      </c>
      <c r="B10388" s="63">
        <v>39297</v>
      </c>
      <c r="C10388" s="62" t="s">
        <v>18108</v>
      </c>
      <c r="D10388" s="63" t="s">
        <v>15228</v>
      </c>
      <c r="E10388" s="76">
        <v>8.8800000000000008</v>
      </c>
    </row>
    <row r="10389" spans="1:5" ht="23.25" hidden="1">
      <c r="A10389" s="63" t="s">
        <v>15226</v>
      </c>
      <c r="B10389" s="63">
        <v>39298</v>
      </c>
      <c r="C10389" s="62" t="s">
        <v>18109</v>
      </c>
      <c r="D10389" s="63" t="s">
        <v>15228</v>
      </c>
      <c r="E10389" s="76">
        <v>17.059999999999999</v>
      </c>
    </row>
    <row r="10390" spans="1:5" ht="23.25" hidden="1">
      <c r="A10390" s="63" t="s">
        <v>15226</v>
      </c>
      <c r="B10390" s="63">
        <v>39299</v>
      </c>
      <c r="C10390" s="62" t="s">
        <v>18110</v>
      </c>
      <c r="D10390" s="63" t="s">
        <v>15228</v>
      </c>
      <c r="E10390" s="76">
        <v>20.22</v>
      </c>
    </row>
    <row r="10391" spans="1:5" ht="23.25" hidden="1">
      <c r="A10391" s="63" t="s">
        <v>15226</v>
      </c>
      <c r="B10391" s="63">
        <v>39308</v>
      </c>
      <c r="C10391" s="62" t="s">
        <v>18111</v>
      </c>
      <c r="D10391" s="63" t="s">
        <v>15228</v>
      </c>
      <c r="E10391" s="76">
        <v>5.46</v>
      </c>
    </row>
    <row r="10392" spans="1:5" ht="23.25" hidden="1">
      <c r="A10392" s="63" t="s">
        <v>15226</v>
      </c>
      <c r="B10392" s="63">
        <v>39309</v>
      </c>
      <c r="C10392" s="62" t="s">
        <v>18112</v>
      </c>
      <c r="D10392" s="63" t="s">
        <v>15228</v>
      </c>
      <c r="E10392" s="76">
        <v>6.23</v>
      </c>
    </row>
    <row r="10393" spans="1:5" ht="23.25" hidden="1">
      <c r="A10393" s="63" t="s">
        <v>15226</v>
      </c>
      <c r="B10393" s="63">
        <v>39310</v>
      </c>
      <c r="C10393" s="62" t="s">
        <v>18113</v>
      </c>
      <c r="D10393" s="63" t="s">
        <v>15228</v>
      </c>
      <c r="E10393" s="76">
        <v>11.63</v>
      </c>
    </row>
    <row r="10394" spans="1:5" ht="23.25" hidden="1">
      <c r="A10394" s="63" t="s">
        <v>15226</v>
      </c>
      <c r="B10394" s="63">
        <v>39311</v>
      </c>
      <c r="C10394" s="62" t="s">
        <v>18114</v>
      </c>
      <c r="D10394" s="63" t="s">
        <v>15228</v>
      </c>
      <c r="E10394" s="76">
        <v>16.47</v>
      </c>
    </row>
    <row r="10395" spans="1:5" hidden="1">
      <c r="A10395" s="63" t="s">
        <v>15226</v>
      </c>
      <c r="B10395" s="63">
        <v>37429</v>
      </c>
      <c r="C10395" s="62" t="s">
        <v>18115</v>
      </c>
      <c r="D10395" s="63" t="s">
        <v>15228</v>
      </c>
      <c r="E10395" s="76">
        <v>2794.13</v>
      </c>
    </row>
    <row r="10396" spans="1:5" hidden="1">
      <c r="A10396" s="63" t="s">
        <v>15226</v>
      </c>
      <c r="B10396" s="63">
        <v>37426</v>
      </c>
      <c r="C10396" s="62" t="s">
        <v>18116</v>
      </c>
      <c r="D10396" s="63" t="s">
        <v>15228</v>
      </c>
      <c r="E10396" s="76">
        <v>26.88</v>
      </c>
    </row>
    <row r="10397" spans="1:5" hidden="1">
      <c r="A10397" s="63" t="s">
        <v>15226</v>
      </c>
      <c r="B10397" s="63">
        <v>37427</v>
      </c>
      <c r="C10397" s="62" t="s">
        <v>18117</v>
      </c>
      <c r="D10397" s="63" t="s">
        <v>15228</v>
      </c>
      <c r="E10397" s="76">
        <v>64.11</v>
      </c>
    </row>
    <row r="10398" spans="1:5" hidden="1">
      <c r="A10398" s="63" t="s">
        <v>15226</v>
      </c>
      <c r="B10398" s="63">
        <v>37424</v>
      </c>
      <c r="C10398" s="62" t="s">
        <v>18118</v>
      </c>
      <c r="D10398" s="63" t="s">
        <v>15228</v>
      </c>
      <c r="E10398" s="76">
        <v>12.35</v>
      </c>
    </row>
    <row r="10399" spans="1:5" hidden="1">
      <c r="A10399" s="63" t="s">
        <v>15226</v>
      </c>
      <c r="B10399" s="63">
        <v>37428</v>
      </c>
      <c r="C10399" s="62" t="s">
        <v>18119</v>
      </c>
      <c r="D10399" s="63" t="s">
        <v>15228</v>
      </c>
      <c r="E10399" s="76">
        <v>220.95</v>
      </c>
    </row>
    <row r="10400" spans="1:5" hidden="1">
      <c r="A10400" s="63" t="s">
        <v>15226</v>
      </c>
      <c r="B10400" s="63">
        <v>37425</v>
      </c>
      <c r="C10400" s="62" t="s">
        <v>18120</v>
      </c>
      <c r="D10400" s="63" t="s">
        <v>15228</v>
      </c>
      <c r="E10400" s="76">
        <v>13.31</v>
      </c>
    </row>
    <row r="10401" spans="1:5" ht="23.25" hidden="1">
      <c r="A10401" s="63" t="s">
        <v>15226</v>
      </c>
      <c r="B10401" s="63">
        <v>11519</v>
      </c>
      <c r="C10401" s="62" t="s">
        <v>18121</v>
      </c>
      <c r="D10401" s="63" t="s">
        <v>15651</v>
      </c>
      <c r="E10401" s="76">
        <v>49.32</v>
      </c>
    </row>
    <row r="10402" spans="1:5" ht="23.25" hidden="1">
      <c r="A10402" s="63" t="s">
        <v>15226</v>
      </c>
      <c r="B10402" s="63">
        <v>11520</v>
      </c>
      <c r="C10402" s="62" t="s">
        <v>18122</v>
      </c>
      <c r="D10402" s="63" t="s">
        <v>15651</v>
      </c>
      <c r="E10402" s="76">
        <v>22.8</v>
      </c>
    </row>
    <row r="10403" spans="1:5" hidden="1">
      <c r="A10403" s="63" t="s">
        <v>15226</v>
      </c>
      <c r="B10403" s="63">
        <v>11518</v>
      </c>
      <c r="C10403" s="62" t="s">
        <v>18123</v>
      </c>
      <c r="D10403" s="63" t="s">
        <v>15651</v>
      </c>
      <c r="E10403" s="76">
        <v>82.9</v>
      </c>
    </row>
    <row r="10404" spans="1:5" hidden="1">
      <c r="A10404" s="63" t="s">
        <v>15226</v>
      </c>
      <c r="B10404" s="63">
        <v>38473</v>
      </c>
      <c r="C10404" s="62" t="s">
        <v>18124</v>
      </c>
      <c r="D10404" s="63" t="s">
        <v>15228</v>
      </c>
      <c r="E10404" s="76">
        <v>103.67</v>
      </c>
    </row>
    <row r="10405" spans="1:5" hidden="1">
      <c r="A10405" s="63" t="s">
        <v>15226</v>
      </c>
      <c r="B10405" s="63">
        <v>4244</v>
      </c>
      <c r="C10405" s="62" t="s">
        <v>18125</v>
      </c>
      <c r="D10405" s="63" t="s">
        <v>15376</v>
      </c>
      <c r="E10405" s="76">
        <v>19.12</v>
      </c>
    </row>
    <row r="10406" spans="1:5" hidden="1">
      <c r="A10406" s="63" t="s">
        <v>15226</v>
      </c>
      <c r="B10406" s="63">
        <v>40977</v>
      </c>
      <c r="C10406" s="62" t="s">
        <v>18126</v>
      </c>
      <c r="D10406" s="63" t="s">
        <v>15378</v>
      </c>
      <c r="E10406" s="76">
        <v>3377.1</v>
      </c>
    </row>
    <row r="10407" spans="1:5" ht="23.25" hidden="1">
      <c r="A10407" s="63" t="s">
        <v>15226</v>
      </c>
      <c r="B10407" s="63">
        <v>4115</v>
      </c>
      <c r="C10407" s="62" t="s">
        <v>18127</v>
      </c>
      <c r="D10407" s="63" t="s">
        <v>15272</v>
      </c>
      <c r="E10407" s="76">
        <v>22.01</v>
      </c>
    </row>
    <row r="10408" spans="1:5" ht="23.25" hidden="1">
      <c r="A10408" s="63" t="s">
        <v>15226</v>
      </c>
      <c r="B10408" s="63">
        <v>4119</v>
      </c>
      <c r="C10408" s="62" t="s">
        <v>18128</v>
      </c>
      <c r="D10408" s="63" t="s">
        <v>15272</v>
      </c>
      <c r="E10408" s="76">
        <v>44.46</v>
      </c>
    </row>
    <row r="10409" spans="1:5" ht="23.25" hidden="1">
      <c r="A10409" s="63" t="s">
        <v>15226</v>
      </c>
      <c r="B10409" s="63">
        <v>2794</v>
      </c>
      <c r="C10409" s="62" t="s">
        <v>18129</v>
      </c>
      <c r="D10409" s="63" t="s">
        <v>15272</v>
      </c>
      <c r="E10409" s="76">
        <v>117.95</v>
      </c>
    </row>
    <row r="10410" spans="1:5" ht="23.25" hidden="1">
      <c r="A10410" s="63" t="s">
        <v>15226</v>
      </c>
      <c r="B10410" s="63">
        <v>2788</v>
      </c>
      <c r="C10410" s="62" t="s">
        <v>18130</v>
      </c>
      <c r="D10410" s="63" t="s">
        <v>15272</v>
      </c>
      <c r="E10410" s="76">
        <v>171.83</v>
      </c>
    </row>
    <row r="10411" spans="1:5" hidden="1">
      <c r="A10411" s="63" t="s">
        <v>15226</v>
      </c>
      <c r="B10411" s="63">
        <v>4006</v>
      </c>
      <c r="C10411" s="62" t="s">
        <v>18131</v>
      </c>
      <c r="D10411" s="63" t="s">
        <v>15374</v>
      </c>
      <c r="E10411" s="76">
        <v>1947.89</v>
      </c>
    </row>
    <row r="10412" spans="1:5" hidden="1">
      <c r="A10412" s="63" t="s">
        <v>15226</v>
      </c>
      <c r="B10412" s="63">
        <v>36151</v>
      </c>
      <c r="C10412" s="62" t="s">
        <v>18132</v>
      </c>
      <c r="D10412" s="63" t="s">
        <v>15228</v>
      </c>
      <c r="E10412" s="76">
        <v>24.94</v>
      </c>
    </row>
    <row r="10413" spans="1:5" hidden="1">
      <c r="A10413" s="63" t="s">
        <v>15226</v>
      </c>
      <c r="B10413" s="63">
        <v>37457</v>
      </c>
      <c r="C10413" s="62" t="s">
        <v>18133</v>
      </c>
      <c r="D10413" s="63" t="s">
        <v>15272</v>
      </c>
      <c r="E10413" s="76">
        <v>3.36</v>
      </c>
    </row>
    <row r="10414" spans="1:5" hidden="1">
      <c r="A10414" s="63" t="s">
        <v>15226</v>
      </c>
      <c r="B10414" s="63">
        <v>37456</v>
      </c>
      <c r="C10414" s="62" t="s">
        <v>18134</v>
      </c>
      <c r="D10414" s="63" t="s">
        <v>15272</v>
      </c>
      <c r="E10414" s="76">
        <v>1.77</v>
      </c>
    </row>
    <row r="10415" spans="1:5" ht="23.25" hidden="1">
      <c r="A10415" s="63" t="s">
        <v>15226</v>
      </c>
      <c r="B10415" s="63">
        <v>37461</v>
      </c>
      <c r="C10415" s="62" t="s">
        <v>18135</v>
      </c>
      <c r="D10415" s="63" t="s">
        <v>15272</v>
      </c>
      <c r="E10415" s="76">
        <v>12.49</v>
      </c>
    </row>
    <row r="10416" spans="1:5" ht="23.25" hidden="1">
      <c r="A10416" s="63" t="s">
        <v>15226</v>
      </c>
      <c r="B10416" s="63">
        <v>37460</v>
      </c>
      <c r="C10416" s="62" t="s">
        <v>18136</v>
      </c>
      <c r="D10416" s="63" t="s">
        <v>15272</v>
      </c>
      <c r="E10416" s="76">
        <v>17.059999999999999</v>
      </c>
    </row>
    <row r="10417" spans="1:5" hidden="1">
      <c r="A10417" s="63" t="s">
        <v>15226</v>
      </c>
      <c r="B10417" s="63">
        <v>37458</v>
      </c>
      <c r="C10417" s="62" t="s">
        <v>18137</v>
      </c>
      <c r="D10417" s="63" t="s">
        <v>15272</v>
      </c>
      <c r="E10417" s="76">
        <v>5</v>
      </c>
    </row>
    <row r="10418" spans="1:5" hidden="1">
      <c r="A10418" s="63" t="s">
        <v>15226</v>
      </c>
      <c r="B10418" s="63">
        <v>37454</v>
      </c>
      <c r="C10418" s="62" t="s">
        <v>18138</v>
      </c>
      <c r="D10418" s="63" t="s">
        <v>15272</v>
      </c>
      <c r="E10418" s="76">
        <v>1.31</v>
      </c>
    </row>
    <row r="10419" spans="1:5" hidden="1">
      <c r="A10419" s="63" t="s">
        <v>15226</v>
      </c>
      <c r="B10419" s="63">
        <v>37455</v>
      </c>
      <c r="C10419" s="62" t="s">
        <v>18139</v>
      </c>
      <c r="D10419" s="63" t="s">
        <v>15272</v>
      </c>
      <c r="E10419" s="76">
        <v>2.2000000000000002</v>
      </c>
    </row>
    <row r="10420" spans="1:5" hidden="1">
      <c r="A10420" s="63" t="s">
        <v>15226</v>
      </c>
      <c r="B10420" s="63">
        <v>37459</v>
      </c>
      <c r="C10420" s="62" t="s">
        <v>18140</v>
      </c>
      <c r="D10420" s="63" t="s">
        <v>15272</v>
      </c>
      <c r="E10420" s="76">
        <v>7.02</v>
      </c>
    </row>
    <row r="10421" spans="1:5" ht="23.25" hidden="1">
      <c r="A10421" s="63" t="s">
        <v>15226</v>
      </c>
      <c r="B10421" s="63">
        <v>21029</v>
      </c>
      <c r="C10421" s="62" t="s">
        <v>18141</v>
      </c>
      <c r="D10421" s="63" t="s">
        <v>15228</v>
      </c>
      <c r="E10421" s="76">
        <v>366</v>
      </c>
    </row>
    <row r="10422" spans="1:5" ht="23.25" hidden="1">
      <c r="A10422" s="63" t="s">
        <v>15226</v>
      </c>
      <c r="B10422" s="63">
        <v>21030</v>
      </c>
      <c r="C10422" s="62" t="s">
        <v>18142</v>
      </c>
      <c r="D10422" s="63" t="s">
        <v>15228</v>
      </c>
      <c r="E10422" s="76">
        <v>451.15</v>
      </c>
    </row>
    <row r="10423" spans="1:5" ht="23.25" hidden="1">
      <c r="A10423" s="63" t="s">
        <v>15226</v>
      </c>
      <c r="B10423" s="63">
        <v>21031</v>
      </c>
      <c r="C10423" s="62" t="s">
        <v>18143</v>
      </c>
      <c r="D10423" s="63" t="s">
        <v>15228</v>
      </c>
      <c r="E10423" s="76">
        <v>561.67999999999995</v>
      </c>
    </row>
    <row r="10424" spans="1:5" ht="23.25" hidden="1">
      <c r="A10424" s="63" t="s">
        <v>15226</v>
      </c>
      <c r="B10424" s="63">
        <v>21032</v>
      </c>
      <c r="C10424" s="62" t="s">
        <v>18144</v>
      </c>
      <c r="D10424" s="63" t="s">
        <v>15228</v>
      </c>
      <c r="E10424" s="76">
        <v>599.73</v>
      </c>
    </row>
    <row r="10425" spans="1:5" ht="23.25" hidden="1">
      <c r="A10425" s="63" t="s">
        <v>15226</v>
      </c>
      <c r="B10425" s="63">
        <v>37527</v>
      </c>
      <c r="C10425" s="62" t="s">
        <v>18145</v>
      </c>
      <c r="D10425" s="63" t="s">
        <v>15228</v>
      </c>
      <c r="E10425" s="76">
        <v>541.75</v>
      </c>
    </row>
    <row r="10426" spans="1:5" ht="23.25" hidden="1">
      <c r="A10426" s="63" t="s">
        <v>15226</v>
      </c>
      <c r="B10426" s="63">
        <v>37528</v>
      </c>
      <c r="C10426" s="62" t="s">
        <v>18146</v>
      </c>
      <c r="D10426" s="63" t="s">
        <v>15228</v>
      </c>
      <c r="E10426" s="76">
        <v>645.92999999999995</v>
      </c>
    </row>
    <row r="10427" spans="1:5" ht="23.25" hidden="1">
      <c r="A10427" s="63" t="s">
        <v>15226</v>
      </c>
      <c r="B10427" s="63">
        <v>37529</v>
      </c>
      <c r="C10427" s="62" t="s">
        <v>18147</v>
      </c>
      <c r="D10427" s="63" t="s">
        <v>15228</v>
      </c>
      <c r="E10427" s="76">
        <v>652.27</v>
      </c>
    </row>
    <row r="10428" spans="1:5" ht="23.25" hidden="1">
      <c r="A10428" s="63" t="s">
        <v>15226</v>
      </c>
      <c r="B10428" s="63">
        <v>37530</v>
      </c>
      <c r="C10428" s="62" t="s">
        <v>18148</v>
      </c>
      <c r="D10428" s="63" t="s">
        <v>15228</v>
      </c>
      <c r="E10428" s="76">
        <v>851.58</v>
      </c>
    </row>
    <row r="10429" spans="1:5" ht="23.25" hidden="1">
      <c r="A10429" s="63" t="s">
        <v>15226</v>
      </c>
      <c r="B10429" s="63">
        <v>21034</v>
      </c>
      <c r="C10429" s="62" t="s">
        <v>18149</v>
      </c>
      <c r="D10429" s="63" t="s">
        <v>15228</v>
      </c>
      <c r="E10429" s="76">
        <v>726.56</v>
      </c>
    </row>
    <row r="10430" spans="1:5" ht="23.25" hidden="1">
      <c r="A10430" s="63" t="s">
        <v>15226</v>
      </c>
      <c r="B10430" s="63">
        <v>37531</v>
      </c>
      <c r="C10430" s="62" t="s">
        <v>18150</v>
      </c>
      <c r="D10430" s="63" t="s">
        <v>15228</v>
      </c>
      <c r="E10430" s="76">
        <v>915</v>
      </c>
    </row>
    <row r="10431" spans="1:5" ht="23.25" hidden="1">
      <c r="A10431" s="63" t="s">
        <v>15226</v>
      </c>
      <c r="B10431" s="63">
        <v>21036</v>
      </c>
      <c r="C10431" s="62" t="s">
        <v>18151</v>
      </c>
      <c r="D10431" s="63" t="s">
        <v>15228</v>
      </c>
      <c r="E10431" s="76">
        <v>1112.49</v>
      </c>
    </row>
    <row r="10432" spans="1:5" ht="23.25" hidden="1">
      <c r="A10432" s="63" t="s">
        <v>15226</v>
      </c>
      <c r="B10432" s="63">
        <v>21037</v>
      </c>
      <c r="C10432" s="62" t="s">
        <v>18152</v>
      </c>
      <c r="D10432" s="63" t="s">
        <v>15228</v>
      </c>
      <c r="E10432" s="76">
        <v>1268.31</v>
      </c>
    </row>
    <row r="10433" spans="1:5" ht="23.25" hidden="1">
      <c r="A10433" s="63" t="s">
        <v>15226</v>
      </c>
      <c r="B10433" s="63">
        <v>20185</v>
      </c>
      <c r="C10433" s="62" t="s">
        <v>18153</v>
      </c>
      <c r="D10433" s="63" t="s">
        <v>15272</v>
      </c>
      <c r="E10433" s="76">
        <v>20.309999999999999</v>
      </c>
    </row>
    <row r="10434" spans="1:5" ht="23.25" hidden="1">
      <c r="A10434" s="63" t="s">
        <v>15226</v>
      </c>
      <c r="B10434" s="63">
        <v>20260</v>
      </c>
      <c r="C10434" s="62" t="s">
        <v>18154</v>
      </c>
      <c r="D10434" s="63" t="s">
        <v>15228</v>
      </c>
      <c r="E10434" s="76">
        <v>16.329999999999998</v>
      </c>
    </row>
    <row r="10435" spans="1:5" ht="23.25" hidden="1">
      <c r="A10435" s="63" t="s">
        <v>15226</v>
      </c>
      <c r="B10435" s="63">
        <v>37523</v>
      </c>
      <c r="C10435" s="62" t="s">
        <v>18155</v>
      </c>
      <c r="D10435" s="63" t="s">
        <v>15228</v>
      </c>
      <c r="E10435" s="76">
        <v>584893.24</v>
      </c>
    </row>
    <row r="10436" spans="1:5" ht="23.25" hidden="1">
      <c r="A10436" s="63" t="s">
        <v>15226</v>
      </c>
      <c r="B10436" s="63">
        <v>37515</v>
      </c>
      <c r="C10436" s="62" t="s">
        <v>18156</v>
      </c>
      <c r="D10436" s="63" t="s">
        <v>15228</v>
      </c>
      <c r="E10436" s="76">
        <v>520000</v>
      </c>
    </row>
    <row r="10437" spans="1:5" ht="23.25" hidden="1">
      <c r="A10437" s="63" t="s">
        <v>15226</v>
      </c>
      <c r="B10437" s="63">
        <v>12899</v>
      </c>
      <c r="C10437" s="62" t="s">
        <v>18157</v>
      </c>
      <c r="D10437" s="63" t="s">
        <v>15228</v>
      </c>
      <c r="E10437" s="76">
        <v>114.55</v>
      </c>
    </row>
    <row r="10438" spans="1:5" ht="23.25" hidden="1">
      <c r="A10438" s="63" t="s">
        <v>15226</v>
      </c>
      <c r="B10438" s="63">
        <v>12898</v>
      </c>
      <c r="C10438" s="62" t="s">
        <v>18158</v>
      </c>
      <c r="D10438" s="63" t="s">
        <v>15228</v>
      </c>
      <c r="E10438" s="76">
        <v>181.71</v>
      </c>
    </row>
    <row r="10439" spans="1:5" hidden="1">
      <c r="A10439" s="63" t="s">
        <v>15226</v>
      </c>
      <c r="B10439" s="63">
        <v>39699</v>
      </c>
      <c r="C10439" s="62" t="s">
        <v>18159</v>
      </c>
      <c r="D10439" s="63" t="s">
        <v>15637</v>
      </c>
      <c r="E10439" s="76">
        <v>15.25</v>
      </c>
    </row>
    <row r="10440" spans="1:5" hidden="1">
      <c r="A10440" s="63" t="s">
        <v>15226</v>
      </c>
      <c r="B10440" s="63">
        <v>42528</v>
      </c>
      <c r="C10440" s="62" t="s">
        <v>18160</v>
      </c>
      <c r="D10440" s="63" t="s">
        <v>15637</v>
      </c>
      <c r="E10440" s="76">
        <v>9.67</v>
      </c>
    </row>
    <row r="10441" spans="1:5" hidden="1">
      <c r="A10441" s="63" t="s">
        <v>15226</v>
      </c>
      <c r="B10441" s="63">
        <v>39696</v>
      </c>
      <c r="C10441" s="62" t="s">
        <v>18161</v>
      </c>
      <c r="D10441" s="63" t="s">
        <v>15637</v>
      </c>
      <c r="E10441" s="76">
        <v>6.8</v>
      </c>
    </row>
    <row r="10442" spans="1:5" hidden="1">
      <c r="A10442" s="63" t="s">
        <v>15226</v>
      </c>
      <c r="B10442" s="63">
        <v>39700</v>
      </c>
      <c r="C10442" s="62" t="s">
        <v>18162</v>
      </c>
      <c r="D10442" s="63" t="s">
        <v>15637</v>
      </c>
      <c r="E10442" s="76">
        <v>25.46</v>
      </c>
    </row>
    <row r="10443" spans="1:5" ht="23.25" hidden="1">
      <c r="A10443" s="63" t="s">
        <v>15226</v>
      </c>
      <c r="B10443" s="63">
        <v>11621</v>
      </c>
      <c r="C10443" s="62" t="s">
        <v>18163</v>
      </c>
      <c r="D10443" s="63" t="s">
        <v>15637</v>
      </c>
      <c r="E10443" s="76">
        <v>50.67</v>
      </c>
    </row>
    <row r="10444" spans="1:5" ht="23.25" hidden="1">
      <c r="A10444" s="63" t="s">
        <v>15226</v>
      </c>
      <c r="B10444" s="63">
        <v>4014</v>
      </c>
      <c r="C10444" s="62" t="s">
        <v>18164</v>
      </c>
      <c r="D10444" s="63" t="s">
        <v>15637</v>
      </c>
      <c r="E10444" s="76">
        <v>52.43</v>
      </c>
    </row>
    <row r="10445" spans="1:5" ht="23.25" hidden="1">
      <c r="A10445" s="63" t="s">
        <v>15226</v>
      </c>
      <c r="B10445" s="63">
        <v>4015</v>
      </c>
      <c r="C10445" s="62" t="s">
        <v>18165</v>
      </c>
      <c r="D10445" s="63" t="s">
        <v>15637</v>
      </c>
      <c r="E10445" s="76">
        <v>64.38</v>
      </c>
    </row>
    <row r="10446" spans="1:5" ht="23.25" hidden="1">
      <c r="A10446" s="63" t="s">
        <v>15226</v>
      </c>
      <c r="B10446" s="63">
        <v>4017</v>
      </c>
      <c r="C10446" s="62" t="s">
        <v>18166</v>
      </c>
      <c r="D10446" s="63" t="s">
        <v>15637</v>
      </c>
      <c r="E10446" s="76">
        <v>93.68</v>
      </c>
    </row>
    <row r="10447" spans="1:5" ht="23.25" hidden="1">
      <c r="A10447" s="63" t="s">
        <v>15226</v>
      </c>
      <c r="B10447" s="63">
        <v>4016</v>
      </c>
      <c r="C10447" s="62" t="s">
        <v>18167</v>
      </c>
      <c r="D10447" s="63" t="s">
        <v>15637</v>
      </c>
      <c r="E10447" s="76">
        <v>37</v>
      </c>
    </row>
    <row r="10448" spans="1:5" hidden="1">
      <c r="A10448" s="63" t="s">
        <v>15226</v>
      </c>
      <c r="B10448" s="63">
        <v>38544</v>
      </c>
      <c r="C10448" s="62" t="s">
        <v>18168</v>
      </c>
      <c r="D10448" s="63" t="s">
        <v>15637</v>
      </c>
      <c r="E10448" s="76">
        <v>9.49</v>
      </c>
    </row>
    <row r="10449" spans="1:5" hidden="1">
      <c r="A10449" s="63" t="s">
        <v>15226</v>
      </c>
      <c r="B10449" s="63">
        <v>38545</v>
      </c>
      <c r="C10449" s="62" t="s">
        <v>18169</v>
      </c>
      <c r="D10449" s="63" t="s">
        <v>15637</v>
      </c>
      <c r="E10449" s="76">
        <v>6.1</v>
      </c>
    </row>
    <row r="10450" spans="1:5" ht="23.25" hidden="1">
      <c r="A10450" s="63" t="s">
        <v>15226</v>
      </c>
      <c r="B10450" s="63">
        <v>42527</v>
      </c>
      <c r="C10450" s="62" t="s">
        <v>18170</v>
      </c>
      <c r="D10450" s="63" t="s">
        <v>15637</v>
      </c>
      <c r="E10450" s="76">
        <v>25.55</v>
      </c>
    </row>
    <row r="10451" spans="1:5" ht="23.25" hidden="1">
      <c r="A10451" s="63" t="s">
        <v>15226</v>
      </c>
      <c r="B10451" s="63">
        <v>39323</v>
      </c>
      <c r="C10451" s="62" t="s">
        <v>18171</v>
      </c>
      <c r="D10451" s="63" t="s">
        <v>15637</v>
      </c>
      <c r="E10451" s="76">
        <v>23.27</v>
      </c>
    </row>
    <row r="10452" spans="1:5" ht="34.5" hidden="1">
      <c r="A10452" s="63" t="s">
        <v>15226</v>
      </c>
      <c r="B10452" s="63">
        <v>626</v>
      </c>
      <c r="C10452" s="62" t="s">
        <v>18172</v>
      </c>
      <c r="D10452" s="63" t="s">
        <v>15276</v>
      </c>
      <c r="E10452" s="76">
        <v>18.73</v>
      </c>
    </row>
    <row r="10453" spans="1:5" hidden="1">
      <c r="A10453" s="63" t="s">
        <v>15226</v>
      </c>
      <c r="B10453" s="63">
        <v>44504</v>
      </c>
      <c r="C10453" s="62" t="s">
        <v>18173</v>
      </c>
      <c r="D10453" s="63" t="s">
        <v>15637</v>
      </c>
      <c r="E10453" s="76">
        <v>14.1</v>
      </c>
    </row>
    <row r="10454" spans="1:5" hidden="1">
      <c r="A10454" s="63" t="s">
        <v>15226</v>
      </c>
      <c r="B10454" s="63">
        <v>44505</v>
      </c>
      <c r="C10454" s="62" t="s">
        <v>18174</v>
      </c>
      <c r="D10454" s="63" t="s">
        <v>15637</v>
      </c>
      <c r="E10454" s="76">
        <v>21.28</v>
      </c>
    </row>
    <row r="10455" spans="1:5" hidden="1">
      <c r="A10455" s="63" t="s">
        <v>15226</v>
      </c>
      <c r="B10455" s="63">
        <v>44506</v>
      </c>
      <c r="C10455" s="62" t="s">
        <v>18175</v>
      </c>
      <c r="D10455" s="63" t="s">
        <v>15637</v>
      </c>
      <c r="E10455" s="76">
        <v>22.58</v>
      </c>
    </row>
    <row r="10456" spans="1:5" hidden="1">
      <c r="A10456" s="63" t="s">
        <v>15226</v>
      </c>
      <c r="B10456" s="63">
        <v>44507</v>
      </c>
      <c r="C10456" s="62" t="s">
        <v>18176</v>
      </c>
      <c r="D10456" s="63" t="s">
        <v>15637</v>
      </c>
      <c r="E10456" s="76">
        <v>28.23</v>
      </c>
    </row>
    <row r="10457" spans="1:5" hidden="1">
      <c r="A10457" s="63" t="s">
        <v>15226</v>
      </c>
      <c r="B10457" s="63">
        <v>44508</v>
      </c>
      <c r="C10457" s="62" t="s">
        <v>18177</v>
      </c>
      <c r="D10457" s="63" t="s">
        <v>15637</v>
      </c>
      <c r="E10457" s="76">
        <v>42.34</v>
      </c>
    </row>
    <row r="10458" spans="1:5" hidden="1">
      <c r="A10458" s="63" t="s">
        <v>15226</v>
      </c>
      <c r="B10458" s="63">
        <v>44509</v>
      </c>
      <c r="C10458" s="62" t="s">
        <v>18178</v>
      </c>
      <c r="D10458" s="63" t="s">
        <v>15637</v>
      </c>
      <c r="E10458" s="76">
        <v>56.71</v>
      </c>
    </row>
    <row r="10459" spans="1:5" hidden="1">
      <c r="A10459" s="63" t="s">
        <v>15226</v>
      </c>
      <c r="B10459" s="63">
        <v>44510</v>
      </c>
      <c r="C10459" s="62" t="s">
        <v>18179</v>
      </c>
      <c r="D10459" s="63" t="s">
        <v>15637</v>
      </c>
      <c r="E10459" s="76">
        <v>70.430000000000007</v>
      </c>
    </row>
    <row r="10460" spans="1:5" ht="23.25" hidden="1">
      <c r="A10460" s="63" t="s">
        <v>15226</v>
      </c>
      <c r="B10460" s="63">
        <v>44512</v>
      </c>
      <c r="C10460" s="62" t="s">
        <v>18180</v>
      </c>
      <c r="D10460" s="63" t="s">
        <v>15637</v>
      </c>
      <c r="E10460" s="76">
        <v>15.72</v>
      </c>
    </row>
    <row r="10461" spans="1:5" ht="23.25" hidden="1">
      <c r="A10461" s="63" t="s">
        <v>15226</v>
      </c>
      <c r="B10461" s="63">
        <v>44513</v>
      </c>
      <c r="C10461" s="62" t="s">
        <v>18181</v>
      </c>
      <c r="D10461" s="63" t="s">
        <v>15637</v>
      </c>
      <c r="E10461" s="76">
        <v>22.19</v>
      </c>
    </row>
    <row r="10462" spans="1:5" ht="23.25" hidden="1">
      <c r="A10462" s="63" t="s">
        <v>15226</v>
      </c>
      <c r="B10462" s="63">
        <v>44514</v>
      </c>
      <c r="C10462" s="62" t="s">
        <v>18182</v>
      </c>
      <c r="D10462" s="63" t="s">
        <v>15637</v>
      </c>
      <c r="E10462" s="76">
        <v>25.15</v>
      </c>
    </row>
    <row r="10463" spans="1:5" ht="23.25" hidden="1">
      <c r="A10463" s="63" t="s">
        <v>15226</v>
      </c>
      <c r="B10463" s="63">
        <v>44515</v>
      </c>
      <c r="C10463" s="62" t="s">
        <v>18183</v>
      </c>
      <c r="D10463" s="63" t="s">
        <v>15637</v>
      </c>
      <c r="E10463" s="76">
        <v>30.88</v>
      </c>
    </row>
    <row r="10464" spans="1:5" ht="23.25" hidden="1">
      <c r="A10464" s="63" t="s">
        <v>15226</v>
      </c>
      <c r="B10464" s="63">
        <v>44511</v>
      </c>
      <c r="C10464" s="62" t="s">
        <v>18184</v>
      </c>
      <c r="D10464" s="63" t="s">
        <v>15637</v>
      </c>
      <c r="E10464" s="76">
        <v>45.72</v>
      </c>
    </row>
    <row r="10465" spans="1:5" ht="23.25" hidden="1">
      <c r="A10465" s="63" t="s">
        <v>15226</v>
      </c>
      <c r="B10465" s="63">
        <v>44516</v>
      </c>
      <c r="C10465" s="62" t="s">
        <v>18185</v>
      </c>
      <c r="D10465" s="63" t="s">
        <v>15637</v>
      </c>
      <c r="E10465" s="76">
        <v>61.78</v>
      </c>
    </row>
    <row r="10466" spans="1:5" ht="23.25" hidden="1">
      <c r="A10466" s="63" t="s">
        <v>15226</v>
      </c>
      <c r="B10466" s="63">
        <v>44517</v>
      </c>
      <c r="C10466" s="62" t="s">
        <v>18186</v>
      </c>
      <c r="D10466" s="63" t="s">
        <v>15637</v>
      </c>
      <c r="E10466" s="76">
        <v>77.06</v>
      </c>
    </row>
    <row r="10467" spans="1:5" hidden="1">
      <c r="A10467" s="63" t="s">
        <v>15226</v>
      </c>
      <c r="B10467" s="63">
        <v>11479</v>
      </c>
      <c r="C10467" s="62" t="s">
        <v>18187</v>
      </c>
      <c r="D10467" s="63" t="s">
        <v>15228</v>
      </c>
      <c r="E10467" s="76">
        <v>34.630000000000003</v>
      </c>
    </row>
    <row r="10468" spans="1:5" hidden="1">
      <c r="A10468" s="63" t="s">
        <v>15226</v>
      </c>
      <c r="B10468" s="63">
        <v>11481</v>
      </c>
      <c r="C10468" s="62" t="s">
        <v>18188</v>
      </c>
      <c r="D10468" s="63" t="s">
        <v>15228</v>
      </c>
      <c r="E10468" s="76">
        <v>31.33</v>
      </c>
    </row>
    <row r="10469" spans="1:5" hidden="1">
      <c r="A10469" s="63" t="s">
        <v>15226</v>
      </c>
      <c r="B10469" s="63">
        <v>43609</v>
      </c>
      <c r="C10469" s="62" t="s">
        <v>18189</v>
      </c>
      <c r="D10469" s="63" t="s">
        <v>15228</v>
      </c>
      <c r="E10469" s="76">
        <v>31.33</v>
      </c>
    </row>
    <row r="10470" spans="1:5" hidden="1">
      <c r="A10470" s="63" t="s">
        <v>15226</v>
      </c>
      <c r="B10470" s="63">
        <v>11478</v>
      </c>
      <c r="C10470" s="62" t="s">
        <v>18190</v>
      </c>
      <c r="D10470" s="63" t="s">
        <v>15228</v>
      </c>
      <c r="E10470" s="76">
        <v>59.42</v>
      </c>
    </row>
    <row r="10471" spans="1:5" hidden="1">
      <c r="A10471" s="63" t="s">
        <v>15226</v>
      </c>
      <c r="B10471" s="63">
        <v>43608</v>
      </c>
      <c r="C10471" s="62" t="s">
        <v>18191</v>
      </c>
      <c r="D10471" s="63" t="s">
        <v>15228</v>
      </c>
      <c r="E10471" s="76">
        <v>45.34</v>
      </c>
    </row>
    <row r="10472" spans="1:5" hidden="1">
      <c r="A10472" s="63" t="s">
        <v>15226</v>
      </c>
      <c r="B10472" s="63">
        <v>11476</v>
      </c>
      <c r="C10472" s="62" t="s">
        <v>18192</v>
      </c>
      <c r="D10472" s="63" t="s">
        <v>15228</v>
      </c>
      <c r="E10472" s="76">
        <v>45.34</v>
      </c>
    </row>
    <row r="10473" spans="1:5" ht="23.25" hidden="1">
      <c r="A10473" s="63" t="s">
        <v>15226</v>
      </c>
      <c r="B10473" s="63">
        <v>40637</v>
      </c>
      <c r="C10473" s="62" t="s">
        <v>18193</v>
      </c>
      <c r="D10473" s="63" t="s">
        <v>15228</v>
      </c>
      <c r="E10473" s="76">
        <v>793072.01</v>
      </c>
    </row>
    <row r="10474" spans="1:5" ht="23.25" hidden="1">
      <c r="A10474" s="63" t="s">
        <v>15226</v>
      </c>
      <c r="B10474" s="63">
        <v>13836</v>
      </c>
      <c r="C10474" s="62" t="s">
        <v>18194</v>
      </c>
      <c r="D10474" s="63" t="s">
        <v>15228</v>
      </c>
      <c r="E10474" s="76">
        <v>82486.19</v>
      </c>
    </row>
    <row r="10475" spans="1:5" ht="34.5" hidden="1">
      <c r="A10475" s="63" t="s">
        <v>15226</v>
      </c>
      <c r="B10475" s="63">
        <v>14534</v>
      </c>
      <c r="C10475" s="62" t="s">
        <v>18195</v>
      </c>
      <c r="D10475" s="63" t="s">
        <v>15228</v>
      </c>
      <c r="E10475" s="76">
        <v>34530.9</v>
      </c>
    </row>
    <row r="10476" spans="1:5" ht="23.25" hidden="1">
      <c r="A10476" s="63" t="s">
        <v>15226</v>
      </c>
      <c r="B10476" s="63">
        <v>14619</v>
      </c>
      <c r="C10476" s="62" t="s">
        <v>18196</v>
      </c>
      <c r="D10476" s="63" t="s">
        <v>15228</v>
      </c>
      <c r="E10476" s="76">
        <v>14204.12</v>
      </c>
    </row>
    <row r="10477" spans="1:5" ht="34.5" hidden="1">
      <c r="A10477" s="63" t="s">
        <v>15226</v>
      </c>
      <c r="B10477" s="63">
        <v>14535</v>
      </c>
      <c r="C10477" s="62" t="s">
        <v>18197</v>
      </c>
      <c r="D10477" s="63" t="s">
        <v>15228</v>
      </c>
      <c r="E10477" s="76">
        <v>342722.48</v>
      </c>
    </row>
    <row r="10478" spans="1:5" ht="45.75" hidden="1">
      <c r="A10478" s="63" t="s">
        <v>15226</v>
      </c>
      <c r="B10478" s="63">
        <v>39813</v>
      </c>
      <c r="C10478" s="62" t="s">
        <v>18198</v>
      </c>
      <c r="D10478" s="63" t="s">
        <v>15228</v>
      </c>
      <c r="E10478" s="76">
        <v>33767.230000000003</v>
      </c>
    </row>
    <row r="10479" spans="1:5" ht="34.5" hidden="1">
      <c r="A10479" s="63" t="s">
        <v>15226</v>
      </c>
      <c r="B10479" s="63">
        <v>40403</v>
      </c>
      <c r="C10479" s="62" t="s">
        <v>18199</v>
      </c>
      <c r="D10479" s="63" t="s">
        <v>15228</v>
      </c>
      <c r="E10479" s="76">
        <v>557.16999999999996</v>
      </c>
    </row>
    <row r="10480" spans="1:5" hidden="1">
      <c r="A10480" s="63" t="s">
        <v>15226</v>
      </c>
      <c r="B10480" s="63">
        <v>12868</v>
      </c>
      <c r="C10480" s="62" t="s">
        <v>18200</v>
      </c>
      <c r="D10480" s="63" t="s">
        <v>15376</v>
      </c>
      <c r="E10480" s="76">
        <v>21.38</v>
      </c>
    </row>
    <row r="10481" spans="1:5" hidden="1">
      <c r="A10481" s="63" t="s">
        <v>15226</v>
      </c>
      <c r="B10481" s="63">
        <v>40916</v>
      </c>
      <c r="C10481" s="62" t="s">
        <v>18201</v>
      </c>
      <c r="D10481" s="63" t="s">
        <v>15378</v>
      </c>
      <c r="E10481" s="76">
        <v>3772.34</v>
      </c>
    </row>
    <row r="10482" spans="1:5" hidden="1">
      <c r="A10482" s="63" t="s">
        <v>15226</v>
      </c>
      <c r="B10482" s="63">
        <v>4755</v>
      </c>
      <c r="C10482" s="62" t="s">
        <v>18202</v>
      </c>
      <c r="D10482" s="63" t="s">
        <v>15376</v>
      </c>
      <c r="E10482" s="76">
        <v>22.61</v>
      </c>
    </row>
    <row r="10483" spans="1:5" hidden="1">
      <c r="A10483" s="63" t="s">
        <v>15226</v>
      </c>
      <c r="B10483" s="63">
        <v>41067</v>
      </c>
      <c r="C10483" s="62" t="s">
        <v>18203</v>
      </c>
      <c r="D10483" s="63" t="s">
        <v>15378</v>
      </c>
      <c r="E10483" s="76">
        <v>3992.83</v>
      </c>
    </row>
    <row r="10484" spans="1:5" hidden="1">
      <c r="A10484" s="63" t="s">
        <v>15226</v>
      </c>
      <c r="B10484" s="63">
        <v>38463</v>
      </c>
      <c r="C10484" s="62" t="s">
        <v>18204</v>
      </c>
      <c r="D10484" s="63" t="s">
        <v>15228</v>
      </c>
      <c r="E10484" s="76">
        <v>25.18</v>
      </c>
    </row>
    <row r="10485" spans="1:5" ht="23.25" hidden="1">
      <c r="A10485" s="63" t="s">
        <v>15226</v>
      </c>
      <c r="B10485" s="63">
        <v>40703</v>
      </c>
      <c r="C10485" s="62" t="s">
        <v>18205</v>
      </c>
      <c r="D10485" s="63" t="s">
        <v>15228</v>
      </c>
      <c r="E10485" s="76">
        <v>11252.03</v>
      </c>
    </row>
    <row r="10486" spans="1:5" ht="23.25" hidden="1">
      <c r="A10486" s="63" t="s">
        <v>15226</v>
      </c>
      <c r="B10486" s="63">
        <v>14531</v>
      </c>
      <c r="C10486" s="62" t="s">
        <v>18206</v>
      </c>
      <c r="D10486" s="63" t="s">
        <v>15228</v>
      </c>
      <c r="E10486" s="76">
        <v>20978.02</v>
      </c>
    </row>
    <row r="10487" spans="1:5" ht="23.25" hidden="1">
      <c r="A10487" s="63" t="s">
        <v>15226</v>
      </c>
      <c r="B10487" s="63">
        <v>36533</v>
      </c>
      <c r="C10487" s="62" t="s">
        <v>18207</v>
      </c>
      <c r="D10487" s="63" t="s">
        <v>15228</v>
      </c>
      <c r="E10487" s="76">
        <v>24140.34</v>
      </c>
    </row>
    <row r="10488" spans="1:5" hidden="1">
      <c r="A10488" s="63" t="s">
        <v>15226</v>
      </c>
      <c r="B10488" s="63">
        <v>11616</v>
      </c>
      <c r="C10488" s="62" t="s">
        <v>18208</v>
      </c>
      <c r="D10488" s="63" t="s">
        <v>15228</v>
      </c>
      <c r="E10488" s="76">
        <v>22800.19</v>
      </c>
    </row>
    <row r="10489" spans="1:5" hidden="1">
      <c r="A10489" s="63" t="s">
        <v>15226</v>
      </c>
      <c r="B10489" s="63">
        <v>41898</v>
      </c>
      <c r="C10489" s="62" t="s">
        <v>18209</v>
      </c>
      <c r="D10489" s="63" t="s">
        <v>15228</v>
      </c>
      <c r="E10489" s="76">
        <v>25653.32</v>
      </c>
    </row>
    <row r="10490" spans="1:5" ht="23.25" hidden="1">
      <c r="A10490" s="63" t="s">
        <v>15226</v>
      </c>
      <c r="B10490" s="63">
        <v>13447</v>
      </c>
      <c r="C10490" s="62" t="s">
        <v>18210</v>
      </c>
      <c r="D10490" s="63" t="s">
        <v>15228</v>
      </c>
      <c r="E10490" s="76">
        <v>47203.87</v>
      </c>
    </row>
    <row r="10491" spans="1:5" hidden="1">
      <c r="A10491" s="63" t="s">
        <v>15226</v>
      </c>
      <c r="B10491" s="63">
        <v>14529</v>
      </c>
      <c r="C10491" s="62" t="s">
        <v>18211</v>
      </c>
      <c r="D10491" s="63" t="s">
        <v>15228</v>
      </c>
      <c r="E10491" s="76">
        <v>26399.93</v>
      </c>
    </row>
    <row r="10492" spans="1:5" hidden="1">
      <c r="A10492" s="63" t="s">
        <v>15226</v>
      </c>
      <c r="B10492" s="63">
        <v>10747</v>
      </c>
      <c r="C10492" s="62" t="s">
        <v>18212</v>
      </c>
      <c r="D10492" s="63" t="s">
        <v>15228</v>
      </c>
      <c r="E10492" s="76">
        <v>25902.36</v>
      </c>
    </row>
    <row r="10493" spans="1:5" ht="23.25" hidden="1">
      <c r="A10493" s="63" t="s">
        <v>15226</v>
      </c>
      <c r="B10493" s="63">
        <v>36141</v>
      </c>
      <c r="C10493" s="62" t="s">
        <v>18213</v>
      </c>
      <c r="D10493" s="63" t="s">
        <v>15228</v>
      </c>
      <c r="E10493" s="76">
        <v>33.659999999999997</v>
      </c>
    </row>
    <row r="10494" spans="1:5" hidden="1">
      <c r="A10494" s="63" t="s">
        <v>15226</v>
      </c>
      <c r="B10494" s="63">
        <v>43651</v>
      </c>
      <c r="C10494" s="62" t="s">
        <v>18214</v>
      </c>
      <c r="D10494" s="63" t="s">
        <v>15276</v>
      </c>
      <c r="E10494" s="76">
        <v>7.39</v>
      </c>
    </row>
    <row r="10495" spans="1:5" hidden="1">
      <c r="A10495" s="63" t="s">
        <v>15226</v>
      </c>
      <c r="B10495" s="63">
        <v>43626</v>
      </c>
      <c r="C10495" s="62" t="s">
        <v>18215</v>
      </c>
      <c r="D10495" s="63" t="s">
        <v>15276</v>
      </c>
      <c r="E10495" s="76">
        <v>4.1100000000000003</v>
      </c>
    </row>
    <row r="10496" spans="1:5" ht="23.25" hidden="1">
      <c r="A10496" s="63" t="s">
        <v>15226</v>
      </c>
      <c r="B10496" s="63">
        <v>39434</v>
      </c>
      <c r="C10496" s="62" t="s">
        <v>18216</v>
      </c>
      <c r="D10496" s="63" t="s">
        <v>15276</v>
      </c>
      <c r="E10496" s="76">
        <v>3.55</v>
      </c>
    </row>
    <row r="10497" spans="1:5" ht="23.25" hidden="1">
      <c r="A10497" s="63" t="s">
        <v>15226</v>
      </c>
      <c r="B10497" s="63">
        <v>39433</v>
      </c>
      <c r="C10497" s="62" t="s">
        <v>18217</v>
      </c>
      <c r="D10497" s="63" t="s">
        <v>15276</v>
      </c>
      <c r="E10497" s="76">
        <v>2.82</v>
      </c>
    </row>
    <row r="10498" spans="1:5" hidden="1">
      <c r="A10498" s="63" t="s">
        <v>15226</v>
      </c>
      <c r="B10498" s="63">
        <v>4049</v>
      </c>
      <c r="C10498" s="62" t="s">
        <v>18218</v>
      </c>
      <c r="D10498" s="63" t="s">
        <v>15278</v>
      </c>
      <c r="E10498" s="76">
        <v>82.49</v>
      </c>
    </row>
    <row r="10499" spans="1:5" hidden="1">
      <c r="A10499" s="63" t="s">
        <v>15226</v>
      </c>
      <c r="B10499" s="63">
        <v>38120</v>
      </c>
      <c r="C10499" s="62" t="s">
        <v>18219</v>
      </c>
      <c r="D10499" s="63" t="s">
        <v>15276</v>
      </c>
      <c r="E10499" s="76">
        <v>133.29</v>
      </c>
    </row>
    <row r="10500" spans="1:5" hidden="1">
      <c r="A10500" s="63" t="s">
        <v>15226</v>
      </c>
      <c r="B10500" s="63">
        <v>43652</v>
      </c>
      <c r="C10500" s="62" t="s">
        <v>18220</v>
      </c>
      <c r="D10500" s="63" t="s">
        <v>15276</v>
      </c>
      <c r="E10500" s="76">
        <v>16.559999999999999</v>
      </c>
    </row>
    <row r="10501" spans="1:5" hidden="1">
      <c r="A10501" s="63" t="s">
        <v>15226</v>
      </c>
      <c r="B10501" s="63">
        <v>10498</v>
      </c>
      <c r="C10501" s="62" t="s">
        <v>18221</v>
      </c>
      <c r="D10501" s="63" t="s">
        <v>15276</v>
      </c>
      <c r="E10501" s="76">
        <v>7.83</v>
      </c>
    </row>
    <row r="10502" spans="1:5" hidden="1">
      <c r="A10502" s="63" t="s">
        <v>15226</v>
      </c>
      <c r="B10502" s="63">
        <v>4823</v>
      </c>
      <c r="C10502" s="62" t="s">
        <v>18222</v>
      </c>
      <c r="D10502" s="63" t="s">
        <v>15276</v>
      </c>
      <c r="E10502" s="76">
        <v>43.42</v>
      </c>
    </row>
    <row r="10503" spans="1:5" hidden="1">
      <c r="A10503" s="63" t="s">
        <v>15226</v>
      </c>
      <c r="B10503" s="63">
        <v>38877</v>
      </c>
      <c r="C10503" s="62" t="s">
        <v>18223</v>
      </c>
      <c r="D10503" s="63" t="s">
        <v>15276</v>
      </c>
      <c r="E10503" s="76">
        <v>6.16</v>
      </c>
    </row>
    <row r="10504" spans="1:5" ht="23.25" hidden="1">
      <c r="A10504" s="63" t="s">
        <v>15226</v>
      </c>
      <c r="B10504" s="63">
        <v>34546</v>
      </c>
      <c r="C10504" s="62" t="s">
        <v>18224</v>
      </c>
      <c r="D10504" s="63" t="s">
        <v>15276</v>
      </c>
      <c r="E10504" s="76">
        <v>6.34</v>
      </c>
    </row>
    <row r="10505" spans="1:5" hidden="1">
      <c r="A10505" s="63" t="s">
        <v>15226</v>
      </c>
      <c r="B10505" s="63">
        <v>41387</v>
      </c>
      <c r="C10505" s="62" t="s">
        <v>18225</v>
      </c>
      <c r="D10505" s="63" t="s">
        <v>15272</v>
      </c>
      <c r="E10505" s="76">
        <v>48.83</v>
      </c>
    </row>
    <row r="10506" spans="1:5" hidden="1">
      <c r="A10506" s="63" t="s">
        <v>15226</v>
      </c>
      <c r="B10506" s="63">
        <v>41388</v>
      </c>
      <c r="C10506" s="62" t="s">
        <v>18226</v>
      </c>
      <c r="D10506" s="63" t="s">
        <v>15272</v>
      </c>
      <c r="E10506" s="76">
        <v>58.59</v>
      </c>
    </row>
    <row r="10507" spans="1:5" hidden="1">
      <c r="A10507" s="63" t="s">
        <v>15226</v>
      </c>
      <c r="B10507" s="63">
        <v>41380</v>
      </c>
      <c r="C10507" s="62" t="s">
        <v>18227</v>
      </c>
      <c r="D10507" s="63" t="s">
        <v>15228</v>
      </c>
      <c r="E10507" s="76">
        <v>389.81</v>
      </c>
    </row>
    <row r="10508" spans="1:5" hidden="1">
      <c r="A10508" s="63" t="s">
        <v>15226</v>
      </c>
      <c r="B10508" s="63">
        <v>41381</v>
      </c>
      <c r="C10508" s="62" t="s">
        <v>18228</v>
      </c>
      <c r="D10508" s="63" t="s">
        <v>15228</v>
      </c>
      <c r="E10508" s="76">
        <v>408.38</v>
      </c>
    </row>
    <row r="10509" spans="1:5" hidden="1">
      <c r="A10509" s="63" t="s">
        <v>15226</v>
      </c>
      <c r="B10509" s="63">
        <v>41382</v>
      </c>
      <c r="C10509" s="62" t="s">
        <v>18229</v>
      </c>
      <c r="D10509" s="63" t="s">
        <v>15228</v>
      </c>
      <c r="E10509" s="76">
        <v>395.29</v>
      </c>
    </row>
    <row r="10510" spans="1:5" hidden="1">
      <c r="A10510" s="63" t="s">
        <v>15226</v>
      </c>
      <c r="B10510" s="63">
        <v>41383</v>
      </c>
      <c r="C10510" s="62" t="s">
        <v>18230</v>
      </c>
      <c r="D10510" s="63" t="s">
        <v>15228</v>
      </c>
      <c r="E10510" s="76">
        <v>536.52</v>
      </c>
    </row>
    <row r="10511" spans="1:5" hidden="1">
      <c r="A10511" s="63" t="s">
        <v>15226</v>
      </c>
      <c r="B10511" s="63">
        <v>41385</v>
      </c>
      <c r="C10511" s="62" t="s">
        <v>18231</v>
      </c>
      <c r="D10511" s="63" t="s">
        <v>15228</v>
      </c>
      <c r="E10511" s="76">
        <v>667.63</v>
      </c>
    </row>
    <row r="10512" spans="1:5" ht="23.25" hidden="1">
      <c r="A10512" s="63" t="s">
        <v>15226</v>
      </c>
      <c r="B10512" s="63">
        <v>11079</v>
      </c>
      <c r="C10512" s="62" t="s">
        <v>18232</v>
      </c>
      <c r="D10512" s="63" t="s">
        <v>15374</v>
      </c>
      <c r="E10512" s="76">
        <v>2279.11</v>
      </c>
    </row>
    <row r="10513" spans="1:5" ht="23.25" hidden="1">
      <c r="A10513" s="63" t="s">
        <v>15226</v>
      </c>
      <c r="B10513" s="63">
        <v>11082</v>
      </c>
      <c r="C10513" s="62" t="s">
        <v>18233</v>
      </c>
      <c r="D10513" s="63" t="s">
        <v>15374</v>
      </c>
      <c r="E10513" s="76">
        <v>2279.11</v>
      </c>
    </row>
    <row r="10514" spans="1:5" hidden="1">
      <c r="A10514" s="63" t="s">
        <v>15226</v>
      </c>
      <c r="B10514" s="63">
        <v>4058</v>
      </c>
      <c r="C10514" s="62" t="s">
        <v>18234</v>
      </c>
      <c r="D10514" s="63" t="s">
        <v>15376</v>
      </c>
      <c r="E10514" s="76">
        <v>29.18</v>
      </c>
    </row>
    <row r="10515" spans="1:5" hidden="1">
      <c r="A10515" s="63" t="s">
        <v>15226</v>
      </c>
      <c r="B10515" s="63">
        <v>40974</v>
      </c>
      <c r="C10515" s="62" t="s">
        <v>18235</v>
      </c>
      <c r="D10515" s="63" t="s">
        <v>15378</v>
      </c>
      <c r="E10515" s="76">
        <v>5148.7</v>
      </c>
    </row>
    <row r="10516" spans="1:5" hidden="1">
      <c r="A10516" s="63" t="s">
        <v>15226</v>
      </c>
      <c r="B10516" s="63">
        <v>34794</v>
      </c>
      <c r="C10516" s="62" t="s">
        <v>18236</v>
      </c>
      <c r="D10516" s="63" t="s">
        <v>15376</v>
      </c>
      <c r="E10516" s="76">
        <v>23.07</v>
      </c>
    </row>
    <row r="10517" spans="1:5" hidden="1">
      <c r="A10517" s="63" t="s">
        <v>15226</v>
      </c>
      <c r="B10517" s="63">
        <v>40925</v>
      </c>
      <c r="C10517" s="62" t="s">
        <v>18237</v>
      </c>
      <c r="D10517" s="63" t="s">
        <v>15378</v>
      </c>
      <c r="E10517" s="76">
        <v>4070.71</v>
      </c>
    </row>
    <row r="10518" spans="1:5" hidden="1">
      <c r="A10518" s="63" t="s">
        <v>15226</v>
      </c>
      <c r="B10518" s="63">
        <v>13741</v>
      </c>
      <c r="C10518" s="62" t="s">
        <v>18238</v>
      </c>
      <c r="D10518" s="63" t="s">
        <v>15228</v>
      </c>
      <c r="E10518" s="76">
        <v>2797.99</v>
      </c>
    </row>
    <row r="10519" spans="1:5" ht="23.25" hidden="1">
      <c r="A10519" s="63" t="s">
        <v>15226</v>
      </c>
      <c r="B10519" s="63">
        <v>3288</v>
      </c>
      <c r="C10519" s="62" t="s">
        <v>18239</v>
      </c>
      <c r="D10519" s="63" t="s">
        <v>15272</v>
      </c>
      <c r="E10519" s="76">
        <v>7.38</v>
      </c>
    </row>
    <row r="10520" spans="1:5" ht="23.25" hidden="1">
      <c r="A10520" s="63" t="s">
        <v>15226</v>
      </c>
      <c r="B10520" s="63">
        <v>13587</v>
      </c>
      <c r="C10520" s="62" t="s">
        <v>18240</v>
      </c>
      <c r="D10520" s="63" t="s">
        <v>15272</v>
      </c>
      <c r="E10520" s="76">
        <v>4.46</v>
      </c>
    </row>
    <row r="10521" spans="1:5" hidden="1">
      <c r="A10521" s="63" t="s">
        <v>15226</v>
      </c>
      <c r="B10521" s="63">
        <v>38598</v>
      </c>
      <c r="C10521" s="62" t="s">
        <v>18241</v>
      </c>
      <c r="D10521" s="63" t="s">
        <v>15228</v>
      </c>
      <c r="E10521" s="76">
        <v>2.98</v>
      </c>
    </row>
    <row r="10522" spans="1:5" hidden="1">
      <c r="A10522" s="63" t="s">
        <v>15226</v>
      </c>
      <c r="B10522" s="63">
        <v>38595</v>
      </c>
      <c r="C10522" s="62" t="s">
        <v>18242</v>
      </c>
      <c r="D10522" s="63" t="s">
        <v>15228</v>
      </c>
      <c r="E10522" s="76">
        <v>2.5299999999999998</v>
      </c>
    </row>
    <row r="10523" spans="1:5" hidden="1">
      <c r="A10523" s="63" t="s">
        <v>15226</v>
      </c>
      <c r="B10523" s="63">
        <v>38592</v>
      </c>
      <c r="C10523" s="62" t="s">
        <v>18243</v>
      </c>
      <c r="D10523" s="63" t="s">
        <v>15228</v>
      </c>
      <c r="E10523" s="76">
        <v>2.5499999999999998</v>
      </c>
    </row>
    <row r="10524" spans="1:5" hidden="1">
      <c r="A10524" s="63" t="s">
        <v>15226</v>
      </c>
      <c r="B10524" s="63">
        <v>38588</v>
      </c>
      <c r="C10524" s="62" t="s">
        <v>18244</v>
      </c>
      <c r="D10524" s="63" t="s">
        <v>15228</v>
      </c>
      <c r="E10524" s="76">
        <v>2.04</v>
      </c>
    </row>
    <row r="10525" spans="1:5" hidden="1">
      <c r="A10525" s="63" t="s">
        <v>15226</v>
      </c>
      <c r="B10525" s="63">
        <v>38593</v>
      </c>
      <c r="C10525" s="62" t="s">
        <v>18245</v>
      </c>
      <c r="D10525" s="63" t="s">
        <v>15228</v>
      </c>
      <c r="E10525" s="76">
        <v>2.82</v>
      </c>
    </row>
    <row r="10526" spans="1:5" hidden="1">
      <c r="A10526" s="63" t="s">
        <v>15226</v>
      </c>
      <c r="B10526" s="63">
        <v>38589</v>
      </c>
      <c r="C10526" s="62" t="s">
        <v>18246</v>
      </c>
      <c r="D10526" s="63" t="s">
        <v>15228</v>
      </c>
      <c r="E10526" s="76">
        <v>2.14</v>
      </c>
    </row>
    <row r="10527" spans="1:5" hidden="1">
      <c r="A10527" s="63" t="s">
        <v>15226</v>
      </c>
      <c r="B10527" s="63">
        <v>38594</v>
      </c>
      <c r="C10527" s="62" t="s">
        <v>18247</v>
      </c>
      <c r="D10527" s="63" t="s">
        <v>15228</v>
      </c>
      <c r="E10527" s="76">
        <v>4.45</v>
      </c>
    </row>
    <row r="10528" spans="1:5" ht="23.25" hidden="1">
      <c r="A10528" s="63" t="s">
        <v>15226</v>
      </c>
      <c r="B10528" s="63">
        <v>34773</v>
      </c>
      <c r="C10528" s="62" t="s">
        <v>18248</v>
      </c>
      <c r="D10528" s="63" t="s">
        <v>15228</v>
      </c>
      <c r="E10528" s="76">
        <v>2.11</v>
      </c>
    </row>
    <row r="10529" spans="1:5" hidden="1">
      <c r="A10529" s="63" t="s">
        <v>15226</v>
      </c>
      <c r="B10529" s="63">
        <v>34769</v>
      </c>
      <c r="C10529" s="62" t="s">
        <v>18249</v>
      </c>
      <c r="D10529" s="63" t="s">
        <v>15228</v>
      </c>
      <c r="E10529" s="76">
        <v>2.61</v>
      </c>
    </row>
    <row r="10530" spans="1:5" hidden="1">
      <c r="A10530" s="63" t="s">
        <v>15226</v>
      </c>
      <c r="B10530" s="63">
        <v>34763</v>
      </c>
      <c r="C10530" s="62" t="s">
        <v>18250</v>
      </c>
      <c r="D10530" s="63" t="s">
        <v>15228</v>
      </c>
      <c r="E10530" s="76">
        <v>1.61</v>
      </c>
    </row>
    <row r="10531" spans="1:5" hidden="1">
      <c r="A10531" s="63" t="s">
        <v>15226</v>
      </c>
      <c r="B10531" s="63">
        <v>34774</v>
      </c>
      <c r="C10531" s="62" t="s">
        <v>18251</v>
      </c>
      <c r="D10531" s="63" t="s">
        <v>15228</v>
      </c>
      <c r="E10531" s="76">
        <v>2</v>
      </c>
    </row>
    <row r="10532" spans="1:5" hidden="1">
      <c r="A10532" s="63" t="s">
        <v>15226</v>
      </c>
      <c r="B10532" s="63">
        <v>34771</v>
      </c>
      <c r="C10532" s="62" t="s">
        <v>18252</v>
      </c>
      <c r="D10532" s="63" t="s">
        <v>15228</v>
      </c>
      <c r="E10532" s="76">
        <v>2.41</v>
      </c>
    </row>
    <row r="10533" spans="1:5" hidden="1">
      <c r="A10533" s="63" t="s">
        <v>15226</v>
      </c>
      <c r="B10533" s="63">
        <v>34764</v>
      </c>
      <c r="C10533" s="62" t="s">
        <v>18253</v>
      </c>
      <c r="D10533" s="63" t="s">
        <v>15228</v>
      </c>
      <c r="E10533" s="76">
        <v>1.58</v>
      </c>
    </row>
    <row r="10534" spans="1:5" hidden="1">
      <c r="A10534" s="63" t="s">
        <v>15226</v>
      </c>
      <c r="B10534" s="63">
        <v>34788</v>
      </c>
      <c r="C10534" s="62" t="s">
        <v>18254</v>
      </c>
      <c r="D10534" s="63" t="s">
        <v>15228</v>
      </c>
      <c r="E10534" s="76">
        <v>1.38</v>
      </c>
    </row>
    <row r="10535" spans="1:5" hidden="1">
      <c r="A10535" s="63" t="s">
        <v>15226</v>
      </c>
      <c r="B10535" s="63">
        <v>34781</v>
      </c>
      <c r="C10535" s="62" t="s">
        <v>18255</v>
      </c>
      <c r="D10535" s="63" t="s">
        <v>15228</v>
      </c>
      <c r="E10535" s="76">
        <v>1.57</v>
      </c>
    </row>
    <row r="10536" spans="1:5" hidden="1">
      <c r="A10536" s="63" t="s">
        <v>15226</v>
      </c>
      <c r="B10536" s="63">
        <v>41682</v>
      </c>
      <c r="C10536" s="62" t="s">
        <v>18256</v>
      </c>
      <c r="D10536" s="63" t="s">
        <v>15228</v>
      </c>
      <c r="E10536" s="76">
        <v>50.26</v>
      </c>
    </row>
    <row r="10537" spans="1:5" hidden="1">
      <c r="A10537" s="63" t="s">
        <v>15226</v>
      </c>
      <c r="B10537" s="63">
        <v>41683</v>
      </c>
      <c r="C10537" s="62" t="s">
        <v>18257</v>
      </c>
      <c r="D10537" s="63" t="s">
        <v>15228</v>
      </c>
      <c r="E10537" s="76">
        <v>36.97</v>
      </c>
    </row>
    <row r="10538" spans="1:5" ht="23.25" hidden="1">
      <c r="A10538" s="63" t="s">
        <v>15226</v>
      </c>
      <c r="B10538" s="63">
        <v>41680</v>
      </c>
      <c r="C10538" s="62" t="s">
        <v>18258</v>
      </c>
      <c r="D10538" s="63" t="s">
        <v>15228</v>
      </c>
      <c r="E10538" s="76">
        <v>19.91</v>
      </c>
    </row>
    <row r="10539" spans="1:5" hidden="1">
      <c r="A10539" s="63" t="s">
        <v>15226</v>
      </c>
      <c r="B10539" s="63">
        <v>41679</v>
      </c>
      <c r="C10539" s="62" t="s">
        <v>18259</v>
      </c>
      <c r="D10539" s="63" t="s">
        <v>15228</v>
      </c>
      <c r="E10539" s="76">
        <v>45.51</v>
      </c>
    </row>
    <row r="10540" spans="1:5" ht="23.25" hidden="1">
      <c r="A10540" s="63" t="s">
        <v>15226</v>
      </c>
      <c r="B10540" s="63">
        <v>41681</v>
      </c>
      <c r="C10540" s="62" t="s">
        <v>18260</v>
      </c>
      <c r="D10540" s="63" t="s">
        <v>15228</v>
      </c>
      <c r="E10540" s="76">
        <v>31.14</v>
      </c>
    </row>
    <row r="10541" spans="1:5" ht="23.25" hidden="1">
      <c r="A10541" s="63" t="s">
        <v>15226</v>
      </c>
      <c r="B10541" s="63">
        <v>43386</v>
      </c>
      <c r="C10541" s="62" t="s">
        <v>18261</v>
      </c>
      <c r="D10541" s="63" t="s">
        <v>15228</v>
      </c>
      <c r="E10541" s="76">
        <v>71.11</v>
      </c>
    </row>
    <row r="10542" spans="1:5" ht="23.25" hidden="1">
      <c r="A10542" s="63" t="s">
        <v>15226</v>
      </c>
      <c r="B10542" s="63">
        <v>4059</v>
      </c>
      <c r="C10542" s="62" t="s">
        <v>18262</v>
      </c>
      <c r="D10542" s="63" t="s">
        <v>15272</v>
      </c>
      <c r="E10542" s="76">
        <v>50.26</v>
      </c>
    </row>
    <row r="10543" spans="1:5" hidden="1">
      <c r="A10543" s="63" t="s">
        <v>15226</v>
      </c>
      <c r="B10543" s="63">
        <v>4062</v>
      </c>
      <c r="C10543" s="62" t="s">
        <v>18263</v>
      </c>
      <c r="D10543" s="63" t="s">
        <v>15228</v>
      </c>
      <c r="E10543" s="76">
        <v>50.26</v>
      </c>
    </row>
    <row r="10544" spans="1:5" ht="23.25" hidden="1">
      <c r="A10544" s="63" t="s">
        <v>15226</v>
      </c>
      <c r="B10544" s="63">
        <v>4061</v>
      </c>
      <c r="C10544" s="62" t="s">
        <v>18264</v>
      </c>
      <c r="D10544" s="63" t="s">
        <v>15228</v>
      </c>
      <c r="E10544" s="76">
        <v>62.58</v>
      </c>
    </row>
    <row r="10545" spans="1:5" ht="23.25" hidden="1">
      <c r="A10545" s="63" t="s">
        <v>15226</v>
      </c>
      <c r="B10545" s="63">
        <v>41315</v>
      </c>
      <c r="C10545" s="62" t="s">
        <v>18265</v>
      </c>
      <c r="D10545" s="63" t="s">
        <v>15276</v>
      </c>
      <c r="E10545" s="76">
        <v>75.48</v>
      </c>
    </row>
    <row r="10546" spans="1:5" hidden="1">
      <c r="A10546" s="63" t="s">
        <v>15226</v>
      </c>
      <c r="B10546" s="63">
        <v>43148</v>
      </c>
      <c r="C10546" s="62" t="s">
        <v>18266</v>
      </c>
      <c r="D10546" s="63" t="s">
        <v>15276</v>
      </c>
      <c r="E10546" s="76">
        <v>51.24</v>
      </c>
    </row>
    <row r="10547" spans="1:5" hidden="1">
      <c r="A10547" s="63" t="s">
        <v>15226</v>
      </c>
      <c r="B10547" s="63">
        <v>43147</v>
      </c>
      <c r="C10547" s="62" t="s">
        <v>18267</v>
      </c>
      <c r="D10547" s="63" t="s">
        <v>15276</v>
      </c>
      <c r="E10547" s="76">
        <v>19.84</v>
      </c>
    </row>
    <row r="10548" spans="1:5" ht="23.25" hidden="1">
      <c r="A10548" s="63" t="s">
        <v>15226</v>
      </c>
      <c r="B10548" s="63">
        <v>10608</v>
      </c>
      <c r="C10548" s="62" t="s">
        <v>18268</v>
      </c>
      <c r="D10548" s="63" t="s">
        <v>15228</v>
      </c>
      <c r="E10548" s="76">
        <v>11800</v>
      </c>
    </row>
    <row r="10549" spans="1:5" hidden="1">
      <c r="A10549" s="63" t="s">
        <v>15226</v>
      </c>
      <c r="B10549" s="63">
        <v>4069</v>
      </c>
      <c r="C10549" s="62" t="s">
        <v>18269</v>
      </c>
      <c r="D10549" s="63" t="s">
        <v>15376</v>
      </c>
      <c r="E10549" s="76">
        <v>88.14</v>
      </c>
    </row>
    <row r="10550" spans="1:5" hidden="1">
      <c r="A10550" s="63" t="s">
        <v>15226</v>
      </c>
      <c r="B10550" s="63">
        <v>40819</v>
      </c>
      <c r="C10550" s="62" t="s">
        <v>18270</v>
      </c>
      <c r="D10550" s="63" t="s">
        <v>15378</v>
      </c>
      <c r="E10550" s="76">
        <v>15551.11</v>
      </c>
    </row>
    <row r="10551" spans="1:5" hidden="1">
      <c r="A10551" s="63" t="s">
        <v>15226</v>
      </c>
      <c r="B10551" s="63">
        <v>34361</v>
      </c>
      <c r="C10551" s="62" t="s">
        <v>18271</v>
      </c>
      <c r="D10551" s="63" t="s">
        <v>15276</v>
      </c>
      <c r="E10551" s="76">
        <v>14.44</v>
      </c>
    </row>
    <row r="10552" spans="1:5" ht="23.25" hidden="1">
      <c r="A10552" s="63" t="s">
        <v>15226</v>
      </c>
      <c r="B10552" s="63">
        <v>36512</v>
      </c>
      <c r="C10552" s="62" t="s">
        <v>18272</v>
      </c>
      <c r="D10552" s="63" t="s">
        <v>15228</v>
      </c>
      <c r="E10552" s="76">
        <v>24581.74</v>
      </c>
    </row>
    <row r="10553" spans="1:5" ht="23.25" hidden="1">
      <c r="A10553" s="63" t="s">
        <v>15226</v>
      </c>
      <c r="B10553" s="63">
        <v>44478</v>
      </c>
      <c r="C10553" s="62" t="s">
        <v>18273</v>
      </c>
      <c r="D10553" s="63" t="s">
        <v>15276</v>
      </c>
      <c r="E10553" s="76">
        <v>10.24</v>
      </c>
    </row>
    <row r="10554" spans="1:5" ht="23.25" hidden="1">
      <c r="A10554" s="63" t="s">
        <v>15226</v>
      </c>
      <c r="B10554" s="63">
        <v>44477</v>
      </c>
      <c r="C10554" s="62" t="s">
        <v>18274</v>
      </c>
      <c r="D10554" s="63" t="s">
        <v>15276</v>
      </c>
      <c r="E10554" s="76">
        <v>10.24</v>
      </c>
    </row>
    <row r="10555" spans="1:5" hidden="1">
      <c r="A10555" s="63" t="s">
        <v>15226</v>
      </c>
      <c r="B10555" s="63">
        <v>11697</v>
      </c>
      <c r="C10555" s="62" t="s">
        <v>18275</v>
      </c>
      <c r="D10555" s="63" t="s">
        <v>15228</v>
      </c>
      <c r="E10555" s="76">
        <v>668.58</v>
      </c>
    </row>
    <row r="10556" spans="1:5" hidden="1">
      <c r="A10556" s="63" t="s">
        <v>15226</v>
      </c>
      <c r="B10556" s="63">
        <v>11698</v>
      </c>
      <c r="C10556" s="62" t="s">
        <v>18276</v>
      </c>
      <c r="D10556" s="63" t="s">
        <v>15228</v>
      </c>
      <c r="E10556" s="76">
        <v>797.57</v>
      </c>
    </row>
    <row r="10557" spans="1:5" hidden="1">
      <c r="A10557" s="63" t="s">
        <v>15226</v>
      </c>
      <c r="B10557" s="63">
        <v>10432</v>
      </c>
      <c r="C10557" s="62" t="s">
        <v>18277</v>
      </c>
      <c r="D10557" s="63" t="s">
        <v>15228</v>
      </c>
      <c r="E10557" s="76">
        <v>355.16</v>
      </c>
    </row>
    <row r="10558" spans="1:5" hidden="1">
      <c r="A10558" s="63" t="s">
        <v>15226</v>
      </c>
      <c r="B10558" s="63">
        <v>11699</v>
      </c>
      <c r="C10558" s="62" t="s">
        <v>18278</v>
      </c>
      <c r="D10558" s="63" t="s">
        <v>15228</v>
      </c>
      <c r="E10558" s="76">
        <v>881.5</v>
      </c>
    </row>
    <row r="10559" spans="1:5" ht="23.25" hidden="1">
      <c r="A10559" s="63" t="s">
        <v>15226</v>
      </c>
      <c r="B10559" s="63">
        <v>44020</v>
      </c>
      <c r="C10559" s="62" t="s">
        <v>18279</v>
      </c>
      <c r="D10559" s="63" t="s">
        <v>15228</v>
      </c>
      <c r="E10559" s="76">
        <v>876.22</v>
      </c>
    </row>
    <row r="10560" spans="1:5" ht="23.25" hidden="1">
      <c r="A10560" s="63" t="s">
        <v>15226</v>
      </c>
      <c r="B10560" s="63">
        <v>41420</v>
      </c>
      <c r="C10560" s="62" t="s">
        <v>18280</v>
      </c>
      <c r="D10560" s="63" t="s">
        <v>15228</v>
      </c>
      <c r="E10560" s="76">
        <v>9.94</v>
      </c>
    </row>
    <row r="10561" spans="1:5" ht="23.25" hidden="1">
      <c r="A10561" s="63" t="s">
        <v>15226</v>
      </c>
      <c r="B10561" s="63">
        <v>41422</v>
      </c>
      <c r="C10561" s="62" t="s">
        <v>18281</v>
      </c>
      <c r="D10561" s="63" t="s">
        <v>15228</v>
      </c>
      <c r="E10561" s="76">
        <v>13.57</v>
      </c>
    </row>
    <row r="10562" spans="1:5" ht="23.25" hidden="1">
      <c r="A10562" s="63" t="s">
        <v>15226</v>
      </c>
      <c r="B10562" s="63">
        <v>41425</v>
      </c>
      <c r="C10562" s="62" t="s">
        <v>18282</v>
      </c>
      <c r="D10562" s="63" t="s">
        <v>15228</v>
      </c>
      <c r="E10562" s="76">
        <v>6.94</v>
      </c>
    </row>
    <row r="10563" spans="1:5" ht="23.25" hidden="1">
      <c r="A10563" s="63" t="s">
        <v>15226</v>
      </c>
      <c r="B10563" s="63">
        <v>41426</v>
      </c>
      <c r="C10563" s="62" t="s">
        <v>18283</v>
      </c>
      <c r="D10563" s="63" t="s">
        <v>15228</v>
      </c>
      <c r="E10563" s="76">
        <v>12.52</v>
      </c>
    </row>
    <row r="10564" spans="1:5" ht="23.25" hidden="1">
      <c r="A10564" s="63" t="s">
        <v>15226</v>
      </c>
      <c r="B10564" s="63">
        <v>41419</v>
      </c>
      <c r="C10564" s="62" t="s">
        <v>18284</v>
      </c>
      <c r="D10564" s="63" t="s">
        <v>15228</v>
      </c>
      <c r="E10564" s="76">
        <v>7.3</v>
      </c>
    </row>
    <row r="10565" spans="1:5" ht="23.25" hidden="1">
      <c r="A10565" s="63" t="s">
        <v>15226</v>
      </c>
      <c r="B10565" s="63">
        <v>41421</v>
      </c>
      <c r="C10565" s="62" t="s">
        <v>18285</v>
      </c>
      <c r="D10565" s="63" t="s">
        <v>15228</v>
      </c>
      <c r="E10565" s="76">
        <v>9.91</v>
      </c>
    </row>
    <row r="10566" spans="1:5" hidden="1">
      <c r="A10566" s="63" t="s">
        <v>15226</v>
      </c>
      <c r="B10566" s="63">
        <v>41414</v>
      </c>
      <c r="C10566" s="62" t="s">
        <v>18286</v>
      </c>
      <c r="D10566" s="63" t="s">
        <v>15228</v>
      </c>
      <c r="E10566" s="76">
        <v>22.98</v>
      </c>
    </row>
    <row r="10567" spans="1:5" hidden="1">
      <c r="A10567" s="63" t="s">
        <v>15226</v>
      </c>
      <c r="B10567" s="63">
        <v>41415</v>
      </c>
      <c r="C10567" s="62" t="s">
        <v>18287</v>
      </c>
      <c r="D10567" s="63" t="s">
        <v>15228</v>
      </c>
      <c r="E10567" s="76">
        <v>26.77</v>
      </c>
    </row>
    <row r="10568" spans="1:5" ht="23.25" hidden="1">
      <c r="A10568" s="63" t="s">
        <v>15226</v>
      </c>
      <c r="B10568" s="63">
        <v>37514</v>
      </c>
      <c r="C10568" s="62" t="s">
        <v>18288</v>
      </c>
      <c r="D10568" s="63" t="s">
        <v>15228</v>
      </c>
      <c r="E10568" s="76">
        <v>275000</v>
      </c>
    </row>
    <row r="10569" spans="1:5" ht="23.25" hidden="1">
      <c r="A10569" s="63" t="s">
        <v>15226</v>
      </c>
      <c r="B10569" s="63">
        <v>37519</v>
      </c>
      <c r="C10569" s="62" t="s">
        <v>18289</v>
      </c>
      <c r="D10569" s="63" t="s">
        <v>15228</v>
      </c>
      <c r="E10569" s="76">
        <v>424405.68</v>
      </c>
    </row>
    <row r="10570" spans="1:5" ht="23.25" hidden="1">
      <c r="A10570" s="63" t="s">
        <v>15226</v>
      </c>
      <c r="B10570" s="63">
        <v>37520</v>
      </c>
      <c r="C10570" s="62" t="s">
        <v>18290</v>
      </c>
      <c r="D10570" s="63" t="s">
        <v>15228</v>
      </c>
      <c r="E10570" s="76">
        <v>417448.21</v>
      </c>
    </row>
    <row r="10571" spans="1:5" ht="23.25" hidden="1">
      <c r="A10571" s="63" t="s">
        <v>15226</v>
      </c>
      <c r="B10571" s="63">
        <v>37521</v>
      </c>
      <c r="C10571" s="62" t="s">
        <v>18291</v>
      </c>
      <c r="D10571" s="63" t="s">
        <v>15228</v>
      </c>
      <c r="E10571" s="76">
        <v>509286.82</v>
      </c>
    </row>
    <row r="10572" spans="1:5" ht="23.25" hidden="1">
      <c r="A10572" s="63" t="s">
        <v>15226</v>
      </c>
      <c r="B10572" s="63">
        <v>37522</v>
      </c>
      <c r="C10572" s="62" t="s">
        <v>18292</v>
      </c>
      <c r="D10572" s="63" t="s">
        <v>15228</v>
      </c>
      <c r="E10572" s="76">
        <v>524609.11</v>
      </c>
    </row>
    <row r="10573" spans="1:5" ht="23.25" hidden="1">
      <c r="A10573" s="63" t="s">
        <v>15226</v>
      </c>
      <c r="B10573" s="63">
        <v>21109</v>
      </c>
      <c r="C10573" s="62" t="s">
        <v>18293</v>
      </c>
      <c r="D10573" s="63" t="s">
        <v>15228</v>
      </c>
      <c r="E10573" s="76">
        <v>75.38</v>
      </c>
    </row>
    <row r="10574" spans="1:5" ht="23.25" hidden="1">
      <c r="A10574" s="63" t="s">
        <v>15226</v>
      </c>
      <c r="B10574" s="63">
        <v>37546</v>
      </c>
      <c r="C10574" s="62" t="s">
        <v>18294</v>
      </c>
      <c r="D10574" s="63" t="s">
        <v>15228</v>
      </c>
      <c r="E10574" s="76">
        <v>15178.66</v>
      </c>
    </row>
    <row r="10575" spans="1:5" ht="23.25" hidden="1">
      <c r="A10575" s="63" t="s">
        <v>15226</v>
      </c>
      <c r="B10575" s="63">
        <v>37544</v>
      </c>
      <c r="C10575" s="62" t="s">
        <v>18295</v>
      </c>
      <c r="D10575" s="63" t="s">
        <v>15228</v>
      </c>
      <c r="E10575" s="76">
        <v>16053.99</v>
      </c>
    </row>
    <row r="10576" spans="1:5" ht="23.25" hidden="1">
      <c r="A10576" s="63" t="s">
        <v>15226</v>
      </c>
      <c r="B10576" s="63">
        <v>37545</v>
      </c>
      <c r="C10576" s="62" t="s">
        <v>18296</v>
      </c>
      <c r="D10576" s="63" t="s">
        <v>15228</v>
      </c>
      <c r="E10576" s="76">
        <v>19102.09</v>
      </c>
    </row>
    <row r="10577" spans="1:5" hidden="1">
      <c r="A10577" s="63" t="s">
        <v>15226</v>
      </c>
      <c r="B10577" s="63">
        <v>36793</v>
      </c>
      <c r="C10577" s="62" t="s">
        <v>18297</v>
      </c>
      <c r="D10577" s="63" t="s">
        <v>15228</v>
      </c>
      <c r="E10577" s="76">
        <v>731.59</v>
      </c>
    </row>
    <row r="10578" spans="1:5" ht="23.25" hidden="1">
      <c r="A10578" s="63" t="s">
        <v>15226</v>
      </c>
      <c r="B10578" s="63">
        <v>11769</v>
      </c>
      <c r="C10578" s="62" t="s">
        <v>18298</v>
      </c>
      <c r="D10578" s="63" t="s">
        <v>15228</v>
      </c>
      <c r="E10578" s="76">
        <v>323.31</v>
      </c>
    </row>
    <row r="10579" spans="1:5" ht="23.25" hidden="1">
      <c r="A10579" s="63" t="s">
        <v>15226</v>
      </c>
      <c r="B10579" s="63">
        <v>11771</v>
      </c>
      <c r="C10579" s="62" t="s">
        <v>18299</v>
      </c>
      <c r="D10579" s="63" t="s">
        <v>15228</v>
      </c>
      <c r="E10579" s="76">
        <v>396.01</v>
      </c>
    </row>
    <row r="10580" spans="1:5" ht="34.5" hidden="1">
      <c r="A10580" s="63" t="s">
        <v>15226</v>
      </c>
      <c r="B10580" s="63">
        <v>39919</v>
      </c>
      <c r="C10580" s="62" t="s">
        <v>18300</v>
      </c>
      <c r="D10580" s="63" t="s">
        <v>15228</v>
      </c>
      <c r="E10580" s="76">
        <v>75977.59</v>
      </c>
    </row>
    <row r="10581" spans="1:5" ht="23.25" hidden="1">
      <c r="A10581" s="63" t="s">
        <v>15226</v>
      </c>
      <c r="B10581" s="63">
        <v>38385</v>
      </c>
      <c r="C10581" s="62" t="s">
        <v>18301</v>
      </c>
      <c r="D10581" s="63" t="s">
        <v>15228</v>
      </c>
      <c r="E10581" s="76">
        <v>52.78</v>
      </c>
    </row>
    <row r="10582" spans="1:5" ht="23.25" hidden="1">
      <c r="A10582" s="63" t="s">
        <v>15226</v>
      </c>
      <c r="B10582" s="63">
        <v>36800</v>
      </c>
      <c r="C10582" s="62" t="s">
        <v>18302</v>
      </c>
      <c r="D10582" s="63" t="s">
        <v>15228</v>
      </c>
      <c r="E10582" s="76">
        <v>194.27</v>
      </c>
    </row>
    <row r="10583" spans="1:5" ht="23.25" hidden="1">
      <c r="A10583" s="63" t="s">
        <v>15226</v>
      </c>
      <c r="B10583" s="63">
        <v>37587</v>
      </c>
      <c r="C10583" s="62" t="s">
        <v>18303</v>
      </c>
      <c r="D10583" s="63" t="s">
        <v>15228</v>
      </c>
      <c r="E10583" s="76">
        <v>426.81</v>
      </c>
    </row>
    <row r="10584" spans="1:5" ht="23.25" hidden="1">
      <c r="A10584" s="63" t="s">
        <v>15226</v>
      </c>
      <c r="B10584" s="63">
        <v>11561</v>
      </c>
      <c r="C10584" s="62" t="s">
        <v>18304</v>
      </c>
      <c r="D10584" s="63" t="s">
        <v>15228</v>
      </c>
      <c r="E10584" s="76">
        <v>242.59</v>
      </c>
    </row>
    <row r="10585" spans="1:5" ht="23.25" hidden="1">
      <c r="A10585" s="63" t="s">
        <v>15226</v>
      </c>
      <c r="B10585" s="63">
        <v>43604</v>
      </c>
      <c r="C10585" s="62" t="s">
        <v>18305</v>
      </c>
      <c r="D10585" s="63" t="s">
        <v>15228</v>
      </c>
      <c r="E10585" s="76">
        <v>129.33000000000001</v>
      </c>
    </row>
    <row r="10586" spans="1:5" ht="23.25" hidden="1">
      <c r="A10586" s="63" t="s">
        <v>15226</v>
      </c>
      <c r="B10586" s="63">
        <v>11560</v>
      </c>
      <c r="C10586" s="62" t="s">
        <v>18306</v>
      </c>
      <c r="D10586" s="63" t="s">
        <v>15228</v>
      </c>
      <c r="E10586" s="76">
        <v>187.24</v>
      </c>
    </row>
    <row r="10587" spans="1:5" ht="23.25" hidden="1">
      <c r="A10587" s="63" t="s">
        <v>15226</v>
      </c>
      <c r="B10587" s="63">
        <v>11499</v>
      </c>
      <c r="C10587" s="62" t="s">
        <v>18307</v>
      </c>
      <c r="D10587" s="63" t="s">
        <v>15228</v>
      </c>
      <c r="E10587" s="76">
        <v>818.55</v>
      </c>
    </row>
    <row r="10588" spans="1:5" hidden="1">
      <c r="A10588" s="63" t="s">
        <v>15226</v>
      </c>
      <c r="B10588" s="63">
        <v>34761</v>
      </c>
      <c r="C10588" s="62" t="s">
        <v>18308</v>
      </c>
      <c r="D10588" s="63" t="s">
        <v>15376</v>
      </c>
      <c r="E10588" s="76">
        <v>16.829999999999998</v>
      </c>
    </row>
    <row r="10589" spans="1:5" hidden="1">
      <c r="A10589" s="63" t="s">
        <v>15226</v>
      </c>
      <c r="B10589" s="63">
        <v>40924</v>
      </c>
      <c r="C10589" s="62" t="s">
        <v>18309</v>
      </c>
      <c r="D10589" s="63" t="s">
        <v>15378</v>
      </c>
      <c r="E10589" s="76">
        <v>2970.93</v>
      </c>
    </row>
    <row r="10590" spans="1:5" hidden="1">
      <c r="A10590" s="63" t="s">
        <v>15226</v>
      </c>
      <c r="B10590" s="63">
        <v>40983</v>
      </c>
      <c r="C10590" s="62" t="s">
        <v>18310</v>
      </c>
      <c r="D10590" s="63" t="s">
        <v>15378</v>
      </c>
      <c r="E10590" s="76">
        <v>3666.87</v>
      </c>
    </row>
    <row r="10591" spans="1:5" hidden="1">
      <c r="A10591" s="63" t="s">
        <v>15226</v>
      </c>
      <c r="B10591" s="63">
        <v>44497</v>
      </c>
      <c r="C10591" s="62" t="s">
        <v>18311</v>
      </c>
      <c r="D10591" s="63" t="s">
        <v>15376</v>
      </c>
      <c r="E10591" s="76">
        <v>20.77</v>
      </c>
    </row>
    <row r="10592" spans="1:5" hidden="1">
      <c r="A10592" s="63" t="s">
        <v>15226</v>
      </c>
      <c r="B10592" s="63">
        <v>2437</v>
      </c>
      <c r="C10592" s="62" t="s">
        <v>18312</v>
      </c>
      <c r="D10592" s="63" t="s">
        <v>15376</v>
      </c>
      <c r="E10592" s="76">
        <v>24.67</v>
      </c>
    </row>
    <row r="10593" spans="1:5" hidden="1">
      <c r="A10593" s="63" t="s">
        <v>15226</v>
      </c>
      <c r="B10593" s="63">
        <v>40921</v>
      </c>
      <c r="C10593" s="62" t="s">
        <v>18313</v>
      </c>
      <c r="D10593" s="63" t="s">
        <v>15378</v>
      </c>
      <c r="E10593" s="76">
        <v>4354.1899999999996</v>
      </c>
    </row>
    <row r="10594" spans="1:5" ht="23.25" hidden="1">
      <c r="A10594" s="63" t="s">
        <v>15226</v>
      </c>
      <c r="B10594" s="63">
        <v>14252</v>
      </c>
      <c r="C10594" s="62" t="s">
        <v>18314</v>
      </c>
      <c r="D10594" s="63" t="s">
        <v>15228</v>
      </c>
      <c r="E10594" s="76">
        <v>3862.28</v>
      </c>
    </row>
    <row r="10595" spans="1:5" ht="23.25" hidden="1">
      <c r="A10595" s="63" t="s">
        <v>15226</v>
      </c>
      <c r="B10595" s="63">
        <v>730</v>
      </c>
      <c r="C10595" s="62" t="s">
        <v>18315</v>
      </c>
      <c r="D10595" s="63" t="s">
        <v>15228</v>
      </c>
      <c r="E10595" s="76">
        <v>10319.290000000001</v>
      </c>
    </row>
    <row r="10596" spans="1:5" ht="34.5" hidden="1">
      <c r="A10596" s="63" t="s">
        <v>15226</v>
      </c>
      <c r="B10596" s="63">
        <v>723</v>
      </c>
      <c r="C10596" s="62" t="s">
        <v>18316</v>
      </c>
      <c r="D10596" s="63" t="s">
        <v>15228</v>
      </c>
      <c r="E10596" s="76">
        <v>5129.05</v>
      </c>
    </row>
    <row r="10597" spans="1:5" ht="23.25" hidden="1">
      <c r="A10597" s="63" t="s">
        <v>15226</v>
      </c>
      <c r="B10597" s="63">
        <v>36502</v>
      </c>
      <c r="C10597" s="62" t="s">
        <v>18317</v>
      </c>
      <c r="D10597" s="63" t="s">
        <v>15228</v>
      </c>
      <c r="E10597" s="76">
        <v>4820.6899999999996</v>
      </c>
    </row>
    <row r="10598" spans="1:5" ht="23.25" hidden="1">
      <c r="A10598" s="63" t="s">
        <v>15226</v>
      </c>
      <c r="B10598" s="63">
        <v>36503</v>
      </c>
      <c r="C10598" s="62" t="s">
        <v>18318</v>
      </c>
      <c r="D10598" s="63" t="s">
        <v>15228</v>
      </c>
      <c r="E10598" s="76">
        <v>5944.48</v>
      </c>
    </row>
    <row r="10599" spans="1:5" ht="23.25" hidden="1">
      <c r="A10599" s="63" t="s">
        <v>15226</v>
      </c>
      <c r="B10599" s="63">
        <v>4090</v>
      </c>
      <c r="C10599" s="62" t="s">
        <v>18319</v>
      </c>
      <c r="D10599" s="63" t="s">
        <v>15228</v>
      </c>
      <c r="E10599" s="76">
        <v>1234000</v>
      </c>
    </row>
    <row r="10600" spans="1:5" ht="23.25" hidden="1">
      <c r="A10600" s="63" t="s">
        <v>15226</v>
      </c>
      <c r="B10600" s="63">
        <v>13227</v>
      </c>
      <c r="C10600" s="62" t="s">
        <v>18320</v>
      </c>
      <c r="D10600" s="63" t="s">
        <v>15228</v>
      </c>
      <c r="E10600" s="76">
        <v>1533398.87</v>
      </c>
    </row>
    <row r="10601" spans="1:5" ht="23.25" hidden="1">
      <c r="A10601" s="63" t="s">
        <v>15226</v>
      </c>
      <c r="B10601" s="63">
        <v>10597</v>
      </c>
      <c r="C10601" s="62" t="s">
        <v>18321</v>
      </c>
      <c r="D10601" s="63" t="s">
        <v>15228</v>
      </c>
      <c r="E10601" s="76">
        <v>1614100.13</v>
      </c>
    </row>
    <row r="10602" spans="1:5" hidden="1">
      <c r="A10602" s="63" t="s">
        <v>15226</v>
      </c>
      <c r="B10602" s="63">
        <v>39628</v>
      </c>
      <c r="C10602" s="62" t="s">
        <v>18322</v>
      </c>
      <c r="D10602" s="63" t="s">
        <v>15228</v>
      </c>
      <c r="E10602" s="76">
        <v>4562.5600000000004</v>
      </c>
    </row>
    <row r="10603" spans="1:5" hidden="1">
      <c r="A10603" s="63" t="s">
        <v>15226</v>
      </c>
      <c r="B10603" s="63">
        <v>39404</v>
      </c>
      <c r="C10603" s="62" t="s">
        <v>18323</v>
      </c>
      <c r="D10603" s="63" t="s">
        <v>15228</v>
      </c>
      <c r="E10603" s="76">
        <v>2262.4299999999998</v>
      </c>
    </row>
    <row r="10604" spans="1:5" hidden="1">
      <c r="A10604" s="63" t="s">
        <v>15226</v>
      </c>
      <c r="B10604" s="63">
        <v>39402</v>
      </c>
      <c r="C10604" s="62" t="s">
        <v>18324</v>
      </c>
      <c r="D10604" s="63" t="s">
        <v>15228</v>
      </c>
      <c r="E10604" s="76">
        <v>1863.81</v>
      </c>
    </row>
    <row r="10605" spans="1:5" hidden="1">
      <c r="A10605" s="63" t="s">
        <v>15226</v>
      </c>
      <c r="B10605" s="63">
        <v>39403</v>
      </c>
      <c r="C10605" s="62" t="s">
        <v>18325</v>
      </c>
      <c r="D10605" s="63" t="s">
        <v>15228</v>
      </c>
      <c r="E10605" s="76">
        <v>1823.27</v>
      </c>
    </row>
    <row r="10606" spans="1:5" hidden="1">
      <c r="A10606" s="63" t="s">
        <v>15226</v>
      </c>
      <c r="B10606" s="63">
        <v>4093</v>
      </c>
      <c r="C10606" s="62" t="s">
        <v>18326</v>
      </c>
      <c r="D10606" s="63" t="s">
        <v>15376</v>
      </c>
      <c r="E10606" s="76">
        <v>24.19</v>
      </c>
    </row>
    <row r="10607" spans="1:5" hidden="1">
      <c r="A10607" s="63" t="s">
        <v>15226</v>
      </c>
      <c r="B10607" s="63">
        <v>10512</v>
      </c>
      <c r="C10607" s="62" t="s">
        <v>18327</v>
      </c>
      <c r="D10607" s="63" t="s">
        <v>15378</v>
      </c>
      <c r="E10607" s="76">
        <v>4268.01</v>
      </c>
    </row>
    <row r="10608" spans="1:5" hidden="1">
      <c r="A10608" s="63" t="s">
        <v>15226</v>
      </c>
      <c r="B10608" s="63">
        <v>20020</v>
      </c>
      <c r="C10608" s="62" t="s">
        <v>18328</v>
      </c>
      <c r="D10608" s="63" t="s">
        <v>15376</v>
      </c>
      <c r="E10608" s="76">
        <v>25.12</v>
      </c>
    </row>
    <row r="10609" spans="1:5" hidden="1">
      <c r="A10609" s="63" t="s">
        <v>15226</v>
      </c>
      <c r="B10609" s="63">
        <v>41038</v>
      </c>
      <c r="C10609" s="62" t="s">
        <v>18329</v>
      </c>
      <c r="D10609" s="63" t="s">
        <v>15378</v>
      </c>
      <c r="E10609" s="76">
        <v>4435.33</v>
      </c>
    </row>
    <row r="10610" spans="1:5" hidden="1">
      <c r="A10610" s="63" t="s">
        <v>15226</v>
      </c>
      <c r="B10610" s="63">
        <v>4094</v>
      </c>
      <c r="C10610" s="62" t="s">
        <v>18330</v>
      </c>
      <c r="D10610" s="63" t="s">
        <v>15376</v>
      </c>
      <c r="E10610" s="76">
        <v>30.08</v>
      </c>
    </row>
    <row r="10611" spans="1:5" hidden="1">
      <c r="A10611" s="63" t="s">
        <v>15226</v>
      </c>
      <c r="B10611" s="63">
        <v>40988</v>
      </c>
      <c r="C10611" s="62" t="s">
        <v>18331</v>
      </c>
      <c r="D10611" s="63" t="s">
        <v>15378</v>
      </c>
      <c r="E10611" s="76">
        <v>5308.65</v>
      </c>
    </row>
    <row r="10612" spans="1:5" hidden="1">
      <c r="A10612" s="63" t="s">
        <v>15226</v>
      </c>
      <c r="B10612" s="63">
        <v>4095</v>
      </c>
      <c r="C10612" s="62" t="s">
        <v>18332</v>
      </c>
      <c r="D10612" s="63" t="s">
        <v>15376</v>
      </c>
      <c r="E10612" s="76">
        <v>21.22</v>
      </c>
    </row>
    <row r="10613" spans="1:5" hidden="1">
      <c r="A10613" s="63" t="s">
        <v>15226</v>
      </c>
      <c r="B10613" s="63">
        <v>40990</v>
      </c>
      <c r="C10613" s="62" t="s">
        <v>18333</v>
      </c>
      <c r="D10613" s="63" t="s">
        <v>15378</v>
      </c>
      <c r="E10613" s="76">
        <v>3746.36</v>
      </c>
    </row>
    <row r="10614" spans="1:5" hidden="1">
      <c r="A10614" s="63" t="s">
        <v>15226</v>
      </c>
      <c r="B10614" s="63">
        <v>4097</v>
      </c>
      <c r="C10614" s="62" t="s">
        <v>18334</v>
      </c>
      <c r="D10614" s="63" t="s">
        <v>15376</v>
      </c>
      <c r="E10614" s="76">
        <v>23.5</v>
      </c>
    </row>
    <row r="10615" spans="1:5" hidden="1">
      <c r="A10615" s="63" t="s">
        <v>15226</v>
      </c>
      <c r="B10615" s="63">
        <v>40994</v>
      </c>
      <c r="C10615" s="62" t="s">
        <v>18335</v>
      </c>
      <c r="D10615" s="63" t="s">
        <v>15378</v>
      </c>
      <c r="E10615" s="76">
        <v>4149.4399999999996</v>
      </c>
    </row>
    <row r="10616" spans="1:5" hidden="1">
      <c r="A10616" s="63" t="s">
        <v>15226</v>
      </c>
      <c r="B10616" s="63">
        <v>4096</v>
      </c>
      <c r="C10616" s="62" t="s">
        <v>18336</v>
      </c>
      <c r="D10616" s="63" t="s">
        <v>15376</v>
      </c>
      <c r="E10616" s="76">
        <v>27.12</v>
      </c>
    </row>
    <row r="10617" spans="1:5" hidden="1">
      <c r="A10617" s="63" t="s">
        <v>15226</v>
      </c>
      <c r="B10617" s="63">
        <v>40992</v>
      </c>
      <c r="C10617" s="62" t="s">
        <v>18337</v>
      </c>
      <c r="D10617" s="63" t="s">
        <v>15378</v>
      </c>
      <c r="E10617" s="76">
        <v>4786.03</v>
      </c>
    </row>
    <row r="10618" spans="1:5" ht="23.25" hidden="1">
      <c r="A10618" s="63" t="s">
        <v>15226</v>
      </c>
      <c r="B10618" s="63">
        <v>4114</v>
      </c>
      <c r="C10618" s="62" t="s">
        <v>18338</v>
      </c>
      <c r="D10618" s="63" t="s">
        <v>15228</v>
      </c>
      <c r="E10618" s="76">
        <v>115.2</v>
      </c>
    </row>
    <row r="10619" spans="1:5" hidden="1">
      <c r="A10619" s="63" t="s">
        <v>15226</v>
      </c>
      <c r="B10619" s="63">
        <v>36797</v>
      </c>
      <c r="C10619" s="62" t="s">
        <v>18339</v>
      </c>
      <c r="D10619" s="63" t="s">
        <v>15228</v>
      </c>
      <c r="E10619" s="76">
        <v>102.57</v>
      </c>
    </row>
    <row r="10620" spans="1:5" hidden="1">
      <c r="A10620" s="63" t="s">
        <v>15226</v>
      </c>
      <c r="B10620" s="63">
        <v>4107</v>
      </c>
      <c r="C10620" s="62" t="s">
        <v>18340</v>
      </c>
      <c r="D10620" s="63" t="s">
        <v>15228</v>
      </c>
      <c r="E10620" s="76">
        <v>96.71</v>
      </c>
    </row>
    <row r="10621" spans="1:5" hidden="1">
      <c r="A10621" s="63" t="s">
        <v>15226</v>
      </c>
      <c r="B10621" s="63">
        <v>4102</v>
      </c>
      <c r="C10621" s="62" t="s">
        <v>18341</v>
      </c>
      <c r="D10621" s="63" t="s">
        <v>15228</v>
      </c>
      <c r="E10621" s="76">
        <v>118.05</v>
      </c>
    </row>
    <row r="10622" spans="1:5" hidden="1">
      <c r="A10622" s="63" t="s">
        <v>15226</v>
      </c>
      <c r="B10622" s="63">
        <v>36799</v>
      </c>
      <c r="C10622" s="62" t="s">
        <v>18342</v>
      </c>
      <c r="D10622" s="63" t="s">
        <v>15228</v>
      </c>
      <c r="E10622" s="76">
        <v>99.56</v>
      </c>
    </row>
    <row r="10623" spans="1:5" ht="23.25" hidden="1">
      <c r="A10623" s="63" t="s">
        <v>15226</v>
      </c>
      <c r="B10623" s="63">
        <v>2747</v>
      </c>
      <c r="C10623" s="62" t="s">
        <v>18343</v>
      </c>
      <c r="D10623" s="63" t="s">
        <v>15272</v>
      </c>
      <c r="E10623" s="76">
        <v>24.95</v>
      </c>
    </row>
    <row r="10624" spans="1:5" ht="23.25" hidden="1">
      <c r="A10624" s="63" t="s">
        <v>15226</v>
      </c>
      <c r="B10624" s="63">
        <v>21138</v>
      </c>
      <c r="C10624" s="62" t="s">
        <v>18344</v>
      </c>
      <c r="D10624" s="63" t="s">
        <v>15272</v>
      </c>
      <c r="E10624" s="76">
        <v>7.91</v>
      </c>
    </row>
    <row r="10625" spans="1:5" ht="23.25" hidden="1">
      <c r="A10625" s="63" t="s">
        <v>15226</v>
      </c>
      <c r="B10625" s="63">
        <v>10826</v>
      </c>
      <c r="C10625" s="62" t="s">
        <v>18345</v>
      </c>
      <c r="D10625" s="63" t="s">
        <v>15228</v>
      </c>
      <c r="E10625" s="76">
        <v>93.39</v>
      </c>
    </row>
    <row r="10626" spans="1:5" ht="23.25" hidden="1">
      <c r="A10626" s="63" t="s">
        <v>15226</v>
      </c>
      <c r="B10626" s="63">
        <v>365</v>
      </c>
      <c r="C10626" s="62" t="s">
        <v>18346</v>
      </c>
      <c r="D10626" s="63" t="s">
        <v>15228</v>
      </c>
      <c r="E10626" s="76">
        <v>57.9</v>
      </c>
    </row>
    <row r="10627" spans="1:5" hidden="1">
      <c r="A10627" s="63" t="s">
        <v>15226</v>
      </c>
      <c r="B10627" s="63">
        <v>38639</v>
      </c>
      <c r="C10627" s="62" t="s">
        <v>18347</v>
      </c>
      <c r="D10627" s="63" t="s">
        <v>15228</v>
      </c>
      <c r="E10627" s="76">
        <v>224.13</v>
      </c>
    </row>
    <row r="10628" spans="1:5" hidden="1">
      <c r="A10628" s="63" t="s">
        <v>15226</v>
      </c>
      <c r="B10628" s="63">
        <v>38640</v>
      </c>
      <c r="C10628" s="62" t="s">
        <v>18348</v>
      </c>
      <c r="D10628" s="63" t="s">
        <v>15228</v>
      </c>
      <c r="E10628" s="76">
        <v>3.36</v>
      </c>
    </row>
    <row r="10629" spans="1:5" ht="23.25" hidden="1">
      <c r="A10629" s="63" t="s">
        <v>15226</v>
      </c>
      <c r="B10629" s="63">
        <v>358</v>
      </c>
      <c r="C10629" s="62" t="s">
        <v>18349</v>
      </c>
      <c r="D10629" s="63" t="s">
        <v>15228</v>
      </c>
      <c r="E10629" s="76">
        <v>69.099999999999994</v>
      </c>
    </row>
    <row r="10630" spans="1:5" ht="23.25" hidden="1">
      <c r="A10630" s="63" t="s">
        <v>15226</v>
      </c>
      <c r="B10630" s="63">
        <v>359</v>
      </c>
      <c r="C10630" s="62" t="s">
        <v>18350</v>
      </c>
      <c r="D10630" s="63" t="s">
        <v>15228</v>
      </c>
      <c r="E10630" s="76">
        <v>141.94999999999999</v>
      </c>
    </row>
    <row r="10631" spans="1:5" hidden="1">
      <c r="A10631" s="63" t="s">
        <v>15226</v>
      </c>
      <c r="B10631" s="63">
        <v>38641</v>
      </c>
      <c r="C10631" s="62" t="s">
        <v>18351</v>
      </c>
      <c r="D10631" s="63" t="s">
        <v>15228</v>
      </c>
      <c r="E10631" s="76">
        <v>140.08000000000001</v>
      </c>
    </row>
    <row r="10632" spans="1:5" ht="23.25" hidden="1">
      <c r="A10632" s="63" t="s">
        <v>15226</v>
      </c>
      <c r="B10632" s="63">
        <v>360</v>
      </c>
      <c r="C10632" s="62" t="s">
        <v>18352</v>
      </c>
      <c r="D10632" s="63" t="s">
        <v>15228</v>
      </c>
      <c r="E10632" s="76">
        <v>3.25</v>
      </c>
    </row>
    <row r="10633" spans="1:5" ht="34.5" hidden="1">
      <c r="A10633" s="63" t="s">
        <v>15226</v>
      </c>
      <c r="B10633" s="63">
        <v>42430</v>
      </c>
      <c r="C10633" s="62" t="s">
        <v>18353</v>
      </c>
      <c r="D10633" s="63" t="s">
        <v>15228</v>
      </c>
      <c r="E10633" s="76">
        <v>6434.22</v>
      </c>
    </row>
    <row r="10634" spans="1:5" hidden="1">
      <c r="A10634" s="63" t="s">
        <v>15226</v>
      </c>
      <c r="B10634" s="63">
        <v>4209</v>
      </c>
      <c r="C10634" s="62" t="s">
        <v>18354</v>
      </c>
      <c r="D10634" s="63" t="s">
        <v>15228</v>
      </c>
      <c r="E10634" s="76">
        <v>20.6</v>
      </c>
    </row>
    <row r="10635" spans="1:5" hidden="1">
      <c r="A10635" s="63" t="s">
        <v>15226</v>
      </c>
      <c r="B10635" s="63">
        <v>4180</v>
      </c>
      <c r="C10635" s="62" t="s">
        <v>18355</v>
      </c>
      <c r="D10635" s="63" t="s">
        <v>15228</v>
      </c>
      <c r="E10635" s="76">
        <v>15.51</v>
      </c>
    </row>
    <row r="10636" spans="1:5" hidden="1">
      <c r="A10636" s="63" t="s">
        <v>15226</v>
      </c>
      <c r="B10636" s="63">
        <v>4177</v>
      </c>
      <c r="C10636" s="62" t="s">
        <v>18356</v>
      </c>
      <c r="D10636" s="63" t="s">
        <v>15228</v>
      </c>
      <c r="E10636" s="76">
        <v>5.15</v>
      </c>
    </row>
    <row r="10637" spans="1:5" hidden="1">
      <c r="A10637" s="63" t="s">
        <v>15226</v>
      </c>
      <c r="B10637" s="63">
        <v>4179</v>
      </c>
      <c r="C10637" s="62" t="s">
        <v>18357</v>
      </c>
      <c r="D10637" s="63" t="s">
        <v>15228</v>
      </c>
      <c r="E10637" s="76">
        <v>10.53</v>
      </c>
    </row>
    <row r="10638" spans="1:5" hidden="1">
      <c r="A10638" s="63" t="s">
        <v>15226</v>
      </c>
      <c r="B10638" s="63">
        <v>4208</v>
      </c>
      <c r="C10638" s="62" t="s">
        <v>18358</v>
      </c>
      <c r="D10638" s="63" t="s">
        <v>15228</v>
      </c>
      <c r="E10638" s="76">
        <v>49.04</v>
      </c>
    </row>
    <row r="10639" spans="1:5" hidden="1">
      <c r="A10639" s="63" t="s">
        <v>15226</v>
      </c>
      <c r="B10639" s="63">
        <v>4181</v>
      </c>
      <c r="C10639" s="62" t="s">
        <v>18359</v>
      </c>
      <c r="D10639" s="63" t="s">
        <v>15228</v>
      </c>
      <c r="E10639" s="76">
        <v>32.04</v>
      </c>
    </row>
    <row r="10640" spans="1:5" hidden="1">
      <c r="A10640" s="63" t="s">
        <v>15226</v>
      </c>
      <c r="B10640" s="63">
        <v>4178</v>
      </c>
      <c r="C10640" s="62" t="s">
        <v>18360</v>
      </c>
      <c r="D10640" s="63" t="s">
        <v>15228</v>
      </c>
      <c r="E10640" s="76">
        <v>7.14</v>
      </c>
    </row>
    <row r="10641" spans="1:5" hidden="1">
      <c r="A10641" s="63" t="s">
        <v>15226</v>
      </c>
      <c r="B10641" s="63">
        <v>4182</v>
      </c>
      <c r="C10641" s="62" t="s">
        <v>18361</v>
      </c>
      <c r="D10641" s="63" t="s">
        <v>15228</v>
      </c>
      <c r="E10641" s="76">
        <v>79.77</v>
      </c>
    </row>
    <row r="10642" spans="1:5" hidden="1">
      <c r="A10642" s="63" t="s">
        <v>15226</v>
      </c>
      <c r="B10642" s="63">
        <v>4183</v>
      </c>
      <c r="C10642" s="62" t="s">
        <v>18362</v>
      </c>
      <c r="D10642" s="63" t="s">
        <v>15228</v>
      </c>
      <c r="E10642" s="76">
        <v>128.41999999999999</v>
      </c>
    </row>
    <row r="10643" spans="1:5" hidden="1">
      <c r="A10643" s="63" t="s">
        <v>15226</v>
      </c>
      <c r="B10643" s="63">
        <v>4184</v>
      </c>
      <c r="C10643" s="62" t="s">
        <v>18363</v>
      </c>
      <c r="D10643" s="63" t="s">
        <v>15228</v>
      </c>
      <c r="E10643" s="76">
        <v>283.49</v>
      </c>
    </row>
    <row r="10644" spans="1:5" hidden="1">
      <c r="A10644" s="63" t="s">
        <v>15226</v>
      </c>
      <c r="B10644" s="63">
        <v>4185</v>
      </c>
      <c r="C10644" s="62" t="s">
        <v>18364</v>
      </c>
      <c r="D10644" s="63" t="s">
        <v>15228</v>
      </c>
      <c r="E10644" s="76">
        <v>471.03</v>
      </c>
    </row>
    <row r="10645" spans="1:5" hidden="1">
      <c r="A10645" s="63" t="s">
        <v>15226</v>
      </c>
      <c r="B10645" s="63">
        <v>4205</v>
      </c>
      <c r="C10645" s="62" t="s">
        <v>18365</v>
      </c>
      <c r="D10645" s="63" t="s">
        <v>15228</v>
      </c>
      <c r="E10645" s="76">
        <v>27.2</v>
      </c>
    </row>
    <row r="10646" spans="1:5" hidden="1">
      <c r="A10646" s="63" t="s">
        <v>15226</v>
      </c>
      <c r="B10646" s="63">
        <v>4192</v>
      </c>
      <c r="C10646" s="62" t="s">
        <v>18366</v>
      </c>
      <c r="D10646" s="63" t="s">
        <v>15228</v>
      </c>
      <c r="E10646" s="76">
        <v>27.2</v>
      </c>
    </row>
    <row r="10647" spans="1:5" hidden="1">
      <c r="A10647" s="63" t="s">
        <v>15226</v>
      </c>
      <c r="B10647" s="63">
        <v>4191</v>
      </c>
      <c r="C10647" s="62" t="s">
        <v>18367</v>
      </c>
      <c r="D10647" s="63" t="s">
        <v>15228</v>
      </c>
      <c r="E10647" s="76">
        <v>27.2</v>
      </c>
    </row>
    <row r="10648" spans="1:5" hidden="1">
      <c r="A10648" s="63" t="s">
        <v>15226</v>
      </c>
      <c r="B10648" s="63">
        <v>4207</v>
      </c>
      <c r="C10648" s="62" t="s">
        <v>18368</v>
      </c>
      <c r="D10648" s="63" t="s">
        <v>15228</v>
      </c>
      <c r="E10648" s="76">
        <v>21.89</v>
      </c>
    </row>
    <row r="10649" spans="1:5" hidden="1">
      <c r="A10649" s="63" t="s">
        <v>15226</v>
      </c>
      <c r="B10649" s="63">
        <v>4206</v>
      </c>
      <c r="C10649" s="62" t="s">
        <v>18369</v>
      </c>
      <c r="D10649" s="63" t="s">
        <v>15228</v>
      </c>
      <c r="E10649" s="76">
        <v>21.26</v>
      </c>
    </row>
    <row r="10650" spans="1:5" hidden="1">
      <c r="A10650" s="63" t="s">
        <v>15226</v>
      </c>
      <c r="B10650" s="63">
        <v>4190</v>
      </c>
      <c r="C10650" s="62" t="s">
        <v>18370</v>
      </c>
      <c r="D10650" s="63" t="s">
        <v>15228</v>
      </c>
      <c r="E10650" s="76">
        <v>21.26</v>
      </c>
    </row>
    <row r="10651" spans="1:5" hidden="1">
      <c r="A10651" s="63" t="s">
        <v>15226</v>
      </c>
      <c r="B10651" s="63">
        <v>4186</v>
      </c>
      <c r="C10651" s="62" t="s">
        <v>18371</v>
      </c>
      <c r="D10651" s="63" t="s">
        <v>15228</v>
      </c>
      <c r="E10651" s="76">
        <v>6.28</v>
      </c>
    </row>
    <row r="10652" spans="1:5" hidden="1">
      <c r="A10652" s="63" t="s">
        <v>15226</v>
      </c>
      <c r="B10652" s="63">
        <v>4188</v>
      </c>
      <c r="C10652" s="62" t="s">
        <v>18372</v>
      </c>
      <c r="D10652" s="63" t="s">
        <v>15228</v>
      </c>
      <c r="E10652" s="76">
        <v>12.83</v>
      </c>
    </row>
    <row r="10653" spans="1:5" hidden="1">
      <c r="A10653" s="63" t="s">
        <v>15226</v>
      </c>
      <c r="B10653" s="63">
        <v>4189</v>
      </c>
      <c r="C10653" s="62" t="s">
        <v>18373</v>
      </c>
      <c r="D10653" s="63" t="s">
        <v>15228</v>
      </c>
      <c r="E10653" s="76">
        <v>12.83</v>
      </c>
    </row>
    <row r="10654" spans="1:5" hidden="1">
      <c r="A10654" s="63" t="s">
        <v>15226</v>
      </c>
      <c r="B10654" s="63">
        <v>4197</v>
      </c>
      <c r="C10654" s="62" t="s">
        <v>18374</v>
      </c>
      <c r="D10654" s="63" t="s">
        <v>15228</v>
      </c>
      <c r="E10654" s="76">
        <v>67.92</v>
      </c>
    </row>
    <row r="10655" spans="1:5" hidden="1">
      <c r="A10655" s="63" t="s">
        <v>15226</v>
      </c>
      <c r="B10655" s="63">
        <v>4194</v>
      </c>
      <c r="C10655" s="62" t="s">
        <v>18375</v>
      </c>
      <c r="D10655" s="63" t="s">
        <v>15228</v>
      </c>
      <c r="E10655" s="76">
        <v>41.04</v>
      </c>
    </row>
    <row r="10656" spans="1:5" hidden="1">
      <c r="A10656" s="63" t="s">
        <v>15226</v>
      </c>
      <c r="B10656" s="63">
        <v>4193</v>
      </c>
      <c r="C10656" s="62" t="s">
        <v>18376</v>
      </c>
      <c r="D10656" s="63" t="s">
        <v>15228</v>
      </c>
      <c r="E10656" s="76">
        <v>41.04</v>
      </c>
    </row>
    <row r="10657" spans="1:5" hidden="1">
      <c r="A10657" s="63" t="s">
        <v>15226</v>
      </c>
      <c r="B10657" s="63">
        <v>4204</v>
      </c>
      <c r="C10657" s="62" t="s">
        <v>18377</v>
      </c>
      <c r="D10657" s="63" t="s">
        <v>15228</v>
      </c>
      <c r="E10657" s="76">
        <v>41.04</v>
      </c>
    </row>
    <row r="10658" spans="1:5" hidden="1">
      <c r="A10658" s="63" t="s">
        <v>15226</v>
      </c>
      <c r="B10658" s="63">
        <v>4187</v>
      </c>
      <c r="C10658" s="62" t="s">
        <v>18378</v>
      </c>
      <c r="D10658" s="63" t="s">
        <v>15228</v>
      </c>
      <c r="E10658" s="76">
        <v>8.18</v>
      </c>
    </row>
    <row r="10659" spans="1:5" hidden="1">
      <c r="A10659" s="63" t="s">
        <v>15226</v>
      </c>
      <c r="B10659" s="63">
        <v>4202</v>
      </c>
      <c r="C10659" s="62" t="s">
        <v>18379</v>
      </c>
      <c r="D10659" s="63" t="s">
        <v>15228</v>
      </c>
      <c r="E10659" s="76">
        <v>124.05</v>
      </c>
    </row>
    <row r="10660" spans="1:5" hidden="1">
      <c r="A10660" s="63" t="s">
        <v>15226</v>
      </c>
      <c r="B10660" s="63">
        <v>4203</v>
      </c>
      <c r="C10660" s="62" t="s">
        <v>18380</v>
      </c>
      <c r="D10660" s="63" t="s">
        <v>15228</v>
      </c>
      <c r="E10660" s="76">
        <v>109.55</v>
      </c>
    </row>
    <row r="10661" spans="1:5" hidden="1">
      <c r="A10661" s="63" t="s">
        <v>15226</v>
      </c>
      <c r="B10661" s="63">
        <v>40368</v>
      </c>
      <c r="C10661" s="62" t="s">
        <v>18381</v>
      </c>
      <c r="D10661" s="63" t="s">
        <v>15228</v>
      </c>
      <c r="E10661" s="76">
        <v>61.16</v>
      </c>
    </row>
    <row r="10662" spans="1:5" hidden="1">
      <c r="A10662" s="63" t="s">
        <v>15226</v>
      </c>
      <c r="B10662" s="63">
        <v>40365</v>
      </c>
      <c r="C10662" s="62" t="s">
        <v>18382</v>
      </c>
      <c r="D10662" s="63" t="s">
        <v>15228</v>
      </c>
      <c r="E10662" s="76">
        <v>41.26</v>
      </c>
    </row>
    <row r="10663" spans="1:5" hidden="1">
      <c r="A10663" s="63" t="s">
        <v>15226</v>
      </c>
      <c r="B10663" s="63">
        <v>40356</v>
      </c>
      <c r="C10663" s="62" t="s">
        <v>18383</v>
      </c>
      <c r="D10663" s="63" t="s">
        <v>15228</v>
      </c>
      <c r="E10663" s="76">
        <v>14.1</v>
      </c>
    </row>
    <row r="10664" spans="1:5" hidden="1">
      <c r="A10664" s="63" t="s">
        <v>15226</v>
      </c>
      <c r="B10664" s="63">
        <v>40362</v>
      </c>
      <c r="C10664" s="62" t="s">
        <v>18384</v>
      </c>
      <c r="D10664" s="63" t="s">
        <v>15228</v>
      </c>
      <c r="E10664" s="76">
        <v>27.33</v>
      </c>
    </row>
    <row r="10665" spans="1:5" hidden="1">
      <c r="A10665" s="63" t="s">
        <v>15226</v>
      </c>
      <c r="B10665" s="63">
        <v>40374</v>
      </c>
      <c r="C10665" s="62" t="s">
        <v>18385</v>
      </c>
      <c r="D10665" s="63" t="s">
        <v>15228</v>
      </c>
      <c r="E10665" s="76">
        <v>159.85</v>
      </c>
    </row>
    <row r="10666" spans="1:5" hidden="1">
      <c r="A10666" s="63" t="s">
        <v>15226</v>
      </c>
      <c r="B10666" s="63">
        <v>40371</v>
      </c>
      <c r="C10666" s="62" t="s">
        <v>18386</v>
      </c>
      <c r="D10666" s="63" t="s">
        <v>15228</v>
      </c>
      <c r="E10666" s="76">
        <v>100.62</v>
      </c>
    </row>
    <row r="10667" spans="1:5" hidden="1">
      <c r="A10667" s="63" t="s">
        <v>15226</v>
      </c>
      <c r="B10667" s="63">
        <v>40359</v>
      </c>
      <c r="C10667" s="62" t="s">
        <v>18387</v>
      </c>
      <c r="D10667" s="63" t="s">
        <v>15228</v>
      </c>
      <c r="E10667" s="76">
        <v>18.21</v>
      </c>
    </row>
    <row r="10668" spans="1:5" hidden="1">
      <c r="A10668" s="63" t="s">
        <v>15226</v>
      </c>
      <c r="B10668" s="63">
        <v>7595</v>
      </c>
      <c r="C10668" s="62" t="s">
        <v>18388</v>
      </c>
      <c r="D10668" s="63" t="s">
        <v>15376</v>
      </c>
      <c r="E10668" s="76">
        <v>23.24</v>
      </c>
    </row>
    <row r="10669" spans="1:5" hidden="1">
      <c r="A10669" s="63" t="s">
        <v>15226</v>
      </c>
      <c r="B10669" s="63">
        <v>41094</v>
      </c>
      <c r="C10669" s="62" t="s">
        <v>18389</v>
      </c>
      <c r="D10669" s="63" t="s">
        <v>15378</v>
      </c>
      <c r="E10669" s="76">
        <v>4102.7299999999996</v>
      </c>
    </row>
    <row r="10670" spans="1:5" ht="23.25" hidden="1">
      <c r="A10670" s="63" t="s">
        <v>15226</v>
      </c>
      <c r="B10670" s="63">
        <v>39609</v>
      </c>
      <c r="C10670" s="62" t="s">
        <v>18390</v>
      </c>
      <c r="D10670" s="63" t="s">
        <v>15228</v>
      </c>
      <c r="E10670" s="76">
        <v>71190.7</v>
      </c>
    </row>
    <row r="10671" spans="1:5" ht="23.25" hidden="1">
      <c r="A10671" s="63" t="s">
        <v>15226</v>
      </c>
      <c r="B10671" s="63">
        <v>39610</v>
      </c>
      <c r="C10671" s="62" t="s">
        <v>18391</v>
      </c>
      <c r="D10671" s="63" t="s">
        <v>15228</v>
      </c>
      <c r="E10671" s="76">
        <v>103916.21</v>
      </c>
    </row>
    <row r="10672" spans="1:5" ht="23.25" hidden="1">
      <c r="A10672" s="63" t="s">
        <v>15226</v>
      </c>
      <c r="B10672" s="63">
        <v>39611</v>
      </c>
      <c r="C10672" s="62" t="s">
        <v>18392</v>
      </c>
      <c r="D10672" s="63" t="s">
        <v>15228</v>
      </c>
      <c r="E10672" s="76">
        <v>125755.63</v>
      </c>
    </row>
    <row r="10673" spans="1:5" ht="23.25" hidden="1">
      <c r="A10673" s="63" t="s">
        <v>15226</v>
      </c>
      <c r="B10673" s="63">
        <v>39612</v>
      </c>
      <c r="C10673" s="62" t="s">
        <v>18393</v>
      </c>
      <c r="D10673" s="63" t="s">
        <v>15228</v>
      </c>
      <c r="E10673" s="76">
        <v>196999.02</v>
      </c>
    </row>
    <row r="10674" spans="1:5" ht="23.25" hidden="1">
      <c r="A10674" s="63" t="s">
        <v>15226</v>
      </c>
      <c r="B10674" s="63">
        <v>39608</v>
      </c>
      <c r="C10674" s="62" t="s">
        <v>18394</v>
      </c>
      <c r="D10674" s="63" t="s">
        <v>15228</v>
      </c>
      <c r="E10674" s="76">
        <v>56923.33</v>
      </c>
    </row>
    <row r="10675" spans="1:5" ht="23.25" hidden="1">
      <c r="A10675" s="63" t="s">
        <v>15226</v>
      </c>
      <c r="B10675" s="63">
        <v>38175</v>
      </c>
      <c r="C10675" s="62" t="s">
        <v>18395</v>
      </c>
      <c r="D10675" s="63" t="s">
        <v>15228</v>
      </c>
      <c r="E10675" s="76">
        <v>4.8600000000000003</v>
      </c>
    </row>
    <row r="10676" spans="1:5" ht="23.25" hidden="1">
      <c r="A10676" s="63" t="s">
        <v>15226</v>
      </c>
      <c r="B10676" s="63">
        <v>38176</v>
      </c>
      <c r="C10676" s="62" t="s">
        <v>18396</v>
      </c>
      <c r="D10676" s="63" t="s">
        <v>15228</v>
      </c>
      <c r="E10676" s="76">
        <v>14.31</v>
      </c>
    </row>
    <row r="10677" spans="1:5" ht="23.25" hidden="1">
      <c r="A10677" s="63" t="s">
        <v>15226</v>
      </c>
      <c r="B10677" s="63">
        <v>36152</v>
      </c>
      <c r="C10677" s="62" t="s">
        <v>18397</v>
      </c>
      <c r="D10677" s="63" t="s">
        <v>15228</v>
      </c>
      <c r="E10677" s="76">
        <v>4.8600000000000003</v>
      </c>
    </row>
    <row r="10678" spans="1:5" hidden="1">
      <c r="A10678" s="63" t="s">
        <v>15226</v>
      </c>
      <c r="B10678" s="63">
        <v>11138</v>
      </c>
      <c r="C10678" s="62" t="s">
        <v>18398</v>
      </c>
      <c r="D10678" s="63" t="s">
        <v>15278</v>
      </c>
      <c r="E10678" s="76">
        <v>2.98</v>
      </c>
    </row>
    <row r="10679" spans="1:5" hidden="1">
      <c r="A10679" s="63" t="s">
        <v>15226</v>
      </c>
      <c r="B10679" s="63">
        <v>4221</v>
      </c>
      <c r="C10679" s="62" t="s">
        <v>18399</v>
      </c>
      <c r="D10679" s="63" t="s">
        <v>15278</v>
      </c>
      <c r="E10679" s="76">
        <v>4.63</v>
      </c>
    </row>
    <row r="10680" spans="1:5" ht="23.25" hidden="1">
      <c r="A10680" s="63" t="s">
        <v>15226</v>
      </c>
      <c r="B10680" s="63">
        <v>4227</v>
      </c>
      <c r="C10680" s="62" t="s">
        <v>18400</v>
      </c>
      <c r="D10680" s="63" t="s">
        <v>15278</v>
      </c>
      <c r="E10680" s="76">
        <v>27.02</v>
      </c>
    </row>
    <row r="10681" spans="1:5" ht="23.25" hidden="1">
      <c r="A10681" s="63" t="s">
        <v>15226</v>
      </c>
      <c r="B10681" s="63">
        <v>38170</v>
      </c>
      <c r="C10681" s="62" t="s">
        <v>18401</v>
      </c>
      <c r="D10681" s="63" t="s">
        <v>15228</v>
      </c>
      <c r="E10681" s="76">
        <v>21.26</v>
      </c>
    </row>
    <row r="10682" spans="1:5" hidden="1">
      <c r="A10682" s="63" t="s">
        <v>15226</v>
      </c>
      <c r="B10682" s="63">
        <v>4252</v>
      </c>
      <c r="C10682" s="62" t="s">
        <v>18402</v>
      </c>
      <c r="D10682" s="63" t="s">
        <v>15376</v>
      </c>
      <c r="E10682" s="76">
        <v>26.25</v>
      </c>
    </row>
    <row r="10683" spans="1:5" hidden="1">
      <c r="A10683" s="63" t="s">
        <v>15226</v>
      </c>
      <c r="B10683" s="63">
        <v>40980</v>
      </c>
      <c r="C10683" s="62" t="s">
        <v>18403</v>
      </c>
      <c r="D10683" s="63" t="s">
        <v>15378</v>
      </c>
      <c r="E10683" s="76">
        <v>4634.5200000000004</v>
      </c>
    </row>
    <row r="10684" spans="1:5" hidden="1">
      <c r="A10684" s="63" t="s">
        <v>15226</v>
      </c>
      <c r="B10684" s="63">
        <v>4243</v>
      </c>
      <c r="C10684" s="62" t="s">
        <v>18404</v>
      </c>
      <c r="D10684" s="63" t="s">
        <v>15376</v>
      </c>
      <c r="E10684" s="76">
        <v>19.079999999999998</v>
      </c>
    </row>
    <row r="10685" spans="1:5" hidden="1">
      <c r="A10685" s="63" t="s">
        <v>15226</v>
      </c>
      <c r="B10685" s="63">
        <v>41031</v>
      </c>
      <c r="C10685" s="62" t="s">
        <v>18405</v>
      </c>
      <c r="D10685" s="63" t="s">
        <v>15378</v>
      </c>
      <c r="E10685" s="76">
        <v>3369.63</v>
      </c>
    </row>
    <row r="10686" spans="1:5" hidden="1">
      <c r="A10686" s="63" t="s">
        <v>15226</v>
      </c>
      <c r="B10686" s="63">
        <v>37666</v>
      </c>
      <c r="C10686" s="62" t="s">
        <v>18406</v>
      </c>
      <c r="D10686" s="63" t="s">
        <v>15376</v>
      </c>
      <c r="E10686" s="76">
        <v>18.43</v>
      </c>
    </row>
    <row r="10687" spans="1:5" hidden="1">
      <c r="A10687" s="63" t="s">
        <v>15226</v>
      </c>
      <c r="B10687" s="63">
        <v>40986</v>
      </c>
      <c r="C10687" s="62" t="s">
        <v>18407</v>
      </c>
      <c r="D10687" s="63" t="s">
        <v>15378</v>
      </c>
      <c r="E10687" s="76">
        <v>3251.81</v>
      </c>
    </row>
    <row r="10688" spans="1:5" hidden="1">
      <c r="A10688" s="63" t="s">
        <v>15226</v>
      </c>
      <c r="B10688" s="63">
        <v>4250</v>
      </c>
      <c r="C10688" s="62" t="s">
        <v>18408</v>
      </c>
      <c r="D10688" s="63" t="s">
        <v>15376</v>
      </c>
      <c r="E10688" s="76">
        <v>20.399999999999999</v>
      </c>
    </row>
    <row r="10689" spans="1:5" hidden="1">
      <c r="A10689" s="63" t="s">
        <v>15226</v>
      </c>
      <c r="B10689" s="63">
        <v>40978</v>
      </c>
      <c r="C10689" s="62" t="s">
        <v>18409</v>
      </c>
      <c r="D10689" s="63" t="s">
        <v>15378</v>
      </c>
      <c r="E10689" s="76">
        <v>3600.66</v>
      </c>
    </row>
    <row r="10690" spans="1:5" hidden="1">
      <c r="A10690" s="63" t="s">
        <v>15226</v>
      </c>
      <c r="B10690" s="63">
        <v>41043</v>
      </c>
      <c r="C10690" s="62" t="s">
        <v>18410</v>
      </c>
      <c r="D10690" s="63" t="s">
        <v>15378</v>
      </c>
      <c r="E10690" s="76">
        <v>4147.2299999999996</v>
      </c>
    </row>
    <row r="10691" spans="1:5" hidden="1">
      <c r="A10691" s="63" t="s">
        <v>15226</v>
      </c>
      <c r="B10691" s="63">
        <v>44501</v>
      </c>
      <c r="C10691" s="62" t="s">
        <v>18411</v>
      </c>
      <c r="D10691" s="63" t="s">
        <v>15376</v>
      </c>
      <c r="E10691" s="76">
        <v>23.5</v>
      </c>
    </row>
    <row r="10692" spans="1:5" hidden="1">
      <c r="A10692" s="63" t="s">
        <v>15226</v>
      </c>
      <c r="B10692" s="63">
        <v>4234</v>
      </c>
      <c r="C10692" s="62" t="s">
        <v>18412</v>
      </c>
      <c r="D10692" s="63" t="s">
        <v>15376</v>
      </c>
      <c r="E10692" s="76">
        <v>25.75</v>
      </c>
    </row>
    <row r="10693" spans="1:5" hidden="1">
      <c r="A10693" s="63" t="s">
        <v>15226</v>
      </c>
      <c r="B10693" s="63">
        <v>40987</v>
      </c>
      <c r="C10693" s="62" t="s">
        <v>18413</v>
      </c>
      <c r="D10693" s="63" t="s">
        <v>15378</v>
      </c>
      <c r="E10693" s="76">
        <v>4543.12</v>
      </c>
    </row>
    <row r="10694" spans="1:5" hidden="1">
      <c r="A10694" s="63" t="s">
        <v>15226</v>
      </c>
      <c r="B10694" s="63">
        <v>4253</v>
      </c>
      <c r="C10694" s="62" t="s">
        <v>18414</v>
      </c>
      <c r="D10694" s="63" t="s">
        <v>15376</v>
      </c>
      <c r="E10694" s="76">
        <v>20.77</v>
      </c>
    </row>
    <row r="10695" spans="1:5" hidden="1">
      <c r="A10695" s="63" t="s">
        <v>15226</v>
      </c>
      <c r="B10695" s="63">
        <v>40981</v>
      </c>
      <c r="C10695" s="62" t="s">
        <v>18415</v>
      </c>
      <c r="D10695" s="63" t="s">
        <v>15378</v>
      </c>
      <c r="E10695" s="76">
        <v>3666.87</v>
      </c>
    </row>
    <row r="10696" spans="1:5" hidden="1">
      <c r="A10696" s="63" t="s">
        <v>15226</v>
      </c>
      <c r="B10696" s="63">
        <v>4254</v>
      </c>
      <c r="C10696" s="62" t="s">
        <v>18416</v>
      </c>
      <c r="D10696" s="63" t="s">
        <v>15376</v>
      </c>
      <c r="E10696" s="76">
        <v>19.38</v>
      </c>
    </row>
    <row r="10697" spans="1:5" hidden="1">
      <c r="A10697" s="63" t="s">
        <v>15226</v>
      </c>
      <c r="B10697" s="63">
        <v>41036</v>
      </c>
      <c r="C10697" s="62" t="s">
        <v>18417</v>
      </c>
      <c r="D10697" s="63" t="s">
        <v>15378</v>
      </c>
      <c r="E10697" s="76">
        <v>3422.41</v>
      </c>
    </row>
    <row r="10698" spans="1:5" hidden="1">
      <c r="A10698" s="63" t="s">
        <v>15226</v>
      </c>
      <c r="B10698" s="63">
        <v>4251</v>
      </c>
      <c r="C10698" s="62" t="s">
        <v>18418</v>
      </c>
      <c r="D10698" s="63" t="s">
        <v>15376</v>
      </c>
      <c r="E10698" s="76">
        <v>23.04</v>
      </c>
    </row>
    <row r="10699" spans="1:5" hidden="1">
      <c r="A10699" s="63" t="s">
        <v>15226</v>
      </c>
      <c r="B10699" s="63">
        <v>40979</v>
      </c>
      <c r="C10699" s="62" t="s">
        <v>18419</v>
      </c>
      <c r="D10699" s="63" t="s">
        <v>15378</v>
      </c>
      <c r="E10699" s="76">
        <v>4067.11</v>
      </c>
    </row>
    <row r="10700" spans="1:5" hidden="1">
      <c r="A10700" s="63" t="s">
        <v>15226</v>
      </c>
      <c r="B10700" s="63">
        <v>4230</v>
      </c>
      <c r="C10700" s="62" t="s">
        <v>18420</v>
      </c>
      <c r="D10700" s="63" t="s">
        <v>15376</v>
      </c>
      <c r="E10700" s="76">
        <v>21.96</v>
      </c>
    </row>
    <row r="10701" spans="1:5" hidden="1">
      <c r="A10701" s="63" t="s">
        <v>15226</v>
      </c>
      <c r="B10701" s="63">
        <v>40998</v>
      </c>
      <c r="C10701" s="62" t="s">
        <v>18421</v>
      </c>
      <c r="D10701" s="63" t="s">
        <v>15378</v>
      </c>
      <c r="E10701" s="76">
        <v>3875.68</v>
      </c>
    </row>
    <row r="10702" spans="1:5" hidden="1">
      <c r="A10702" s="63" t="s">
        <v>15226</v>
      </c>
      <c r="B10702" s="63">
        <v>4257</v>
      </c>
      <c r="C10702" s="62" t="s">
        <v>18422</v>
      </c>
      <c r="D10702" s="63" t="s">
        <v>15376</v>
      </c>
      <c r="E10702" s="76">
        <v>18.239999999999998</v>
      </c>
    </row>
    <row r="10703" spans="1:5" hidden="1">
      <c r="A10703" s="63" t="s">
        <v>15226</v>
      </c>
      <c r="B10703" s="63">
        <v>40982</v>
      </c>
      <c r="C10703" s="62" t="s">
        <v>18423</v>
      </c>
      <c r="D10703" s="63" t="s">
        <v>15378</v>
      </c>
      <c r="E10703" s="76">
        <v>3218.7</v>
      </c>
    </row>
    <row r="10704" spans="1:5" hidden="1">
      <c r="A10704" s="63" t="s">
        <v>15226</v>
      </c>
      <c r="B10704" s="63">
        <v>4240</v>
      </c>
      <c r="C10704" s="62" t="s">
        <v>18424</v>
      </c>
      <c r="D10704" s="63" t="s">
        <v>15376</v>
      </c>
      <c r="E10704" s="76">
        <v>23.89</v>
      </c>
    </row>
    <row r="10705" spans="1:5" hidden="1">
      <c r="A10705" s="63" t="s">
        <v>15226</v>
      </c>
      <c r="B10705" s="63">
        <v>41026</v>
      </c>
      <c r="C10705" s="62" t="s">
        <v>18425</v>
      </c>
      <c r="D10705" s="63" t="s">
        <v>15378</v>
      </c>
      <c r="E10705" s="76">
        <v>4217.92</v>
      </c>
    </row>
    <row r="10706" spans="1:5" hidden="1">
      <c r="A10706" s="63" t="s">
        <v>15226</v>
      </c>
      <c r="B10706" s="63">
        <v>4239</v>
      </c>
      <c r="C10706" s="62" t="s">
        <v>18426</v>
      </c>
      <c r="D10706" s="63" t="s">
        <v>15376</v>
      </c>
      <c r="E10706" s="76">
        <v>29.33</v>
      </c>
    </row>
    <row r="10707" spans="1:5" hidden="1">
      <c r="A10707" s="63" t="s">
        <v>15226</v>
      </c>
      <c r="B10707" s="63">
        <v>41024</v>
      </c>
      <c r="C10707" s="62" t="s">
        <v>18427</v>
      </c>
      <c r="D10707" s="63" t="s">
        <v>15378</v>
      </c>
      <c r="E10707" s="76">
        <v>5174.62</v>
      </c>
    </row>
    <row r="10708" spans="1:5" hidden="1">
      <c r="A10708" s="63" t="s">
        <v>15226</v>
      </c>
      <c r="B10708" s="63">
        <v>4248</v>
      </c>
      <c r="C10708" s="62" t="s">
        <v>18428</v>
      </c>
      <c r="D10708" s="63" t="s">
        <v>15376</v>
      </c>
      <c r="E10708" s="76">
        <v>25.64</v>
      </c>
    </row>
    <row r="10709" spans="1:5" hidden="1">
      <c r="A10709" s="63" t="s">
        <v>15226</v>
      </c>
      <c r="B10709" s="63">
        <v>41033</v>
      </c>
      <c r="C10709" s="62" t="s">
        <v>18429</v>
      </c>
      <c r="D10709" s="63" t="s">
        <v>15378</v>
      </c>
      <c r="E10709" s="76">
        <v>4525.7299999999996</v>
      </c>
    </row>
    <row r="10710" spans="1:5" hidden="1">
      <c r="A10710" s="63" t="s">
        <v>15226</v>
      </c>
      <c r="B10710" s="63">
        <v>41040</v>
      </c>
      <c r="C10710" s="62" t="s">
        <v>18430</v>
      </c>
      <c r="D10710" s="63" t="s">
        <v>15378</v>
      </c>
      <c r="E10710" s="76">
        <v>4354.6000000000004</v>
      </c>
    </row>
    <row r="10711" spans="1:5" hidden="1">
      <c r="A10711" s="63" t="s">
        <v>15226</v>
      </c>
      <c r="B10711" s="63">
        <v>44500</v>
      </c>
      <c r="C10711" s="62" t="s">
        <v>18431</v>
      </c>
      <c r="D10711" s="63" t="s">
        <v>15376</v>
      </c>
      <c r="E10711" s="76">
        <v>24.67</v>
      </c>
    </row>
    <row r="10712" spans="1:5" hidden="1">
      <c r="A10712" s="63" t="s">
        <v>15226</v>
      </c>
      <c r="B10712" s="63">
        <v>4238</v>
      </c>
      <c r="C10712" s="62" t="s">
        <v>18432</v>
      </c>
      <c r="D10712" s="63" t="s">
        <v>15376</v>
      </c>
      <c r="E10712" s="76">
        <v>18.97</v>
      </c>
    </row>
    <row r="10713" spans="1:5" hidden="1">
      <c r="A10713" s="63" t="s">
        <v>15226</v>
      </c>
      <c r="B10713" s="63">
        <v>41012</v>
      </c>
      <c r="C10713" s="62" t="s">
        <v>18433</v>
      </c>
      <c r="D10713" s="63" t="s">
        <v>15378</v>
      </c>
      <c r="E10713" s="76">
        <v>3350.2</v>
      </c>
    </row>
    <row r="10714" spans="1:5" hidden="1">
      <c r="A10714" s="63" t="s">
        <v>15226</v>
      </c>
      <c r="B10714" s="63">
        <v>4237</v>
      </c>
      <c r="C10714" s="62" t="s">
        <v>18434</v>
      </c>
      <c r="D10714" s="63" t="s">
        <v>15376</v>
      </c>
      <c r="E10714" s="76">
        <v>23.09</v>
      </c>
    </row>
    <row r="10715" spans="1:5" hidden="1">
      <c r="A10715" s="63" t="s">
        <v>15226</v>
      </c>
      <c r="B10715" s="63">
        <v>41002</v>
      </c>
      <c r="C10715" s="62" t="s">
        <v>18435</v>
      </c>
      <c r="D10715" s="63" t="s">
        <v>15378</v>
      </c>
      <c r="E10715" s="76">
        <v>4074.3</v>
      </c>
    </row>
    <row r="10716" spans="1:5" hidden="1">
      <c r="A10716" s="63" t="s">
        <v>15226</v>
      </c>
      <c r="B10716" s="63">
        <v>4233</v>
      </c>
      <c r="C10716" s="62" t="s">
        <v>18436</v>
      </c>
      <c r="D10716" s="63" t="s">
        <v>15376</v>
      </c>
      <c r="E10716" s="76">
        <v>21.18</v>
      </c>
    </row>
    <row r="10717" spans="1:5" hidden="1">
      <c r="A10717" s="63" t="s">
        <v>15226</v>
      </c>
      <c r="B10717" s="63">
        <v>41001</v>
      </c>
      <c r="C10717" s="62" t="s">
        <v>18437</v>
      </c>
      <c r="D10717" s="63" t="s">
        <v>15378</v>
      </c>
      <c r="E10717" s="76">
        <v>3739.59</v>
      </c>
    </row>
    <row r="10718" spans="1:5" hidden="1">
      <c r="A10718" s="63" t="s">
        <v>15226</v>
      </c>
      <c r="B10718" s="63">
        <v>2</v>
      </c>
      <c r="C10718" s="62" t="s">
        <v>18438</v>
      </c>
      <c r="D10718" s="63" t="s">
        <v>15374</v>
      </c>
      <c r="E10718" s="76">
        <v>21.36</v>
      </c>
    </row>
    <row r="10719" spans="1:5" ht="23.25" hidden="1">
      <c r="A10719" s="63" t="s">
        <v>15226</v>
      </c>
      <c r="B10719" s="63">
        <v>36517</v>
      </c>
      <c r="C10719" s="62" t="s">
        <v>18439</v>
      </c>
      <c r="D10719" s="63" t="s">
        <v>15228</v>
      </c>
      <c r="E10719" s="76">
        <v>745920</v>
      </c>
    </row>
    <row r="10720" spans="1:5" ht="23.25" hidden="1">
      <c r="A10720" s="63" t="s">
        <v>15226</v>
      </c>
      <c r="B10720" s="63">
        <v>4262</v>
      </c>
      <c r="C10720" s="62" t="s">
        <v>18440</v>
      </c>
      <c r="D10720" s="63" t="s">
        <v>15228</v>
      </c>
      <c r="E10720" s="76">
        <v>840000</v>
      </c>
    </row>
    <row r="10721" spans="1:5" ht="23.25" hidden="1">
      <c r="A10721" s="63" t="s">
        <v>15226</v>
      </c>
      <c r="B10721" s="63">
        <v>4263</v>
      </c>
      <c r="C10721" s="62" t="s">
        <v>18441</v>
      </c>
      <c r="D10721" s="63" t="s">
        <v>15228</v>
      </c>
      <c r="E10721" s="76">
        <v>1164799.94</v>
      </c>
    </row>
    <row r="10722" spans="1:5" ht="23.25" hidden="1">
      <c r="A10722" s="63" t="s">
        <v>15226</v>
      </c>
      <c r="B10722" s="63">
        <v>36518</v>
      </c>
      <c r="C10722" s="62" t="s">
        <v>18442</v>
      </c>
      <c r="D10722" s="63" t="s">
        <v>15228</v>
      </c>
      <c r="E10722" s="76">
        <v>1326079.94</v>
      </c>
    </row>
    <row r="10723" spans="1:5" ht="23.25" hidden="1">
      <c r="A10723" s="63" t="s">
        <v>15226</v>
      </c>
      <c r="B10723" s="63">
        <v>14221</v>
      </c>
      <c r="C10723" s="62" t="s">
        <v>18443</v>
      </c>
      <c r="D10723" s="63" t="s">
        <v>15228</v>
      </c>
      <c r="E10723" s="76">
        <v>773919.97</v>
      </c>
    </row>
    <row r="10724" spans="1:5" hidden="1">
      <c r="A10724" s="63" t="s">
        <v>15226</v>
      </c>
      <c r="B10724" s="63">
        <v>38402</v>
      </c>
      <c r="C10724" s="62" t="s">
        <v>18444</v>
      </c>
      <c r="D10724" s="63" t="s">
        <v>15228</v>
      </c>
      <c r="E10724" s="76">
        <v>13.26</v>
      </c>
    </row>
    <row r="10725" spans="1:5" hidden="1">
      <c r="A10725" s="63" t="s">
        <v>15226</v>
      </c>
      <c r="B10725" s="63">
        <v>3412</v>
      </c>
      <c r="C10725" s="62" t="s">
        <v>18445</v>
      </c>
      <c r="D10725" s="63" t="s">
        <v>15637</v>
      </c>
      <c r="E10725" s="76">
        <v>14.26</v>
      </c>
    </row>
    <row r="10726" spans="1:5" hidden="1">
      <c r="A10726" s="63" t="s">
        <v>15226</v>
      </c>
      <c r="B10726" s="63">
        <v>3413</v>
      </c>
      <c r="C10726" s="62" t="s">
        <v>18446</v>
      </c>
      <c r="D10726" s="63" t="s">
        <v>15637</v>
      </c>
      <c r="E10726" s="76">
        <v>32.11</v>
      </c>
    </row>
    <row r="10727" spans="1:5" hidden="1">
      <c r="A10727" s="63" t="s">
        <v>15226</v>
      </c>
      <c r="B10727" s="63">
        <v>39744</v>
      </c>
      <c r="C10727" s="62" t="s">
        <v>18447</v>
      </c>
      <c r="D10727" s="63" t="s">
        <v>15637</v>
      </c>
      <c r="E10727" s="76">
        <v>24.93</v>
      </c>
    </row>
    <row r="10728" spans="1:5" hidden="1">
      <c r="A10728" s="63" t="s">
        <v>15226</v>
      </c>
      <c r="B10728" s="63">
        <v>39745</v>
      </c>
      <c r="C10728" s="62" t="s">
        <v>18448</v>
      </c>
      <c r="D10728" s="63" t="s">
        <v>15637</v>
      </c>
      <c r="E10728" s="76">
        <v>52.63</v>
      </c>
    </row>
    <row r="10729" spans="1:5" ht="23.25" hidden="1">
      <c r="A10729" s="63" t="s">
        <v>15226</v>
      </c>
      <c r="B10729" s="63">
        <v>39637</v>
      </c>
      <c r="C10729" s="62" t="s">
        <v>18449</v>
      </c>
      <c r="D10729" s="63" t="s">
        <v>15637</v>
      </c>
      <c r="E10729" s="76">
        <v>79.78</v>
      </c>
    </row>
    <row r="10730" spans="1:5" ht="23.25" hidden="1">
      <c r="A10730" s="63" t="s">
        <v>15226</v>
      </c>
      <c r="B10730" s="63">
        <v>39638</v>
      </c>
      <c r="C10730" s="62" t="s">
        <v>18450</v>
      </c>
      <c r="D10730" s="63" t="s">
        <v>15637</v>
      </c>
      <c r="E10730" s="76">
        <v>90.27</v>
      </c>
    </row>
    <row r="10731" spans="1:5" ht="23.25" hidden="1">
      <c r="A10731" s="63" t="s">
        <v>15226</v>
      </c>
      <c r="B10731" s="63">
        <v>39639</v>
      </c>
      <c r="C10731" s="62" t="s">
        <v>18451</v>
      </c>
      <c r="D10731" s="63" t="s">
        <v>15637</v>
      </c>
      <c r="E10731" s="76">
        <v>136.19999999999999</v>
      </c>
    </row>
    <row r="10732" spans="1:5" ht="45.75" hidden="1">
      <c r="A10732" s="63" t="s">
        <v>15226</v>
      </c>
      <c r="B10732" s="63">
        <v>39517</v>
      </c>
      <c r="C10732" s="62" t="s">
        <v>18452</v>
      </c>
      <c r="D10732" s="63" t="s">
        <v>15637</v>
      </c>
      <c r="E10732" s="76">
        <v>206.2</v>
      </c>
    </row>
    <row r="10733" spans="1:5" ht="45.75" hidden="1">
      <c r="A10733" s="63" t="s">
        <v>15226</v>
      </c>
      <c r="B10733" s="63">
        <v>39518</v>
      </c>
      <c r="C10733" s="62" t="s">
        <v>18453</v>
      </c>
      <c r="D10733" s="63" t="s">
        <v>15637</v>
      </c>
      <c r="E10733" s="76">
        <v>244.46</v>
      </c>
    </row>
    <row r="10734" spans="1:5" hidden="1">
      <c r="A10734" s="63" t="s">
        <v>15226</v>
      </c>
      <c r="B10734" s="63">
        <v>38366</v>
      </c>
      <c r="C10734" s="62" t="s">
        <v>18454</v>
      </c>
      <c r="D10734" s="63" t="s">
        <v>15637</v>
      </c>
      <c r="E10734" s="76">
        <v>5.38</v>
      </c>
    </row>
    <row r="10735" spans="1:5" hidden="1">
      <c r="A10735" s="63" t="s">
        <v>15226</v>
      </c>
      <c r="B10735" s="63">
        <v>11703</v>
      </c>
      <c r="C10735" s="62" t="s">
        <v>18455</v>
      </c>
      <c r="D10735" s="63" t="s">
        <v>15228</v>
      </c>
      <c r="E10735" s="76">
        <v>28.48</v>
      </c>
    </row>
    <row r="10736" spans="1:5" hidden="1">
      <c r="A10736" s="63" t="s">
        <v>15226</v>
      </c>
      <c r="B10736" s="63">
        <v>37400</v>
      </c>
      <c r="C10736" s="62" t="s">
        <v>18456</v>
      </c>
      <c r="D10736" s="63" t="s">
        <v>15228</v>
      </c>
      <c r="E10736" s="76">
        <v>36.32</v>
      </c>
    </row>
    <row r="10737" spans="1:5" ht="23.25" hidden="1">
      <c r="A10737" s="63" t="s">
        <v>15226</v>
      </c>
      <c r="B10737" s="63">
        <v>25400</v>
      </c>
      <c r="C10737" s="62" t="s">
        <v>18457</v>
      </c>
      <c r="D10737" s="63" t="s">
        <v>15228</v>
      </c>
      <c r="E10737" s="76">
        <v>2739.02</v>
      </c>
    </row>
    <row r="10738" spans="1:5" ht="23.25" hidden="1">
      <c r="A10738" s="63" t="s">
        <v>15226</v>
      </c>
      <c r="B10738" s="63">
        <v>4276</v>
      </c>
      <c r="C10738" s="62" t="s">
        <v>18458</v>
      </c>
      <c r="D10738" s="63" t="s">
        <v>15228</v>
      </c>
      <c r="E10738" s="76">
        <v>184.98</v>
      </c>
    </row>
    <row r="10739" spans="1:5" ht="23.25" hidden="1">
      <c r="A10739" s="63" t="s">
        <v>15226</v>
      </c>
      <c r="B10739" s="63">
        <v>4273</v>
      </c>
      <c r="C10739" s="62" t="s">
        <v>18459</v>
      </c>
      <c r="D10739" s="63" t="s">
        <v>15228</v>
      </c>
      <c r="E10739" s="76">
        <v>335.86</v>
      </c>
    </row>
    <row r="10740" spans="1:5" ht="23.25" hidden="1">
      <c r="A10740" s="63" t="s">
        <v>15226</v>
      </c>
      <c r="B10740" s="63">
        <v>4274</v>
      </c>
      <c r="C10740" s="62" t="s">
        <v>18460</v>
      </c>
      <c r="D10740" s="63" t="s">
        <v>15228</v>
      </c>
      <c r="E10740" s="76">
        <v>122.87</v>
      </c>
    </row>
    <row r="10741" spans="1:5" ht="34.5" hidden="1">
      <c r="A10741" s="63" t="s">
        <v>15226</v>
      </c>
      <c r="B10741" s="63">
        <v>39438</v>
      </c>
      <c r="C10741" s="62" t="s">
        <v>18461</v>
      </c>
      <c r="D10741" s="63" t="s">
        <v>15228</v>
      </c>
      <c r="E10741" s="76">
        <v>0.33</v>
      </c>
    </row>
    <row r="10742" spans="1:5" hidden="1">
      <c r="A10742" s="63" t="s">
        <v>15226</v>
      </c>
      <c r="B10742" s="63">
        <v>11963</v>
      </c>
      <c r="C10742" s="62" t="s">
        <v>18462</v>
      </c>
      <c r="D10742" s="63" t="s">
        <v>15228</v>
      </c>
      <c r="E10742" s="76">
        <v>12.24</v>
      </c>
    </row>
    <row r="10743" spans="1:5" hidden="1">
      <c r="A10743" s="63" t="s">
        <v>15226</v>
      </c>
      <c r="B10743" s="63">
        <v>11964</v>
      </c>
      <c r="C10743" s="62" t="s">
        <v>18463</v>
      </c>
      <c r="D10743" s="63" t="s">
        <v>15228</v>
      </c>
      <c r="E10743" s="76">
        <v>3.09</v>
      </c>
    </row>
    <row r="10744" spans="1:5" ht="23.25" hidden="1">
      <c r="A10744" s="63" t="s">
        <v>15226</v>
      </c>
      <c r="B10744" s="63">
        <v>4379</v>
      </c>
      <c r="C10744" s="62" t="s">
        <v>18464</v>
      </c>
      <c r="D10744" s="63" t="s">
        <v>15228</v>
      </c>
      <c r="E10744" s="76">
        <v>0.06</v>
      </c>
    </row>
    <row r="10745" spans="1:5" ht="23.25" hidden="1">
      <c r="A10745" s="63" t="s">
        <v>15226</v>
      </c>
      <c r="B10745" s="63">
        <v>4377</v>
      </c>
      <c r="C10745" s="62" t="s">
        <v>18465</v>
      </c>
      <c r="D10745" s="63" t="s">
        <v>15228</v>
      </c>
      <c r="E10745" s="76">
        <v>0.24</v>
      </c>
    </row>
    <row r="10746" spans="1:5" ht="23.25" hidden="1">
      <c r="A10746" s="63" t="s">
        <v>15226</v>
      </c>
      <c r="B10746" s="63">
        <v>4356</v>
      </c>
      <c r="C10746" s="62" t="s">
        <v>18466</v>
      </c>
      <c r="D10746" s="63" t="s">
        <v>15228</v>
      </c>
      <c r="E10746" s="76">
        <v>0.34</v>
      </c>
    </row>
    <row r="10747" spans="1:5" ht="23.25" hidden="1">
      <c r="A10747" s="63" t="s">
        <v>15226</v>
      </c>
      <c r="B10747" s="63">
        <v>13246</v>
      </c>
      <c r="C10747" s="62" t="s">
        <v>18467</v>
      </c>
      <c r="D10747" s="63" t="s">
        <v>15228</v>
      </c>
      <c r="E10747" s="76">
        <v>0.57999999999999996</v>
      </c>
    </row>
    <row r="10748" spans="1:5" ht="23.25" hidden="1">
      <c r="A10748" s="63" t="s">
        <v>15226</v>
      </c>
      <c r="B10748" s="63">
        <v>4346</v>
      </c>
      <c r="C10748" s="62" t="s">
        <v>18468</v>
      </c>
      <c r="D10748" s="63" t="s">
        <v>15228</v>
      </c>
      <c r="E10748" s="76">
        <v>13.12</v>
      </c>
    </row>
    <row r="10749" spans="1:5" ht="23.25" hidden="1">
      <c r="A10749" s="63" t="s">
        <v>15226</v>
      </c>
      <c r="B10749" s="63">
        <v>11955</v>
      </c>
      <c r="C10749" s="62" t="s">
        <v>18469</v>
      </c>
      <c r="D10749" s="63" t="s">
        <v>15228</v>
      </c>
      <c r="E10749" s="76">
        <v>5.74</v>
      </c>
    </row>
    <row r="10750" spans="1:5" ht="23.25" hidden="1">
      <c r="A10750" s="63" t="s">
        <v>15226</v>
      </c>
      <c r="B10750" s="63">
        <v>11960</v>
      </c>
      <c r="C10750" s="62" t="s">
        <v>18470</v>
      </c>
      <c r="D10750" s="63" t="s">
        <v>15228</v>
      </c>
      <c r="E10750" s="76">
        <v>0.19</v>
      </c>
    </row>
    <row r="10751" spans="1:5" ht="23.25" hidden="1">
      <c r="A10751" s="63" t="s">
        <v>15226</v>
      </c>
      <c r="B10751" s="63">
        <v>4333</v>
      </c>
      <c r="C10751" s="62" t="s">
        <v>18471</v>
      </c>
      <c r="D10751" s="63" t="s">
        <v>15228</v>
      </c>
      <c r="E10751" s="76">
        <v>0.34</v>
      </c>
    </row>
    <row r="10752" spans="1:5" ht="23.25" hidden="1">
      <c r="A10752" s="63" t="s">
        <v>15226</v>
      </c>
      <c r="B10752" s="63">
        <v>4358</v>
      </c>
      <c r="C10752" s="62" t="s">
        <v>18472</v>
      </c>
      <c r="D10752" s="63" t="s">
        <v>15228</v>
      </c>
      <c r="E10752" s="76">
        <v>2.62</v>
      </c>
    </row>
    <row r="10753" spans="1:5" ht="23.25" hidden="1">
      <c r="A10753" s="63" t="s">
        <v>15226</v>
      </c>
      <c r="B10753" s="63">
        <v>39435</v>
      </c>
      <c r="C10753" s="62" t="s">
        <v>18473</v>
      </c>
      <c r="D10753" s="63" t="s">
        <v>15228</v>
      </c>
      <c r="E10753" s="76">
        <v>0.13</v>
      </c>
    </row>
    <row r="10754" spans="1:5" ht="23.25" hidden="1">
      <c r="A10754" s="63" t="s">
        <v>15226</v>
      </c>
      <c r="B10754" s="63">
        <v>39436</v>
      </c>
      <c r="C10754" s="62" t="s">
        <v>18474</v>
      </c>
      <c r="D10754" s="63" t="s">
        <v>15228</v>
      </c>
      <c r="E10754" s="76">
        <v>0.22</v>
      </c>
    </row>
    <row r="10755" spans="1:5" ht="23.25" hidden="1">
      <c r="A10755" s="63" t="s">
        <v>15226</v>
      </c>
      <c r="B10755" s="63">
        <v>39437</v>
      </c>
      <c r="C10755" s="62" t="s">
        <v>18475</v>
      </c>
      <c r="D10755" s="63" t="s">
        <v>15228</v>
      </c>
      <c r="E10755" s="76">
        <v>0.28999999999999998</v>
      </c>
    </row>
    <row r="10756" spans="1:5" ht="23.25" hidden="1">
      <c r="A10756" s="63" t="s">
        <v>15226</v>
      </c>
      <c r="B10756" s="63">
        <v>39439</v>
      </c>
      <c r="C10756" s="62" t="s">
        <v>18476</v>
      </c>
      <c r="D10756" s="63" t="s">
        <v>15228</v>
      </c>
      <c r="E10756" s="76">
        <v>0.2</v>
      </c>
    </row>
    <row r="10757" spans="1:5" ht="23.25" hidden="1">
      <c r="A10757" s="63" t="s">
        <v>15226</v>
      </c>
      <c r="B10757" s="63">
        <v>39440</v>
      </c>
      <c r="C10757" s="62" t="s">
        <v>18477</v>
      </c>
      <c r="D10757" s="63" t="s">
        <v>15228</v>
      </c>
      <c r="E10757" s="76">
        <v>0.26</v>
      </c>
    </row>
    <row r="10758" spans="1:5" ht="23.25" hidden="1">
      <c r="A10758" s="63" t="s">
        <v>15226</v>
      </c>
      <c r="B10758" s="63">
        <v>39441</v>
      </c>
      <c r="C10758" s="62" t="s">
        <v>18478</v>
      </c>
      <c r="D10758" s="63" t="s">
        <v>15228</v>
      </c>
      <c r="E10758" s="76">
        <v>0.33</v>
      </c>
    </row>
    <row r="10759" spans="1:5" ht="23.25" hidden="1">
      <c r="A10759" s="63" t="s">
        <v>15226</v>
      </c>
      <c r="B10759" s="63">
        <v>39442</v>
      </c>
      <c r="C10759" s="62" t="s">
        <v>18479</v>
      </c>
      <c r="D10759" s="63" t="s">
        <v>15228</v>
      </c>
      <c r="E10759" s="76">
        <v>0.24</v>
      </c>
    </row>
    <row r="10760" spans="1:5" ht="23.25" hidden="1">
      <c r="A10760" s="63" t="s">
        <v>15226</v>
      </c>
      <c r="B10760" s="63">
        <v>39443</v>
      </c>
      <c r="C10760" s="62" t="s">
        <v>18480</v>
      </c>
      <c r="D10760" s="63" t="s">
        <v>15228</v>
      </c>
      <c r="E10760" s="76">
        <v>0.31</v>
      </c>
    </row>
    <row r="10761" spans="1:5" ht="23.25" hidden="1">
      <c r="A10761" s="63" t="s">
        <v>15226</v>
      </c>
      <c r="B10761" s="63">
        <v>4329</v>
      </c>
      <c r="C10761" s="62" t="s">
        <v>18481</v>
      </c>
      <c r="D10761" s="63" t="s">
        <v>15228</v>
      </c>
      <c r="E10761" s="76">
        <v>2.8</v>
      </c>
    </row>
    <row r="10762" spans="1:5" ht="23.25" hidden="1">
      <c r="A10762" s="63" t="s">
        <v>15226</v>
      </c>
      <c r="B10762" s="63">
        <v>4383</v>
      </c>
      <c r="C10762" s="62" t="s">
        <v>18482</v>
      </c>
      <c r="D10762" s="63" t="s">
        <v>15228</v>
      </c>
      <c r="E10762" s="76">
        <v>25.32</v>
      </c>
    </row>
    <row r="10763" spans="1:5" ht="23.25" hidden="1">
      <c r="A10763" s="63" t="s">
        <v>15226</v>
      </c>
      <c r="B10763" s="63">
        <v>4344</v>
      </c>
      <c r="C10763" s="62" t="s">
        <v>18483</v>
      </c>
      <c r="D10763" s="63" t="s">
        <v>15228</v>
      </c>
      <c r="E10763" s="76">
        <v>26.53</v>
      </c>
    </row>
    <row r="10764" spans="1:5" ht="23.25" hidden="1">
      <c r="A10764" s="63" t="s">
        <v>15226</v>
      </c>
      <c r="B10764" s="63">
        <v>436</v>
      </c>
      <c r="C10764" s="62" t="s">
        <v>18484</v>
      </c>
      <c r="D10764" s="63" t="s">
        <v>15228</v>
      </c>
      <c r="E10764" s="76">
        <v>13.25</v>
      </c>
    </row>
    <row r="10765" spans="1:5" ht="23.25" hidden="1">
      <c r="A10765" s="63" t="s">
        <v>15226</v>
      </c>
      <c r="B10765" s="63">
        <v>442</v>
      </c>
      <c r="C10765" s="62" t="s">
        <v>18485</v>
      </c>
      <c r="D10765" s="63" t="s">
        <v>15228</v>
      </c>
      <c r="E10765" s="76">
        <v>7.83</v>
      </c>
    </row>
    <row r="10766" spans="1:5" hidden="1">
      <c r="A10766" s="63" t="s">
        <v>15226</v>
      </c>
      <c r="B10766" s="63">
        <v>11953</v>
      </c>
      <c r="C10766" s="62" t="s">
        <v>18486</v>
      </c>
      <c r="D10766" s="63" t="s">
        <v>15228</v>
      </c>
      <c r="E10766" s="76">
        <v>4.21</v>
      </c>
    </row>
    <row r="10767" spans="1:5" ht="23.25" hidden="1">
      <c r="A10767" s="63" t="s">
        <v>15226</v>
      </c>
      <c r="B10767" s="63">
        <v>4335</v>
      </c>
      <c r="C10767" s="62" t="s">
        <v>18487</v>
      </c>
      <c r="D10767" s="63" t="s">
        <v>15228</v>
      </c>
      <c r="E10767" s="76">
        <v>17.82</v>
      </c>
    </row>
    <row r="10768" spans="1:5" ht="23.25" hidden="1">
      <c r="A10768" s="63" t="s">
        <v>15226</v>
      </c>
      <c r="B10768" s="63">
        <v>4334</v>
      </c>
      <c r="C10768" s="62" t="s">
        <v>18488</v>
      </c>
      <c r="D10768" s="63" t="s">
        <v>15228</v>
      </c>
      <c r="E10768" s="76">
        <v>24.44</v>
      </c>
    </row>
    <row r="10769" spans="1:5" hidden="1">
      <c r="A10769" s="63" t="s">
        <v>15226</v>
      </c>
      <c r="B10769" s="63">
        <v>4343</v>
      </c>
      <c r="C10769" s="62" t="s">
        <v>18489</v>
      </c>
      <c r="D10769" s="63" t="s">
        <v>15228</v>
      </c>
      <c r="E10769" s="76">
        <v>6.01</v>
      </c>
    </row>
    <row r="10770" spans="1:5" ht="23.25" hidden="1">
      <c r="A10770" s="63" t="s">
        <v>15226</v>
      </c>
      <c r="B10770" s="63">
        <v>430</v>
      </c>
      <c r="C10770" s="62" t="s">
        <v>18490</v>
      </c>
      <c r="D10770" s="63" t="s">
        <v>15228</v>
      </c>
      <c r="E10770" s="76">
        <v>11.85</v>
      </c>
    </row>
    <row r="10771" spans="1:5" ht="23.25" hidden="1">
      <c r="A10771" s="63" t="s">
        <v>15226</v>
      </c>
      <c r="B10771" s="63">
        <v>441</v>
      </c>
      <c r="C10771" s="62" t="s">
        <v>18491</v>
      </c>
      <c r="D10771" s="63" t="s">
        <v>15228</v>
      </c>
      <c r="E10771" s="76">
        <v>13.05</v>
      </c>
    </row>
    <row r="10772" spans="1:5" ht="23.25" hidden="1">
      <c r="A10772" s="63" t="s">
        <v>15226</v>
      </c>
      <c r="B10772" s="63">
        <v>431</v>
      </c>
      <c r="C10772" s="62" t="s">
        <v>18492</v>
      </c>
      <c r="D10772" s="63" t="s">
        <v>15228</v>
      </c>
      <c r="E10772" s="76">
        <v>15.75</v>
      </c>
    </row>
    <row r="10773" spans="1:5" ht="23.25" hidden="1">
      <c r="A10773" s="63" t="s">
        <v>15226</v>
      </c>
      <c r="B10773" s="63">
        <v>432</v>
      </c>
      <c r="C10773" s="62" t="s">
        <v>18493</v>
      </c>
      <c r="D10773" s="63" t="s">
        <v>15228</v>
      </c>
      <c r="E10773" s="76">
        <v>17.38</v>
      </c>
    </row>
    <row r="10774" spans="1:5" ht="23.25" hidden="1">
      <c r="A10774" s="63" t="s">
        <v>15226</v>
      </c>
      <c r="B10774" s="63">
        <v>429</v>
      </c>
      <c r="C10774" s="62" t="s">
        <v>18494</v>
      </c>
      <c r="D10774" s="63" t="s">
        <v>15228</v>
      </c>
      <c r="E10774" s="76">
        <v>23.43</v>
      </c>
    </row>
    <row r="10775" spans="1:5" ht="23.25" hidden="1">
      <c r="A10775" s="63" t="s">
        <v>15226</v>
      </c>
      <c r="B10775" s="63">
        <v>439</v>
      </c>
      <c r="C10775" s="62" t="s">
        <v>18495</v>
      </c>
      <c r="D10775" s="63" t="s">
        <v>15228</v>
      </c>
      <c r="E10775" s="76">
        <v>19.97</v>
      </c>
    </row>
    <row r="10776" spans="1:5" ht="23.25" hidden="1">
      <c r="A10776" s="63" t="s">
        <v>15226</v>
      </c>
      <c r="B10776" s="63">
        <v>433</v>
      </c>
      <c r="C10776" s="62" t="s">
        <v>18496</v>
      </c>
      <c r="D10776" s="63" t="s">
        <v>15228</v>
      </c>
      <c r="E10776" s="76">
        <v>23.31</v>
      </c>
    </row>
    <row r="10777" spans="1:5" ht="23.25" hidden="1">
      <c r="A10777" s="63" t="s">
        <v>15226</v>
      </c>
      <c r="B10777" s="63">
        <v>437</v>
      </c>
      <c r="C10777" s="62" t="s">
        <v>18497</v>
      </c>
      <c r="D10777" s="63" t="s">
        <v>15228</v>
      </c>
      <c r="E10777" s="76">
        <v>30.97</v>
      </c>
    </row>
    <row r="10778" spans="1:5" ht="23.25" hidden="1">
      <c r="A10778" s="63" t="s">
        <v>15226</v>
      </c>
      <c r="B10778" s="63">
        <v>11790</v>
      </c>
      <c r="C10778" s="62" t="s">
        <v>18498</v>
      </c>
      <c r="D10778" s="63" t="s">
        <v>15228</v>
      </c>
      <c r="E10778" s="76">
        <v>35.130000000000003</v>
      </c>
    </row>
    <row r="10779" spans="1:5" ht="23.25" hidden="1">
      <c r="A10779" s="63" t="s">
        <v>15226</v>
      </c>
      <c r="B10779" s="63">
        <v>428</v>
      </c>
      <c r="C10779" s="62" t="s">
        <v>18499</v>
      </c>
      <c r="D10779" s="63" t="s">
        <v>15228</v>
      </c>
      <c r="E10779" s="76">
        <v>38.200000000000003</v>
      </c>
    </row>
    <row r="10780" spans="1:5" ht="23.25" hidden="1">
      <c r="A10780" s="63" t="s">
        <v>15226</v>
      </c>
      <c r="B10780" s="63">
        <v>4384</v>
      </c>
      <c r="C10780" s="62" t="s">
        <v>18500</v>
      </c>
      <c r="D10780" s="63" t="s">
        <v>15228</v>
      </c>
      <c r="E10780" s="76">
        <v>29.09</v>
      </c>
    </row>
    <row r="10781" spans="1:5" ht="23.25" hidden="1">
      <c r="A10781" s="63" t="s">
        <v>15226</v>
      </c>
      <c r="B10781" s="63">
        <v>4351</v>
      </c>
      <c r="C10781" s="62" t="s">
        <v>18501</v>
      </c>
      <c r="D10781" s="63" t="s">
        <v>15228</v>
      </c>
      <c r="E10781" s="76">
        <v>21.57</v>
      </c>
    </row>
    <row r="10782" spans="1:5" hidden="1">
      <c r="A10782" s="63" t="s">
        <v>15226</v>
      </c>
      <c r="B10782" s="63">
        <v>11054</v>
      </c>
      <c r="C10782" s="62" t="s">
        <v>18502</v>
      </c>
      <c r="D10782" s="63" t="s">
        <v>15228</v>
      </c>
      <c r="E10782" s="76">
        <v>0.06</v>
      </c>
    </row>
    <row r="10783" spans="1:5" hidden="1">
      <c r="A10783" s="63" t="s">
        <v>15226</v>
      </c>
      <c r="B10783" s="63">
        <v>11055</v>
      </c>
      <c r="C10783" s="62" t="s">
        <v>18503</v>
      </c>
      <c r="D10783" s="63" t="s">
        <v>15228</v>
      </c>
      <c r="E10783" s="76">
        <v>0.1</v>
      </c>
    </row>
    <row r="10784" spans="1:5" hidden="1">
      <c r="A10784" s="63" t="s">
        <v>15226</v>
      </c>
      <c r="B10784" s="63">
        <v>11056</v>
      </c>
      <c r="C10784" s="62" t="s">
        <v>18504</v>
      </c>
      <c r="D10784" s="63" t="s">
        <v>15228</v>
      </c>
      <c r="E10784" s="76">
        <v>0.11</v>
      </c>
    </row>
    <row r="10785" spans="1:5" hidden="1">
      <c r="A10785" s="63" t="s">
        <v>15226</v>
      </c>
      <c r="B10785" s="63">
        <v>11057</v>
      </c>
      <c r="C10785" s="62" t="s">
        <v>18505</v>
      </c>
      <c r="D10785" s="63" t="s">
        <v>15228</v>
      </c>
      <c r="E10785" s="76">
        <v>0.23</v>
      </c>
    </row>
    <row r="10786" spans="1:5" hidden="1">
      <c r="A10786" s="63" t="s">
        <v>15226</v>
      </c>
      <c r="B10786" s="63">
        <v>11059</v>
      </c>
      <c r="C10786" s="62" t="s">
        <v>18506</v>
      </c>
      <c r="D10786" s="63" t="s">
        <v>15228</v>
      </c>
      <c r="E10786" s="76">
        <v>0.45</v>
      </c>
    </row>
    <row r="10787" spans="1:5" hidden="1">
      <c r="A10787" s="63" t="s">
        <v>15226</v>
      </c>
      <c r="B10787" s="63">
        <v>11058</v>
      </c>
      <c r="C10787" s="62" t="s">
        <v>18507</v>
      </c>
      <c r="D10787" s="63" t="s">
        <v>15228</v>
      </c>
      <c r="E10787" s="76">
        <v>0.57999999999999996</v>
      </c>
    </row>
    <row r="10788" spans="1:5" hidden="1">
      <c r="A10788" s="63" t="s">
        <v>15226</v>
      </c>
      <c r="B10788" s="63">
        <v>4380</v>
      </c>
      <c r="C10788" s="62" t="s">
        <v>18508</v>
      </c>
      <c r="D10788" s="63" t="s">
        <v>15228</v>
      </c>
      <c r="E10788" s="76">
        <v>1.96</v>
      </c>
    </row>
    <row r="10789" spans="1:5" ht="23.25" hidden="1">
      <c r="A10789" s="63" t="s">
        <v>15226</v>
      </c>
      <c r="B10789" s="63">
        <v>4299</v>
      </c>
      <c r="C10789" s="62" t="s">
        <v>18509</v>
      </c>
      <c r="D10789" s="63" t="s">
        <v>15228</v>
      </c>
      <c r="E10789" s="76">
        <v>1.85</v>
      </c>
    </row>
    <row r="10790" spans="1:5" ht="23.25" hidden="1">
      <c r="A10790" s="63" t="s">
        <v>15226</v>
      </c>
      <c r="B10790" s="63">
        <v>4304</v>
      </c>
      <c r="C10790" s="62" t="s">
        <v>18510</v>
      </c>
      <c r="D10790" s="63" t="s">
        <v>15228</v>
      </c>
      <c r="E10790" s="76">
        <v>2.52</v>
      </c>
    </row>
    <row r="10791" spans="1:5" ht="23.25" hidden="1">
      <c r="A10791" s="63" t="s">
        <v>15226</v>
      </c>
      <c r="B10791" s="63">
        <v>4305</v>
      </c>
      <c r="C10791" s="62" t="s">
        <v>18511</v>
      </c>
      <c r="D10791" s="63" t="s">
        <v>15228</v>
      </c>
      <c r="E10791" s="76">
        <v>2.93</v>
      </c>
    </row>
    <row r="10792" spans="1:5" ht="23.25" hidden="1">
      <c r="A10792" s="63" t="s">
        <v>15226</v>
      </c>
      <c r="B10792" s="63">
        <v>4306</v>
      </c>
      <c r="C10792" s="62" t="s">
        <v>18512</v>
      </c>
      <c r="D10792" s="63" t="s">
        <v>15228</v>
      </c>
      <c r="E10792" s="76">
        <v>3.4</v>
      </c>
    </row>
    <row r="10793" spans="1:5" ht="23.25" hidden="1">
      <c r="A10793" s="63" t="s">
        <v>15226</v>
      </c>
      <c r="B10793" s="63">
        <v>4308</v>
      </c>
      <c r="C10793" s="62" t="s">
        <v>18513</v>
      </c>
      <c r="D10793" s="63" t="s">
        <v>15228</v>
      </c>
      <c r="E10793" s="76">
        <v>7.04</v>
      </c>
    </row>
    <row r="10794" spans="1:5" ht="23.25" hidden="1">
      <c r="A10794" s="63" t="s">
        <v>15226</v>
      </c>
      <c r="B10794" s="63">
        <v>4302</v>
      </c>
      <c r="C10794" s="62" t="s">
        <v>18514</v>
      </c>
      <c r="D10794" s="63" t="s">
        <v>15228</v>
      </c>
      <c r="E10794" s="76">
        <v>5.28</v>
      </c>
    </row>
    <row r="10795" spans="1:5" ht="23.25" hidden="1">
      <c r="A10795" s="63" t="s">
        <v>15226</v>
      </c>
      <c r="B10795" s="63">
        <v>4300</v>
      </c>
      <c r="C10795" s="62" t="s">
        <v>18515</v>
      </c>
      <c r="D10795" s="63" t="s">
        <v>15228</v>
      </c>
      <c r="E10795" s="76">
        <v>1.26</v>
      </c>
    </row>
    <row r="10796" spans="1:5" ht="23.25" hidden="1">
      <c r="A10796" s="63" t="s">
        <v>15226</v>
      </c>
      <c r="B10796" s="63">
        <v>4301</v>
      </c>
      <c r="C10796" s="62" t="s">
        <v>18516</v>
      </c>
      <c r="D10796" s="63" t="s">
        <v>15228</v>
      </c>
      <c r="E10796" s="76">
        <v>1.54</v>
      </c>
    </row>
    <row r="10797" spans="1:5" ht="23.25" hidden="1">
      <c r="A10797" s="63" t="s">
        <v>15226</v>
      </c>
      <c r="B10797" s="63">
        <v>4320</v>
      </c>
      <c r="C10797" s="62" t="s">
        <v>18517</v>
      </c>
      <c r="D10797" s="63" t="s">
        <v>15228</v>
      </c>
      <c r="E10797" s="76">
        <v>4.66</v>
      </c>
    </row>
    <row r="10798" spans="1:5" ht="23.25" hidden="1">
      <c r="A10798" s="63" t="s">
        <v>15226</v>
      </c>
      <c r="B10798" s="63">
        <v>4318</v>
      </c>
      <c r="C10798" s="62" t="s">
        <v>18518</v>
      </c>
      <c r="D10798" s="63" t="s">
        <v>15228</v>
      </c>
      <c r="E10798" s="76">
        <v>2.27</v>
      </c>
    </row>
    <row r="10799" spans="1:5" hidden="1">
      <c r="A10799" s="63" t="s">
        <v>15226</v>
      </c>
      <c r="B10799" s="63">
        <v>40547</v>
      </c>
      <c r="C10799" s="62" t="s">
        <v>18519</v>
      </c>
      <c r="D10799" s="63" t="s">
        <v>17316</v>
      </c>
      <c r="E10799" s="76">
        <v>35.35</v>
      </c>
    </row>
    <row r="10800" spans="1:5" ht="23.25" hidden="1">
      <c r="A10800" s="63" t="s">
        <v>15226</v>
      </c>
      <c r="B10800" s="63">
        <v>11962</v>
      </c>
      <c r="C10800" s="62" t="s">
        <v>18520</v>
      </c>
      <c r="D10800" s="63" t="s">
        <v>15228</v>
      </c>
      <c r="E10800" s="76">
        <v>0.28999999999999998</v>
      </c>
    </row>
    <row r="10801" spans="1:5" ht="23.25" hidden="1">
      <c r="A10801" s="63" t="s">
        <v>15226</v>
      </c>
      <c r="B10801" s="63">
        <v>4332</v>
      </c>
      <c r="C10801" s="62" t="s">
        <v>18521</v>
      </c>
      <c r="D10801" s="63" t="s">
        <v>15228</v>
      </c>
      <c r="E10801" s="76">
        <v>1.41</v>
      </c>
    </row>
    <row r="10802" spans="1:5" ht="23.25" hidden="1">
      <c r="A10802" s="63" t="s">
        <v>15226</v>
      </c>
      <c r="B10802" s="63">
        <v>4331</v>
      </c>
      <c r="C10802" s="62" t="s">
        <v>18522</v>
      </c>
      <c r="D10802" s="63" t="s">
        <v>15228</v>
      </c>
      <c r="E10802" s="76">
        <v>5.3</v>
      </c>
    </row>
    <row r="10803" spans="1:5" ht="23.25" hidden="1">
      <c r="A10803" s="63" t="s">
        <v>15226</v>
      </c>
      <c r="B10803" s="63">
        <v>4336</v>
      </c>
      <c r="C10803" s="62" t="s">
        <v>18523</v>
      </c>
      <c r="D10803" s="63" t="s">
        <v>15228</v>
      </c>
      <c r="E10803" s="76">
        <v>6.79</v>
      </c>
    </row>
    <row r="10804" spans="1:5" ht="23.25" hidden="1">
      <c r="A10804" s="63" t="s">
        <v>15226</v>
      </c>
      <c r="B10804" s="63">
        <v>13294</v>
      </c>
      <c r="C10804" s="62" t="s">
        <v>18524</v>
      </c>
      <c r="D10804" s="63" t="s">
        <v>15228</v>
      </c>
      <c r="E10804" s="76">
        <v>1.94</v>
      </c>
    </row>
    <row r="10805" spans="1:5" ht="23.25" hidden="1">
      <c r="A10805" s="63" t="s">
        <v>15226</v>
      </c>
      <c r="B10805" s="63">
        <v>11948</v>
      </c>
      <c r="C10805" s="62" t="s">
        <v>18525</v>
      </c>
      <c r="D10805" s="63" t="s">
        <v>15228</v>
      </c>
      <c r="E10805" s="76">
        <v>0.87</v>
      </c>
    </row>
    <row r="10806" spans="1:5" ht="23.25" hidden="1">
      <c r="A10806" s="63" t="s">
        <v>15226</v>
      </c>
      <c r="B10806" s="63">
        <v>4382</v>
      </c>
      <c r="C10806" s="62" t="s">
        <v>18526</v>
      </c>
      <c r="D10806" s="63" t="s">
        <v>15228</v>
      </c>
      <c r="E10806" s="76">
        <v>1.46</v>
      </c>
    </row>
    <row r="10807" spans="1:5" ht="23.25" hidden="1">
      <c r="A10807" s="63" t="s">
        <v>15226</v>
      </c>
      <c r="B10807" s="63">
        <v>4354</v>
      </c>
      <c r="C10807" s="62" t="s">
        <v>18527</v>
      </c>
      <c r="D10807" s="63" t="s">
        <v>15228</v>
      </c>
      <c r="E10807" s="76">
        <v>60.86</v>
      </c>
    </row>
    <row r="10808" spans="1:5" ht="23.25" hidden="1">
      <c r="A10808" s="63" t="s">
        <v>15226</v>
      </c>
      <c r="B10808" s="63">
        <v>40839</v>
      </c>
      <c r="C10808" s="62" t="s">
        <v>18528</v>
      </c>
      <c r="D10808" s="63" t="s">
        <v>17316</v>
      </c>
      <c r="E10808" s="76">
        <v>146.46</v>
      </c>
    </row>
    <row r="10809" spans="1:5" ht="23.25" hidden="1">
      <c r="A10809" s="63" t="s">
        <v>15226</v>
      </c>
      <c r="B10809" s="63">
        <v>40552</v>
      </c>
      <c r="C10809" s="62" t="s">
        <v>18529</v>
      </c>
      <c r="D10809" s="63" t="s">
        <v>17316</v>
      </c>
      <c r="E10809" s="76">
        <v>60.6</v>
      </c>
    </row>
    <row r="10810" spans="1:5" ht="23.25" hidden="1">
      <c r="A10810" s="63" t="s">
        <v>15226</v>
      </c>
      <c r="B10810" s="63">
        <v>40549</v>
      </c>
      <c r="C10810" s="62" t="s">
        <v>18530</v>
      </c>
      <c r="D10810" s="63" t="s">
        <v>17316</v>
      </c>
      <c r="E10810" s="76">
        <v>239.89</v>
      </c>
    </row>
    <row r="10811" spans="1:5" ht="23.25" hidden="1">
      <c r="A10811" s="63" t="s">
        <v>15226</v>
      </c>
      <c r="B10811" s="63">
        <v>4385</v>
      </c>
      <c r="C10811" s="62" t="s">
        <v>18531</v>
      </c>
      <c r="D10811" s="63" t="s">
        <v>18532</v>
      </c>
      <c r="E10811" s="76">
        <v>4083.52</v>
      </c>
    </row>
    <row r="10812" spans="1:5" ht="23.25" hidden="1">
      <c r="A10812" s="63" t="s">
        <v>15226</v>
      </c>
      <c r="B10812" s="63">
        <v>20078</v>
      </c>
      <c r="C10812" s="62" t="s">
        <v>18533</v>
      </c>
      <c r="D10812" s="63" t="s">
        <v>15228</v>
      </c>
      <c r="E10812" s="76">
        <v>23.81</v>
      </c>
    </row>
    <row r="10813" spans="1:5" hidden="1">
      <c r="A10813" s="63" t="s">
        <v>15226</v>
      </c>
      <c r="B10813" s="63">
        <v>39897</v>
      </c>
      <c r="C10813" s="62" t="s">
        <v>18534</v>
      </c>
      <c r="D10813" s="63" t="s">
        <v>15228</v>
      </c>
      <c r="E10813" s="76">
        <v>52.22</v>
      </c>
    </row>
    <row r="10814" spans="1:5" ht="23.25" hidden="1">
      <c r="A10814" s="63" t="s">
        <v>15226</v>
      </c>
      <c r="B10814" s="63">
        <v>118</v>
      </c>
      <c r="C10814" s="62" t="s">
        <v>18535</v>
      </c>
      <c r="D10814" s="63" t="s">
        <v>15228</v>
      </c>
      <c r="E10814" s="76">
        <v>50.35</v>
      </c>
    </row>
    <row r="10815" spans="1:5" ht="23.25" hidden="1">
      <c r="A10815" s="63" t="s">
        <v>15226</v>
      </c>
      <c r="B10815" s="63">
        <v>4396</v>
      </c>
      <c r="C10815" s="62" t="s">
        <v>18536</v>
      </c>
      <c r="D10815" s="63" t="s">
        <v>15637</v>
      </c>
      <c r="E10815" s="76">
        <v>193.17</v>
      </c>
    </row>
    <row r="10816" spans="1:5" ht="23.25" hidden="1">
      <c r="A10816" s="63" t="s">
        <v>15226</v>
      </c>
      <c r="B10816" s="63">
        <v>36881</v>
      </c>
      <c r="C10816" s="62" t="s">
        <v>18537</v>
      </c>
      <c r="D10816" s="63" t="s">
        <v>15637</v>
      </c>
      <c r="E10816" s="76">
        <v>124.41</v>
      </c>
    </row>
    <row r="10817" spans="1:5" ht="23.25" hidden="1">
      <c r="A10817" s="63" t="s">
        <v>15226</v>
      </c>
      <c r="B10817" s="63">
        <v>4397</v>
      </c>
      <c r="C10817" s="62" t="s">
        <v>18538</v>
      </c>
      <c r="D10817" s="63" t="s">
        <v>15637</v>
      </c>
      <c r="E10817" s="76">
        <v>210.13</v>
      </c>
    </row>
    <row r="10818" spans="1:5" ht="23.25" hidden="1">
      <c r="A10818" s="63" t="s">
        <v>15226</v>
      </c>
      <c r="B10818" s="63">
        <v>36882</v>
      </c>
      <c r="C10818" s="62" t="s">
        <v>18539</v>
      </c>
      <c r="D10818" s="63" t="s">
        <v>15637</v>
      </c>
      <c r="E10818" s="76">
        <v>148.76</v>
      </c>
    </row>
    <row r="10819" spans="1:5" hidden="1">
      <c r="A10819" s="63" t="s">
        <v>15226</v>
      </c>
      <c r="B10819" s="63">
        <v>4751</v>
      </c>
      <c r="C10819" s="62" t="s">
        <v>18540</v>
      </c>
      <c r="D10819" s="63" t="s">
        <v>15376</v>
      </c>
      <c r="E10819" s="76">
        <v>21.35</v>
      </c>
    </row>
    <row r="10820" spans="1:5" hidden="1">
      <c r="A10820" s="63" t="s">
        <v>15226</v>
      </c>
      <c r="B10820" s="63">
        <v>41066</v>
      </c>
      <c r="C10820" s="62" t="s">
        <v>18541</v>
      </c>
      <c r="D10820" s="63" t="s">
        <v>15378</v>
      </c>
      <c r="E10820" s="76">
        <v>3768</v>
      </c>
    </row>
    <row r="10821" spans="1:5" ht="23.25" hidden="1">
      <c r="A10821" s="63" t="s">
        <v>15226</v>
      </c>
      <c r="B10821" s="63">
        <v>39604</v>
      </c>
      <c r="C10821" s="62" t="s">
        <v>18542</v>
      </c>
      <c r="D10821" s="63" t="s">
        <v>15228</v>
      </c>
      <c r="E10821" s="76">
        <v>11.61</v>
      </c>
    </row>
    <row r="10822" spans="1:5" ht="23.25" hidden="1">
      <c r="A10822" s="63" t="s">
        <v>15226</v>
      </c>
      <c r="B10822" s="63">
        <v>39605</v>
      </c>
      <c r="C10822" s="62" t="s">
        <v>18543</v>
      </c>
      <c r="D10822" s="63" t="s">
        <v>15228</v>
      </c>
      <c r="E10822" s="76">
        <v>12.61</v>
      </c>
    </row>
    <row r="10823" spans="1:5" ht="23.25" hidden="1">
      <c r="A10823" s="63" t="s">
        <v>15226</v>
      </c>
      <c r="B10823" s="63">
        <v>39606</v>
      </c>
      <c r="C10823" s="62" t="s">
        <v>18544</v>
      </c>
      <c r="D10823" s="63" t="s">
        <v>15228</v>
      </c>
      <c r="E10823" s="76">
        <v>22.08</v>
      </c>
    </row>
    <row r="10824" spans="1:5" ht="23.25" hidden="1">
      <c r="A10824" s="63" t="s">
        <v>15226</v>
      </c>
      <c r="B10824" s="63">
        <v>39607</v>
      </c>
      <c r="C10824" s="62" t="s">
        <v>18545</v>
      </c>
      <c r="D10824" s="63" t="s">
        <v>15228</v>
      </c>
      <c r="E10824" s="76">
        <v>29.88</v>
      </c>
    </row>
    <row r="10825" spans="1:5" ht="23.25" hidden="1">
      <c r="A10825" s="63" t="s">
        <v>15226</v>
      </c>
      <c r="B10825" s="63">
        <v>39594</v>
      </c>
      <c r="C10825" s="62" t="s">
        <v>18546</v>
      </c>
      <c r="D10825" s="63" t="s">
        <v>15228</v>
      </c>
      <c r="E10825" s="76">
        <v>290.52</v>
      </c>
    </row>
    <row r="10826" spans="1:5" hidden="1">
      <c r="A10826" s="63" t="s">
        <v>15226</v>
      </c>
      <c r="B10826" s="63">
        <v>39596</v>
      </c>
      <c r="C10826" s="62" t="s">
        <v>18547</v>
      </c>
      <c r="D10826" s="63" t="s">
        <v>15228</v>
      </c>
      <c r="E10826" s="76">
        <v>778.03</v>
      </c>
    </row>
    <row r="10827" spans="1:5" ht="23.25" hidden="1">
      <c r="A10827" s="63" t="s">
        <v>15226</v>
      </c>
      <c r="B10827" s="63">
        <v>39595</v>
      </c>
      <c r="C10827" s="62" t="s">
        <v>18548</v>
      </c>
      <c r="D10827" s="63" t="s">
        <v>15228</v>
      </c>
      <c r="E10827" s="76">
        <v>1748.14</v>
      </c>
    </row>
    <row r="10828" spans="1:5" hidden="1">
      <c r="A10828" s="63" t="s">
        <v>15226</v>
      </c>
      <c r="B10828" s="63">
        <v>39597</v>
      </c>
      <c r="C10828" s="62" t="s">
        <v>18549</v>
      </c>
      <c r="D10828" s="63" t="s">
        <v>15228</v>
      </c>
      <c r="E10828" s="76">
        <v>2742.19</v>
      </c>
    </row>
    <row r="10829" spans="1:5" hidden="1">
      <c r="A10829" s="63" t="s">
        <v>15226</v>
      </c>
      <c r="B10829" s="63">
        <v>10731</v>
      </c>
      <c r="C10829" s="62" t="s">
        <v>18550</v>
      </c>
      <c r="D10829" s="63" t="s">
        <v>15637</v>
      </c>
      <c r="E10829" s="76">
        <v>37.380000000000003</v>
      </c>
    </row>
    <row r="10830" spans="1:5" hidden="1">
      <c r="A10830" s="63" t="s">
        <v>15226</v>
      </c>
      <c r="B10830" s="63">
        <v>4704</v>
      </c>
      <c r="C10830" s="62" t="s">
        <v>18551</v>
      </c>
      <c r="D10830" s="63" t="s">
        <v>15637</v>
      </c>
      <c r="E10830" s="76">
        <v>33.729999999999997</v>
      </c>
    </row>
    <row r="10831" spans="1:5" hidden="1">
      <c r="A10831" s="63" t="s">
        <v>15226</v>
      </c>
      <c r="B10831" s="63">
        <v>10730</v>
      </c>
      <c r="C10831" s="62" t="s">
        <v>18552</v>
      </c>
      <c r="D10831" s="63" t="s">
        <v>15637</v>
      </c>
      <c r="E10831" s="76">
        <v>36.14</v>
      </c>
    </row>
    <row r="10832" spans="1:5" hidden="1">
      <c r="A10832" s="63" t="s">
        <v>15226</v>
      </c>
      <c r="B10832" s="63">
        <v>4729</v>
      </c>
      <c r="C10832" s="62" t="s">
        <v>18553</v>
      </c>
      <c r="D10832" s="63" t="s">
        <v>15374</v>
      </c>
      <c r="E10832" s="76">
        <v>110.25</v>
      </c>
    </row>
    <row r="10833" spans="1:5" ht="23.25" hidden="1">
      <c r="A10833" s="63" t="s">
        <v>15226</v>
      </c>
      <c r="B10833" s="63">
        <v>4720</v>
      </c>
      <c r="C10833" s="62" t="s">
        <v>18554</v>
      </c>
      <c r="D10833" s="63" t="s">
        <v>15374</v>
      </c>
      <c r="E10833" s="76">
        <v>126.33</v>
      </c>
    </row>
    <row r="10834" spans="1:5" hidden="1">
      <c r="A10834" s="63" t="s">
        <v>15226</v>
      </c>
      <c r="B10834" s="63">
        <v>4721</v>
      </c>
      <c r="C10834" s="62" t="s">
        <v>18555</v>
      </c>
      <c r="D10834" s="63" t="s">
        <v>15374</v>
      </c>
      <c r="E10834" s="76">
        <v>109.42</v>
      </c>
    </row>
    <row r="10835" spans="1:5" hidden="1">
      <c r="A10835" s="63" t="s">
        <v>15226</v>
      </c>
      <c r="B10835" s="63">
        <v>4718</v>
      </c>
      <c r="C10835" s="62" t="s">
        <v>18556</v>
      </c>
      <c r="D10835" s="63" t="s">
        <v>15374</v>
      </c>
      <c r="E10835" s="76">
        <v>110</v>
      </c>
    </row>
    <row r="10836" spans="1:5" hidden="1">
      <c r="A10836" s="63" t="s">
        <v>15226</v>
      </c>
      <c r="B10836" s="63">
        <v>4722</v>
      </c>
      <c r="C10836" s="62" t="s">
        <v>18557</v>
      </c>
      <c r="D10836" s="63" t="s">
        <v>15374</v>
      </c>
      <c r="E10836" s="76">
        <v>103.36</v>
      </c>
    </row>
    <row r="10837" spans="1:5" hidden="1">
      <c r="A10837" s="63" t="s">
        <v>15226</v>
      </c>
      <c r="B10837" s="63">
        <v>4723</v>
      </c>
      <c r="C10837" s="62" t="s">
        <v>18558</v>
      </c>
      <c r="D10837" s="63" t="s">
        <v>15374</v>
      </c>
      <c r="E10837" s="76">
        <v>102.47</v>
      </c>
    </row>
    <row r="10838" spans="1:5" hidden="1">
      <c r="A10838" s="63" t="s">
        <v>15226</v>
      </c>
      <c r="B10838" s="63">
        <v>4727</v>
      </c>
      <c r="C10838" s="62" t="s">
        <v>18559</v>
      </c>
      <c r="D10838" s="63" t="s">
        <v>15374</v>
      </c>
      <c r="E10838" s="76">
        <v>93.79</v>
      </c>
    </row>
    <row r="10839" spans="1:5" ht="23.25" hidden="1">
      <c r="A10839" s="63" t="s">
        <v>15226</v>
      </c>
      <c r="B10839" s="63">
        <v>4748</v>
      </c>
      <c r="C10839" s="62" t="s">
        <v>18560</v>
      </c>
      <c r="D10839" s="63" t="s">
        <v>15374</v>
      </c>
      <c r="E10839" s="76">
        <v>101.06</v>
      </c>
    </row>
    <row r="10840" spans="1:5" ht="23.25" hidden="1">
      <c r="A10840" s="63" t="s">
        <v>15226</v>
      </c>
      <c r="B10840" s="63">
        <v>4730</v>
      </c>
      <c r="C10840" s="62" t="s">
        <v>18561</v>
      </c>
      <c r="D10840" s="63" t="s">
        <v>15374</v>
      </c>
      <c r="E10840" s="76">
        <v>102.85</v>
      </c>
    </row>
    <row r="10841" spans="1:5" ht="34.5" hidden="1">
      <c r="A10841" s="63" t="s">
        <v>15226</v>
      </c>
      <c r="B10841" s="63">
        <v>13186</v>
      </c>
      <c r="C10841" s="62" t="s">
        <v>18562</v>
      </c>
      <c r="D10841" s="63" t="s">
        <v>15374</v>
      </c>
      <c r="E10841" s="76">
        <v>118.67</v>
      </c>
    </row>
    <row r="10842" spans="1:5" ht="23.25" hidden="1">
      <c r="A10842" s="63" t="s">
        <v>15226</v>
      </c>
      <c r="B10842" s="63">
        <v>10737</v>
      </c>
      <c r="C10842" s="62" t="s">
        <v>18563</v>
      </c>
      <c r="D10842" s="63" t="s">
        <v>15637</v>
      </c>
      <c r="E10842" s="76">
        <v>117.47</v>
      </c>
    </row>
    <row r="10843" spans="1:5" ht="23.25" hidden="1">
      <c r="A10843" s="63" t="s">
        <v>15226</v>
      </c>
      <c r="B10843" s="63">
        <v>10734</v>
      </c>
      <c r="C10843" s="62" t="s">
        <v>18564</v>
      </c>
      <c r="D10843" s="63" t="s">
        <v>15637</v>
      </c>
      <c r="E10843" s="76">
        <v>69.88</v>
      </c>
    </row>
    <row r="10844" spans="1:5" hidden="1">
      <c r="A10844" s="63" t="s">
        <v>15226</v>
      </c>
      <c r="B10844" s="63">
        <v>4708</v>
      </c>
      <c r="C10844" s="62" t="s">
        <v>18565</v>
      </c>
      <c r="D10844" s="63" t="s">
        <v>15637</v>
      </c>
      <c r="E10844" s="76">
        <v>135.54</v>
      </c>
    </row>
    <row r="10845" spans="1:5" ht="34.5" hidden="1">
      <c r="A10845" s="63" t="s">
        <v>15226</v>
      </c>
      <c r="B10845" s="63">
        <v>4712</v>
      </c>
      <c r="C10845" s="62" t="s">
        <v>18566</v>
      </c>
      <c r="D10845" s="63" t="s">
        <v>15637</v>
      </c>
      <c r="E10845" s="76">
        <v>66.260000000000005</v>
      </c>
    </row>
    <row r="10846" spans="1:5" ht="34.5" hidden="1">
      <c r="A10846" s="63" t="s">
        <v>15226</v>
      </c>
      <c r="B10846" s="63">
        <v>4710</v>
      </c>
      <c r="C10846" s="62" t="s">
        <v>18567</v>
      </c>
      <c r="D10846" s="63" t="s">
        <v>15637</v>
      </c>
      <c r="E10846" s="76">
        <v>212.5</v>
      </c>
    </row>
    <row r="10847" spans="1:5" ht="23.25" hidden="1">
      <c r="A10847" s="63" t="s">
        <v>15226</v>
      </c>
      <c r="B10847" s="63">
        <v>4746</v>
      </c>
      <c r="C10847" s="62" t="s">
        <v>18568</v>
      </c>
      <c r="D10847" s="63" t="s">
        <v>15374</v>
      </c>
      <c r="E10847" s="76">
        <v>76.819999999999993</v>
      </c>
    </row>
    <row r="10848" spans="1:5" hidden="1">
      <c r="A10848" s="63" t="s">
        <v>15226</v>
      </c>
      <c r="B10848" s="63">
        <v>4750</v>
      </c>
      <c r="C10848" s="62" t="s">
        <v>18569</v>
      </c>
      <c r="D10848" s="63" t="s">
        <v>15376</v>
      </c>
      <c r="E10848" s="76">
        <v>21.35</v>
      </c>
    </row>
    <row r="10849" spans="1:5" hidden="1">
      <c r="A10849" s="63" t="s">
        <v>15226</v>
      </c>
      <c r="B10849" s="63">
        <v>41065</v>
      </c>
      <c r="C10849" s="62" t="s">
        <v>18570</v>
      </c>
      <c r="D10849" s="63" t="s">
        <v>15378</v>
      </c>
      <c r="E10849" s="76">
        <v>3767.46</v>
      </c>
    </row>
    <row r="10850" spans="1:5" ht="23.25" hidden="1">
      <c r="A10850" s="63" t="s">
        <v>15226</v>
      </c>
      <c r="B10850" s="63">
        <v>34747</v>
      </c>
      <c r="C10850" s="62" t="s">
        <v>18571</v>
      </c>
      <c r="D10850" s="63" t="s">
        <v>15272</v>
      </c>
      <c r="E10850" s="76">
        <v>72.61</v>
      </c>
    </row>
    <row r="10851" spans="1:5" hidden="1">
      <c r="A10851" s="63" t="s">
        <v>15226</v>
      </c>
      <c r="B10851" s="63">
        <v>4826</v>
      </c>
      <c r="C10851" s="62" t="s">
        <v>18572</v>
      </c>
      <c r="D10851" s="63" t="s">
        <v>15272</v>
      </c>
      <c r="E10851" s="76">
        <v>78.08</v>
      </c>
    </row>
    <row r="10852" spans="1:5" hidden="1">
      <c r="A10852" s="63" t="s">
        <v>15226</v>
      </c>
      <c r="B10852" s="63">
        <v>41975</v>
      </c>
      <c r="C10852" s="62" t="s">
        <v>18573</v>
      </c>
      <c r="D10852" s="63" t="s">
        <v>15637</v>
      </c>
      <c r="E10852" s="76">
        <v>94.34</v>
      </c>
    </row>
    <row r="10853" spans="1:5" ht="23.25" hidden="1">
      <c r="A10853" s="63" t="s">
        <v>15226</v>
      </c>
      <c r="B10853" s="63">
        <v>4825</v>
      </c>
      <c r="C10853" s="62" t="s">
        <v>18574</v>
      </c>
      <c r="D10853" s="63" t="s">
        <v>15272</v>
      </c>
      <c r="E10853" s="76">
        <v>108.07</v>
      </c>
    </row>
    <row r="10854" spans="1:5" hidden="1">
      <c r="A10854" s="63" t="s">
        <v>15226</v>
      </c>
      <c r="B10854" s="63">
        <v>34744</v>
      </c>
      <c r="C10854" s="62" t="s">
        <v>18575</v>
      </c>
      <c r="D10854" s="63" t="s">
        <v>15637</v>
      </c>
      <c r="E10854" s="76">
        <v>23.25</v>
      </c>
    </row>
    <row r="10855" spans="1:5" ht="23.25" hidden="1">
      <c r="A10855" s="63" t="s">
        <v>15226</v>
      </c>
      <c r="B10855" s="63">
        <v>39430</v>
      </c>
      <c r="C10855" s="62" t="s">
        <v>18576</v>
      </c>
      <c r="D10855" s="63" t="s">
        <v>15228</v>
      </c>
      <c r="E10855" s="76">
        <v>2.0699999999999998</v>
      </c>
    </row>
    <row r="10856" spans="1:5" ht="23.25" hidden="1">
      <c r="A10856" s="63" t="s">
        <v>15226</v>
      </c>
      <c r="B10856" s="63">
        <v>39573</v>
      </c>
      <c r="C10856" s="62" t="s">
        <v>18577</v>
      </c>
      <c r="D10856" s="63" t="s">
        <v>15228</v>
      </c>
      <c r="E10856" s="76">
        <v>2.04</v>
      </c>
    </row>
    <row r="10857" spans="1:5" ht="23.25" hidden="1">
      <c r="A10857" s="63" t="s">
        <v>15226</v>
      </c>
      <c r="B10857" s="63">
        <v>38410</v>
      </c>
      <c r="C10857" s="62" t="s">
        <v>18578</v>
      </c>
      <c r="D10857" s="63" t="s">
        <v>15228</v>
      </c>
      <c r="E10857" s="76">
        <v>17774</v>
      </c>
    </row>
    <row r="10858" spans="1:5" hidden="1">
      <c r="A10858" s="63" t="s">
        <v>15226</v>
      </c>
      <c r="B10858" s="63">
        <v>41596</v>
      </c>
      <c r="C10858" s="62" t="s">
        <v>18579</v>
      </c>
      <c r="D10858" s="63" t="s">
        <v>15276</v>
      </c>
      <c r="E10858" s="76">
        <v>11.18</v>
      </c>
    </row>
    <row r="10859" spans="1:5" hidden="1">
      <c r="A10859" s="63" t="s">
        <v>15226</v>
      </c>
      <c r="B10859" s="63">
        <v>41598</v>
      </c>
      <c r="C10859" s="62" t="s">
        <v>18580</v>
      </c>
      <c r="D10859" s="63" t="s">
        <v>15276</v>
      </c>
      <c r="E10859" s="76">
        <v>11.18</v>
      </c>
    </row>
    <row r="10860" spans="1:5" hidden="1">
      <c r="A10860" s="63" t="s">
        <v>15226</v>
      </c>
      <c r="B10860" s="63">
        <v>41594</v>
      </c>
      <c r="C10860" s="62" t="s">
        <v>18581</v>
      </c>
      <c r="D10860" s="63" t="s">
        <v>15276</v>
      </c>
      <c r="E10860" s="76">
        <v>11.36</v>
      </c>
    </row>
    <row r="10861" spans="1:5" hidden="1">
      <c r="A10861" s="63" t="s">
        <v>15226</v>
      </c>
      <c r="B10861" s="63">
        <v>43663</v>
      </c>
      <c r="C10861" s="62" t="s">
        <v>18582</v>
      </c>
      <c r="D10861" s="63" t="s">
        <v>15276</v>
      </c>
      <c r="E10861" s="76">
        <v>9.35</v>
      </c>
    </row>
    <row r="10862" spans="1:5" hidden="1">
      <c r="A10862" s="63" t="s">
        <v>15226</v>
      </c>
      <c r="B10862" s="63">
        <v>4766</v>
      </c>
      <c r="C10862" s="62" t="s">
        <v>18583</v>
      </c>
      <c r="D10862" s="63" t="s">
        <v>15276</v>
      </c>
      <c r="E10862" s="76">
        <v>8.81</v>
      </c>
    </row>
    <row r="10863" spans="1:5" hidden="1">
      <c r="A10863" s="63" t="s">
        <v>15226</v>
      </c>
      <c r="B10863" s="63">
        <v>43664</v>
      </c>
      <c r="C10863" s="62" t="s">
        <v>18584</v>
      </c>
      <c r="D10863" s="63" t="s">
        <v>15276</v>
      </c>
      <c r="E10863" s="76">
        <v>9.4</v>
      </c>
    </row>
    <row r="10864" spans="1:5" hidden="1">
      <c r="A10864" s="63" t="s">
        <v>15226</v>
      </c>
      <c r="B10864" s="63">
        <v>43082</v>
      </c>
      <c r="C10864" s="62" t="s">
        <v>18585</v>
      </c>
      <c r="D10864" s="63" t="s">
        <v>15276</v>
      </c>
      <c r="E10864" s="76">
        <v>10.25</v>
      </c>
    </row>
    <row r="10865" spans="1:5" hidden="1">
      <c r="A10865" s="63" t="s">
        <v>15226</v>
      </c>
      <c r="B10865" s="63">
        <v>43665</v>
      </c>
      <c r="C10865" s="62" t="s">
        <v>18586</v>
      </c>
      <c r="D10865" s="63" t="s">
        <v>15276</v>
      </c>
      <c r="E10865" s="76">
        <v>8.81</v>
      </c>
    </row>
    <row r="10866" spans="1:5" hidden="1">
      <c r="A10866" s="63" t="s">
        <v>15226</v>
      </c>
      <c r="B10866" s="63">
        <v>10966</v>
      </c>
      <c r="C10866" s="62" t="s">
        <v>18587</v>
      </c>
      <c r="D10866" s="63" t="s">
        <v>15276</v>
      </c>
      <c r="E10866" s="76">
        <v>9.35</v>
      </c>
    </row>
    <row r="10867" spans="1:5" hidden="1">
      <c r="A10867" s="63" t="s">
        <v>15226</v>
      </c>
      <c r="B10867" s="63">
        <v>43692</v>
      </c>
      <c r="C10867" s="62" t="s">
        <v>18588</v>
      </c>
      <c r="D10867" s="63" t="s">
        <v>15276</v>
      </c>
      <c r="E10867" s="76">
        <v>9.35</v>
      </c>
    </row>
    <row r="10868" spans="1:5" ht="23.25" hidden="1">
      <c r="A10868" s="63" t="s">
        <v>15226</v>
      </c>
      <c r="B10868" s="63">
        <v>43083</v>
      </c>
      <c r="C10868" s="62" t="s">
        <v>18589</v>
      </c>
      <c r="D10868" s="63" t="s">
        <v>15276</v>
      </c>
      <c r="E10868" s="76">
        <v>8.8800000000000008</v>
      </c>
    </row>
    <row r="10869" spans="1:5" hidden="1">
      <c r="A10869" s="63" t="s">
        <v>15226</v>
      </c>
      <c r="B10869" s="63">
        <v>40535</v>
      </c>
      <c r="C10869" s="62" t="s">
        <v>18590</v>
      </c>
      <c r="D10869" s="63" t="s">
        <v>15276</v>
      </c>
      <c r="E10869" s="76">
        <v>8.8800000000000008</v>
      </c>
    </row>
    <row r="10870" spans="1:5" ht="23.25" hidden="1">
      <c r="A10870" s="63" t="s">
        <v>15226</v>
      </c>
      <c r="B10870" s="63">
        <v>39427</v>
      </c>
      <c r="C10870" s="62" t="s">
        <v>18591</v>
      </c>
      <c r="D10870" s="63" t="s">
        <v>15272</v>
      </c>
      <c r="E10870" s="76">
        <v>5.5</v>
      </c>
    </row>
    <row r="10871" spans="1:5" hidden="1">
      <c r="A10871" s="63" t="s">
        <v>15226</v>
      </c>
      <c r="B10871" s="63">
        <v>39424</v>
      </c>
      <c r="C10871" s="62" t="s">
        <v>18592</v>
      </c>
      <c r="D10871" s="63" t="s">
        <v>15272</v>
      </c>
      <c r="E10871" s="76">
        <v>3.27</v>
      </c>
    </row>
    <row r="10872" spans="1:5" ht="23.25" hidden="1">
      <c r="A10872" s="63" t="s">
        <v>15226</v>
      </c>
      <c r="B10872" s="63">
        <v>39425</v>
      </c>
      <c r="C10872" s="62" t="s">
        <v>18593</v>
      </c>
      <c r="D10872" s="63" t="s">
        <v>15272</v>
      </c>
      <c r="E10872" s="76">
        <v>3.23</v>
      </c>
    </row>
    <row r="10873" spans="1:5" hidden="1">
      <c r="A10873" s="63" t="s">
        <v>15226</v>
      </c>
      <c r="B10873" s="63">
        <v>40664</v>
      </c>
      <c r="C10873" s="62" t="s">
        <v>18594</v>
      </c>
      <c r="D10873" s="63" t="s">
        <v>15276</v>
      </c>
      <c r="E10873" s="76">
        <v>18.22</v>
      </c>
    </row>
    <row r="10874" spans="1:5" hidden="1">
      <c r="A10874" s="63" t="s">
        <v>15226</v>
      </c>
      <c r="B10874" s="63">
        <v>34360</v>
      </c>
      <c r="C10874" s="62" t="s">
        <v>18595</v>
      </c>
      <c r="D10874" s="63" t="s">
        <v>15276</v>
      </c>
      <c r="E10874" s="76">
        <v>65.95</v>
      </c>
    </row>
    <row r="10875" spans="1:5" hidden="1">
      <c r="A10875" s="63" t="s">
        <v>15226</v>
      </c>
      <c r="B10875" s="63">
        <v>20259</v>
      </c>
      <c r="C10875" s="62" t="s">
        <v>18596</v>
      </c>
      <c r="D10875" s="63" t="s">
        <v>15272</v>
      </c>
      <c r="E10875" s="76">
        <v>12.9</v>
      </c>
    </row>
    <row r="10876" spans="1:5" ht="23.25" hidden="1">
      <c r="A10876" s="63" t="s">
        <v>15226</v>
      </c>
      <c r="B10876" s="63">
        <v>14077</v>
      </c>
      <c r="C10876" s="62" t="s">
        <v>18597</v>
      </c>
      <c r="D10876" s="63" t="s">
        <v>15272</v>
      </c>
      <c r="E10876" s="76">
        <v>197.44</v>
      </c>
    </row>
    <row r="10877" spans="1:5" ht="23.25" hidden="1">
      <c r="A10877" s="63" t="s">
        <v>15226</v>
      </c>
      <c r="B10877" s="63">
        <v>3678</v>
      </c>
      <c r="C10877" s="62" t="s">
        <v>18598</v>
      </c>
      <c r="D10877" s="63" t="s">
        <v>15272</v>
      </c>
      <c r="E10877" s="76">
        <v>89.24</v>
      </c>
    </row>
    <row r="10878" spans="1:5" ht="23.25" hidden="1">
      <c r="A10878" s="63" t="s">
        <v>15226</v>
      </c>
      <c r="B10878" s="63">
        <v>39418</v>
      </c>
      <c r="C10878" s="62" t="s">
        <v>18599</v>
      </c>
      <c r="D10878" s="63" t="s">
        <v>15272</v>
      </c>
      <c r="E10878" s="76">
        <v>6.14</v>
      </c>
    </row>
    <row r="10879" spans="1:5" ht="23.25" hidden="1">
      <c r="A10879" s="63" t="s">
        <v>15226</v>
      </c>
      <c r="B10879" s="63">
        <v>39419</v>
      </c>
      <c r="C10879" s="62" t="s">
        <v>18600</v>
      </c>
      <c r="D10879" s="63" t="s">
        <v>15272</v>
      </c>
      <c r="E10879" s="76">
        <v>7.48</v>
      </c>
    </row>
    <row r="10880" spans="1:5" ht="23.25" hidden="1">
      <c r="A10880" s="63" t="s">
        <v>15226</v>
      </c>
      <c r="B10880" s="63">
        <v>39420</v>
      </c>
      <c r="C10880" s="62" t="s">
        <v>18601</v>
      </c>
      <c r="D10880" s="63" t="s">
        <v>15272</v>
      </c>
      <c r="E10880" s="76">
        <v>8.26</v>
      </c>
    </row>
    <row r="10881" spans="1:5" ht="23.25" hidden="1">
      <c r="A10881" s="63" t="s">
        <v>15226</v>
      </c>
      <c r="B10881" s="63">
        <v>39571</v>
      </c>
      <c r="C10881" s="62" t="s">
        <v>18602</v>
      </c>
      <c r="D10881" s="63" t="s">
        <v>15272</v>
      </c>
      <c r="E10881" s="76">
        <v>4.99</v>
      </c>
    </row>
    <row r="10882" spans="1:5" ht="23.25" hidden="1">
      <c r="A10882" s="63" t="s">
        <v>15226</v>
      </c>
      <c r="B10882" s="63">
        <v>39421</v>
      </c>
      <c r="C10882" s="62" t="s">
        <v>18603</v>
      </c>
      <c r="D10882" s="63" t="s">
        <v>15272</v>
      </c>
      <c r="E10882" s="76">
        <v>7.27</v>
      </c>
    </row>
    <row r="10883" spans="1:5" ht="23.25" hidden="1">
      <c r="A10883" s="63" t="s">
        <v>15226</v>
      </c>
      <c r="B10883" s="63">
        <v>39422</v>
      </c>
      <c r="C10883" s="62" t="s">
        <v>18604</v>
      </c>
      <c r="D10883" s="63" t="s">
        <v>15272</v>
      </c>
      <c r="E10883" s="76">
        <v>8.49</v>
      </c>
    </row>
    <row r="10884" spans="1:5" ht="23.25" hidden="1">
      <c r="A10884" s="63" t="s">
        <v>15226</v>
      </c>
      <c r="B10884" s="63">
        <v>39423</v>
      </c>
      <c r="C10884" s="62" t="s">
        <v>18605</v>
      </c>
      <c r="D10884" s="63" t="s">
        <v>15272</v>
      </c>
      <c r="E10884" s="76">
        <v>9.86</v>
      </c>
    </row>
    <row r="10885" spans="1:5" ht="23.25" hidden="1">
      <c r="A10885" s="63" t="s">
        <v>15226</v>
      </c>
      <c r="B10885" s="63">
        <v>39426</v>
      </c>
      <c r="C10885" s="62" t="s">
        <v>18606</v>
      </c>
      <c r="D10885" s="63" t="s">
        <v>15272</v>
      </c>
      <c r="E10885" s="76">
        <v>22.16</v>
      </c>
    </row>
    <row r="10886" spans="1:5" ht="23.25" hidden="1">
      <c r="A10886" s="63" t="s">
        <v>15226</v>
      </c>
      <c r="B10886" s="63">
        <v>39429</v>
      </c>
      <c r="C10886" s="62" t="s">
        <v>18607</v>
      </c>
      <c r="D10886" s="63" t="s">
        <v>15272</v>
      </c>
      <c r="E10886" s="76">
        <v>6.99</v>
      </c>
    </row>
    <row r="10887" spans="1:5" ht="23.25" hidden="1">
      <c r="A10887" s="63" t="s">
        <v>15226</v>
      </c>
      <c r="B10887" s="63">
        <v>39428</v>
      </c>
      <c r="C10887" s="62" t="s">
        <v>18608</v>
      </c>
      <c r="D10887" s="63" t="s">
        <v>15272</v>
      </c>
      <c r="E10887" s="76">
        <v>5.34</v>
      </c>
    </row>
    <row r="10888" spans="1:5" ht="23.25" hidden="1">
      <c r="A10888" s="63" t="s">
        <v>15226</v>
      </c>
      <c r="B10888" s="63">
        <v>39572</v>
      </c>
      <c r="C10888" s="62" t="s">
        <v>18609</v>
      </c>
      <c r="D10888" s="63" t="s">
        <v>15272</v>
      </c>
      <c r="E10888" s="76">
        <v>4.62</v>
      </c>
    </row>
    <row r="10889" spans="1:5" ht="23.25" hidden="1">
      <c r="A10889" s="63" t="s">
        <v>15226</v>
      </c>
      <c r="B10889" s="63">
        <v>39570</v>
      </c>
      <c r="C10889" s="62" t="s">
        <v>18610</v>
      </c>
      <c r="D10889" s="63" t="s">
        <v>15272</v>
      </c>
      <c r="E10889" s="76">
        <v>4.9000000000000004</v>
      </c>
    </row>
    <row r="10890" spans="1:5" ht="23.25" hidden="1">
      <c r="A10890" s="63" t="s">
        <v>15226</v>
      </c>
      <c r="B10890" s="63">
        <v>39569</v>
      </c>
      <c r="C10890" s="62" t="s">
        <v>18611</v>
      </c>
      <c r="D10890" s="63" t="s">
        <v>15272</v>
      </c>
      <c r="E10890" s="76">
        <v>4.84</v>
      </c>
    </row>
    <row r="10891" spans="1:5" ht="23.25" hidden="1">
      <c r="A10891" s="63" t="s">
        <v>15226</v>
      </c>
      <c r="B10891" s="63">
        <v>11552</v>
      </c>
      <c r="C10891" s="62" t="s">
        <v>18612</v>
      </c>
      <c r="D10891" s="63" t="s">
        <v>15272</v>
      </c>
      <c r="E10891" s="76">
        <v>7.5</v>
      </c>
    </row>
    <row r="10892" spans="1:5" ht="23.25" hidden="1">
      <c r="A10892" s="63" t="s">
        <v>15226</v>
      </c>
      <c r="B10892" s="63">
        <v>40598</v>
      </c>
      <c r="C10892" s="62" t="s">
        <v>18613</v>
      </c>
      <c r="D10892" s="63" t="s">
        <v>15276</v>
      </c>
      <c r="E10892" s="76">
        <v>8.66</v>
      </c>
    </row>
    <row r="10893" spans="1:5" hidden="1">
      <c r="A10893" s="63" t="s">
        <v>15226</v>
      </c>
      <c r="B10893" s="63">
        <v>39029</v>
      </c>
      <c r="C10893" s="62" t="s">
        <v>18614</v>
      </c>
      <c r="D10893" s="63" t="s">
        <v>15272</v>
      </c>
      <c r="E10893" s="76">
        <v>15.64</v>
      </c>
    </row>
    <row r="10894" spans="1:5" hidden="1">
      <c r="A10894" s="63" t="s">
        <v>15226</v>
      </c>
      <c r="B10894" s="63">
        <v>39028</v>
      </c>
      <c r="C10894" s="62" t="s">
        <v>18615</v>
      </c>
      <c r="D10894" s="63" t="s">
        <v>15272</v>
      </c>
      <c r="E10894" s="76">
        <v>9.11</v>
      </c>
    </row>
    <row r="10895" spans="1:5" hidden="1">
      <c r="A10895" s="63" t="s">
        <v>15226</v>
      </c>
      <c r="B10895" s="63">
        <v>39328</v>
      </c>
      <c r="C10895" s="62" t="s">
        <v>18616</v>
      </c>
      <c r="D10895" s="63" t="s">
        <v>15272</v>
      </c>
      <c r="E10895" s="76">
        <v>5.01</v>
      </c>
    </row>
    <row r="10896" spans="1:5" ht="34.5" hidden="1">
      <c r="A10896" s="63" t="s">
        <v>15226</v>
      </c>
      <c r="B10896" s="63">
        <v>38541</v>
      </c>
      <c r="C10896" s="62" t="s">
        <v>18617</v>
      </c>
      <c r="D10896" s="63" t="s">
        <v>15228</v>
      </c>
      <c r="E10896" s="76">
        <v>4267414.4400000004</v>
      </c>
    </row>
    <row r="10897" spans="1:5" ht="34.5" hidden="1">
      <c r="A10897" s="63" t="s">
        <v>15226</v>
      </c>
      <c r="B10897" s="63">
        <v>38542</v>
      </c>
      <c r="C10897" s="62" t="s">
        <v>18618</v>
      </c>
      <c r="D10897" s="63" t="s">
        <v>15228</v>
      </c>
      <c r="E10897" s="76">
        <v>6635657.8499999996</v>
      </c>
    </row>
    <row r="10898" spans="1:5" ht="34.5" hidden="1">
      <c r="A10898" s="63" t="s">
        <v>15226</v>
      </c>
      <c r="B10898" s="63">
        <v>38543</v>
      </c>
      <c r="C10898" s="62" t="s">
        <v>18619</v>
      </c>
      <c r="D10898" s="63" t="s">
        <v>15228</v>
      </c>
      <c r="E10898" s="76">
        <v>1624592.14</v>
      </c>
    </row>
    <row r="10899" spans="1:5" ht="23.25" hidden="1">
      <c r="A10899" s="63" t="s">
        <v>15226</v>
      </c>
      <c r="B10899" s="63">
        <v>40406</v>
      </c>
      <c r="C10899" s="62" t="s">
        <v>18620</v>
      </c>
      <c r="D10899" s="63" t="s">
        <v>15228</v>
      </c>
      <c r="E10899" s="76">
        <v>75773.8</v>
      </c>
    </row>
    <row r="10900" spans="1:5" ht="23.25" hidden="1">
      <c r="A10900" s="63" t="s">
        <v>15226</v>
      </c>
      <c r="B10900" s="63">
        <v>40789</v>
      </c>
      <c r="C10900" s="62" t="s">
        <v>18621</v>
      </c>
      <c r="D10900" s="63" t="s">
        <v>15228</v>
      </c>
      <c r="E10900" s="76">
        <v>10919.78</v>
      </c>
    </row>
    <row r="10901" spans="1:5" ht="23.25" hidden="1">
      <c r="A10901" s="63" t="s">
        <v>15226</v>
      </c>
      <c r="B10901" s="63">
        <v>40791</v>
      </c>
      <c r="C10901" s="62" t="s">
        <v>18622</v>
      </c>
      <c r="D10901" s="63" t="s">
        <v>15228</v>
      </c>
      <c r="E10901" s="76">
        <v>34183.67</v>
      </c>
    </row>
    <row r="10902" spans="1:5" ht="23.25" hidden="1">
      <c r="A10902" s="63" t="s">
        <v>15226</v>
      </c>
      <c r="B10902" s="63">
        <v>11651</v>
      </c>
      <c r="C10902" s="62" t="s">
        <v>18623</v>
      </c>
      <c r="D10902" s="63" t="s">
        <v>15228</v>
      </c>
      <c r="E10902" s="76">
        <v>18695.53</v>
      </c>
    </row>
    <row r="10903" spans="1:5" ht="23.25" hidden="1">
      <c r="A10903" s="63" t="s">
        <v>15226</v>
      </c>
      <c r="B10903" s="63">
        <v>40435</v>
      </c>
      <c r="C10903" s="62" t="s">
        <v>18624</v>
      </c>
      <c r="D10903" s="63" t="s">
        <v>15228</v>
      </c>
      <c r="E10903" s="76">
        <v>891237.5</v>
      </c>
    </row>
    <row r="10904" spans="1:5" ht="23.25" hidden="1">
      <c r="A10904" s="63" t="s">
        <v>15226</v>
      </c>
      <c r="B10904" s="63">
        <v>39012</v>
      </c>
      <c r="C10904" s="62" t="s">
        <v>18625</v>
      </c>
      <c r="D10904" s="63" t="s">
        <v>15228</v>
      </c>
      <c r="E10904" s="76">
        <v>929883.12</v>
      </c>
    </row>
    <row r="10905" spans="1:5" ht="23.25" hidden="1">
      <c r="A10905" s="63" t="s">
        <v>15226</v>
      </c>
      <c r="B10905" s="63">
        <v>13617</v>
      </c>
      <c r="C10905" s="62" t="s">
        <v>18626</v>
      </c>
      <c r="D10905" s="63" t="s">
        <v>15228</v>
      </c>
      <c r="E10905" s="76">
        <v>101696.95</v>
      </c>
    </row>
    <row r="10906" spans="1:5" ht="23.25" hidden="1">
      <c r="A10906" s="63" t="s">
        <v>15226</v>
      </c>
      <c r="B10906" s="63">
        <v>35274</v>
      </c>
      <c r="C10906" s="62" t="s">
        <v>18627</v>
      </c>
      <c r="D10906" s="63" t="s">
        <v>15272</v>
      </c>
      <c r="E10906" s="76">
        <v>83.73</v>
      </c>
    </row>
    <row r="10907" spans="1:5" ht="23.25" hidden="1">
      <c r="A10907" s="63" t="s">
        <v>15226</v>
      </c>
      <c r="B10907" s="63">
        <v>35275</v>
      </c>
      <c r="C10907" s="62" t="s">
        <v>18628</v>
      </c>
      <c r="D10907" s="63" t="s">
        <v>15272</v>
      </c>
      <c r="E10907" s="76">
        <v>177.73</v>
      </c>
    </row>
    <row r="10908" spans="1:5" ht="23.25" hidden="1">
      <c r="A10908" s="63" t="s">
        <v>15226</v>
      </c>
      <c r="B10908" s="63">
        <v>35276</v>
      </c>
      <c r="C10908" s="62" t="s">
        <v>18629</v>
      </c>
      <c r="D10908" s="63" t="s">
        <v>15272</v>
      </c>
      <c r="E10908" s="76">
        <v>309.24</v>
      </c>
    </row>
    <row r="10909" spans="1:5" hidden="1">
      <c r="A10909" s="63" t="s">
        <v>15226</v>
      </c>
      <c r="B10909" s="63">
        <v>38386</v>
      </c>
      <c r="C10909" s="62" t="s">
        <v>18630</v>
      </c>
      <c r="D10909" s="63" t="s">
        <v>15228</v>
      </c>
      <c r="E10909" s="76">
        <v>5.66</v>
      </c>
    </row>
    <row r="10910" spans="1:5" ht="23.25" hidden="1">
      <c r="A10910" s="63" t="s">
        <v>15226</v>
      </c>
      <c r="B10910" s="63">
        <v>11091</v>
      </c>
      <c r="C10910" s="62" t="s">
        <v>18631</v>
      </c>
      <c r="D10910" s="63" t="s">
        <v>15228</v>
      </c>
      <c r="E10910" s="76">
        <v>2.2599999999999998</v>
      </c>
    </row>
    <row r="10911" spans="1:5" ht="23.25" hidden="1">
      <c r="A10911" s="63" t="s">
        <v>15226</v>
      </c>
      <c r="B10911" s="63">
        <v>37586</v>
      </c>
      <c r="C10911" s="62" t="s">
        <v>18632</v>
      </c>
      <c r="D10911" s="63" t="s">
        <v>17316</v>
      </c>
      <c r="E10911" s="76">
        <v>86.51</v>
      </c>
    </row>
    <row r="10912" spans="1:5" hidden="1">
      <c r="A10912" s="63" t="s">
        <v>15226</v>
      </c>
      <c r="B10912" s="63">
        <v>37395</v>
      </c>
      <c r="C10912" s="62" t="s">
        <v>18633</v>
      </c>
      <c r="D10912" s="63" t="s">
        <v>17316</v>
      </c>
      <c r="E10912" s="76">
        <v>74.38</v>
      </c>
    </row>
    <row r="10913" spans="1:5" ht="23.25" hidden="1">
      <c r="A10913" s="63" t="s">
        <v>15226</v>
      </c>
      <c r="B10913" s="63">
        <v>14147</v>
      </c>
      <c r="C10913" s="62" t="s">
        <v>18634</v>
      </c>
      <c r="D10913" s="63" t="s">
        <v>17316</v>
      </c>
      <c r="E10913" s="76">
        <v>98.67</v>
      </c>
    </row>
    <row r="10914" spans="1:5" hidden="1">
      <c r="A10914" s="63" t="s">
        <v>15226</v>
      </c>
      <c r="B10914" s="63">
        <v>37396</v>
      </c>
      <c r="C10914" s="62" t="s">
        <v>18635</v>
      </c>
      <c r="D10914" s="63" t="s">
        <v>17316</v>
      </c>
      <c r="E10914" s="76">
        <v>60.86</v>
      </c>
    </row>
    <row r="10915" spans="1:5" hidden="1">
      <c r="A10915" s="63" t="s">
        <v>15226</v>
      </c>
      <c r="B10915" s="63">
        <v>37397</v>
      </c>
      <c r="C10915" s="62" t="s">
        <v>18636</v>
      </c>
      <c r="D10915" s="63" t="s">
        <v>17316</v>
      </c>
      <c r="E10915" s="76">
        <v>63.76</v>
      </c>
    </row>
    <row r="10916" spans="1:5" ht="23.25" hidden="1">
      <c r="A10916" s="63" t="s">
        <v>15226</v>
      </c>
      <c r="B10916" s="63">
        <v>43606</v>
      </c>
      <c r="C10916" s="62" t="s">
        <v>18637</v>
      </c>
      <c r="D10916" s="63" t="s">
        <v>15228</v>
      </c>
      <c r="E10916" s="76">
        <v>8.99</v>
      </c>
    </row>
    <row r="10917" spans="1:5" ht="23.25" hidden="1">
      <c r="A10917" s="63" t="s">
        <v>15226</v>
      </c>
      <c r="B10917" s="63">
        <v>444</v>
      </c>
      <c r="C10917" s="62" t="s">
        <v>18638</v>
      </c>
      <c r="D10917" s="63" t="s">
        <v>15228</v>
      </c>
      <c r="E10917" s="76">
        <v>25.4</v>
      </c>
    </row>
    <row r="10918" spans="1:5" ht="23.25" hidden="1">
      <c r="A10918" s="63" t="s">
        <v>15226</v>
      </c>
      <c r="B10918" s="63">
        <v>445</v>
      </c>
      <c r="C10918" s="62" t="s">
        <v>18639</v>
      </c>
      <c r="D10918" s="63" t="s">
        <v>15228</v>
      </c>
      <c r="E10918" s="76">
        <v>34.76</v>
      </c>
    </row>
    <row r="10919" spans="1:5" hidden="1">
      <c r="A10919" s="63" t="s">
        <v>15226</v>
      </c>
      <c r="B10919" s="63">
        <v>4783</v>
      </c>
      <c r="C10919" s="62" t="s">
        <v>18640</v>
      </c>
      <c r="D10919" s="63" t="s">
        <v>15376</v>
      </c>
      <c r="E10919" s="76">
        <v>21.35</v>
      </c>
    </row>
    <row r="10920" spans="1:5" hidden="1">
      <c r="A10920" s="63" t="s">
        <v>15226</v>
      </c>
      <c r="B10920" s="63">
        <v>41079</v>
      </c>
      <c r="C10920" s="62" t="s">
        <v>18641</v>
      </c>
      <c r="D10920" s="63" t="s">
        <v>15378</v>
      </c>
      <c r="E10920" s="76">
        <v>3767.46</v>
      </c>
    </row>
    <row r="10921" spans="1:5" hidden="1">
      <c r="A10921" s="63" t="s">
        <v>15226</v>
      </c>
      <c r="B10921" s="63">
        <v>12874</v>
      </c>
      <c r="C10921" s="62" t="s">
        <v>18642</v>
      </c>
      <c r="D10921" s="63" t="s">
        <v>15376</v>
      </c>
      <c r="E10921" s="76">
        <v>20.73</v>
      </c>
    </row>
    <row r="10922" spans="1:5" hidden="1">
      <c r="A10922" s="63" t="s">
        <v>15226</v>
      </c>
      <c r="B10922" s="63">
        <v>41082</v>
      </c>
      <c r="C10922" s="62" t="s">
        <v>18643</v>
      </c>
      <c r="D10922" s="63" t="s">
        <v>15378</v>
      </c>
      <c r="E10922" s="76">
        <v>3658.46</v>
      </c>
    </row>
    <row r="10923" spans="1:5" hidden="1">
      <c r="A10923" s="63" t="s">
        <v>15226</v>
      </c>
      <c r="B10923" s="63">
        <v>4785</v>
      </c>
      <c r="C10923" s="62" t="s">
        <v>18644</v>
      </c>
      <c r="D10923" s="63" t="s">
        <v>15376</v>
      </c>
      <c r="E10923" s="76">
        <v>21.35</v>
      </c>
    </row>
    <row r="10924" spans="1:5" hidden="1">
      <c r="A10924" s="63" t="s">
        <v>15226</v>
      </c>
      <c r="B10924" s="63">
        <v>41081</v>
      </c>
      <c r="C10924" s="62" t="s">
        <v>18645</v>
      </c>
      <c r="D10924" s="63" t="s">
        <v>15378</v>
      </c>
      <c r="E10924" s="76">
        <v>3767.46</v>
      </c>
    </row>
    <row r="10925" spans="1:5" hidden="1">
      <c r="A10925" s="63" t="s">
        <v>15226</v>
      </c>
      <c r="B10925" s="63">
        <v>4801</v>
      </c>
      <c r="C10925" s="62" t="s">
        <v>18646</v>
      </c>
      <c r="D10925" s="63" t="s">
        <v>15637</v>
      </c>
      <c r="E10925" s="76">
        <v>72.680000000000007</v>
      </c>
    </row>
    <row r="10926" spans="1:5" ht="23.25" hidden="1">
      <c r="A10926" s="63" t="s">
        <v>15226</v>
      </c>
      <c r="B10926" s="63">
        <v>4794</v>
      </c>
      <c r="C10926" s="62" t="s">
        <v>18647</v>
      </c>
      <c r="D10926" s="63" t="s">
        <v>15637</v>
      </c>
      <c r="E10926" s="76">
        <v>331.02</v>
      </c>
    </row>
    <row r="10927" spans="1:5" ht="23.25" hidden="1">
      <c r="A10927" s="63" t="s">
        <v>15226</v>
      </c>
      <c r="B10927" s="63">
        <v>4796</v>
      </c>
      <c r="C10927" s="62" t="s">
        <v>18648</v>
      </c>
      <c r="D10927" s="63" t="s">
        <v>15637</v>
      </c>
      <c r="E10927" s="76">
        <v>201.06</v>
      </c>
    </row>
    <row r="10928" spans="1:5" hidden="1">
      <c r="A10928" s="63" t="s">
        <v>15226</v>
      </c>
      <c r="B10928" s="63">
        <v>4800</v>
      </c>
      <c r="C10928" s="62" t="s">
        <v>18649</v>
      </c>
      <c r="D10928" s="63" t="s">
        <v>15637</v>
      </c>
      <c r="E10928" s="76">
        <v>55.29</v>
      </c>
    </row>
    <row r="10929" spans="1:5" ht="23.25" hidden="1">
      <c r="A10929" s="63" t="s">
        <v>15226</v>
      </c>
      <c r="B10929" s="63">
        <v>4795</v>
      </c>
      <c r="C10929" s="62" t="s">
        <v>18650</v>
      </c>
      <c r="D10929" s="63" t="s">
        <v>15637</v>
      </c>
      <c r="E10929" s="76">
        <v>322.23</v>
      </c>
    </row>
    <row r="10930" spans="1:5" ht="34.5" hidden="1">
      <c r="A10930" s="63" t="s">
        <v>15226</v>
      </c>
      <c r="B10930" s="63">
        <v>39694</v>
      </c>
      <c r="C10930" s="62" t="s">
        <v>18651</v>
      </c>
      <c r="D10930" s="63" t="s">
        <v>15637</v>
      </c>
      <c r="E10930" s="76">
        <v>386.7</v>
      </c>
    </row>
    <row r="10931" spans="1:5" ht="23.25" hidden="1">
      <c r="A10931" s="63" t="s">
        <v>15226</v>
      </c>
      <c r="B10931" s="63">
        <v>1292</v>
      </c>
      <c r="C10931" s="62" t="s">
        <v>18652</v>
      </c>
      <c r="D10931" s="63" t="s">
        <v>15637</v>
      </c>
      <c r="E10931" s="76">
        <v>63.19</v>
      </c>
    </row>
    <row r="10932" spans="1:5" ht="23.25" hidden="1">
      <c r="A10932" s="63" t="s">
        <v>15226</v>
      </c>
      <c r="B10932" s="63">
        <v>1287</v>
      </c>
      <c r="C10932" s="62" t="s">
        <v>18653</v>
      </c>
      <c r="D10932" s="63" t="s">
        <v>15637</v>
      </c>
      <c r="E10932" s="76">
        <v>31</v>
      </c>
    </row>
    <row r="10933" spans="1:5" ht="23.25" hidden="1">
      <c r="A10933" s="63" t="s">
        <v>15226</v>
      </c>
      <c r="B10933" s="63">
        <v>1297</v>
      </c>
      <c r="C10933" s="62" t="s">
        <v>18654</v>
      </c>
      <c r="D10933" s="63" t="s">
        <v>15637</v>
      </c>
      <c r="E10933" s="76">
        <v>25.71</v>
      </c>
    </row>
    <row r="10934" spans="1:5" ht="23.25" hidden="1">
      <c r="A10934" s="63" t="s">
        <v>15226</v>
      </c>
      <c r="B10934" s="63">
        <v>4786</v>
      </c>
      <c r="C10934" s="62" t="s">
        <v>18655</v>
      </c>
      <c r="D10934" s="63" t="s">
        <v>15637</v>
      </c>
      <c r="E10934" s="76">
        <v>108.5</v>
      </c>
    </row>
    <row r="10935" spans="1:5" ht="34.5" hidden="1">
      <c r="A10935" s="63" t="s">
        <v>15226</v>
      </c>
      <c r="B10935" s="63">
        <v>10840</v>
      </c>
      <c r="C10935" s="62" t="s">
        <v>18656</v>
      </c>
      <c r="D10935" s="63" t="s">
        <v>15637</v>
      </c>
      <c r="E10935" s="76">
        <v>295</v>
      </c>
    </row>
    <row r="10936" spans="1:5" ht="23.25" hidden="1">
      <c r="A10936" s="63" t="s">
        <v>15226</v>
      </c>
      <c r="B10936" s="63">
        <v>10841</v>
      </c>
      <c r="C10936" s="62" t="s">
        <v>18657</v>
      </c>
      <c r="D10936" s="63" t="s">
        <v>15637</v>
      </c>
      <c r="E10936" s="76">
        <v>222.64</v>
      </c>
    </row>
    <row r="10937" spans="1:5" ht="23.25" hidden="1">
      <c r="A10937" s="63" t="s">
        <v>15226</v>
      </c>
      <c r="B10937" s="63">
        <v>44540</v>
      </c>
      <c r="C10937" s="62" t="s">
        <v>18658</v>
      </c>
      <c r="D10937" s="63" t="s">
        <v>15637</v>
      </c>
      <c r="E10937" s="76">
        <v>284.48</v>
      </c>
    </row>
    <row r="10938" spans="1:5" ht="23.25" hidden="1">
      <c r="A10938" s="63" t="s">
        <v>15226</v>
      </c>
      <c r="B10938" s="63">
        <v>10842</v>
      </c>
      <c r="C10938" s="62" t="s">
        <v>18659</v>
      </c>
      <c r="D10938" s="63" t="s">
        <v>15637</v>
      </c>
      <c r="E10938" s="76">
        <v>321.58999999999997</v>
      </c>
    </row>
    <row r="10939" spans="1:5" hidden="1">
      <c r="A10939" s="63" t="s">
        <v>15226</v>
      </c>
      <c r="B10939" s="63">
        <v>21108</v>
      </c>
      <c r="C10939" s="62" t="s">
        <v>18660</v>
      </c>
      <c r="D10939" s="63" t="s">
        <v>15637</v>
      </c>
      <c r="E10939" s="76">
        <v>84.22</v>
      </c>
    </row>
    <row r="10940" spans="1:5" hidden="1">
      <c r="A10940" s="63" t="s">
        <v>15226</v>
      </c>
      <c r="B10940" s="63">
        <v>38180</v>
      </c>
      <c r="C10940" s="62" t="s">
        <v>18661</v>
      </c>
      <c r="D10940" s="63" t="s">
        <v>15637</v>
      </c>
      <c r="E10940" s="76">
        <v>161.88</v>
      </c>
    </row>
    <row r="10941" spans="1:5" hidden="1">
      <c r="A10941" s="63" t="s">
        <v>15226</v>
      </c>
      <c r="B10941" s="63">
        <v>40648</v>
      </c>
      <c r="C10941" s="62" t="s">
        <v>18662</v>
      </c>
      <c r="D10941" s="63" t="s">
        <v>15637</v>
      </c>
      <c r="E10941" s="76">
        <v>208.32</v>
      </c>
    </row>
    <row r="10942" spans="1:5" hidden="1">
      <c r="A10942" s="63" t="s">
        <v>15226</v>
      </c>
      <c r="B10942" s="63">
        <v>40649</v>
      </c>
      <c r="C10942" s="62" t="s">
        <v>18663</v>
      </c>
      <c r="D10942" s="63" t="s">
        <v>15637</v>
      </c>
      <c r="E10942" s="76">
        <v>121.34</v>
      </c>
    </row>
    <row r="10943" spans="1:5" ht="23.25" hidden="1">
      <c r="A10943" s="63" t="s">
        <v>15226</v>
      </c>
      <c r="B10943" s="63">
        <v>40650</v>
      </c>
      <c r="C10943" s="62" t="s">
        <v>18664</v>
      </c>
      <c r="D10943" s="63" t="s">
        <v>15637</v>
      </c>
      <c r="E10943" s="76">
        <v>156.24</v>
      </c>
    </row>
    <row r="10944" spans="1:5" ht="23.25" hidden="1">
      <c r="A10944" s="63" t="s">
        <v>15226</v>
      </c>
      <c r="B10944" s="63">
        <v>40651</v>
      </c>
      <c r="C10944" s="62" t="s">
        <v>18665</v>
      </c>
      <c r="D10944" s="63" t="s">
        <v>15637</v>
      </c>
      <c r="E10944" s="76">
        <v>288.17</v>
      </c>
    </row>
    <row r="10945" spans="1:5" hidden="1">
      <c r="A10945" s="63" t="s">
        <v>15226</v>
      </c>
      <c r="B10945" s="63">
        <v>40652</v>
      </c>
      <c r="C10945" s="62" t="s">
        <v>18666</v>
      </c>
      <c r="D10945" s="63" t="s">
        <v>15637</v>
      </c>
      <c r="E10945" s="76">
        <v>154.5</v>
      </c>
    </row>
    <row r="10946" spans="1:5" ht="23.25" hidden="1">
      <c r="A10946" s="63" t="s">
        <v>15226</v>
      </c>
      <c r="B10946" s="63">
        <v>40647</v>
      </c>
      <c r="C10946" s="62" t="s">
        <v>18667</v>
      </c>
      <c r="D10946" s="63" t="s">
        <v>15637</v>
      </c>
      <c r="E10946" s="76">
        <v>170.12</v>
      </c>
    </row>
    <row r="10947" spans="1:5" hidden="1">
      <c r="A10947" s="63" t="s">
        <v>15226</v>
      </c>
      <c r="B10947" s="63">
        <v>40653</v>
      </c>
      <c r="C10947" s="62" t="s">
        <v>18668</v>
      </c>
      <c r="D10947" s="63" t="s">
        <v>15637</v>
      </c>
      <c r="E10947" s="76">
        <v>130.19999999999999</v>
      </c>
    </row>
    <row r="10948" spans="1:5" hidden="1">
      <c r="A10948" s="63" t="s">
        <v>15226</v>
      </c>
      <c r="B10948" s="63">
        <v>36178</v>
      </c>
      <c r="C10948" s="62" t="s">
        <v>18669</v>
      </c>
      <c r="D10948" s="63" t="s">
        <v>15228</v>
      </c>
      <c r="E10948" s="76">
        <v>12.57</v>
      </c>
    </row>
    <row r="10949" spans="1:5" hidden="1">
      <c r="A10949" s="63" t="s">
        <v>15226</v>
      </c>
      <c r="B10949" s="63">
        <v>38195</v>
      </c>
      <c r="C10949" s="62" t="s">
        <v>18670</v>
      </c>
      <c r="D10949" s="63" t="s">
        <v>15637</v>
      </c>
      <c r="E10949" s="76">
        <v>99.47</v>
      </c>
    </row>
    <row r="10950" spans="1:5" ht="23.25" hidden="1">
      <c r="A10950" s="63" t="s">
        <v>15226</v>
      </c>
      <c r="B10950" s="63">
        <v>38181</v>
      </c>
      <c r="C10950" s="62" t="s">
        <v>18671</v>
      </c>
      <c r="D10950" s="63" t="s">
        <v>15637</v>
      </c>
      <c r="E10950" s="76">
        <v>220.99</v>
      </c>
    </row>
    <row r="10951" spans="1:5" ht="23.25" hidden="1">
      <c r="A10951" s="63" t="s">
        <v>15226</v>
      </c>
      <c r="B10951" s="63">
        <v>38182</v>
      </c>
      <c r="C10951" s="62" t="s">
        <v>18672</v>
      </c>
      <c r="D10951" s="63" t="s">
        <v>15637</v>
      </c>
      <c r="E10951" s="76">
        <v>210.5</v>
      </c>
    </row>
    <row r="10952" spans="1:5" ht="23.25" hidden="1">
      <c r="A10952" s="63" t="s">
        <v>15226</v>
      </c>
      <c r="B10952" s="63">
        <v>38186</v>
      </c>
      <c r="C10952" s="62" t="s">
        <v>18673</v>
      </c>
      <c r="D10952" s="63" t="s">
        <v>15637</v>
      </c>
      <c r="E10952" s="76">
        <v>547.16</v>
      </c>
    </row>
    <row r="10953" spans="1:5" ht="23.25" hidden="1">
      <c r="A10953" s="63" t="s">
        <v>15226</v>
      </c>
      <c r="B10953" s="63">
        <v>38185</v>
      </c>
      <c r="C10953" s="62" t="s">
        <v>18674</v>
      </c>
      <c r="D10953" s="63" t="s">
        <v>15637</v>
      </c>
      <c r="E10953" s="76">
        <v>487.17</v>
      </c>
    </row>
    <row r="10954" spans="1:5" ht="23.25" hidden="1">
      <c r="A10954" s="63" t="s">
        <v>15226</v>
      </c>
      <c r="B10954" s="63">
        <v>40654</v>
      </c>
      <c r="C10954" s="62" t="s">
        <v>18675</v>
      </c>
      <c r="D10954" s="63" t="s">
        <v>15637</v>
      </c>
      <c r="E10954" s="76">
        <v>202.24</v>
      </c>
    </row>
    <row r="10955" spans="1:5" ht="34.5" hidden="1">
      <c r="A10955" s="63" t="s">
        <v>15226</v>
      </c>
      <c r="B10955" s="63">
        <v>44541</v>
      </c>
      <c r="C10955" s="62" t="s">
        <v>18676</v>
      </c>
      <c r="D10955" s="63" t="s">
        <v>15637</v>
      </c>
      <c r="E10955" s="76">
        <v>235.01</v>
      </c>
    </row>
    <row r="10956" spans="1:5" ht="23.25" hidden="1">
      <c r="A10956" s="63" t="s">
        <v>15226</v>
      </c>
      <c r="B10956" s="63">
        <v>4822</v>
      </c>
      <c r="C10956" s="62" t="s">
        <v>18677</v>
      </c>
      <c r="D10956" s="63" t="s">
        <v>15637</v>
      </c>
      <c r="E10956" s="76">
        <v>299.14999999999998</v>
      </c>
    </row>
    <row r="10957" spans="1:5" ht="23.25" hidden="1">
      <c r="A10957" s="63" t="s">
        <v>15226</v>
      </c>
      <c r="B10957" s="63">
        <v>4818</v>
      </c>
      <c r="C10957" s="62" t="s">
        <v>18678</v>
      </c>
      <c r="D10957" s="63" t="s">
        <v>15637</v>
      </c>
      <c r="E10957" s="76">
        <v>307.49</v>
      </c>
    </row>
    <row r="10958" spans="1:5" ht="34.5" hidden="1">
      <c r="A10958" s="63" t="s">
        <v>15226</v>
      </c>
      <c r="B10958" s="63">
        <v>39567</v>
      </c>
      <c r="C10958" s="62" t="s">
        <v>18679</v>
      </c>
      <c r="D10958" s="63" t="s">
        <v>15637</v>
      </c>
      <c r="E10958" s="76">
        <v>43.03</v>
      </c>
    </row>
    <row r="10959" spans="1:5" ht="34.5" hidden="1">
      <c r="A10959" s="63" t="s">
        <v>15226</v>
      </c>
      <c r="B10959" s="63">
        <v>39566</v>
      </c>
      <c r="C10959" s="62" t="s">
        <v>18680</v>
      </c>
      <c r="D10959" s="63" t="s">
        <v>15637</v>
      </c>
      <c r="E10959" s="76">
        <v>45.55</v>
      </c>
    </row>
    <row r="10960" spans="1:5" ht="23.25" hidden="1">
      <c r="A10960" s="63" t="s">
        <v>15226</v>
      </c>
      <c r="B10960" s="63">
        <v>39416</v>
      </c>
      <c r="C10960" s="62" t="s">
        <v>18681</v>
      </c>
      <c r="D10960" s="63" t="s">
        <v>15637</v>
      </c>
      <c r="E10960" s="76">
        <v>27.76</v>
      </c>
    </row>
    <row r="10961" spans="1:5" ht="23.25" hidden="1">
      <c r="A10961" s="63" t="s">
        <v>15226</v>
      </c>
      <c r="B10961" s="63">
        <v>39417</v>
      </c>
      <c r="C10961" s="62" t="s">
        <v>18682</v>
      </c>
      <c r="D10961" s="63" t="s">
        <v>15637</v>
      </c>
      <c r="E10961" s="76">
        <v>27.08</v>
      </c>
    </row>
    <row r="10962" spans="1:5" ht="23.25" hidden="1">
      <c r="A10962" s="63" t="s">
        <v>15226</v>
      </c>
      <c r="B10962" s="63">
        <v>43742</v>
      </c>
      <c r="C10962" s="62" t="s">
        <v>18683</v>
      </c>
      <c r="D10962" s="63" t="s">
        <v>15637</v>
      </c>
      <c r="E10962" s="76">
        <v>29.2</v>
      </c>
    </row>
    <row r="10963" spans="1:5" ht="23.25" hidden="1">
      <c r="A10963" s="63" t="s">
        <v>15226</v>
      </c>
      <c r="B10963" s="63">
        <v>39414</v>
      </c>
      <c r="C10963" s="62" t="s">
        <v>18684</v>
      </c>
      <c r="D10963" s="63" t="s">
        <v>15637</v>
      </c>
      <c r="E10963" s="76">
        <v>26.29</v>
      </c>
    </row>
    <row r="10964" spans="1:5" ht="23.25" hidden="1">
      <c r="A10964" s="63" t="s">
        <v>15226</v>
      </c>
      <c r="B10964" s="63">
        <v>39415</v>
      </c>
      <c r="C10964" s="62" t="s">
        <v>18685</v>
      </c>
      <c r="D10964" s="63" t="s">
        <v>15637</v>
      </c>
      <c r="E10964" s="76">
        <v>22.66</v>
      </c>
    </row>
    <row r="10965" spans="1:5" ht="23.25" hidden="1">
      <c r="A10965" s="63" t="s">
        <v>15226</v>
      </c>
      <c r="B10965" s="63">
        <v>43740</v>
      </c>
      <c r="C10965" s="62" t="s">
        <v>18686</v>
      </c>
      <c r="D10965" s="63" t="s">
        <v>15637</v>
      </c>
      <c r="E10965" s="76">
        <v>27.67</v>
      </c>
    </row>
    <row r="10966" spans="1:5" ht="23.25" hidden="1">
      <c r="A10966" s="63" t="s">
        <v>15226</v>
      </c>
      <c r="B10966" s="63">
        <v>39412</v>
      </c>
      <c r="C10966" s="62" t="s">
        <v>18687</v>
      </c>
      <c r="D10966" s="63" t="s">
        <v>15637</v>
      </c>
      <c r="E10966" s="76">
        <v>18.98</v>
      </c>
    </row>
    <row r="10967" spans="1:5" ht="23.25" hidden="1">
      <c r="A10967" s="63" t="s">
        <v>15226</v>
      </c>
      <c r="B10967" s="63">
        <v>39413</v>
      </c>
      <c r="C10967" s="62" t="s">
        <v>18688</v>
      </c>
      <c r="D10967" s="63" t="s">
        <v>15637</v>
      </c>
      <c r="E10967" s="76">
        <v>20.52</v>
      </c>
    </row>
    <row r="10968" spans="1:5" ht="23.25" hidden="1">
      <c r="A10968" s="63" t="s">
        <v>15226</v>
      </c>
      <c r="B10968" s="63">
        <v>43741</v>
      </c>
      <c r="C10968" s="62" t="s">
        <v>18689</v>
      </c>
      <c r="D10968" s="63" t="s">
        <v>15637</v>
      </c>
      <c r="E10968" s="76">
        <v>21.88</v>
      </c>
    </row>
    <row r="10969" spans="1:5" hidden="1">
      <c r="A10969" s="63" t="s">
        <v>15226</v>
      </c>
      <c r="B10969" s="63">
        <v>11062</v>
      </c>
      <c r="C10969" s="62" t="s">
        <v>18690</v>
      </c>
      <c r="D10969" s="63" t="s">
        <v>15637</v>
      </c>
      <c r="E10969" s="76">
        <v>41.52</v>
      </c>
    </row>
    <row r="10970" spans="1:5" hidden="1">
      <c r="A10970" s="63" t="s">
        <v>15226</v>
      </c>
      <c r="B10970" s="63">
        <v>11063</v>
      </c>
      <c r="C10970" s="62" t="s">
        <v>18691</v>
      </c>
      <c r="D10970" s="63" t="s">
        <v>15637</v>
      </c>
      <c r="E10970" s="76">
        <v>25.41</v>
      </c>
    </row>
    <row r="10971" spans="1:5" ht="35.25" hidden="1" customHeight="1">
      <c r="A10971" s="63" t="s">
        <v>15226</v>
      </c>
      <c r="B10971" s="63">
        <v>13521</v>
      </c>
      <c r="C10971" s="62" t="s">
        <v>18692</v>
      </c>
      <c r="D10971" s="63" t="s">
        <v>15228</v>
      </c>
      <c r="E10971" s="76">
        <v>82.5</v>
      </c>
    </row>
    <row r="10972" spans="1:5" ht="23.25" hidden="1">
      <c r="A10972" s="63" t="s">
        <v>15226</v>
      </c>
      <c r="B10972" s="63">
        <v>10851</v>
      </c>
      <c r="C10972" s="62" t="s">
        <v>18693</v>
      </c>
      <c r="D10972" s="63" t="s">
        <v>15228</v>
      </c>
      <c r="E10972" s="76">
        <v>94.28</v>
      </c>
    </row>
    <row r="10973" spans="1:5" ht="23.25" hidden="1">
      <c r="A10973" s="63" t="s">
        <v>15226</v>
      </c>
      <c r="B10973" s="63">
        <v>39515</v>
      </c>
      <c r="C10973" s="62" t="s">
        <v>18694</v>
      </c>
      <c r="D10973" s="63" t="s">
        <v>15228</v>
      </c>
      <c r="E10973" s="76">
        <v>65.95</v>
      </c>
    </row>
    <row r="10974" spans="1:5" ht="23.25" hidden="1">
      <c r="A10974" s="63" t="s">
        <v>15226</v>
      </c>
      <c r="B10974" s="63">
        <v>39516</v>
      </c>
      <c r="C10974" s="62" t="s">
        <v>18695</v>
      </c>
      <c r="D10974" s="63" t="s">
        <v>15228</v>
      </c>
      <c r="E10974" s="76">
        <v>55.6</v>
      </c>
    </row>
    <row r="10975" spans="1:5" ht="23.25" hidden="1">
      <c r="A10975" s="63" t="s">
        <v>15226</v>
      </c>
      <c r="B10975" s="63">
        <v>39514</v>
      </c>
      <c r="C10975" s="62" t="s">
        <v>18696</v>
      </c>
      <c r="D10975" s="63" t="s">
        <v>15228</v>
      </c>
      <c r="E10975" s="76">
        <v>34.590000000000003</v>
      </c>
    </row>
    <row r="10976" spans="1:5" hidden="1">
      <c r="A10976" s="63" t="s">
        <v>15226</v>
      </c>
      <c r="B10976" s="63">
        <v>4812</v>
      </c>
      <c r="C10976" s="62" t="s">
        <v>18697</v>
      </c>
      <c r="D10976" s="63" t="s">
        <v>15637</v>
      </c>
      <c r="E10976" s="76">
        <v>11.38</v>
      </c>
    </row>
    <row r="10977" spans="1:5" hidden="1">
      <c r="A10977" s="63" t="s">
        <v>15226</v>
      </c>
      <c r="B10977" s="63">
        <v>10849</v>
      </c>
      <c r="C10977" s="62" t="s">
        <v>18698</v>
      </c>
      <c r="D10977" s="63" t="s">
        <v>15228</v>
      </c>
      <c r="E10977" s="76">
        <v>1200.01</v>
      </c>
    </row>
    <row r="10978" spans="1:5" hidden="1">
      <c r="A10978" s="63" t="s">
        <v>15226</v>
      </c>
      <c r="B10978" s="63">
        <v>10848</v>
      </c>
      <c r="C10978" s="62" t="s">
        <v>18699</v>
      </c>
      <c r="D10978" s="63" t="s">
        <v>15228</v>
      </c>
      <c r="E10978" s="76">
        <v>753.75</v>
      </c>
    </row>
    <row r="10979" spans="1:5" ht="23.25" hidden="1">
      <c r="A10979" s="63" t="s">
        <v>15226</v>
      </c>
      <c r="B10979" s="63">
        <v>4813</v>
      </c>
      <c r="C10979" s="62" t="s">
        <v>18700</v>
      </c>
      <c r="D10979" s="63" t="s">
        <v>15637</v>
      </c>
      <c r="E10979" s="76">
        <v>250</v>
      </c>
    </row>
    <row r="10980" spans="1:5" ht="34.5" hidden="1">
      <c r="A10980" s="63" t="s">
        <v>15226</v>
      </c>
      <c r="B10980" s="63">
        <v>37560</v>
      </c>
      <c r="C10980" s="62" t="s">
        <v>18701</v>
      </c>
      <c r="D10980" s="63" t="s">
        <v>15228</v>
      </c>
      <c r="E10980" s="76">
        <v>50.99</v>
      </c>
    </row>
    <row r="10981" spans="1:5" ht="34.5" hidden="1">
      <c r="A10981" s="63" t="s">
        <v>15226</v>
      </c>
      <c r="B10981" s="63">
        <v>37557</v>
      </c>
      <c r="C10981" s="62" t="s">
        <v>18702</v>
      </c>
      <c r="D10981" s="63" t="s">
        <v>15228</v>
      </c>
      <c r="E10981" s="76">
        <v>15.48</v>
      </c>
    </row>
    <row r="10982" spans="1:5" ht="34.5" hidden="1">
      <c r="A10982" s="63" t="s">
        <v>15226</v>
      </c>
      <c r="B10982" s="63">
        <v>37556</v>
      </c>
      <c r="C10982" s="62" t="s">
        <v>18703</v>
      </c>
      <c r="D10982" s="63" t="s">
        <v>15228</v>
      </c>
      <c r="E10982" s="76">
        <v>29.95</v>
      </c>
    </row>
    <row r="10983" spans="1:5" ht="34.5" hidden="1">
      <c r="A10983" s="63" t="s">
        <v>15226</v>
      </c>
      <c r="B10983" s="63">
        <v>37559</v>
      </c>
      <c r="C10983" s="62" t="s">
        <v>18704</v>
      </c>
      <c r="D10983" s="63" t="s">
        <v>15228</v>
      </c>
      <c r="E10983" s="76">
        <v>36.74</v>
      </c>
    </row>
    <row r="10984" spans="1:5" ht="34.5" hidden="1">
      <c r="A10984" s="63" t="s">
        <v>15226</v>
      </c>
      <c r="B10984" s="63">
        <v>37539</v>
      </c>
      <c r="C10984" s="62" t="s">
        <v>18705</v>
      </c>
      <c r="D10984" s="63" t="s">
        <v>15228</v>
      </c>
      <c r="E10984" s="76">
        <v>25.9</v>
      </c>
    </row>
    <row r="10985" spans="1:5" ht="34.5" hidden="1">
      <c r="A10985" s="63" t="s">
        <v>15226</v>
      </c>
      <c r="B10985" s="63">
        <v>37558</v>
      </c>
      <c r="C10985" s="62" t="s">
        <v>18706</v>
      </c>
      <c r="D10985" s="63" t="s">
        <v>15228</v>
      </c>
      <c r="E10985" s="76">
        <v>48.29</v>
      </c>
    </row>
    <row r="10986" spans="1:5" hidden="1">
      <c r="A10986" s="63" t="s">
        <v>15226</v>
      </c>
      <c r="B10986" s="63">
        <v>34723</v>
      </c>
      <c r="C10986" s="62" t="s">
        <v>18707</v>
      </c>
      <c r="D10986" s="63" t="s">
        <v>15637</v>
      </c>
      <c r="E10986" s="76">
        <v>577.5</v>
      </c>
    </row>
    <row r="10987" spans="1:5" hidden="1">
      <c r="A10987" s="63" t="s">
        <v>15226</v>
      </c>
      <c r="B10987" s="63">
        <v>34721</v>
      </c>
      <c r="C10987" s="62" t="s">
        <v>18708</v>
      </c>
      <c r="D10987" s="63" t="s">
        <v>15637</v>
      </c>
      <c r="E10987" s="76">
        <v>720</v>
      </c>
    </row>
    <row r="10988" spans="1:5" hidden="1">
      <c r="A10988" s="63" t="s">
        <v>15226</v>
      </c>
      <c r="B10988" s="63">
        <v>4309</v>
      </c>
      <c r="C10988" s="62" t="s">
        <v>18709</v>
      </c>
      <c r="D10988" s="63" t="s">
        <v>15228</v>
      </c>
      <c r="E10988" s="76">
        <v>10.130000000000001</v>
      </c>
    </row>
    <row r="10989" spans="1:5" hidden="1">
      <c r="A10989" s="63" t="s">
        <v>15226</v>
      </c>
      <c r="B10989" s="63">
        <v>4307</v>
      </c>
      <c r="C10989" s="62" t="s">
        <v>18710</v>
      </c>
      <c r="D10989" s="63" t="s">
        <v>15228</v>
      </c>
      <c r="E10989" s="76">
        <v>17.32</v>
      </c>
    </row>
    <row r="10990" spans="1:5" hidden="1">
      <c r="A10990" s="63" t="s">
        <v>15226</v>
      </c>
      <c r="B10990" s="63">
        <v>10850</v>
      </c>
      <c r="C10990" s="62" t="s">
        <v>18711</v>
      </c>
      <c r="D10990" s="63" t="s">
        <v>15228</v>
      </c>
      <c r="E10990" s="76">
        <v>37.5</v>
      </c>
    </row>
    <row r="10991" spans="1:5" ht="34.5" hidden="1">
      <c r="A10991" s="63" t="s">
        <v>15226</v>
      </c>
      <c r="B10991" s="63">
        <v>42438</v>
      </c>
      <c r="C10991" s="62" t="s">
        <v>18712</v>
      </c>
      <c r="D10991" s="63" t="s">
        <v>15228</v>
      </c>
      <c r="E10991" s="76">
        <v>2090.75</v>
      </c>
    </row>
    <row r="10992" spans="1:5" hidden="1">
      <c r="A10992" s="63" t="s">
        <v>15226</v>
      </c>
      <c r="B10992" s="63">
        <v>4792</v>
      </c>
      <c r="C10992" s="62" t="s">
        <v>18713</v>
      </c>
      <c r="D10992" s="63" t="s">
        <v>15637</v>
      </c>
      <c r="E10992" s="76">
        <v>155.38999999999999</v>
      </c>
    </row>
    <row r="10993" spans="1:5" ht="23.25" hidden="1">
      <c r="A10993" s="63" t="s">
        <v>15226</v>
      </c>
      <c r="B10993" s="63">
        <v>4790</v>
      </c>
      <c r="C10993" s="62" t="s">
        <v>18714</v>
      </c>
      <c r="D10993" s="63" t="s">
        <v>15637</v>
      </c>
      <c r="E10993" s="76">
        <v>93.43</v>
      </c>
    </row>
    <row r="10994" spans="1:5" ht="23.25" hidden="1">
      <c r="A10994" s="63" t="s">
        <v>15226</v>
      </c>
      <c r="B10994" s="63">
        <v>40671</v>
      </c>
      <c r="C10994" s="62" t="s">
        <v>18715</v>
      </c>
      <c r="D10994" s="63" t="s">
        <v>15637</v>
      </c>
      <c r="E10994" s="76">
        <v>82.53</v>
      </c>
    </row>
    <row r="10995" spans="1:5" hidden="1">
      <c r="A10995" s="63" t="s">
        <v>15226</v>
      </c>
      <c r="B10995" s="63">
        <v>7552</v>
      </c>
      <c r="C10995" s="62" t="s">
        <v>18716</v>
      </c>
      <c r="D10995" s="63" t="s">
        <v>15228</v>
      </c>
      <c r="E10995" s="76">
        <v>27.37</v>
      </c>
    </row>
    <row r="10996" spans="1:5" hidden="1">
      <c r="A10996" s="63" t="s">
        <v>15226</v>
      </c>
      <c r="B10996" s="63">
        <v>4893</v>
      </c>
      <c r="C10996" s="62" t="s">
        <v>18717</v>
      </c>
      <c r="D10996" s="63" t="s">
        <v>15228</v>
      </c>
      <c r="E10996" s="76">
        <v>12.85</v>
      </c>
    </row>
    <row r="10997" spans="1:5" hidden="1">
      <c r="A10997" s="63" t="s">
        <v>15226</v>
      </c>
      <c r="B10997" s="63">
        <v>4894</v>
      </c>
      <c r="C10997" s="62" t="s">
        <v>18718</v>
      </c>
      <c r="D10997" s="63" t="s">
        <v>15228</v>
      </c>
      <c r="E10997" s="76">
        <v>11.02</v>
      </c>
    </row>
    <row r="10998" spans="1:5" hidden="1">
      <c r="A10998" s="63" t="s">
        <v>15226</v>
      </c>
      <c r="B10998" s="63">
        <v>4888</v>
      </c>
      <c r="C10998" s="62" t="s">
        <v>18719</v>
      </c>
      <c r="D10998" s="63" t="s">
        <v>15228</v>
      </c>
      <c r="E10998" s="76">
        <v>3.75</v>
      </c>
    </row>
    <row r="10999" spans="1:5" hidden="1">
      <c r="A10999" s="63" t="s">
        <v>15226</v>
      </c>
      <c r="B10999" s="63">
        <v>4890</v>
      </c>
      <c r="C10999" s="62" t="s">
        <v>18720</v>
      </c>
      <c r="D10999" s="63" t="s">
        <v>15228</v>
      </c>
      <c r="E10999" s="76">
        <v>7.05</v>
      </c>
    </row>
    <row r="11000" spans="1:5" hidden="1">
      <c r="A11000" s="63" t="s">
        <v>15226</v>
      </c>
      <c r="B11000" s="63">
        <v>12411</v>
      </c>
      <c r="C11000" s="62" t="s">
        <v>18721</v>
      </c>
      <c r="D11000" s="63" t="s">
        <v>15228</v>
      </c>
      <c r="E11000" s="76">
        <v>38</v>
      </c>
    </row>
    <row r="11001" spans="1:5" hidden="1">
      <c r="A11001" s="63" t="s">
        <v>15226</v>
      </c>
      <c r="B11001" s="63">
        <v>4891</v>
      </c>
      <c r="C11001" s="62" t="s">
        <v>18722</v>
      </c>
      <c r="D11001" s="63" t="s">
        <v>15228</v>
      </c>
      <c r="E11001" s="76">
        <v>19</v>
      </c>
    </row>
    <row r="11002" spans="1:5" hidden="1">
      <c r="A11002" s="63" t="s">
        <v>15226</v>
      </c>
      <c r="B11002" s="63">
        <v>4889</v>
      </c>
      <c r="C11002" s="62" t="s">
        <v>18723</v>
      </c>
      <c r="D11002" s="63" t="s">
        <v>15228</v>
      </c>
      <c r="E11002" s="76">
        <v>5.08</v>
      </c>
    </row>
    <row r="11003" spans="1:5" hidden="1">
      <c r="A11003" s="63" t="s">
        <v>15226</v>
      </c>
      <c r="B11003" s="63">
        <v>4892</v>
      </c>
      <c r="C11003" s="62" t="s">
        <v>18724</v>
      </c>
      <c r="D11003" s="63" t="s">
        <v>15228</v>
      </c>
      <c r="E11003" s="76">
        <v>53.2</v>
      </c>
    </row>
    <row r="11004" spans="1:5" hidden="1">
      <c r="A11004" s="63" t="s">
        <v>15226</v>
      </c>
      <c r="B11004" s="63">
        <v>12412</v>
      </c>
      <c r="C11004" s="62" t="s">
        <v>18725</v>
      </c>
      <c r="D11004" s="63" t="s">
        <v>15228</v>
      </c>
      <c r="E11004" s="76">
        <v>98.89</v>
      </c>
    </row>
    <row r="11005" spans="1:5" hidden="1">
      <c r="A11005" s="63" t="s">
        <v>15226</v>
      </c>
      <c r="B11005" s="63">
        <v>4907</v>
      </c>
      <c r="C11005" s="62" t="s">
        <v>18726</v>
      </c>
      <c r="D11005" s="63" t="s">
        <v>15228</v>
      </c>
      <c r="E11005" s="76">
        <v>22.59</v>
      </c>
    </row>
    <row r="11006" spans="1:5" hidden="1">
      <c r="A11006" s="63" t="s">
        <v>15226</v>
      </c>
      <c r="B11006" s="63">
        <v>4902</v>
      </c>
      <c r="C11006" s="62" t="s">
        <v>18727</v>
      </c>
      <c r="D11006" s="63" t="s">
        <v>15228</v>
      </c>
      <c r="E11006" s="76">
        <v>58.59</v>
      </c>
    </row>
    <row r="11007" spans="1:5" hidden="1">
      <c r="A11007" s="63" t="s">
        <v>15226</v>
      </c>
      <c r="B11007" s="63">
        <v>11096</v>
      </c>
      <c r="C11007" s="62" t="s">
        <v>18728</v>
      </c>
      <c r="D11007" s="63" t="s">
        <v>15276</v>
      </c>
      <c r="E11007" s="76">
        <v>1.5</v>
      </c>
    </row>
    <row r="11008" spans="1:5" hidden="1">
      <c r="A11008" s="63" t="s">
        <v>15226</v>
      </c>
      <c r="B11008" s="63">
        <v>4741</v>
      </c>
      <c r="C11008" s="62" t="s">
        <v>18729</v>
      </c>
      <c r="D11008" s="63" t="s">
        <v>15374</v>
      </c>
      <c r="E11008" s="76">
        <v>103.36</v>
      </c>
    </row>
    <row r="11009" spans="1:5" hidden="1">
      <c r="A11009" s="63" t="s">
        <v>15226</v>
      </c>
      <c r="B11009" s="63">
        <v>4752</v>
      </c>
      <c r="C11009" s="62" t="s">
        <v>18730</v>
      </c>
      <c r="D11009" s="63" t="s">
        <v>15376</v>
      </c>
      <c r="E11009" s="76">
        <v>19.38</v>
      </c>
    </row>
    <row r="11010" spans="1:5" hidden="1">
      <c r="A11010" s="63" t="s">
        <v>15226</v>
      </c>
      <c r="B11010" s="63">
        <v>41091</v>
      </c>
      <c r="C11010" s="62" t="s">
        <v>18731</v>
      </c>
      <c r="D11010" s="63" t="s">
        <v>15378</v>
      </c>
      <c r="E11010" s="76">
        <v>3422.41</v>
      </c>
    </row>
    <row r="11011" spans="1:5" ht="23.25" hidden="1">
      <c r="A11011" s="63" t="s">
        <v>15226</v>
      </c>
      <c r="B11011" s="63">
        <v>13954</v>
      </c>
      <c r="C11011" s="62" t="s">
        <v>18732</v>
      </c>
      <c r="D11011" s="63" t="s">
        <v>15228</v>
      </c>
      <c r="E11011" s="76">
        <v>7532.65</v>
      </c>
    </row>
    <row r="11012" spans="1:5" hidden="1">
      <c r="A11012" s="63" t="s">
        <v>15226</v>
      </c>
      <c r="B11012" s="63">
        <v>3411</v>
      </c>
      <c r="C11012" s="62" t="s">
        <v>18733</v>
      </c>
      <c r="D11012" s="63" t="s">
        <v>15276</v>
      </c>
      <c r="E11012" s="76">
        <v>40.04</v>
      </c>
    </row>
    <row r="11013" spans="1:5" hidden="1">
      <c r="A11013" s="63" t="s">
        <v>15226</v>
      </c>
      <c r="B11013" s="63">
        <v>39995</v>
      </c>
      <c r="C11013" s="62" t="s">
        <v>18734</v>
      </c>
      <c r="D11013" s="63" t="s">
        <v>15374</v>
      </c>
      <c r="E11013" s="76">
        <v>308.08</v>
      </c>
    </row>
    <row r="11014" spans="1:5" ht="23.25" hidden="1">
      <c r="A11014" s="63" t="s">
        <v>15226</v>
      </c>
      <c r="B11014" s="63">
        <v>11615</v>
      </c>
      <c r="C11014" s="62" t="s">
        <v>18735</v>
      </c>
      <c r="D11014" s="63" t="s">
        <v>15637</v>
      </c>
      <c r="E11014" s="76">
        <v>2.61</v>
      </c>
    </row>
    <row r="11015" spans="1:5" ht="23.25" hidden="1">
      <c r="A11015" s="63" t="s">
        <v>15226</v>
      </c>
      <c r="B11015" s="63">
        <v>3408</v>
      </c>
      <c r="C11015" s="62" t="s">
        <v>18736</v>
      </c>
      <c r="D11015" s="63" t="s">
        <v>15637</v>
      </c>
      <c r="E11015" s="76">
        <v>6.94</v>
      </c>
    </row>
    <row r="11016" spans="1:5" ht="23.25" hidden="1">
      <c r="A11016" s="63" t="s">
        <v>15226</v>
      </c>
      <c r="B11016" s="63">
        <v>3409</v>
      </c>
      <c r="C11016" s="62" t="s">
        <v>18737</v>
      </c>
      <c r="D11016" s="63" t="s">
        <v>15637</v>
      </c>
      <c r="E11016" s="76">
        <v>17.350000000000001</v>
      </c>
    </row>
    <row r="11017" spans="1:5" hidden="1">
      <c r="A11017" s="63" t="s">
        <v>15226</v>
      </c>
      <c r="B11017" s="63">
        <v>11427</v>
      </c>
      <c r="C11017" s="62" t="s">
        <v>18738</v>
      </c>
      <c r="D11017" s="63" t="s">
        <v>15276</v>
      </c>
      <c r="E11017" s="76">
        <v>87.53</v>
      </c>
    </row>
    <row r="11018" spans="1:5" hidden="1">
      <c r="A11018" s="63" t="s">
        <v>15226</v>
      </c>
      <c r="B11018" s="63">
        <v>4491</v>
      </c>
      <c r="C11018" s="62" t="s">
        <v>18739</v>
      </c>
      <c r="D11018" s="63" t="s">
        <v>15272</v>
      </c>
      <c r="E11018" s="76">
        <v>8.65</v>
      </c>
    </row>
    <row r="11019" spans="1:5" ht="23.25" hidden="1">
      <c r="A11019" s="63" t="s">
        <v>15226</v>
      </c>
      <c r="B11019" s="63">
        <v>2745</v>
      </c>
      <c r="C11019" s="62" t="s">
        <v>18740</v>
      </c>
      <c r="D11019" s="63" t="s">
        <v>15272</v>
      </c>
      <c r="E11019" s="76">
        <v>2.91</v>
      </c>
    </row>
    <row r="11020" spans="1:5" ht="23.25" hidden="1">
      <c r="A11020" s="63" t="s">
        <v>15226</v>
      </c>
      <c r="B11020" s="63">
        <v>14439</v>
      </c>
      <c r="C11020" s="62" t="s">
        <v>18741</v>
      </c>
      <c r="D11020" s="63" t="s">
        <v>15272</v>
      </c>
      <c r="E11020" s="76">
        <v>3.61</v>
      </c>
    </row>
    <row r="11021" spans="1:5" ht="23.25" hidden="1">
      <c r="A11021" s="63" t="s">
        <v>15226</v>
      </c>
      <c r="B11021" s="63">
        <v>44496</v>
      </c>
      <c r="C11021" s="62" t="s">
        <v>18742</v>
      </c>
      <c r="D11021" s="63" t="s">
        <v>15228</v>
      </c>
      <c r="E11021" s="76">
        <v>212.05</v>
      </c>
    </row>
    <row r="11022" spans="1:5" hidden="1">
      <c r="A11022" s="63" t="s">
        <v>15226</v>
      </c>
      <c r="B11022" s="63">
        <v>12362</v>
      </c>
      <c r="C11022" s="62" t="s">
        <v>18743</v>
      </c>
      <c r="D11022" s="63" t="s">
        <v>15228</v>
      </c>
      <c r="E11022" s="76">
        <v>13.8</v>
      </c>
    </row>
    <row r="11023" spans="1:5" hidden="1">
      <c r="A11023" s="63" t="s">
        <v>15226</v>
      </c>
      <c r="B11023" s="63">
        <v>421</v>
      </c>
      <c r="C11023" s="62" t="s">
        <v>18744</v>
      </c>
      <c r="D11023" s="63" t="s">
        <v>15228</v>
      </c>
      <c r="E11023" s="76">
        <v>23.07</v>
      </c>
    </row>
    <row r="11024" spans="1:5" hidden="1">
      <c r="A11024" s="63" t="s">
        <v>15226</v>
      </c>
      <c r="B11024" s="63">
        <v>14148</v>
      </c>
      <c r="C11024" s="62" t="s">
        <v>18745</v>
      </c>
      <c r="D11024" s="63" t="s">
        <v>15228</v>
      </c>
      <c r="E11024" s="76">
        <v>1.68</v>
      </c>
    </row>
    <row r="11025" spans="1:5" hidden="1">
      <c r="A11025" s="63" t="s">
        <v>15226</v>
      </c>
      <c r="B11025" s="63">
        <v>4341</v>
      </c>
      <c r="C11025" s="62" t="s">
        <v>18746</v>
      </c>
      <c r="D11025" s="63" t="s">
        <v>15228</v>
      </c>
      <c r="E11025" s="76">
        <v>1.31</v>
      </c>
    </row>
    <row r="11026" spans="1:5" hidden="1">
      <c r="A11026" s="63" t="s">
        <v>15226</v>
      </c>
      <c r="B11026" s="63">
        <v>4337</v>
      </c>
      <c r="C11026" s="62" t="s">
        <v>18747</v>
      </c>
      <c r="D11026" s="63" t="s">
        <v>15228</v>
      </c>
      <c r="E11026" s="76">
        <v>3.31</v>
      </c>
    </row>
    <row r="11027" spans="1:5" hidden="1">
      <c r="A11027" s="63" t="s">
        <v>15226</v>
      </c>
      <c r="B11027" s="63">
        <v>4339</v>
      </c>
      <c r="C11027" s="62" t="s">
        <v>18748</v>
      </c>
      <c r="D11027" s="63" t="s">
        <v>15228</v>
      </c>
      <c r="E11027" s="76">
        <v>0.7</v>
      </c>
    </row>
    <row r="11028" spans="1:5" hidden="1">
      <c r="A11028" s="63" t="s">
        <v>15226</v>
      </c>
      <c r="B11028" s="63">
        <v>39997</v>
      </c>
      <c r="C11028" s="62" t="s">
        <v>18749</v>
      </c>
      <c r="D11028" s="63" t="s">
        <v>15228</v>
      </c>
      <c r="E11028" s="76">
        <v>0.39</v>
      </c>
    </row>
    <row r="11029" spans="1:5" hidden="1">
      <c r="A11029" s="63" t="s">
        <v>15226</v>
      </c>
      <c r="B11029" s="63">
        <v>11971</v>
      </c>
      <c r="C11029" s="62" t="s">
        <v>18750</v>
      </c>
      <c r="D11029" s="63" t="s">
        <v>15228</v>
      </c>
      <c r="E11029" s="76">
        <v>5.47</v>
      </c>
    </row>
    <row r="11030" spans="1:5" hidden="1">
      <c r="A11030" s="63" t="s">
        <v>15226</v>
      </c>
      <c r="B11030" s="63">
        <v>4342</v>
      </c>
      <c r="C11030" s="62" t="s">
        <v>18751</v>
      </c>
      <c r="D11030" s="63" t="s">
        <v>15228</v>
      </c>
      <c r="E11030" s="76">
        <v>0.28999999999999998</v>
      </c>
    </row>
    <row r="11031" spans="1:5" hidden="1">
      <c r="A11031" s="63" t="s">
        <v>15226</v>
      </c>
      <c r="B11031" s="63">
        <v>4330</v>
      </c>
      <c r="C11031" s="62" t="s">
        <v>18752</v>
      </c>
      <c r="D11031" s="63" t="s">
        <v>15228</v>
      </c>
      <c r="E11031" s="76">
        <v>0.19</v>
      </c>
    </row>
    <row r="11032" spans="1:5" hidden="1">
      <c r="A11032" s="63" t="s">
        <v>15226</v>
      </c>
      <c r="B11032" s="63">
        <v>4340</v>
      </c>
      <c r="C11032" s="62" t="s">
        <v>18753</v>
      </c>
      <c r="D11032" s="63" t="s">
        <v>15228</v>
      </c>
      <c r="E11032" s="76">
        <v>1.53</v>
      </c>
    </row>
    <row r="11033" spans="1:5" hidden="1">
      <c r="A11033" s="63" t="s">
        <v>15226</v>
      </c>
      <c r="B11033" s="63">
        <v>5088</v>
      </c>
      <c r="C11033" s="62" t="s">
        <v>18754</v>
      </c>
      <c r="D11033" s="63" t="s">
        <v>15228</v>
      </c>
      <c r="E11033" s="76">
        <v>7.01</v>
      </c>
    </row>
    <row r="11034" spans="1:5" ht="23.25" hidden="1">
      <c r="A11034" s="63" t="s">
        <v>15226</v>
      </c>
      <c r="B11034" s="63">
        <v>11154</v>
      </c>
      <c r="C11034" s="62" t="s">
        <v>18755</v>
      </c>
      <c r="D11034" s="63" t="s">
        <v>15228</v>
      </c>
      <c r="E11034" s="76">
        <v>1509.43</v>
      </c>
    </row>
    <row r="11035" spans="1:5" ht="34.5" hidden="1">
      <c r="A11035" s="63" t="s">
        <v>15226</v>
      </c>
      <c r="B11035" s="63">
        <v>4989</v>
      </c>
      <c r="C11035" s="62" t="s">
        <v>18756</v>
      </c>
      <c r="D11035" s="63" t="s">
        <v>15228</v>
      </c>
      <c r="E11035" s="76">
        <v>300.86</v>
      </c>
    </row>
    <row r="11036" spans="1:5" ht="34.5" hidden="1">
      <c r="A11036" s="63" t="s">
        <v>15226</v>
      </c>
      <c r="B11036" s="63">
        <v>4982</v>
      </c>
      <c r="C11036" s="62" t="s">
        <v>18757</v>
      </c>
      <c r="D11036" s="63" t="s">
        <v>15228</v>
      </c>
      <c r="E11036" s="76">
        <v>282.19</v>
      </c>
    </row>
    <row r="11037" spans="1:5" ht="34.5" hidden="1">
      <c r="A11037" s="63" t="s">
        <v>15226</v>
      </c>
      <c r="B11037" s="63">
        <v>4962</v>
      </c>
      <c r="C11037" s="62" t="s">
        <v>18758</v>
      </c>
      <c r="D11037" s="63" t="s">
        <v>15228</v>
      </c>
      <c r="E11037" s="76">
        <v>222.54</v>
      </c>
    </row>
    <row r="11038" spans="1:5" ht="34.5" hidden="1">
      <c r="A11038" s="63" t="s">
        <v>15226</v>
      </c>
      <c r="B11038" s="63">
        <v>4981</v>
      </c>
      <c r="C11038" s="62" t="s">
        <v>18759</v>
      </c>
      <c r="D11038" s="63" t="s">
        <v>15228</v>
      </c>
      <c r="E11038" s="76">
        <v>198.12</v>
      </c>
    </row>
    <row r="11039" spans="1:5" ht="34.5" hidden="1">
      <c r="A11039" s="63" t="s">
        <v>15226</v>
      </c>
      <c r="B11039" s="63">
        <v>4964</v>
      </c>
      <c r="C11039" s="62" t="s">
        <v>18760</v>
      </c>
      <c r="D11039" s="63" t="s">
        <v>15228</v>
      </c>
      <c r="E11039" s="76">
        <v>251.34</v>
      </c>
    </row>
    <row r="11040" spans="1:5" ht="34.5" hidden="1">
      <c r="A11040" s="63" t="s">
        <v>15226</v>
      </c>
      <c r="B11040" s="63">
        <v>4992</v>
      </c>
      <c r="C11040" s="62" t="s">
        <v>18761</v>
      </c>
      <c r="D11040" s="63" t="s">
        <v>15228</v>
      </c>
      <c r="E11040" s="76">
        <v>245.51</v>
      </c>
    </row>
    <row r="11041" spans="1:5" ht="34.5" hidden="1">
      <c r="A11041" s="63" t="s">
        <v>15226</v>
      </c>
      <c r="B11041" s="63">
        <v>4987</v>
      </c>
      <c r="C11041" s="62" t="s">
        <v>18762</v>
      </c>
      <c r="D11041" s="63" t="s">
        <v>15228</v>
      </c>
      <c r="E11041" s="76">
        <v>280.88</v>
      </c>
    </row>
    <row r="11042" spans="1:5" ht="23.25" hidden="1">
      <c r="A11042" s="63" t="s">
        <v>15226</v>
      </c>
      <c r="B11042" s="63">
        <v>4930</v>
      </c>
      <c r="C11042" s="62" t="s">
        <v>18763</v>
      </c>
      <c r="D11042" s="63" t="s">
        <v>15637</v>
      </c>
      <c r="E11042" s="76">
        <v>639.34</v>
      </c>
    </row>
    <row r="11043" spans="1:5" ht="34.5" hidden="1">
      <c r="A11043" s="63" t="s">
        <v>15226</v>
      </c>
      <c r="B11043" s="63">
        <v>39021</v>
      </c>
      <c r="C11043" s="62" t="s">
        <v>18764</v>
      </c>
      <c r="D11043" s="63" t="s">
        <v>15228</v>
      </c>
      <c r="E11043" s="76">
        <v>679.78</v>
      </c>
    </row>
    <row r="11044" spans="1:5" ht="23.25" hidden="1">
      <c r="A11044" s="63" t="s">
        <v>15226</v>
      </c>
      <c r="B11044" s="63">
        <v>39022</v>
      </c>
      <c r="C11044" s="62" t="s">
        <v>18765</v>
      </c>
      <c r="D11044" s="63" t="s">
        <v>15228</v>
      </c>
      <c r="E11044" s="76">
        <v>608.9</v>
      </c>
    </row>
    <row r="11045" spans="1:5" ht="23.25" hidden="1">
      <c r="A11045" s="63" t="s">
        <v>15226</v>
      </c>
      <c r="B11045" s="63">
        <v>39024</v>
      </c>
      <c r="C11045" s="62" t="s">
        <v>18766</v>
      </c>
      <c r="D11045" s="63" t="s">
        <v>15228</v>
      </c>
      <c r="E11045" s="76">
        <v>755.08</v>
      </c>
    </row>
    <row r="11046" spans="1:5" ht="23.25" hidden="1">
      <c r="A11046" s="63" t="s">
        <v>15226</v>
      </c>
      <c r="B11046" s="63">
        <v>4914</v>
      </c>
      <c r="C11046" s="62" t="s">
        <v>18767</v>
      </c>
      <c r="D11046" s="63" t="s">
        <v>15637</v>
      </c>
      <c r="E11046" s="76">
        <v>612.24</v>
      </c>
    </row>
    <row r="11047" spans="1:5" ht="23.25" hidden="1">
      <c r="A11047" s="63" t="s">
        <v>15226</v>
      </c>
      <c r="B11047" s="63">
        <v>4917</v>
      </c>
      <c r="C11047" s="62" t="s">
        <v>18768</v>
      </c>
      <c r="D11047" s="63" t="s">
        <v>15637</v>
      </c>
      <c r="E11047" s="76">
        <v>422.82</v>
      </c>
    </row>
    <row r="11048" spans="1:5" ht="23.25" hidden="1">
      <c r="A11048" s="63" t="s">
        <v>15226</v>
      </c>
      <c r="B11048" s="63">
        <v>39025</v>
      </c>
      <c r="C11048" s="62" t="s">
        <v>18769</v>
      </c>
      <c r="D11048" s="63" t="s">
        <v>15228</v>
      </c>
      <c r="E11048" s="76">
        <v>774.26</v>
      </c>
    </row>
    <row r="11049" spans="1:5" ht="34.5" hidden="1">
      <c r="A11049" s="63" t="s">
        <v>15226</v>
      </c>
      <c r="B11049" s="63">
        <v>4922</v>
      </c>
      <c r="C11049" s="62" t="s">
        <v>18770</v>
      </c>
      <c r="D11049" s="63" t="s">
        <v>15637</v>
      </c>
      <c r="E11049" s="76">
        <v>392.2</v>
      </c>
    </row>
    <row r="11050" spans="1:5" ht="23.25" hidden="1">
      <c r="A11050" s="63" t="s">
        <v>15226</v>
      </c>
      <c r="B11050" s="63">
        <v>4911</v>
      </c>
      <c r="C11050" s="62" t="s">
        <v>18771</v>
      </c>
      <c r="D11050" s="63" t="s">
        <v>15637</v>
      </c>
      <c r="E11050" s="76">
        <v>375.48</v>
      </c>
    </row>
    <row r="11051" spans="1:5" ht="23.25" hidden="1">
      <c r="A11051" s="63" t="s">
        <v>15226</v>
      </c>
      <c r="B11051" s="63">
        <v>37518</v>
      </c>
      <c r="C11051" s="62" t="s">
        <v>18772</v>
      </c>
      <c r="D11051" s="63" t="s">
        <v>15637</v>
      </c>
      <c r="E11051" s="76">
        <v>610.15</v>
      </c>
    </row>
    <row r="11052" spans="1:5" ht="23.25" hidden="1">
      <c r="A11052" s="63" t="s">
        <v>15226</v>
      </c>
      <c r="B11052" s="63">
        <v>4910</v>
      </c>
      <c r="C11052" s="62" t="s">
        <v>18773</v>
      </c>
      <c r="D11052" s="63" t="s">
        <v>15637</v>
      </c>
      <c r="E11052" s="76">
        <v>514.36</v>
      </c>
    </row>
    <row r="11053" spans="1:5" ht="23.25" hidden="1">
      <c r="A11053" s="63" t="s">
        <v>15226</v>
      </c>
      <c r="B11053" s="63">
        <v>4943</v>
      </c>
      <c r="C11053" s="62" t="s">
        <v>18774</v>
      </c>
      <c r="D11053" s="63" t="s">
        <v>15637</v>
      </c>
      <c r="E11053" s="76">
        <v>766.28</v>
      </c>
    </row>
    <row r="11054" spans="1:5" ht="23.25" hidden="1">
      <c r="A11054" s="63" t="s">
        <v>15226</v>
      </c>
      <c r="B11054" s="63">
        <v>5002</v>
      </c>
      <c r="C11054" s="62" t="s">
        <v>18775</v>
      </c>
      <c r="D11054" s="63" t="s">
        <v>15637</v>
      </c>
      <c r="E11054" s="76">
        <v>622.79</v>
      </c>
    </row>
    <row r="11055" spans="1:5" ht="23.25" hidden="1">
      <c r="A11055" s="63" t="s">
        <v>15226</v>
      </c>
      <c r="B11055" s="63">
        <v>4977</v>
      </c>
      <c r="C11055" s="62" t="s">
        <v>18776</v>
      </c>
      <c r="D11055" s="63" t="s">
        <v>15637</v>
      </c>
      <c r="E11055" s="76">
        <v>420.41</v>
      </c>
    </row>
    <row r="11056" spans="1:5" ht="23.25" hidden="1">
      <c r="A11056" s="63" t="s">
        <v>15226</v>
      </c>
      <c r="B11056" s="63">
        <v>5028</v>
      </c>
      <c r="C11056" s="62" t="s">
        <v>18777</v>
      </c>
      <c r="D11056" s="63" t="s">
        <v>15637</v>
      </c>
      <c r="E11056" s="76">
        <v>1028.6600000000001</v>
      </c>
    </row>
    <row r="11057" spans="1:5" ht="23.25" hidden="1">
      <c r="A11057" s="63" t="s">
        <v>15226</v>
      </c>
      <c r="B11057" s="63">
        <v>4998</v>
      </c>
      <c r="C11057" s="62" t="s">
        <v>18778</v>
      </c>
      <c r="D11057" s="63" t="s">
        <v>15637</v>
      </c>
      <c r="E11057" s="76">
        <v>854.33</v>
      </c>
    </row>
    <row r="11058" spans="1:5" ht="23.25" hidden="1">
      <c r="A11058" s="63" t="s">
        <v>15226</v>
      </c>
      <c r="B11058" s="63">
        <v>4969</v>
      </c>
      <c r="C11058" s="62" t="s">
        <v>18779</v>
      </c>
      <c r="D11058" s="63" t="s">
        <v>15637</v>
      </c>
      <c r="E11058" s="76">
        <v>594.58000000000004</v>
      </c>
    </row>
    <row r="11059" spans="1:5" ht="34.5" hidden="1">
      <c r="A11059" s="63" t="s">
        <v>15226</v>
      </c>
      <c r="B11059" s="63">
        <v>11364</v>
      </c>
      <c r="C11059" s="62" t="s">
        <v>18780</v>
      </c>
      <c r="D11059" s="63" t="s">
        <v>15228</v>
      </c>
      <c r="E11059" s="76">
        <v>170.2</v>
      </c>
    </row>
    <row r="11060" spans="1:5" ht="34.5" hidden="1">
      <c r="A11060" s="63" t="s">
        <v>15226</v>
      </c>
      <c r="B11060" s="63">
        <v>11365</v>
      </c>
      <c r="C11060" s="62" t="s">
        <v>18781</v>
      </c>
      <c r="D11060" s="63" t="s">
        <v>15228</v>
      </c>
      <c r="E11060" s="76">
        <v>176.63</v>
      </c>
    </row>
    <row r="11061" spans="1:5" ht="34.5" hidden="1">
      <c r="A11061" s="63" t="s">
        <v>15226</v>
      </c>
      <c r="B11061" s="63">
        <v>11366</v>
      </c>
      <c r="C11061" s="62" t="s">
        <v>18782</v>
      </c>
      <c r="D11061" s="63" t="s">
        <v>15228</v>
      </c>
      <c r="E11061" s="76">
        <v>187.75</v>
      </c>
    </row>
    <row r="11062" spans="1:5" ht="23.25" hidden="1">
      <c r="A11062" s="63" t="s">
        <v>15226</v>
      </c>
      <c r="B11062" s="63">
        <v>43777</v>
      </c>
      <c r="C11062" s="62" t="s">
        <v>18783</v>
      </c>
      <c r="D11062" s="63" t="s">
        <v>15228</v>
      </c>
      <c r="E11062" s="76">
        <v>220.54</v>
      </c>
    </row>
    <row r="11063" spans="1:5" ht="34.5" hidden="1">
      <c r="A11063" s="63" t="s">
        <v>15226</v>
      </c>
      <c r="B11063" s="63">
        <v>20322</v>
      </c>
      <c r="C11063" s="62" t="s">
        <v>18784</v>
      </c>
      <c r="D11063" s="63" t="s">
        <v>15228</v>
      </c>
      <c r="E11063" s="76">
        <v>204.73</v>
      </c>
    </row>
    <row r="11064" spans="1:5" ht="34.5" hidden="1">
      <c r="A11064" s="63" t="s">
        <v>15226</v>
      </c>
      <c r="B11064" s="63">
        <v>10553</v>
      </c>
      <c r="C11064" s="62" t="s">
        <v>18785</v>
      </c>
      <c r="D11064" s="63" t="s">
        <v>15228</v>
      </c>
      <c r="E11064" s="76">
        <v>185.9</v>
      </c>
    </row>
    <row r="11065" spans="1:5" ht="34.5" hidden="1">
      <c r="A11065" s="63" t="s">
        <v>15226</v>
      </c>
      <c r="B11065" s="63">
        <v>5020</v>
      </c>
      <c r="C11065" s="62" t="s">
        <v>18786</v>
      </c>
      <c r="D11065" s="63" t="s">
        <v>15228</v>
      </c>
      <c r="E11065" s="76">
        <v>195.99</v>
      </c>
    </row>
    <row r="11066" spans="1:5" ht="34.5" hidden="1">
      <c r="A11066" s="63" t="s">
        <v>15226</v>
      </c>
      <c r="B11066" s="63">
        <v>10554</v>
      </c>
      <c r="C11066" s="62" t="s">
        <v>18787</v>
      </c>
      <c r="D11066" s="63" t="s">
        <v>15228</v>
      </c>
      <c r="E11066" s="76">
        <v>187.55</v>
      </c>
    </row>
    <row r="11067" spans="1:5" ht="34.5" hidden="1">
      <c r="A11067" s="63" t="s">
        <v>15226</v>
      </c>
      <c r="B11067" s="63">
        <v>10555</v>
      </c>
      <c r="C11067" s="62" t="s">
        <v>18788</v>
      </c>
      <c r="D11067" s="63" t="s">
        <v>15228</v>
      </c>
      <c r="E11067" s="76">
        <v>204.52</v>
      </c>
    </row>
    <row r="11068" spans="1:5" ht="34.5" hidden="1">
      <c r="A11068" s="63" t="s">
        <v>15226</v>
      </c>
      <c r="B11068" s="63">
        <v>10556</v>
      </c>
      <c r="C11068" s="62" t="s">
        <v>18789</v>
      </c>
      <c r="D11068" s="63" t="s">
        <v>15228</v>
      </c>
      <c r="E11068" s="76">
        <v>271.94</v>
      </c>
    </row>
    <row r="11069" spans="1:5" ht="34.5" hidden="1">
      <c r="A11069" s="63" t="s">
        <v>15226</v>
      </c>
      <c r="B11069" s="63">
        <v>39502</v>
      </c>
      <c r="C11069" s="62" t="s">
        <v>18790</v>
      </c>
      <c r="D11069" s="63" t="s">
        <v>15228</v>
      </c>
      <c r="E11069" s="76">
        <v>381.86</v>
      </c>
    </row>
    <row r="11070" spans="1:5" ht="34.5" hidden="1">
      <c r="A11070" s="63" t="s">
        <v>15226</v>
      </c>
      <c r="B11070" s="63">
        <v>39504</v>
      </c>
      <c r="C11070" s="62" t="s">
        <v>18791</v>
      </c>
      <c r="D11070" s="63" t="s">
        <v>15228</v>
      </c>
      <c r="E11070" s="76">
        <v>422.27</v>
      </c>
    </row>
    <row r="11071" spans="1:5" ht="34.5" hidden="1">
      <c r="A11071" s="63" t="s">
        <v>15226</v>
      </c>
      <c r="B11071" s="63">
        <v>39503</v>
      </c>
      <c r="C11071" s="62" t="s">
        <v>18792</v>
      </c>
      <c r="D11071" s="63" t="s">
        <v>15228</v>
      </c>
      <c r="E11071" s="76">
        <v>444.42</v>
      </c>
    </row>
    <row r="11072" spans="1:5" ht="34.5" hidden="1">
      <c r="A11072" s="63" t="s">
        <v>15226</v>
      </c>
      <c r="B11072" s="63">
        <v>39505</v>
      </c>
      <c r="C11072" s="62" t="s">
        <v>18793</v>
      </c>
      <c r="D11072" s="63" t="s">
        <v>15228</v>
      </c>
      <c r="E11072" s="76">
        <v>478.93</v>
      </c>
    </row>
    <row r="11073" spans="1:5" hidden="1">
      <c r="A11073" s="63" t="s">
        <v>15226</v>
      </c>
      <c r="B11073" s="63">
        <v>44471</v>
      </c>
      <c r="C11073" s="62" t="s">
        <v>18794</v>
      </c>
      <c r="D11073" s="63" t="s">
        <v>15228</v>
      </c>
      <c r="E11073" s="76">
        <v>558.38</v>
      </c>
    </row>
    <row r="11074" spans="1:5" ht="23.25" hidden="1">
      <c r="A11074" s="63" t="s">
        <v>15226</v>
      </c>
      <c r="B11074" s="63">
        <v>4944</v>
      </c>
      <c r="C11074" s="62" t="s">
        <v>18795</v>
      </c>
      <c r="D11074" s="63" t="s">
        <v>15637</v>
      </c>
      <c r="E11074" s="76">
        <v>1145.5899999999999</v>
      </c>
    </row>
    <row r="11075" spans="1:5" hidden="1">
      <c r="A11075" s="63" t="s">
        <v>15226</v>
      </c>
      <c r="B11075" s="63">
        <v>21102</v>
      </c>
      <c r="C11075" s="62" t="s">
        <v>18796</v>
      </c>
      <c r="D11075" s="63" t="s">
        <v>15228</v>
      </c>
      <c r="E11075" s="76">
        <v>33.89</v>
      </c>
    </row>
    <row r="11076" spans="1:5" hidden="1">
      <c r="A11076" s="63" t="s">
        <v>15226</v>
      </c>
      <c r="B11076" s="63">
        <v>21101</v>
      </c>
      <c r="C11076" s="62" t="s">
        <v>18797</v>
      </c>
      <c r="D11076" s="63" t="s">
        <v>15228</v>
      </c>
      <c r="E11076" s="76">
        <v>21.76</v>
      </c>
    </row>
    <row r="11077" spans="1:5" ht="23.25" hidden="1">
      <c r="A11077" s="63" t="s">
        <v>15226</v>
      </c>
      <c r="B11077" s="63">
        <v>34713</v>
      </c>
      <c r="C11077" s="62" t="s">
        <v>18798</v>
      </c>
      <c r="D11077" s="63" t="s">
        <v>15637</v>
      </c>
      <c r="E11077" s="76">
        <v>355.49</v>
      </c>
    </row>
    <row r="11078" spans="1:5" ht="23.25" hidden="1">
      <c r="A11078" s="63" t="s">
        <v>15226</v>
      </c>
      <c r="B11078" s="63">
        <v>37563</v>
      </c>
      <c r="C11078" s="62" t="s">
        <v>18799</v>
      </c>
      <c r="D11078" s="63" t="s">
        <v>15637</v>
      </c>
      <c r="E11078" s="76">
        <v>703.51</v>
      </c>
    </row>
    <row r="11079" spans="1:5" ht="23.25" hidden="1">
      <c r="A11079" s="63" t="s">
        <v>15226</v>
      </c>
      <c r="B11079" s="63">
        <v>4948</v>
      </c>
      <c r="C11079" s="62" t="s">
        <v>18800</v>
      </c>
      <c r="D11079" s="63" t="s">
        <v>15637</v>
      </c>
      <c r="E11079" s="76">
        <v>612.07000000000005</v>
      </c>
    </row>
    <row r="11080" spans="1:5" ht="34.5" hidden="1">
      <c r="A11080" s="63" t="s">
        <v>15226</v>
      </c>
      <c r="B11080" s="63">
        <v>37561</v>
      </c>
      <c r="C11080" s="62" t="s">
        <v>18801</v>
      </c>
      <c r="D11080" s="63" t="s">
        <v>15637</v>
      </c>
      <c r="E11080" s="76">
        <v>570.84</v>
      </c>
    </row>
    <row r="11081" spans="1:5" ht="23.25" hidden="1">
      <c r="A11081" s="63" t="s">
        <v>15226</v>
      </c>
      <c r="B11081" s="63">
        <v>37562</v>
      </c>
      <c r="C11081" s="62" t="s">
        <v>18802</v>
      </c>
      <c r="D11081" s="63" t="s">
        <v>15637</v>
      </c>
      <c r="E11081" s="76">
        <v>748.43</v>
      </c>
    </row>
    <row r="11082" spans="1:5" ht="23.25" hidden="1">
      <c r="A11082" s="63" t="s">
        <v>15226</v>
      </c>
      <c r="B11082" s="63">
        <v>14164</v>
      </c>
      <c r="C11082" s="62" t="s">
        <v>18803</v>
      </c>
      <c r="D11082" s="63" t="s">
        <v>15228</v>
      </c>
      <c r="E11082" s="76">
        <v>2009.86</v>
      </c>
    </row>
    <row r="11083" spans="1:5" ht="23.25" hidden="1">
      <c r="A11083" s="63" t="s">
        <v>15226</v>
      </c>
      <c r="B11083" s="63">
        <v>14163</v>
      </c>
      <c r="C11083" s="62" t="s">
        <v>18804</v>
      </c>
      <c r="D11083" s="63" t="s">
        <v>15228</v>
      </c>
      <c r="E11083" s="76">
        <v>2284.34</v>
      </c>
    </row>
    <row r="11084" spans="1:5" ht="23.25" hidden="1">
      <c r="A11084" s="63" t="s">
        <v>15226</v>
      </c>
      <c r="B11084" s="63">
        <v>5051</v>
      </c>
      <c r="C11084" s="62" t="s">
        <v>18805</v>
      </c>
      <c r="D11084" s="63" t="s">
        <v>15228</v>
      </c>
      <c r="E11084" s="76">
        <v>1942.8</v>
      </c>
    </row>
    <row r="11085" spans="1:5" ht="23.25" hidden="1">
      <c r="A11085" s="63" t="s">
        <v>15226</v>
      </c>
      <c r="B11085" s="63">
        <v>14162</v>
      </c>
      <c r="C11085" s="62" t="s">
        <v>18806</v>
      </c>
      <c r="D11085" s="63" t="s">
        <v>15228</v>
      </c>
      <c r="E11085" s="76">
        <v>1939.98</v>
      </c>
    </row>
    <row r="11086" spans="1:5" ht="23.25" hidden="1">
      <c r="A11086" s="63" t="s">
        <v>15226</v>
      </c>
      <c r="B11086" s="63">
        <v>5052</v>
      </c>
      <c r="C11086" s="62" t="s">
        <v>18807</v>
      </c>
      <c r="D11086" s="63" t="s">
        <v>15228</v>
      </c>
      <c r="E11086" s="76">
        <v>1447.5</v>
      </c>
    </row>
    <row r="11087" spans="1:5" ht="23.25" hidden="1">
      <c r="A11087" s="63" t="s">
        <v>15226</v>
      </c>
      <c r="B11087" s="63">
        <v>14166</v>
      </c>
      <c r="C11087" s="62" t="s">
        <v>18808</v>
      </c>
      <c r="D11087" s="63" t="s">
        <v>15228</v>
      </c>
      <c r="E11087" s="76">
        <v>1465.88</v>
      </c>
    </row>
    <row r="11088" spans="1:5" ht="23.25" hidden="1">
      <c r="A11088" s="63" t="s">
        <v>15226</v>
      </c>
      <c r="B11088" s="63">
        <v>14165</v>
      </c>
      <c r="C11088" s="62" t="s">
        <v>18809</v>
      </c>
      <c r="D11088" s="63" t="s">
        <v>15228</v>
      </c>
      <c r="E11088" s="76">
        <v>2030.77</v>
      </c>
    </row>
    <row r="11089" spans="1:5" ht="23.25" hidden="1">
      <c r="A11089" s="63" t="s">
        <v>15226</v>
      </c>
      <c r="B11089" s="63">
        <v>5050</v>
      </c>
      <c r="C11089" s="62" t="s">
        <v>18810</v>
      </c>
      <c r="D11089" s="63" t="s">
        <v>15228</v>
      </c>
      <c r="E11089" s="76">
        <v>499.82</v>
      </c>
    </row>
    <row r="11090" spans="1:5" ht="23.25" hidden="1">
      <c r="A11090" s="63" t="s">
        <v>15226</v>
      </c>
      <c r="B11090" s="63">
        <v>12366</v>
      </c>
      <c r="C11090" s="62" t="s">
        <v>18811</v>
      </c>
      <c r="D11090" s="63" t="s">
        <v>15228</v>
      </c>
      <c r="E11090" s="76">
        <v>1440.99</v>
      </c>
    </row>
    <row r="11091" spans="1:5" ht="23.25" hidden="1">
      <c r="A11091" s="63" t="s">
        <v>15226</v>
      </c>
      <c r="B11091" s="63">
        <v>5045</v>
      </c>
      <c r="C11091" s="62" t="s">
        <v>18812</v>
      </c>
      <c r="D11091" s="63" t="s">
        <v>15228</v>
      </c>
      <c r="E11091" s="76">
        <v>1990.64</v>
      </c>
    </row>
    <row r="11092" spans="1:5" ht="23.25" hidden="1">
      <c r="A11092" s="63" t="s">
        <v>15226</v>
      </c>
      <c r="B11092" s="63">
        <v>5035</v>
      </c>
      <c r="C11092" s="62" t="s">
        <v>18813</v>
      </c>
      <c r="D11092" s="63" t="s">
        <v>15228</v>
      </c>
      <c r="E11092" s="76">
        <v>2288.7600000000002</v>
      </c>
    </row>
    <row r="11093" spans="1:5" ht="23.25" hidden="1">
      <c r="A11093" s="63" t="s">
        <v>15226</v>
      </c>
      <c r="B11093" s="63">
        <v>41180</v>
      </c>
      <c r="C11093" s="62" t="s">
        <v>18814</v>
      </c>
      <c r="D11093" s="63" t="s">
        <v>15228</v>
      </c>
      <c r="E11093" s="76">
        <v>5145.1099999999997</v>
      </c>
    </row>
    <row r="11094" spans="1:5" ht="23.25" hidden="1">
      <c r="A11094" s="63" t="s">
        <v>15226</v>
      </c>
      <c r="B11094" s="63">
        <v>41181</v>
      </c>
      <c r="C11094" s="62" t="s">
        <v>18815</v>
      </c>
      <c r="D11094" s="63" t="s">
        <v>15228</v>
      </c>
      <c r="E11094" s="76">
        <v>6811.96</v>
      </c>
    </row>
    <row r="11095" spans="1:5" ht="23.25" hidden="1">
      <c r="A11095" s="63" t="s">
        <v>15226</v>
      </c>
      <c r="B11095" s="63">
        <v>41182</v>
      </c>
      <c r="C11095" s="62" t="s">
        <v>18816</v>
      </c>
      <c r="D11095" s="63" t="s">
        <v>15228</v>
      </c>
      <c r="E11095" s="76">
        <v>9772.32</v>
      </c>
    </row>
    <row r="11096" spans="1:5" ht="23.25" hidden="1">
      <c r="A11096" s="63" t="s">
        <v>15226</v>
      </c>
      <c r="B11096" s="63">
        <v>41183</v>
      </c>
      <c r="C11096" s="62" t="s">
        <v>18817</v>
      </c>
      <c r="D11096" s="63" t="s">
        <v>15228</v>
      </c>
      <c r="E11096" s="76">
        <v>12200.94</v>
      </c>
    </row>
    <row r="11097" spans="1:5" ht="23.25" hidden="1">
      <c r="A11097" s="63" t="s">
        <v>15226</v>
      </c>
      <c r="B11097" s="63">
        <v>41184</v>
      </c>
      <c r="C11097" s="62" t="s">
        <v>18818</v>
      </c>
      <c r="D11097" s="63" t="s">
        <v>15228</v>
      </c>
      <c r="E11097" s="76">
        <v>18576.68</v>
      </c>
    </row>
    <row r="11098" spans="1:5" ht="23.25" hidden="1">
      <c r="A11098" s="63" t="s">
        <v>15226</v>
      </c>
      <c r="B11098" s="63">
        <v>41185</v>
      </c>
      <c r="C11098" s="62" t="s">
        <v>18819</v>
      </c>
      <c r="D11098" s="63" t="s">
        <v>15228</v>
      </c>
      <c r="E11098" s="76">
        <v>6889.07</v>
      </c>
    </row>
    <row r="11099" spans="1:5" ht="23.25" hidden="1">
      <c r="A11099" s="63" t="s">
        <v>15226</v>
      </c>
      <c r="B11099" s="63">
        <v>41186</v>
      </c>
      <c r="C11099" s="62" t="s">
        <v>18820</v>
      </c>
      <c r="D11099" s="63" t="s">
        <v>15228</v>
      </c>
      <c r="E11099" s="76">
        <v>9654.23</v>
      </c>
    </row>
    <row r="11100" spans="1:5" ht="23.25" hidden="1">
      <c r="A11100" s="63" t="s">
        <v>15226</v>
      </c>
      <c r="B11100" s="63">
        <v>41187</v>
      </c>
      <c r="C11100" s="62" t="s">
        <v>18821</v>
      </c>
      <c r="D11100" s="63" t="s">
        <v>15228</v>
      </c>
      <c r="E11100" s="76">
        <v>12947.13</v>
      </c>
    </row>
    <row r="11101" spans="1:5" ht="23.25" hidden="1">
      <c r="A11101" s="63" t="s">
        <v>15226</v>
      </c>
      <c r="B11101" s="63">
        <v>41188</v>
      </c>
      <c r="C11101" s="62" t="s">
        <v>18822</v>
      </c>
      <c r="D11101" s="63" t="s">
        <v>15228</v>
      </c>
      <c r="E11101" s="76">
        <v>16556.490000000002</v>
      </c>
    </row>
    <row r="11102" spans="1:5" ht="23.25" hidden="1">
      <c r="A11102" s="63" t="s">
        <v>15226</v>
      </c>
      <c r="B11102" s="63">
        <v>5036</v>
      </c>
      <c r="C11102" s="62" t="s">
        <v>18823</v>
      </c>
      <c r="D11102" s="63" t="s">
        <v>15228</v>
      </c>
      <c r="E11102" s="76">
        <v>3511.38</v>
      </c>
    </row>
    <row r="11103" spans="1:5" ht="23.25" hidden="1">
      <c r="A11103" s="63" t="s">
        <v>15226</v>
      </c>
      <c r="B11103" s="63">
        <v>41189</v>
      </c>
      <c r="C11103" s="62" t="s">
        <v>18824</v>
      </c>
      <c r="D11103" s="63" t="s">
        <v>15228</v>
      </c>
      <c r="E11103" s="76">
        <v>21285.1</v>
      </c>
    </row>
    <row r="11104" spans="1:5" ht="23.25" hidden="1">
      <c r="A11104" s="63" t="s">
        <v>15226</v>
      </c>
      <c r="B11104" s="63">
        <v>41190</v>
      </c>
      <c r="C11104" s="62" t="s">
        <v>18825</v>
      </c>
      <c r="D11104" s="63" t="s">
        <v>15228</v>
      </c>
      <c r="E11104" s="76">
        <v>7402.21</v>
      </c>
    </row>
    <row r="11105" spans="1:5" ht="23.25" hidden="1">
      <c r="A11105" s="63" t="s">
        <v>15226</v>
      </c>
      <c r="B11105" s="63">
        <v>41191</v>
      </c>
      <c r="C11105" s="62" t="s">
        <v>18826</v>
      </c>
      <c r="D11105" s="63" t="s">
        <v>15228</v>
      </c>
      <c r="E11105" s="76">
        <v>11351.01</v>
      </c>
    </row>
    <row r="11106" spans="1:5" ht="23.25" hidden="1">
      <c r="A11106" s="63" t="s">
        <v>15226</v>
      </c>
      <c r="B11106" s="63">
        <v>41192</v>
      </c>
      <c r="C11106" s="62" t="s">
        <v>18827</v>
      </c>
      <c r="D11106" s="63" t="s">
        <v>15228</v>
      </c>
      <c r="E11106" s="76">
        <v>11833.34</v>
      </c>
    </row>
    <row r="11107" spans="1:5" ht="23.25" hidden="1">
      <c r="A11107" s="63" t="s">
        <v>15226</v>
      </c>
      <c r="B11107" s="63">
        <v>41193</v>
      </c>
      <c r="C11107" s="62" t="s">
        <v>18828</v>
      </c>
      <c r="D11107" s="63" t="s">
        <v>15228</v>
      </c>
      <c r="E11107" s="76">
        <v>19335.29</v>
      </c>
    </row>
    <row r="11108" spans="1:5" ht="23.25" hidden="1">
      <c r="A11108" s="63" t="s">
        <v>15226</v>
      </c>
      <c r="B11108" s="63">
        <v>41194</v>
      </c>
      <c r="C11108" s="62" t="s">
        <v>18829</v>
      </c>
      <c r="D11108" s="63" t="s">
        <v>15228</v>
      </c>
      <c r="E11108" s="76">
        <v>23071.39</v>
      </c>
    </row>
    <row r="11109" spans="1:5" ht="23.25" hidden="1">
      <c r="A11109" s="63" t="s">
        <v>15226</v>
      </c>
      <c r="B11109" s="63">
        <v>5044</v>
      </c>
      <c r="C11109" s="62" t="s">
        <v>18830</v>
      </c>
      <c r="D11109" s="63" t="s">
        <v>15228</v>
      </c>
      <c r="E11109" s="76">
        <v>1241.48</v>
      </c>
    </row>
    <row r="11110" spans="1:5" ht="23.25" hidden="1">
      <c r="A11110" s="63" t="s">
        <v>15226</v>
      </c>
      <c r="B11110" s="63">
        <v>5059</v>
      </c>
      <c r="C11110" s="62" t="s">
        <v>18831</v>
      </c>
      <c r="D11110" s="63" t="s">
        <v>15228</v>
      </c>
      <c r="E11110" s="76">
        <v>1484.65</v>
      </c>
    </row>
    <row r="11111" spans="1:5" ht="23.25" hidden="1">
      <c r="A11111" s="63" t="s">
        <v>15226</v>
      </c>
      <c r="B11111" s="63">
        <v>41201</v>
      </c>
      <c r="C11111" s="62" t="s">
        <v>18832</v>
      </c>
      <c r="D11111" s="63" t="s">
        <v>15228</v>
      </c>
      <c r="E11111" s="76">
        <v>3012.98</v>
      </c>
    </row>
    <row r="11112" spans="1:5" ht="23.25" hidden="1">
      <c r="A11112" s="63" t="s">
        <v>15226</v>
      </c>
      <c r="B11112" s="63">
        <v>41199</v>
      </c>
      <c r="C11112" s="62" t="s">
        <v>18833</v>
      </c>
      <c r="D11112" s="63" t="s">
        <v>15228</v>
      </c>
      <c r="E11112" s="76">
        <v>968.19</v>
      </c>
    </row>
    <row r="11113" spans="1:5" ht="23.25" hidden="1">
      <c r="A11113" s="63" t="s">
        <v>15226</v>
      </c>
      <c r="B11113" s="63">
        <v>5057</v>
      </c>
      <c r="C11113" s="62" t="s">
        <v>18834</v>
      </c>
      <c r="D11113" s="63" t="s">
        <v>15228</v>
      </c>
      <c r="E11113" s="76">
        <v>1310.74</v>
      </c>
    </row>
    <row r="11114" spans="1:5" ht="23.25" hidden="1">
      <c r="A11114" s="63" t="s">
        <v>15226</v>
      </c>
      <c r="B11114" s="63">
        <v>41200</v>
      </c>
      <c r="C11114" s="62" t="s">
        <v>18835</v>
      </c>
      <c r="D11114" s="63" t="s">
        <v>15228</v>
      </c>
      <c r="E11114" s="76">
        <v>1884.43</v>
      </c>
    </row>
    <row r="11115" spans="1:5" ht="23.25" hidden="1">
      <c r="A11115" s="63" t="s">
        <v>15226</v>
      </c>
      <c r="B11115" s="63">
        <v>41205</v>
      </c>
      <c r="C11115" s="62" t="s">
        <v>18836</v>
      </c>
      <c r="D11115" s="63" t="s">
        <v>15228</v>
      </c>
      <c r="E11115" s="76">
        <v>3491.8</v>
      </c>
    </row>
    <row r="11116" spans="1:5" ht="23.25" hidden="1">
      <c r="A11116" s="63" t="s">
        <v>15226</v>
      </c>
      <c r="B11116" s="63">
        <v>41202</v>
      </c>
      <c r="C11116" s="62" t="s">
        <v>18837</v>
      </c>
      <c r="D11116" s="63" t="s">
        <v>15228</v>
      </c>
      <c r="E11116" s="76">
        <v>1018.93</v>
      </c>
    </row>
    <row r="11117" spans="1:5" ht="23.25" hidden="1">
      <c r="A11117" s="63" t="s">
        <v>15226</v>
      </c>
      <c r="B11117" s="63">
        <v>41206</v>
      </c>
      <c r="C11117" s="62" t="s">
        <v>18838</v>
      </c>
      <c r="D11117" s="63" t="s">
        <v>15228</v>
      </c>
      <c r="E11117" s="76">
        <v>4603.79</v>
      </c>
    </row>
    <row r="11118" spans="1:5" ht="23.25" hidden="1">
      <c r="A11118" s="63" t="s">
        <v>15226</v>
      </c>
      <c r="B11118" s="63">
        <v>12372</v>
      </c>
      <c r="C11118" s="62" t="s">
        <v>18839</v>
      </c>
      <c r="D11118" s="63" t="s">
        <v>15228</v>
      </c>
      <c r="E11118" s="76">
        <v>1069.8800000000001</v>
      </c>
    </row>
    <row r="11119" spans="1:5" ht="23.25" hidden="1">
      <c r="A11119" s="63" t="s">
        <v>15226</v>
      </c>
      <c r="B11119" s="63">
        <v>41207</v>
      </c>
      <c r="C11119" s="62" t="s">
        <v>18840</v>
      </c>
      <c r="D11119" s="63" t="s">
        <v>15228</v>
      </c>
      <c r="E11119" s="76">
        <v>6197.62</v>
      </c>
    </row>
    <row r="11120" spans="1:5" ht="23.25" hidden="1">
      <c r="A11120" s="63" t="s">
        <v>15226</v>
      </c>
      <c r="B11120" s="63">
        <v>41203</v>
      </c>
      <c r="C11120" s="62" t="s">
        <v>18841</v>
      </c>
      <c r="D11120" s="63" t="s">
        <v>15228</v>
      </c>
      <c r="E11120" s="76">
        <v>1632.22</v>
      </c>
    </row>
    <row r="11121" spans="1:5" ht="23.25" hidden="1">
      <c r="A11121" s="63" t="s">
        <v>15226</v>
      </c>
      <c r="B11121" s="63">
        <v>41204</v>
      </c>
      <c r="C11121" s="62" t="s">
        <v>18842</v>
      </c>
      <c r="D11121" s="63" t="s">
        <v>15228</v>
      </c>
      <c r="E11121" s="76">
        <v>2307.54</v>
      </c>
    </row>
    <row r="11122" spans="1:5" ht="23.25" hidden="1">
      <c r="A11122" s="63" t="s">
        <v>15226</v>
      </c>
      <c r="B11122" s="63">
        <v>41210</v>
      </c>
      <c r="C11122" s="62" t="s">
        <v>18843</v>
      </c>
      <c r="D11122" s="63" t="s">
        <v>15228</v>
      </c>
      <c r="E11122" s="76">
        <v>3854.69</v>
      </c>
    </row>
    <row r="11123" spans="1:5" ht="23.25" hidden="1">
      <c r="A11123" s="63" t="s">
        <v>15226</v>
      </c>
      <c r="B11123" s="63">
        <v>41208</v>
      </c>
      <c r="C11123" s="62" t="s">
        <v>18844</v>
      </c>
      <c r="D11123" s="63" t="s">
        <v>15228</v>
      </c>
      <c r="E11123" s="76">
        <v>1349.36</v>
      </c>
    </row>
    <row r="11124" spans="1:5" ht="23.25" hidden="1">
      <c r="A11124" s="63" t="s">
        <v>15226</v>
      </c>
      <c r="B11124" s="63">
        <v>41211</v>
      </c>
      <c r="C11124" s="62" t="s">
        <v>18845</v>
      </c>
      <c r="D11124" s="63" t="s">
        <v>15228</v>
      </c>
      <c r="E11124" s="76">
        <v>5431.2</v>
      </c>
    </row>
    <row r="11125" spans="1:5" ht="23.25" hidden="1">
      <c r="A11125" s="63" t="s">
        <v>15226</v>
      </c>
      <c r="B11125" s="63">
        <v>13339</v>
      </c>
      <c r="C11125" s="62" t="s">
        <v>18846</v>
      </c>
      <c r="D11125" s="63" t="s">
        <v>15228</v>
      </c>
      <c r="E11125" s="76">
        <v>1828.72</v>
      </c>
    </row>
    <row r="11126" spans="1:5" ht="23.25" hidden="1">
      <c r="A11126" s="63" t="s">
        <v>15226</v>
      </c>
      <c r="B11126" s="63">
        <v>41213</v>
      </c>
      <c r="C11126" s="62" t="s">
        <v>18847</v>
      </c>
      <c r="D11126" s="63" t="s">
        <v>15228</v>
      </c>
      <c r="E11126" s="76">
        <v>11257.54</v>
      </c>
    </row>
    <row r="11127" spans="1:5" ht="23.25" hidden="1">
      <c r="A11127" s="63" t="s">
        <v>15226</v>
      </c>
      <c r="B11127" s="63">
        <v>41209</v>
      </c>
      <c r="C11127" s="62" t="s">
        <v>18848</v>
      </c>
      <c r="D11127" s="63" t="s">
        <v>15228</v>
      </c>
      <c r="E11127" s="76">
        <v>2516.09</v>
      </c>
    </row>
    <row r="11128" spans="1:5" ht="23.25" hidden="1">
      <c r="A11128" s="63" t="s">
        <v>15226</v>
      </c>
      <c r="B11128" s="63">
        <v>41216</v>
      </c>
      <c r="C11128" s="62" t="s">
        <v>18849</v>
      </c>
      <c r="D11128" s="63" t="s">
        <v>15228</v>
      </c>
      <c r="E11128" s="76">
        <v>4712.96</v>
      </c>
    </row>
    <row r="11129" spans="1:5" ht="23.25" hidden="1">
      <c r="A11129" s="63" t="s">
        <v>15226</v>
      </c>
      <c r="B11129" s="63">
        <v>41217</v>
      </c>
      <c r="C11129" s="62" t="s">
        <v>18850</v>
      </c>
      <c r="D11129" s="63" t="s">
        <v>15228</v>
      </c>
      <c r="E11129" s="76">
        <v>7556.55</v>
      </c>
    </row>
    <row r="11130" spans="1:5" ht="23.25" hidden="1">
      <c r="A11130" s="63" t="s">
        <v>15226</v>
      </c>
      <c r="B11130" s="63">
        <v>41218</v>
      </c>
      <c r="C11130" s="62" t="s">
        <v>18851</v>
      </c>
      <c r="D11130" s="63" t="s">
        <v>15228</v>
      </c>
      <c r="E11130" s="76">
        <v>10133.56</v>
      </c>
    </row>
    <row r="11131" spans="1:5" ht="23.25" hidden="1">
      <c r="A11131" s="63" t="s">
        <v>15226</v>
      </c>
      <c r="B11131" s="63">
        <v>41214</v>
      </c>
      <c r="C11131" s="62" t="s">
        <v>18852</v>
      </c>
      <c r="D11131" s="63" t="s">
        <v>15228</v>
      </c>
      <c r="E11131" s="76">
        <v>2136.64</v>
      </c>
    </row>
    <row r="11132" spans="1:5" ht="23.25" hidden="1">
      <c r="A11132" s="63" t="s">
        <v>15226</v>
      </c>
      <c r="B11132" s="63">
        <v>41215</v>
      </c>
      <c r="C11132" s="62" t="s">
        <v>18853</v>
      </c>
      <c r="D11132" s="63" t="s">
        <v>15228</v>
      </c>
      <c r="E11132" s="76">
        <v>3217.01</v>
      </c>
    </row>
    <row r="11133" spans="1:5" ht="23.25" hidden="1">
      <c r="A11133" s="63" t="s">
        <v>15226</v>
      </c>
      <c r="B11133" s="63">
        <v>41221</v>
      </c>
      <c r="C11133" s="62" t="s">
        <v>18854</v>
      </c>
      <c r="D11133" s="63" t="s">
        <v>15228</v>
      </c>
      <c r="E11133" s="76">
        <v>9314.89</v>
      </c>
    </row>
    <row r="11134" spans="1:5" ht="23.25" hidden="1">
      <c r="A11134" s="63" t="s">
        <v>15226</v>
      </c>
      <c r="B11134" s="63">
        <v>41222</v>
      </c>
      <c r="C11134" s="62" t="s">
        <v>18855</v>
      </c>
      <c r="D11134" s="63" t="s">
        <v>15228</v>
      </c>
      <c r="E11134" s="76">
        <v>13329.72</v>
      </c>
    </row>
    <row r="11135" spans="1:5" ht="23.25" hidden="1">
      <c r="A11135" s="63" t="s">
        <v>15226</v>
      </c>
      <c r="B11135" s="63">
        <v>41195</v>
      </c>
      <c r="C11135" s="62" t="s">
        <v>18856</v>
      </c>
      <c r="D11135" s="63" t="s">
        <v>15228</v>
      </c>
      <c r="E11135" s="76">
        <v>685.11</v>
      </c>
    </row>
    <row r="11136" spans="1:5" ht="23.25" hidden="1">
      <c r="A11136" s="63" t="s">
        <v>15226</v>
      </c>
      <c r="B11136" s="63">
        <v>41198</v>
      </c>
      <c r="C11136" s="62" t="s">
        <v>18857</v>
      </c>
      <c r="D11136" s="63" t="s">
        <v>15228</v>
      </c>
      <c r="E11136" s="76">
        <v>2677.24</v>
      </c>
    </row>
    <row r="11137" spans="1:5" ht="23.25" hidden="1">
      <c r="A11137" s="63" t="s">
        <v>15226</v>
      </c>
      <c r="B11137" s="63">
        <v>41196</v>
      </c>
      <c r="C11137" s="62" t="s">
        <v>18858</v>
      </c>
      <c r="D11137" s="63" t="s">
        <v>15228</v>
      </c>
      <c r="E11137" s="76">
        <v>849.23</v>
      </c>
    </row>
    <row r="11138" spans="1:5" ht="23.25" hidden="1">
      <c r="A11138" s="63" t="s">
        <v>15226</v>
      </c>
      <c r="B11138" s="63">
        <v>5033</v>
      </c>
      <c r="C11138" s="62" t="s">
        <v>18859</v>
      </c>
      <c r="D11138" s="63" t="s">
        <v>15228</v>
      </c>
      <c r="E11138" s="76">
        <v>1115</v>
      </c>
    </row>
    <row r="11139" spans="1:5" ht="23.25" hidden="1">
      <c r="A11139" s="63" t="s">
        <v>15226</v>
      </c>
      <c r="B11139" s="63">
        <v>41197</v>
      </c>
      <c r="C11139" s="62" t="s">
        <v>18860</v>
      </c>
      <c r="D11139" s="63" t="s">
        <v>15228</v>
      </c>
      <c r="E11139" s="76">
        <v>1656.19</v>
      </c>
    </row>
    <row r="11140" spans="1:5" hidden="1">
      <c r="A11140" s="63" t="s">
        <v>15226</v>
      </c>
      <c r="B11140" s="63">
        <v>12388</v>
      </c>
      <c r="C11140" s="62" t="s">
        <v>18861</v>
      </c>
      <c r="D11140" s="63" t="s">
        <v>15228</v>
      </c>
      <c r="E11140" s="76">
        <v>295.85000000000002</v>
      </c>
    </row>
    <row r="11141" spans="1:5" ht="23.25" hidden="1">
      <c r="A11141" s="63" t="s">
        <v>15226</v>
      </c>
      <c r="B11141" s="63">
        <v>2731</v>
      </c>
      <c r="C11141" s="62" t="s">
        <v>18862</v>
      </c>
      <c r="D11141" s="63" t="s">
        <v>15272</v>
      </c>
      <c r="E11141" s="76">
        <v>83.12</v>
      </c>
    </row>
    <row r="11142" spans="1:5" ht="23.25" hidden="1">
      <c r="A11142" s="63" t="s">
        <v>15226</v>
      </c>
      <c r="B11142" s="63">
        <v>41457</v>
      </c>
      <c r="C11142" s="62" t="s">
        <v>18863</v>
      </c>
      <c r="D11142" s="63" t="s">
        <v>15228</v>
      </c>
      <c r="E11142" s="76">
        <v>1448.77</v>
      </c>
    </row>
    <row r="11143" spans="1:5" ht="23.25" hidden="1">
      <c r="A11143" s="63" t="s">
        <v>15226</v>
      </c>
      <c r="B11143" s="63">
        <v>41458</v>
      </c>
      <c r="C11143" s="62" t="s">
        <v>18864</v>
      </c>
      <c r="D11143" s="63" t="s">
        <v>15228</v>
      </c>
      <c r="E11143" s="76">
        <v>2022.56</v>
      </c>
    </row>
    <row r="11144" spans="1:5" ht="23.25" hidden="1">
      <c r="A11144" s="63" t="s">
        <v>15226</v>
      </c>
      <c r="B11144" s="63">
        <v>41459</v>
      </c>
      <c r="C11144" s="62" t="s">
        <v>18865</v>
      </c>
      <c r="D11144" s="63" t="s">
        <v>15228</v>
      </c>
      <c r="E11144" s="76">
        <v>2821.31</v>
      </c>
    </row>
    <row r="11145" spans="1:5" ht="23.25" hidden="1">
      <c r="A11145" s="63" t="s">
        <v>15226</v>
      </c>
      <c r="B11145" s="63">
        <v>41461</v>
      </c>
      <c r="C11145" s="62" t="s">
        <v>18866</v>
      </c>
      <c r="D11145" s="63" t="s">
        <v>15228</v>
      </c>
      <c r="E11145" s="76">
        <v>3846.72</v>
      </c>
    </row>
    <row r="11146" spans="1:5" hidden="1">
      <c r="A11146" s="63" t="s">
        <v>15226</v>
      </c>
      <c r="B11146" s="63">
        <v>44537</v>
      </c>
      <c r="C11146" s="62" t="s">
        <v>18867</v>
      </c>
      <c r="D11146" s="63" t="s">
        <v>16292</v>
      </c>
      <c r="E11146" s="76">
        <v>300</v>
      </c>
    </row>
    <row r="11147" spans="1:5" ht="23.25" hidden="1">
      <c r="A11147" s="63" t="s">
        <v>15226</v>
      </c>
      <c r="B11147" s="63">
        <v>11844</v>
      </c>
      <c r="C11147" s="62" t="s">
        <v>18868</v>
      </c>
      <c r="D11147" s="63" t="s">
        <v>15272</v>
      </c>
      <c r="E11147" s="76">
        <v>87.68</v>
      </c>
    </row>
    <row r="11148" spans="1:5" ht="23.25" hidden="1">
      <c r="A11148" s="63" t="s">
        <v>15226</v>
      </c>
      <c r="B11148" s="63">
        <v>4465</v>
      </c>
      <c r="C11148" s="62" t="s">
        <v>18869</v>
      </c>
      <c r="D11148" s="63" t="s">
        <v>15272</v>
      </c>
      <c r="E11148" s="76">
        <v>72.87</v>
      </c>
    </row>
    <row r="11149" spans="1:5" ht="23.25" hidden="1">
      <c r="A11149" s="63" t="s">
        <v>15226</v>
      </c>
      <c r="B11149" s="63">
        <v>35273</v>
      </c>
      <c r="C11149" s="62" t="s">
        <v>18870</v>
      </c>
      <c r="D11149" s="63" t="s">
        <v>15272</v>
      </c>
      <c r="E11149" s="76">
        <v>87.39</v>
      </c>
    </row>
    <row r="11150" spans="1:5" ht="23.25" hidden="1">
      <c r="A11150" s="63" t="s">
        <v>15226</v>
      </c>
      <c r="B11150" s="63">
        <v>4470</v>
      </c>
      <c r="C11150" s="62" t="s">
        <v>18871</v>
      </c>
      <c r="D11150" s="63" t="s">
        <v>15272</v>
      </c>
      <c r="E11150" s="76">
        <v>201.68</v>
      </c>
    </row>
    <row r="11151" spans="1:5" ht="23.25" hidden="1">
      <c r="A11151" s="63" t="s">
        <v>15226</v>
      </c>
      <c r="B11151" s="63">
        <v>20208</v>
      </c>
      <c r="C11151" s="62" t="s">
        <v>18872</v>
      </c>
      <c r="D11151" s="63" t="s">
        <v>15272</v>
      </c>
      <c r="E11151" s="76">
        <v>181.51</v>
      </c>
    </row>
    <row r="11152" spans="1:5" ht="23.25" hidden="1">
      <c r="A11152" s="63" t="s">
        <v>15226</v>
      </c>
      <c r="B11152" s="63">
        <v>20204</v>
      </c>
      <c r="C11152" s="62" t="s">
        <v>18873</v>
      </c>
      <c r="D11152" s="63" t="s">
        <v>15272</v>
      </c>
      <c r="E11152" s="76">
        <v>134.44999999999999</v>
      </c>
    </row>
    <row r="11153" spans="1:5" ht="23.25" hidden="1">
      <c r="A11153" s="63" t="s">
        <v>15226</v>
      </c>
      <c r="B11153" s="63">
        <v>4437</v>
      </c>
      <c r="C11153" s="62" t="s">
        <v>18874</v>
      </c>
      <c r="D11153" s="63" t="s">
        <v>15272</v>
      </c>
      <c r="E11153" s="76">
        <v>151.26</v>
      </c>
    </row>
    <row r="11154" spans="1:5" ht="23.25" hidden="1">
      <c r="A11154" s="63" t="s">
        <v>15226</v>
      </c>
      <c r="B11154" s="63">
        <v>14580</v>
      </c>
      <c r="C11154" s="62" t="s">
        <v>18875</v>
      </c>
      <c r="D11154" s="63" t="s">
        <v>15272</v>
      </c>
      <c r="E11154" s="76">
        <v>151.26</v>
      </c>
    </row>
    <row r="11155" spans="1:5" hidden="1">
      <c r="A11155" s="63" t="s">
        <v>15226</v>
      </c>
      <c r="B11155" s="63">
        <v>40304</v>
      </c>
      <c r="C11155" s="62" t="s">
        <v>18876</v>
      </c>
      <c r="D11155" s="63" t="s">
        <v>15276</v>
      </c>
      <c r="E11155" s="76">
        <v>25.17</v>
      </c>
    </row>
    <row r="11156" spans="1:5" hidden="1">
      <c r="A11156" s="63" t="s">
        <v>15226</v>
      </c>
      <c r="B11156" s="63">
        <v>5065</v>
      </c>
      <c r="C11156" s="62" t="s">
        <v>18877</v>
      </c>
      <c r="D11156" s="63" t="s">
        <v>15276</v>
      </c>
      <c r="E11156" s="76">
        <v>38.799999999999997</v>
      </c>
    </row>
    <row r="11157" spans="1:5" hidden="1">
      <c r="A11157" s="63" t="s">
        <v>15226</v>
      </c>
      <c r="B11157" s="63">
        <v>5072</v>
      </c>
      <c r="C11157" s="62" t="s">
        <v>18878</v>
      </c>
      <c r="D11157" s="63" t="s">
        <v>15276</v>
      </c>
      <c r="E11157" s="76">
        <v>35.89</v>
      </c>
    </row>
    <row r="11158" spans="1:5" hidden="1">
      <c r="A11158" s="63" t="s">
        <v>15226</v>
      </c>
      <c r="B11158" s="63">
        <v>5066</v>
      </c>
      <c r="C11158" s="62" t="s">
        <v>18879</v>
      </c>
      <c r="D11158" s="63" t="s">
        <v>15276</v>
      </c>
      <c r="E11158" s="76">
        <v>26.87</v>
      </c>
    </row>
    <row r="11159" spans="1:5" hidden="1">
      <c r="A11159" s="63" t="s">
        <v>15226</v>
      </c>
      <c r="B11159" s="63">
        <v>5063</v>
      </c>
      <c r="C11159" s="62" t="s">
        <v>18880</v>
      </c>
      <c r="D11159" s="63" t="s">
        <v>15276</v>
      </c>
      <c r="E11159" s="76">
        <v>24.34</v>
      </c>
    </row>
    <row r="11160" spans="1:5" hidden="1">
      <c r="A11160" s="63" t="s">
        <v>15226</v>
      </c>
      <c r="B11160" s="63">
        <v>20247</v>
      </c>
      <c r="C11160" s="62" t="s">
        <v>18881</v>
      </c>
      <c r="D11160" s="63" t="s">
        <v>15276</v>
      </c>
      <c r="E11160" s="76">
        <v>22.58</v>
      </c>
    </row>
    <row r="11161" spans="1:5" hidden="1">
      <c r="A11161" s="63" t="s">
        <v>15226</v>
      </c>
      <c r="B11161" s="63">
        <v>5074</v>
      </c>
      <c r="C11161" s="62" t="s">
        <v>18882</v>
      </c>
      <c r="D11161" s="63" t="s">
        <v>15276</v>
      </c>
      <c r="E11161" s="76">
        <v>22.85</v>
      </c>
    </row>
    <row r="11162" spans="1:5" hidden="1">
      <c r="A11162" s="63" t="s">
        <v>15226</v>
      </c>
      <c r="B11162" s="63">
        <v>5067</v>
      </c>
      <c r="C11162" s="62" t="s">
        <v>18883</v>
      </c>
      <c r="D11162" s="63" t="s">
        <v>15276</v>
      </c>
      <c r="E11162" s="76">
        <v>21.74</v>
      </c>
    </row>
    <row r="11163" spans="1:5" hidden="1">
      <c r="A11163" s="63" t="s">
        <v>15226</v>
      </c>
      <c r="B11163" s="63">
        <v>5078</v>
      </c>
      <c r="C11163" s="62" t="s">
        <v>18884</v>
      </c>
      <c r="D11163" s="63" t="s">
        <v>15276</v>
      </c>
      <c r="E11163" s="76">
        <v>21.49</v>
      </c>
    </row>
    <row r="11164" spans="1:5" hidden="1">
      <c r="A11164" s="63" t="s">
        <v>15226</v>
      </c>
      <c r="B11164" s="63">
        <v>5068</v>
      </c>
      <c r="C11164" s="62" t="s">
        <v>18885</v>
      </c>
      <c r="D11164" s="63" t="s">
        <v>15276</v>
      </c>
      <c r="E11164" s="76">
        <v>20.399999999999999</v>
      </c>
    </row>
    <row r="11165" spans="1:5" hidden="1">
      <c r="A11165" s="63" t="s">
        <v>15226</v>
      </c>
      <c r="B11165" s="63">
        <v>5073</v>
      </c>
      <c r="C11165" s="62" t="s">
        <v>18886</v>
      </c>
      <c r="D11165" s="63" t="s">
        <v>15276</v>
      </c>
      <c r="E11165" s="76">
        <v>20.79</v>
      </c>
    </row>
    <row r="11166" spans="1:5" hidden="1">
      <c r="A11166" s="63" t="s">
        <v>15226</v>
      </c>
      <c r="B11166" s="63">
        <v>5069</v>
      </c>
      <c r="C11166" s="62" t="s">
        <v>18887</v>
      </c>
      <c r="D11166" s="63" t="s">
        <v>15276</v>
      </c>
      <c r="E11166" s="76">
        <v>20.79</v>
      </c>
    </row>
    <row r="11167" spans="1:5" hidden="1">
      <c r="A11167" s="63" t="s">
        <v>15226</v>
      </c>
      <c r="B11167" s="63">
        <v>5070</v>
      </c>
      <c r="C11167" s="62" t="s">
        <v>18888</v>
      </c>
      <c r="D11167" s="63" t="s">
        <v>15276</v>
      </c>
      <c r="E11167" s="76">
        <v>21.01</v>
      </c>
    </row>
    <row r="11168" spans="1:5" hidden="1">
      <c r="A11168" s="63" t="s">
        <v>15226</v>
      </c>
      <c r="B11168" s="63">
        <v>5071</v>
      </c>
      <c r="C11168" s="62" t="s">
        <v>18889</v>
      </c>
      <c r="D11168" s="63" t="s">
        <v>15276</v>
      </c>
      <c r="E11168" s="76">
        <v>20.399999999999999</v>
      </c>
    </row>
    <row r="11169" spans="1:5" hidden="1">
      <c r="A11169" s="63" t="s">
        <v>15226</v>
      </c>
      <c r="B11169" s="63">
        <v>5061</v>
      </c>
      <c r="C11169" s="62" t="s">
        <v>18890</v>
      </c>
      <c r="D11169" s="63" t="s">
        <v>15276</v>
      </c>
      <c r="E11169" s="76">
        <v>20.05</v>
      </c>
    </row>
    <row r="11170" spans="1:5" hidden="1">
      <c r="A11170" s="63" t="s">
        <v>15226</v>
      </c>
      <c r="B11170" s="63">
        <v>5075</v>
      </c>
      <c r="C11170" s="62" t="s">
        <v>18891</v>
      </c>
      <c r="D11170" s="63" t="s">
        <v>15276</v>
      </c>
      <c r="E11170" s="76">
        <v>20.399999999999999</v>
      </c>
    </row>
    <row r="11171" spans="1:5" hidden="1">
      <c r="A11171" s="63" t="s">
        <v>15226</v>
      </c>
      <c r="B11171" s="63">
        <v>39027</v>
      </c>
      <c r="C11171" s="62" t="s">
        <v>18892</v>
      </c>
      <c r="D11171" s="63" t="s">
        <v>15276</v>
      </c>
      <c r="E11171" s="76">
        <v>20.38</v>
      </c>
    </row>
    <row r="11172" spans="1:5" hidden="1">
      <c r="A11172" s="63" t="s">
        <v>15226</v>
      </c>
      <c r="B11172" s="63">
        <v>5062</v>
      </c>
      <c r="C11172" s="62" t="s">
        <v>18893</v>
      </c>
      <c r="D11172" s="63" t="s">
        <v>15276</v>
      </c>
      <c r="E11172" s="76">
        <v>20.66</v>
      </c>
    </row>
    <row r="11173" spans="1:5" hidden="1">
      <c r="A11173" s="63" t="s">
        <v>15226</v>
      </c>
      <c r="B11173" s="63">
        <v>40568</v>
      </c>
      <c r="C11173" s="62" t="s">
        <v>18894</v>
      </c>
      <c r="D11173" s="63" t="s">
        <v>15276</v>
      </c>
      <c r="E11173" s="76">
        <v>20.55</v>
      </c>
    </row>
    <row r="11174" spans="1:5" hidden="1">
      <c r="A11174" s="63" t="s">
        <v>15226</v>
      </c>
      <c r="B11174" s="63">
        <v>39026</v>
      </c>
      <c r="C11174" s="62" t="s">
        <v>18895</v>
      </c>
      <c r="D11174" s="63" t="s">
        <v>15276</v>
      </c>
      <c r="E11174" s="76">
        <v>22.93</v>
      </c>
    </row>
    <row r="11175" spans="1:5" ht="34.5" hidden="1">
      <c r="A11175" s="63" t="s">
        <v>15226</v>
      </c>
      <c r="B11175" s="63">
        <v>42431</v>
      </c>
      <c r="C11175" s="62" t="s">
        <v>18896</v>
      </c>
      <c r="D11175" s="63" t="s">
        <v>15228</v>
      </c>
      <c r="E11175" s="76">
        <v>3957.85</v>
      </c>
    </row>
    <row r="11176" spans="1:5" hidden="1">
      <c r="A11176" s="63" t="s">
        <v>15226</v>
      </c>
      <c r="B11176" s="63">
        <v>44074</v>
      </c>
      <c r="C11176" s="62" t="s">
        <v>18897</v>
      </c>
      <c r="D11176" s="63" t="s">
        <v>15278</v>
      </c>
      <c r="E11176" s="76">
        <v>479.19</v>
      </c>
    </row>
    <row r="11177" spans="1:5" hidden="1">
      <c r="A11177" s="63" t="s">
        <v>15226</v>
      </c>
      <c r="B11177" s="63">
        <v>44072</v>
      </c>
      <c r="C11177" s="62" t="s">
        <v>18898</v>
      </c>
      <c r="D11177" s="63" t="s">
        <v>15278</v>
      </c>
      <c r="E11177" s="76">
        <v>133.76</v>
      </c>
    </row>
    <row r="11178" spans="1:5" ht="23.25" hidden="1">
      <c r="A11178" s="63" t="s">
        <v>15226</v>
      </c>
      <c r="B11178" s="63">
        <v>511</v>
      </c>
      <c r="C11178" s="62" t="s">
        <v>18899</v>
      </c>
      <c r="D11178" s="63" t="s">
        <v>15278</v>
      </c>
      <c r="E11178" s="76">
        <v>18.25</v>
      </c>
    </row>
    <row r="11179" spans="1:5" ht="23.25" hidden="1">
      <c r="A11179" s="63" t="s">
        <v>15226</v>
      </c>
      <c r="B11179" s="63">
        <v>37540</v>
      </c>
      <c r="C11179" s="62" t="s">
        <v>18900</v>
      </c>
      <c r="D11179" s="63" t="s">
        <v>15228</v>
      </c>
      <c r="E11179" s="76">
        <v>98761.44</v>
      </c>
    </row>
    <row r="11180" spans="1:5" ht="23.25" hidden="1">
      <c r="A11180" s="63" t="s">
        <v>15226</v>
      </c>
      <c r="B11180" s="63">
        <v>37548</v>
      </c>
      <c r="C11180" s="62" t="s">
        <v>18901</v>
      </c>
      <c r="D11180" s="63" t="s">
        <v>15228</v>
      </c>
      <c r="E11180" s="76">
        <v>130907.79</v>
      </c>
    </row>
    <row r="11181" spans="1:5" ht="23.25" hidden="1">
      <c r="A11181" s="63" t="s">
        <v>15226</v>
      </c>
      <c r="B11181" s="63">
        <v>39828</v>
      </c>
      <c r="C11181" s="62" t="s">
        <v>18902</v>
      </c>
      <c r="D11181" s="63" t="s">
        <v>15228</v>
      </c>
      <c r="E11181" s="76">
        <v>785.32</v>
      </c>
    </row>
    <row r="11182" spans="1:5" ht="34.5" hidden="1">
      <c r="A11182" s="63" t="s">
        <v>15226</v>
      </c>
      <c r="B11182" s="63">
        <v>12273</v>
      </c>
      <c r="C11182" s="62" t="s">
        <v>18903</v>
      </c>
      <c r="D11182" s="63" t="s">
        <v>15228</v>
      </c>
      <c r="E11182" s="76">
        <v>104.43</v>
      </c>
    </row>
    <row r="11183" spans="1:5" hidden="1">
      <c r="A11183" s="63" t="s">
        <v>15226</v>
      </c>
      <c r="B11183" s="63">
        <v>38392</v>
      </c>
      <c r="C11183" s="62" t="s">
        <v>18904</v>
      </c>
      <c r="D11183" s="63" t="s">
        <v>15228</v>
      </c>
      <c r="E11183" s="76">
        <v>62.48</v>
      </c>
    </row>
    <row r="11184" spans="1:5" ht="23.25" hidden="1">
      <c r="A11184" s="63" t="s">
        <v>15226</v>
      </c>
      <c r="B11184" s="63">
        <v>11735</v>
      </c>
      <c r="C11184" s="62" t="s">
        <v>18905</v>
      </c>
      <c r="D11184" s="63" t="s">
        <v>15228</v>
      </c>
      <c r="E11184" s="76">
        <v>7.86</v>
      </c>
    </row>
    <row r="11185" spans="1:5" ht="23.25" hidden="1">
      <c r="A11185" s="63" t="s">
        <v>15226</v>
      </c>
      <c r="B11185" s="63">
        <v>11737</v>
      </c>
      <c r="C11185" s="62" t="s">
        <v>18906</v>
      </c>
      <c r="D11185" s="63" t="s">
        <v>15228</v>
      </c>
      <c r="E11185" s="76">
        <v>11.15</v>
      </c>
    </row>
    <row r="11186" spans="1:5" ht="23.25" hidden="1">
      <c r="A11186" s="63" t="s">
        <v>15226</v>
      </c>
      <c r="B11186" s="63">
        <v>11738</v>
      </c>
      <c r="C11186" s="62" t="s">
        <v>18907</v>
      </c>
      <c r="D11186" s="63" t="s">
        <v>15228</v>
      </c>
      <c r="E11186" s="76">
        <v>14.06</v>
      </c>
    </row>
    <row r="11187" spans="1:5" ht="23.25" hidden="1">
      <c r="A11187" s="63" t="s">
        <v>15226</v>
      </c>
      <c r="B11187" s="63">
        <v>36143</v>
      </c>
      <c r="C11187" s="62" t="s">
        <v>18908</v>
      </c>
      <c r="D11187" s="63" t="s">
        <v>15228</v>
      </c>
      <c r="E11187" s="76">
        <v>25.56</v>
      </c>
    </row>
    <row r="11188" spans="1:5" ht="23.25" hidden="1">
      <c r="A11188" s="63" t="s">
        <v>15226</v>
      </c>
      <c r="B11188" s="63">
        <v>36142</v>
      </c>
      <c r="C11188" s="62" t="s">
        <v>18909</v>
      </c>
      <c r="D11188" s="63" t="s">
        <v>15228</v>
      </c>
      <c r="E11188" s="76">
        <v>1.87</v>
      </c>
    </row>
    <row r="11189" spans="1:5" hidden="1">
      <c r="A11189" s="63" t="s">
        <v>15226</v>
      </c>
      <c r="B11189" s="63">
        <v>36146</v>
      </c>
      <c r="C11189" s="62" t="s">
        <v>18910</v>
      </c>
      <c r="D11189" s="63" t="s">
        <v>15228</v>
      </c>
      <c r="E11189" s="76">
        <v>211.99</v>
      </c>
    </row>
    <row r="11190" spans="1:5" ht="23.25" hidden="1">
      <c r="A11190" s="63" t="s">
        <v>15226</v>
      </c>
      <c r="B11190" s="63">
        <v>39015</v>
      </c>
      <c r="C11190" s="62" t="s">
        <v>18911</v>
      </c>
      <c r="D11190" s="63" t="s">
        <v>15228</v>
      </c>
      <c r="E11190" s="76">
        <v>0.88</v>
      </c>
    </row>
    <row r="11191" spans="1:5" hidden="1">
      <c r="A11191" s="63" t="s">
        <v>15226</v>
      </c>
      <c r="B11191" s="63">
        <v>38377</v>
      </c>
      <c r="C11191" s="62" t="s">
        <v>18912</v>
      </c>
      <c r="D11191" s="63" t="s">
        <v>15228</v>
      </c>
      <c r="E11191" s="76">
        <v>44.77</v>
      </c>
    </row>
    <row r="11192" spans="1:5" hidden="1">
      <c r="A11192" s="63" t="s">
        <v>15226</v>
      </c>
      <c r="B11192" s="63">
        <v>38376</v>
      </c>
      <c r="C11192" s="62" t="s">
        <v>18913</v>
      </c>
      <c r="D11192" s="63" t="s">
        <v>15228</v>
      </c>
      <c r="E11192" s="76">
        <v>51.04</v>
      </c>
    </row>
    <row r="11193" spans="1:5" hidden="1">
      <c r="A11193" s="63" t="s">
        <v>15226</v>
      </c>
      <c r="B11193" s="63">
        <v>38116</v>
      </c>
      <c r="C11193" s="62" t="s">
        <v>18914</v>
      </c>
      <c r="D11193" s="63" t="s">
        <v>15228</v>
      </c>
      <c r="E11193" s="76">
        <v>5.88</v>
      </c>
    </row>
    <row r="11194" spans="1:5" ht="23.25" hidden="1">
      <c r="A11194" s="63" t="s">
        <v>15226</v>
      </c>
      <c r="B11194" s="63">
        <v>38066</v>
      </c>
      <c r="C11194" s="62" t="s">
        <v>18915</v>
      </c>
      <c r="D11194" s="63" t="s">
        <v>15228</v>
      </c>
      <c r="E11194" s="76">
        <v>9.6999999999999993</v>
      </c>
    </row>
    <row r="11195" spans="1:5" hidden="1">
      <c r="A11195" s="63" t="s">
        <v>15226</v>
      </c>
      <c r="B11195" s="63">
        <v>38117</v>
      </c>
      <c r="C11195" s="62" t="s">
        <v>18916</v>
      </c>
      <c r="D11195" s="63" t="s">
        <v>15228</v>
      </c>
      <c r="E11195" s="76">
        <v>10.01</v>
      </c>
    </row>
    <row r="11196" spans="1:5" ht="23.25" hidden="1">
      <c r="A11196" s="63" t="s">
        <v>15226</v>
      </c>
      <c r="B11196" s="63">
        <v>38067</v>
      </c>
      <c r="C11196" s="62" t="s">
        <v>18917</v>
      </c>
      <c r="D11196" s="63" t="s">
        <v>15228</v>
      </c>
      <c r="E11196" s="76">
        <v>13.66</v>
      </c>
    </row>
    <row r="11197" spans="1:5" ht="23.25" hidden="1">
      <c r="A11197" s="63" t="s">
        <v>15226</v>
      </c>
      <c r="B11197" s="63">
        <v>11522</v>
      </c>
      <c r="C11197" s="62" t="s">
        <v>18918</v>
      </c>
      <c r="D11197" s="63" t="s">
        <v>15228</v>
      </c>
      <c r="E11197" s="76">
        <v>13.6</v>
      </c>
    </row>
    <row r="11198" spans="1:5" ht="23.25" hidden="1">
      <c r="A11198" s="63" t="s">
        <v>15226</v>
      </c>
      <c r="B11198" s="63">
        <v>43600</v>
      </c>
      <c r="C11198" s="62" t="s">
        <v>18919</v>
      </c>
      <c r="D11198" s="63" t="s">
        <v>15228</v>
      </c>
      <c r="E11198" s="76">
        <v>54.49</v>
      </c>
    </row>
    <row r="11199" spans="1:5" ht="23.25" hidden="1">
      <c r="A11199" s="63" t="s">
        <v>15226</v>
      </c>
      <c r="B11199" s="63">
        <v>5080</v>
      </c>
      <c r="C11199" s="62" t="s">
        <v>18920</v>
      </c>
      <c r="D11199" s="63" t="s">
        <v>15228</v>
      </c>
      <c r="E11199" s="76">
        <v>21.25</v>
      </c>
    </row>
    <row r="11200" spans="1:5" ht="23.25" hidden="1">
      <c r="A11200" s="63" t="s">
        <v>15226</v>
      </c>
      <c r="B11200" s="63">
        <v>38168</v>
      </c>
      <c r="C11200" s="62" t="s">
        <v>18921</v>
      </c>
      <c r="D11200" s="63" t="s">
        <v>15228</v>
      </c>
      <c r="E11200" s="76">
        <v>148.35</v>
      </c>
    </row>
    <row r="11201" spans="1:5" ht="23.25" hidden="1">
      <c r="A11201" s="63" t="s">
        <v>15226</v>
      </c>
      <c r="B11201" s="63">
        <v>43601</v>
      </c>
      <c r="C11201" s="62" t="s">
        <v>18922</v>
      </c>
      <c r="D11201" s="63" t="s">
        <v>15228</v>
      </c>
      <c r="E11201" s="76">
        <v>74.17</v>
      </c>
    </row>
    <row r="11202" spans="1:5" ht="23.25" hidden="1">
      <c r="A11202" s="63" t="s">
        <v>15226</v>
      </c>
      <c r="B11202" s="63">
        <v>13393</v>
      </c>
      <c r="C11202" s="62" t="s">
        <v>18923</v>
      </c>
      <c r="D11202" s="63" t="s">
        <v>15228</v>
      </c>
      <c r="E11202" s="76">
        <v>389.59</v>
      </c>
    </row>
    <row r="11203" spans="1:5" ht="23.25" hidden="1">
      <c r="A11203" s="63" t="s">
        <v>15226</v>
      </c>
      <c r="B11203" s="63">
        <v>13395</v>
      </c>
      <c r="C11203" s="62" t="s">
        <v>18924</v>
      </c>
      <c r="D11203" s="63" t="s">
        <v>15228</v>
      </c>
      <c r="E11203" s="76">
        <v>545.97</v>
      </c>
    </row>
    <row r="11204" spans="1:5" ht="23.25" hidden="1">
      <c r="A11204" s="63" t="s">
        <v>15226</v>
      </c>
      <c r="B11204" s="63">
        <v>12039</v>
      </c>
      <c r="C11204" s="62" t="s">
        <v>18925</v>
      </c>
      <c r="D11204" s="63" t="s">
        <v>15228</v>
      </c>
      <c r="E11204" s="76">
        <v>573.76</v>
      </c>
    </row>
    <row r="11205" spans="1:5" ht="23.25" hidden="1">
      <c r="A11205" s="63" t="s">
        <v>15226</v>
      </c>
      <c r="B11205" s="63">
        <v>13396</v>
      </c>
      <c r="C11205" s="62" t="s">
        <v>18926</v>
      </c>
      <c r="D11205" s="63" t="s">
        <v>15228</v>
      </c>
      <c r="E11205" s="76">
        <v>805.81</v>
      </c>
    </row>
    <row r="11206" spans="1:5" ht="23.25" hidden="1">
      <c r="A11206" s="63" t="s">
        <v>15226</v>
      </c>
      <c r="B11206" s="63">
        <v>12041</v>
      </c>
      <c r="C11206" s="62" t="s">
        <v>18927</v>
      </c>
      <c r="D11206" s="63" t="s">
        <v>15228</v>
      </c>
      <c r="E11206" s="76">
        <v>657.99</v>
      </c>
    </row>
    <row r="11207" spans="1:5" ht="23.25" hidden="1">
      <c r="A11207" s="63" t="s">
        <v>15226</v>
      </c>
      <c r="B11207" s="63">
        <v>12043</v>
      </c>
      <c r="C11207" s="62" t="s">
        <v>18928</v>
      </c>
      <c r="D11207" s="63" t="s">
        <v>15228</v>
      </c>
      <c r="E11207" s="76">
        <v>1389.25</v>
      </c>
    </row>
    <row r="11208" spans="1:5" ht="23.25" hidden="1">
      <c r="A11208" s="63" t="s">
        <v>15226</v>
      </c>
      <c r="B11208" s="63">
        <v>39762</v>
      </c>
      <c r="C11208" s="62" t="s">
        <v>18929</v>
      </c>
      <c r="D11208" s="63" t="s">
        <v>15228</v>
      </c>
      <c r="E11208" s="76">
        <v>661.32</v>
      </c>
    </row>
    <row r="11209" spans="1:5" ht="23.25" hidden="1">
      <c r="A11209" s="63" t="s">
        <v>15226</v>
      </c>
      <c r="B11209" s="63">
        <v>12042</v>
      </c>
      <c r="C11209" s="62" t="s">
        <v>18930</v>
      </c>
      <c r="D11209" s="63" t="s">
        <v>15228</v>
      </c>
      <c r="E11209" s="76">
        <v>965.51</v>
      </c>
    </row>
    <row r="11210" spans="1:5" ht="23.25" hidden="1">
      <c r="A11210" s="63" t="s">
        <v>15226</v>
      </c>
      <c r="B11210" s="63">
        <v>39763</v>
      </c>
      <c r="C11210" s="62" t="s">
        <v>18931</v>
      </c>
      <c r="D11210" s="63" t="s">
        <v>15228</v>
      </c>
      <c r="E11210" s="76">
        <v>1130</v>
      </c>
    </row>
    <row r="11211" spans="1:5" ht="23.25" hidden="1">
      <c r="A11211" s="63" t="s">
        <v>15226</v>
      </c>
      <c r="B11211" s="63">
        <v>39760</v>
      </c>
      <c r="C11211" s="62" t="s">
        <v>18932</v>
      </c>
      <c r="D11211" s="63" t="s">
        <v>15228</v>
      </c>
      <c r="E11211" s="76">
        <v>1126.28</v>
      </c>
    </row>
    <row r="11212" spans="1:5" ht="23.25" hidden="1">
      <c r="A11212" s="63" t="s">
        <v>15226</v>
      </c>
      <c r="B11212" s="63">
        <v>39756</v>
      </c>
      <c r="C11212" s="62" t="s">
        <v>18933</v>
      </c>
      <c r="D11212" s="63" t="s">
        <v>15228</v>
      </c>
      <c r="E11212" s="76">
        <v>404.4</v>
      </c>
    </row>
    <row r="11213" spans="1:5" ht="23.25" hidden="1">
      <c r="A11213" s="63" t="s">
        <v>15226</v>
      </c>
      <c r="B11213" s="63">
        <v>12038</v>
      </c>
      <c r="C11213" s="62" t="s">
        <v>18934</v>
      </c>
      <c r="D11213" s="63" t="s">
        <v>15228</v>
      </c>
      <c r="E11213" s="76">
        <v>505.31</v>
      </c>
    </row>
    <row r="11214" spans="1:5" ht="23.25" hidden="1">
      <c r="A11214" s="63" t="s">
        <v>15226</v>
      </c>
      <c r="B11214" s="63">
        <v>39757</v>
      </c>
      <c r="C11214" s="62" t="s">
        <v>18935</v>
      </c>
      <c r="D11214" s="63" t="s">
        <v>15228</v>
      </c>
      <c r="E11214" s="76">
        <v>467.26</v>
      </c>
    </row>
    <row r="11215" spans="1:5" ht="23.25" hidden="1">
      <c r="A11215" s="63" t="s">
        <v>15226</v>
      </c>
      <c r="B11215" s="63">
        <v>39758</v>
      </c>
      <c r="C11215" s="62" t="s">
        <v>18936</v>
      </c>
      <c r="D11215" s="63" t="s">
        <v>15228</v>
      </c>
      <c r="E11215" s="76">
        <v>680.96</v>
      </c>
    </row>
    <row r="11216" spans="1:5" ht="23.25" hidden="1">
      <c r="A11216" s="63" t="s">
        <v>15226</v>
      </c>
      <c r="B11216" s="63">
        <v>39759</v>
      </c>
      <c r="C11216" s="62" t="s">
        <v>18937</v>
      </c>
      <c r="D11216" s="63" t="s">
        <v>15228</v>
      </c>
      <c r="E11216" s="76">
        <v>840.99</v>
      </c>
    </row>
    <row r="11217" spans="1:5" ht="23.25" hidden="1">
      <c r="A11217" s="63" t="s">
        <v>15226</v>
      </c>
      <c r="B11217" s="63">
        <v>39761</v>
      </c>
      <c r="C11217" s="62" t="s">
        <v>18938</v>
      </c>
      <c r="D11217" s="63" t="s">
        <v>15228</v>
      </c>
      <c r="E11217" s="76">
        <v>1010.9</v>
      </c>
    </row>
    <row r="11218" spans="1:5" ht="23.25" hidden="1">
      <c r="A11218" s="63" t="s">
        <v>15226</v>
      </c>
      <c r="B11218" s="63">
        <v>39805</v>
      </c>
      <c r="C11218" s="62" t="s">
        <v>18939</v>
      </c>
      <c r="D11218" s="63" t="s">
        <v>15228</v>
      </c>
      <c r="E11218" s="76">
        <v>150.72</v>
      </c>
    </row>
    <row r="11219" spans="1:5" ht="23.25" hidden="1">
      <c r="A11219" s="63" t="s">
        <v>15226</v>
      </c>
      <c r="B11219" s="63">
        <v>39806</v>
      </c>
      <c r="C11219" s="62" t="s">
        <v>18940</v>
      </c>
      <c r="D11219" s="63" t="s">
        <v>15228</v>
      </c>
      <c r="E11219" s="76">
        <v>279.25</v>
      </c>
    </row>
    <row r="11220" spans="1:5" ht="23.25" hidden="1">
      <c r="A11220" s="63" t="s">
        <v>15226</v>
      </c>
      <c r="B11220" s="63">
        <v>39807</v>
      </c>
      <c r="C11220" s="62" t="s">
        <v>18941</v>
      </c>
      <c r="D11220" s="63" t="s">
        <v>15228</v>
      </c>
      <c r="E11220" s="76">
        <v>605.20000000000005</v>
      </c>
    </row>
    <row r="11221" spans="1:5" ht="23.25" hidden="1">
      <c r="A11221" s="63" t="s">
        <v>15226</v>
      </c>
      <c r="B11221" s="63">
        <v>43100</v>
      </c>
      <c r="C11221" s="62" t="s">
        <v>18942</v>
      </c>
      <c r="D11221" s="63" t="s">
        <v>15228</v>
      </c>
      <c r="E11221" s="76">
        <v>473.14</v>
      </c>
    </row>
    <row r="11222" spans="1:5" ht="23.25" hidden="1">
      <c r="A11222" s="63" t="s">
        <v>15226</v>
      </c>
      <c r="B11222" s="63">
        <v>39804</v>
      </c>
      <c r="C11222" s="62" t="s">
        <v>18943</v>
      </c>
      <c r="D11222" s="63" t="s">
        <v>15228</v>
      </c>
      <c r="E11222" s="76">
        <v>88.5</v>
      </c>
    </row>
    <row r="11223" spans="1:5" ht="23.25" hidden="1">
      <c r="A11223" s="63" t="s">
        <v>15226</v>
      </c>
      <c r="B11223" s="63">
        <v>39796</v>
      </c>
      <c r="C11223" s="62" t="s">
        <v>18944</v>
      </c>
      <c r="D11223" s="63" t="s">
        <v>15228</v>
      </c>
      <c r="E11223" s="76">
        <v>91.67</v>
      </c>
    </row>
    <row r="11224" spans="1:5" ht="23.25" hidden="1">
      <c r="A11224" s="63" t="s">
        <v>15226</v>
      </c>
      <c r="B11224" s="63">
        <v>39797</v>
      </c>
      <c r="C11224" s="62" t="s">
        <v>18945</v>
      </c>
      <c r="D11224" s="63" t="s">
        <v>15228</v>
      </c>
      <c r="E11224" s="76">
        <v>143.9</v>
      </c>
    </row>
    <row r="11225" spans="1:5" ht="23.25" hidden="1">
      <c r="A11225" s="63" t="s">
        <v>15226</v>
      </c>
      <c r="B11225" s="63">
        <v>39798</v>
      </c>
      <c r="C11225" s="62" t="s">
        <v>18946</v>
      </c>
      <c r="D11225" s="63" t="s">
        <v>15228</v>
      </c>
      <c r="E11225" s="76">
        <v>246.83</v>
      </c>
    </row>
    <row r="11226" spans="1:5" ht="23.25" hidden="1">
      <c r="A11226" s="63" t="s">
        <v>15226</v>
      </c>
      <c r="B11226" s="63">
        <v>39794</v>
      </c>
      <c r="C11226" s="62" t="s">
        <v>18947</v>
      </c>
      <c r="D11226" s="63" t="s">
        <v>15228</v>
      </c>
      <c r="E11226" s="76">
        <v>38.909999999999997</v>
      </c>
    </row>
    <row r="11227" spans="1:5" ht="23.25" hidden="1">
      <c r="A11227" s="63" t="s">
        <v>15226</v>
      </c>
      <c r="B11227" s="63">
        <v>39795</v>
      </c>
      <c r="C11227" s="62" t="s">
        <v>18948</v>
      </c>
      <c r="D11227" s="63" t="s">
        <v>15228</v>
      </c>
      <c r="E11227" s="76">
        <v>61.47</v>
      </c>
    </row>
    <row r="11228" spans="1:5" ht="23.25" hidden="1">
      <c r="A11228" s="63" t="s">
        <v>15226</v>
      </c>
      <c r="B11228" s="63">
        <v>39799</v>
      </c>
      <c r="C11228" s="62" t="s">
        <v>18949</v>
      </c>
      <c r="D11228" s="63" t="s">
        <v>15228</v>
      </c>
      <c r="E11228" s="76">
        <v>45.35</v>
      </c>
    </row>
    <row r="11229" spans="1:5" ht="23.25" hidden="1">
      <c r="A11229" s="63" t="s">
        <v>15226</v>
      </c>
      <c r="B11229" s="63">
        <v>39801</v>
      </c>
      <c r="C11229" s="62" t="s">
        <v>18950</v>
      </c>
      <c r="D11229" s="63" t="s">
        <v>15228</v>
      </c>
      <c r="E11229" s="76">
        <v>129.81</v>
      </c>
    </row>
    <row r="11230" spans="1:5" ht="23.25" hidden="1">
      <c r="A11230" s="63" t="s">
        <v>15226</v>
      </c>
      <c r="B11230" s="63">
        <v>39802</v>
      </c>
      <c r="C11230" s="62" t="s">
        <v>18951</v>
      </c>
      <c r="D11230" s="63" t="s">
        <v>15228</v>
      </c>
      <c r="E11230" s="76">
        <v>190.27</v>
      </c>
    </row>
    <row r="11231" spans="1:5" ht="23.25" hidden="1">
      <c r="A11231" s="63" t="s">
        <v>15226</v>
      </c>
      <c r="B11231" s="63">
        <v>39803</v>
      </c>
      <c r="C11231" s="62" t="s">
        <v>18952</v>
      </c>
      <c r="D11231" s="63" t="s">
        <v>15228</v>
      </c>
      <c r="E11231" s="76">
        <v>265.43</v>
      </c>
    </row>
    <row r="11232" spans="1:5" ht="23.25" hidden="1">
      <c r="A11232" s="63" t="s">
        <v>15226</v>
      </c>
      <c r="B11232" s="63">
        <v>39800</v>
      </c>
      <c r="C11232" s="62" t="s">
        <v>18953</v>
      </c>
      <c r="D11232" s="63" t="s">
        <v>15228</v>
      </c>
      <c r="E11232" s="76">
        <v>77.260000000000005</v>
      </c>
    </row>
    <row r="11233" spans="1:5" hidden="1">
      <c r="A11233" s="63" t="s">
        <v>15226</v>
      </c>
      <c r="B11233" s="63">
        <v>43837</v>
      </c>
      <c r="C11233" s="62" t="s">
        <v>18954</v>
      </c>
      <c r="D11233" s="63" t="s">
        <v>15228</v>
      </c>
      <c r="E11233" s="76">
        <v>1161.8699999999999</v>
      </c>
    </row>
    <row r="11234" spans="1:5" hidden="1">
      <c r="A11234" s="63" t="s">
        <v>15226</v>
      </c>
      <c r="B11234" s="63">
        <v>43836</v>
      </c>
      <c r="C11234" s="62" t="s">
        <v>18955</v>
      </c>
      <c r="D11234" s="63" t="s">
        <v>15228</v>
      </c>
      <c r="E11234" s="76">
        <v>2364.1999999999998</v>
      </c>
    </row>
    <row r="11235" spans="1:5" hidden="1">
      <c r="A11235" s="63" t="s">
        <v>15226</v>
      </c>
      <c r="B11235" s="63">
        <v>21059</v>
      </c>
      <c r="C11235" s="62" t="s">
        <v>18956</v>
      </c>
      <c r="D11235" s="63" t="s">
        <v>15228</v>
      </c>
      <c r="E11235" s="76">
        <v>42.91</v>
      </c>
    </row>
    <row r="11236" spans="1:5" hidden="1">
      <c r="A11236" s="63" t="s">
        <v>15226</v>
      </c>
      <c r="B11236" s="63">
        <v>11234</v>
      </c>
      <c r="C11236" s="62" t="s">
        <v>18957</v>
      </c>
      <c r="D11236" s="63" t="s">
        <v>15228</v>
      </c>
      <c r="E11236" s="76">
        <v>64.680000000000007</v>
      </c>
    </row>
    <row r="11237" spans="1:5" hidden="1">
      <c r="A11237" s="63" t="s">
        <v>15226</v>
      </c>
      <c r="B11237" s="63">
        <v>21060</v>
      </c>
      <c r="C11237" s="62" t="s">
        <v>18958</v>
      </c>
      <c r="D11237" s="63" t="s">
        <v>15228</v>
      </c>
      <c r="E11237" s="76">
        <v>79.61</v>
      </c>
    </row>
    <row r="11238" spans="1:5" hidden="1">
      <c r="A11238" s="63" t="s">
        <v>15226</v>
      </c>
      <c r="B11238" s="63">
        <v>21061</v>
      </c>
      <c r="C11238" s="62" t="s">
        <v>18959</v>
      </c>
      <c r="D11238" s="63" t="s">
        <v>15228</v>
      </c>
      <c r="E11238" s="76">
        <v>99.51</v>
      </c>
    </row>
    <row r="11239" spans="1:5" hidden="1">
      <c r="A11239" s="63" t="s">
        <v>15226</v>
      </c>
      <c r="B11239" s="63">
        <v>21062</v>
      </c>
      <c r="C11239" s="62" t="s">
        <v>18960</v>
      </c>
      <c r="D11239" s="63" t="s">
        <v>15228</v>
      </c>
      <c r="E11239" s="76">
        <v>156.74</v>
      </c>
    </row>
    <row r="11240" spans="1:5" hidden="1">
      <c r="A11240" s="63" t="s">
        <v>15226</v>
      </c>
      <c r="B11240" s="63">
        <v>11708</v>
      </c>
      <c r="C11240" s="62" t="s">
        <v>18961</v>
      </c>
      <c r="D11240" s="63" t="s">
        <v>15228</v>
      </c>
      <c r="E11240" s="76">
        <v>17.100000000000001</v>
      </c>
    </row>
    <row r="11241" spans="1:5" hidden="1">
      <c r="A11241" s="63" t="s">
        <v>15226</v>
      </c>
      <c r="B11241" s="63">
        <v>11709</v>
      </c>
      <c r="C11241" s="62" t="s">
        <v>18962</v>
      </c>
      <c r="D11241" s="63" t="s">
        <v>15228</v>
      </c>
      <c r="E11241" s="76">
        <v>40.18</v>
      </c>
    </row>
    <row r="11242" spans="1:5" hidden="1">
      <c r="A11242" s="63" t="s">
        <v>15226</v>
      </c>
      <c r="B11242" s="63">
        <v>11710</v>
      </c>
      <c r="C11242" s="62" t="s">
        <v>18963</v>
      </c>
      <c r="D11242" s="63" t="s">
        <v>15228</v>
      </c>
      <c r="E11242" s="76">
        <v>92.36</v>
      </c>
    </row>
    <row r="11243" spans="1:5" hidden="1">
      <c r="A11243" s="63" t="s">
        <v>15226</v>
      </c>
      <c r="B11243" s="63">
        <v>11707</v>
      </c>
      <c r="C11243" s="62" t="s">
        <v>18964</v>
      </c>
      <c r="D11243" s="63" t="s">
        <v>15228</v>
      </c>
      <c r="E11243" s="76">
        <v>12.81</v>
      </c>
    </row>
    <row r="11244" spans="1:5" ht="23.25" hidden="1">
      <c r="A11244" s="63" t="s">
        <v>15226</v>
      </c>
      <c r="B11244" s="63">
        <v>5102</v>
      </c>
      <c r="C11244" s="62" t="s">
        <v>18965</v>
      </c>
      <c r="D11244" s="63" t="s">
        <v>15228</v>
      </c>
      <c r="E11244" s="76">
        <v>11.05</v>
      </c>
    </row>
    <row r="11245" spans="1:5" hidden="1">
      <c r="A11245" s="63" t="s">
        <v>15226</v>
      </c>
      <c r="B11245" s="63">
        <v>11739</v>
      </c>
      <c r="C11245" s="62" t="s">
        <v>18966</v>
      </c>
      <c r="D11245" s="63" t="s">
        <v>15228</v>
      </c>
      <c r="E11245" s="76">
        <v>7.87</v>
      </c>
    </row>
    <row r="11246" spans="1:5" hidden="1">
      <c r="A11246" s="63" t="s">
        <v>15226</v>
      </c>
      <c r="B11246" s="63">
        <v>11711</v>
      </c>
      <c r="C11246" s="62" t="s">
        <v>18967</v>
      </c>
      <c r="D11246" s="63" t="s">
        <v>15228</v>
      </c>
      <c r="E11246" s="76">
        <v>9.1999999999999993</v>
      </c>
    </row>
    <row r="11247" spans="1:5" hidden="1">
      <c r="A11247" s="63" t="s">
        <v>15226</v>
      </c>
      <c r="B11247" s="63">
        <v>11741</v>
      </c>
      <c r="C11247" s="62" t="s">
        <v>18968</v>
      </c>
      <c r="D11247" s="63" t="s">
        <v>15228</v>
      </c>
      <c r="E11247" s="76">
        <v>10.02</v>
      </c>
    </row>
    <row r="11248" spans="1:5" ht="23.25" hidden="1">
      <c r="A11248" s="63" t="s">
        <v>15226</v>
      </c>
      <c r="B11248" s="63">
        <v>11745</v>
      </c>
      <c r="C11248" s="62" t="s">
        <v>18969</v>
      </c>
      <c r="D11248" s="63" t="s">
        <v>15228</v>
      </c>
      <c r="E11248" s="76">
        <v>13.21</v>
      </c>
    </row>
    <row r="11249" spans="1:5" hidden="1">
      <c r="A11249" s="63" t="s">
        <v>15226</v>
      </c>
      <c r="B11249" s="63">
        <v>11743</v>
      </c>
      <c r="C11249" s="62" t="s">
        <v>18970</v>
      </c>
      <c r="D11249" s="63" t="s">
        <v>15228</v>
      </c>
      <c r="E11249" s="76">
        <v>8.42</v>
      </c>
    </row>
    <row r="11250" spans="1:5" hidden="1">
      <c r="A11250" s="63" t="s">
        <v>15226</v>
      </c>
      <c r="B11250" s="63">
        <v>40985</v>
      </c>
      <c r="C11250" s="62" t="s">
        <v>18971</v>
      </c>
      <c r="D11250" s="63" t="s">
        <v>15378</v>
      </c>
      <c r="E11250" s="76">
        <v>2945.47</v>
      </c>
    </row>
    <row r="11251" spans="1:5" hidden="1">
      <c r="A11251" s="63" t="s">
        <v>15226</v>
      </c>
      <c r="B11251" s="63">
        <v>44502</v>
      </c>
      <c r="C11251" s="62" t="s">
        <v>18972</v>
      </c>
      <c r="D11251" s="63" t="s">
        <v>15376</v>
      </c>
      <c r="E11251" s="76">
        <v>16.68</v>
      </c>
    </row>
    <row r="11252" spans="1:5" hidden="1">
      <c r="A11252" s="63" t="s">
        <v>15226</v>
      </c>
      <c r="B11252" s="63">
        <v>1088</v>
      </c>
      <c r="C11252" s="62" t="s">
        <v>18973</v>
      </c>
      <c r="D11252" s="63" t="s">
        <v>15228</v>
      </c>
      <c r="E11252" s="76">
        <v>27.74</v>
      </c>
    </row>
    <row r="11253" spans="1:5" hidden="1">
      <c r="A11253" s="63" t="s">
        <v>15226</v>
      </c>
      <c r="B11253" s="63">
        <v>1087</v>
      </c>
      <c r="C11253" s="62" t="s">
        <v>18974</v>
      </c>
      <c r="D11253" s="63" t="s">
        <v>15228</v>
      </c>
      <c r="E11253" s="76">
        <v>34.65</v>
      </c>
    </row>
    <row r="11254" spans="1:5" hidden="1">
      <c r="A11254" s="63" t="s">
        <v>15226</v>
      </c>
      <c r="B11254" s="63">
        <v>38777</v>
      </c>
      <c r="C11254" s="62" t="s">
        <v>18975</v>
      </c>
      <c r="D11254" s="63" t="s">
        <v>15228</v>
      </c>
      <c r="E11254" s="76">
        <v>69.02</v>
      </c>
    </row>
    <row r="11255" spans="1:5" hidden="1">
      <c r="A11255" s="63" t="s">
        <v>15226</v>
      </c>
      <c r="B11255" s="63">
        <v>1086</v>
      </c>
      <c r="C11255" s="62" t="s">
        <v>18976</v>
      </c>
      <c r="D11255" s="63" t="s">
        <v>15228</v>
      </c>
      <c r="E11255" s="76">
        <v>36.42</v>
      </c>
    </row>
    <row r="11256" spans="1:5" hidden="1">
      <c r="A11256" s="63" t="s">
        <v>15226</v>
      </c>
      <c r="B11256" s="63">
        <v>1079</v>
      </c>
      <c r="C11256" s="62" t="s">
        <v>18977</v>
      </c>
      <c r="D11256" s="63" t="s">
        <v>15228</v>
      </c>
      <c r="E11256" s="76">
        <v>37.65</v>
      </c>
    </row>
    <row r="11257" spans="1:5" ht="23.25" hidden="1">
      <c r="A11257" s="63" t="s">
        <v>15226</v>
      </c>
      <c r="B11257" s="63">
        <v>39374</v>
      </c>
      <c r="C11257" s="62" t="s">
        <v>18978</v>
      </c>
      <c r="D11257" s="63" t="s">
        <v>15228</v>
      </c>
      <c r="E11257" s="76">
        <v>161.77000000000001</v>
      </c>
    </row>
    <row r="11258" spans="1:5" hidden="1">
      <c r="A11258" s="63" t="s">
        <v>15226</v>
      </c>
      <c r="B11258" s="63">
        <v>1082</v>
      </c>
      <c r="C11258" s="62" t="s">
        <v>18979</v>
      </c>
      <c r="D11258" s="63" t="s">
        <v>15228</v>
      </c>
      <c r="E11258" s="76">
        <v>236.71</v>
      </c>
    </row>
    <row r="11259" spans="1:5" hidden="1">
      <c r="A11259" s="63" t="s">
        <v>15226</v>
      </c>
      <c r="B11259" s="63">
        <v>12316</v>
      </c>
      <c r="C11259" s="62" t="s">
        <v>18980</v>
      </c>
      <c r="D11259" s="63" t="s">
        <v>15228</v>
      </c>
      <c r="E11259" s="76">
        <v>108.49</v>
      </c>
    </row>
    <row r="11260" spans="1:5" hidden="1">
      <c r="A11260" s="63" t="s">
        <v>15226</v>
      </c>
      <c r="B11260" s="63">
        <v>12317</v>
      </c>
      <c r="C11260" s="62" t="s">
        <v>18981</v>
      </c>
      <c r="D11260" s="63" t="s">
        <v>15228</v>
      </c>
      <c r="E11260" s="76">
        <v>129.37</v>
      </c>
    </row>
    <row r="11261" spans="1:5" hidden="1">
      <c r="A11261" s="63" t="s">
        <v>15226</v>
      </c>
      <c r="B11261" s="63">
        <v>12318</v>
      </c>
      <c r="C11261" s="62" t="s">
        <v>18982</v>
      </c>
      <c r="D11261" s="63" t="s">
        <v>15228</v>
      </c>
      <c r="E11261" s="76">
        <v>149.04</v>
      </c>
    </row>
    <row r="11262" spans="1:5" hidden="1">
      <c r="A11262" s="63" t="s">
        <v>15226</v>
      </c>
      <c r="B11262" s="63">
        <v>5104</v>
      </c>
      <c r="C11262" s="62" t="s">
        <v>18983</v>
      </c>
      <c r="D11262" s="63" t="s">
        <v>15276</v>
      </c>
      <c r="E11262" s="76">
        <v>107.52</v>
      </c>
    </row>
    <row r="11263" spans="1:5" hidden="1">
      <c r="A11263" s="63" t="s">
        <v>15226</v>
      </c>
      <c r="B11263" s="63">
        <v>44530</v>
      </c>
      <c r="C11263" s="62" t="s">
        <v>18984</v>
      </c>
      <c r="D11263" s="63" t="s">
        <v>15228</v>
      </c>
      <c r="E11263" s="76">
        <v>75.33</v>
      </c>
    </row>
    <row r="11264" spans="1:5" hidden="1">
      <c r="A11264" s="63" t="s">
        <v>15226</v>
      </c>
      <c r="B11264" s="63">
        <v>2710</v>
      </c>
      <c r="C11264" s="62" t="s">
        <v>18985</v>
      </c>
      <c r="D11264" s="63" t="s">
        <v>15228</v>
      </c>
      <c r="E11264" s="76">
        <v>60.16</v>
      </c>
    </row>
    <row r="11265" spans="1:5" ht="23.25" hidden="1">
      <c r="A11265" s="63" t="s">
        <v>15226</v>
      </c>
      <c r="B11265" s="63">
        <v>14575</v>
      </c>
      <c r="C11265" s="62" t="s">
        <v>18986</v>
      </c>
      <c r="D11265" s="63" t="s">
        <v>15228</v>
      </c>
      <c r="E11265" s="76">
        <v>5640117.8700000001</v>
      </c>
    </row>
    <row r="11266" spans="1:5" hidden="1">
      <c r="A11266" s="63" t="s">
        <v>15226</v>
      </c>
      <c r="B11266" s="63">
        <v>20043</v>
      </c>
      <c r="C11266" s="62" t="s">
        <v>18987</v>
      </c>
      <c r="D11266" s="63" t="s">
        <v>15228</v>
      </c>
      <c r="E11266" s="76">
        <v>9.51</v>
      </c>
    </row>
    <row r="11267" spans="1:5" hidden="1">
      <c r="A11267" s="63" t="s">
        <v>15226</v>
      </c>
      <c r="B11267" s="63">
        <v>20044</v>
      </c>
      <c r="C11267" s="62" t="s">
        <v>18988</v>
      </c>
      <c r="D11267" s="63" t="s">
        <v>15228</v>
      </c>
      <c r="E11267" s="76">
        <v>11.03</v>
      </c>
    </row>
    <row r="11268" spans="1:5" hidden="1">
      <c r="A11268" s="63" t="s">
        <v>15226</v>
      </c>
      <c r="B11268" s="63">
        <v>20042</v>
      </c>
      <c r="C11268" s="62" t="s">
        <v>18989</v>
      </c>
      <c r="D11268" s="63" t="s">
        <v>15228</v>
      </c>
      <c r="E11268" s="76">
        <v>8.25</v>
      </c>
    </row>
    <row r="11269" spans="1:5" hidden="1">
      <c r="A11269" s="63" t="s">
        <v>15226</v>
      </c>
      <c r="B11269" s="63">
        <v>20046</v>
      </c>
      <c r="C11269" s="62" t="s">
        <v>18990</v>
      </c>
      <c r="D11269" s="63" t="s">
        <v>15228</v>
      </c>
      <c r="E11269" s="76">
        <v>19.53</v>
      </c>
    </row>
    <row r="11270" spans="1:5" hidden="1">
      <c r="A11270" s="63" t="s">
        <v>15226</v>
      </c>
      <c r="B11270" s="63">
        <v>20047</v>
      </c>
      <c r="C11270" s="62" t="s">
        <v>18991</v>
      </c>
      <c r="D11270" s="63" t="s">
        <v>15228</v>
      </c>
      <c r="E11270" s="76">
        <v>58.57</v>
      </c>
    </row>
    <row r="11271" spans="1:5" hidden="1">
      <c r="A11271" s="63" t="s">
        <v>15226</v>
      </c>
      <c r="B11271" s="63">
        <v>20045</v>
      </c>
      <c r="C11271" s="62" t="s">
        <v>18992</v>
      </c>
      <c r="D11271" s="63" t="s">
        <v>15228</v>
      </c>
      <c r="E11271" s="76">
        <v>9.8800000000000008</v>
      </c>
    </row>
    <row r="11272" spans="1:5" ht="23.25" hidden="1">
      <c r="A11272" s="63" t="s">
        <v>15226</v>
      </c>
      <c r="B11272" s="63">
        <v>20972</v>
      </c>
      <c r="C11272" s="62" t="s">
        <v>18993</v>
      </c>
      <c r="D11272" s="63" t="s">
        <v>15228</v>
      </c>
      <c r="E11272" s="76">
        <v>128.57</v>
      </c>
    </row>
    <row r="11273" spans="1:5" hidden="1">
      <c r="A11273" s="63" t="s">
        <v>15226</v>
      </c>
      <c r="B11273" s="63">
        <v>11321</v>
      </c>
      <c r="C11273" s="62" t="s">
        <v>18994</v>
      </c>
      <c r="D11273" s="63" t="s">
        <v>15228</v>
      </c>
      <c r="E11273" s="76">
        <v>28.42</v>
      </c>
    </row>
    <row r="11274" spans="1:5" hidden="1">
      <c r="A11274" s="63" t="s">
        <v>15226</v>
      </c>
      <c r="B11274" s="63">
        <v>11323</v>
      </c>
      <c r="C11274" s="62" t="s">
        <v>18995</v>
      </c>
      <c r="D11274" s="63" t="s">
        <v>15228</v>
      </c>
      <c r="E11274" s="76">
        <v>32.69</v>
      </c>
    </row>
    <row r="11275" spans="1:5" hidden="1">
      <c r="A11275" s="63" t="s">
        <v>15226</v>
      </c>
      <c r="B11275" s="63">
        <v>20327</v>
      </c>
      <c r="C11275" s="62" t="s">
        <v>18996</v>
      </c>
      <c r="D11275" s="63" t="s">
        <v>15228</v>
      </c>
      <c r="E11275" s="76">
        <v>18.55</v>
      </c>
    </row>
    <row r="11276" spans="1:5" ht="34.5" hidden="1">
      <c r="A11276" s="63" t="s">
        <v>15226</v>
      </c>
      <c r="B11276" s="63">
        <v>13390</v>
      </c>
      <c r="C11276" s="62" t="s">
        <v>18997</v>
      </c>
      <c r="D11276" s="63" t="s">
        <v>15228</v>
      </c>
      <c r="E11276" s="76">
        <v>136.91999999999999</v>
      </c>
    </row>
    <row r="11277" spans="1:5" hidden="1">
      <c r="A11277" s="63" t="s">
        <v>15226</v>
      </c>
      <c r="B11277" s="63">
        <v>6034</v>
      </c>
      <c r="C11277" s="62" t="s">
        <v>18998</v>
      </c>
      <c r="D11277" s="63" t="s">
        <v>15228</v>
      </c>
      <c r="E11277" s="76">
        <v>8.68</v>
      </c>
    </row>
    <row r="11278" spans="1:5" hidden="1">
      <c r="A11278" s="63" t="s">
        <v>15226</v>
      </c>
      <c r="B11278" s="63">
        <v>6036</v>
      </c>
      <c r="C11278" s="62" t="s">
        <v>18999</v>
      </c>
      <c r="D11278" s="63" t="s">
        <v>15228</v>
      </c>
      <c r="E11278" s="76">
        <v>11.83</v>
      </c>
    </row>
    <row r="11279" spans="1:5" hidden="1">
      <c r="A11279" s="63" t="s">
        <v>15226</v>
      </c>
      <c r="B11279" s="63">
        <v>6031</v>
      </c>
      <c r="C11279" s="62" t="s">
        <v>19000</v>
      </c>
      <c r="D11279" s="63" t="s">
        <v>15228</v>
      </c>
      <c r="E11279" s="76">
        <v>13.9</v>
      </c>
    </row>
    <row r="11280" spans="1:5" hidden="1">
      <c r="A11280" s="63" t="s">
        <v>15226</v>
      </c>
      <c r="B11280" s="63">
        <v>6029</v>
      </c>
      <c r="C11280" s="62" t="s">
        <v>19001</v>
      </c>
      <c r="D11280" s="63" t="s">
        <v>15228</v>
      </c>
      <c r="E11280" s="76">
        <v>14.04</v>
      </c>
    </row>
    <row r="11281" spans="1:5" hidden="1">
      <c r="A11281" s="63" t="s">
        <v>15226</v>
      </c>
      <c r="B11281" s="63">
        <v>6033</v>
      </c>
      <c r="C11281" s="62" t="s">
        <v>19002</v>
      </c>
      <c r="D11281" s="63" t="s">
        <v>15228</v>
      </c>
      <c r="E11281" s="76">
        <v>18.510000000000002</v>
      </c>
    </row>
    <row r="11282" spans="1:5" ht="23.25" hidden="1">
      <c r="A11282" s="63" t="s">
        <v>15226</v>
      </c>
      <c r="B11282" s="63">
        <v>11672</v>
      </c>
      <c r="C11282" s="62" t="s">
        <v>19003</v>
      </c>
      <c r="D11282" s="63" t="s">
        <v>15228</v>
      </c>
      <c r="E11282" s="76">
        <v>40.270000000000003</v>
      </c>
    </row>
    <row r="11283" spans="1:5" ht="23.25" hidden="1">
      <c r="A11283" s="63" t="s">
        <v>15226</v>
      </c>
      <c r="B11283" s="63">
        <v>11669</v>
      </c>
      <c r="C11283" s="62" t="s">
        <v>19004</v>
      </c>
      <c r="D11283" s="63" t="s">
        <v>15228</v>
      </c>
      <c r="E11283" s="76">
        <v>38.35</v>
      </c>
    </row>
    <row r="11284" spans="1:5" hidden="1">
      <c r="A11284" s="63" t="s">
        <v>15226</v>
      </c>
      <c r="B11284" s="63">
        <v>11670</v>
      </c>
      <c r="C11284" s="62" t="s">
        <v>19005</v>
      </c>
      <c r="D11284" s="63" t="s">
        <v>15228</v>
      </c>
      <c r="E11284" s="76">
        <v>14.69</v>
      </c>
    </row>
    <row r="11285" spans="1:5" hidden="1">
      <c r="A11285" s="63" t="s">
        <v>15226</v>
      </c>
      <c r="B11285" s="63">
        <v>20055</v>
      </c>
      <c r="C11285" s="62" t="s">
        <v>19006</v>
      </c>
      <c r="D11285" s="63" t="s">
        <v>15228</v>
      </c>
      <c r="E11285" s="76">
        <v>28.72</v>
      </c>
    </row>
    <row r="11286" spans="1:5" hidden="1">
      <c r="A11286" s="63" t="s">
        <v>15226</v>
      </c>
      <c r="B11286" s="63">
        <v>11671</v>
      </c>
      <c r="C11286" s="62" t="s">
        <v>19007</v>
      </c>
      <c r="D11286" s="63" t="s">
        <v>15228</v>
      </c>
      <c r="E11286" s="76">
        <v>61.63</v>
      </c>
    </row>
    <row r="11287" spans="1:5" hidden="1">
      <c r="A11287" s="63" t="s">
        <v>15226</v>
      </c>
      <c r="B11287" s="63">
        <v>6032</v>
      </c>
      <c r="C11287" s="62" t="s">
        <v>19008</v>
      </c>
      <c r="D11287" s="63" t="s">
        <v>15228</v>
      </c>
      <c r="E11287" s="76">
        <v>17.600000000000001</v>
      </c>
    </row>
    <row r="11288" spans="1:5" ht="23.25" hidden="1">
      <c r="A11288" s="63" t="s">
        <v>15226</v>
      </c>
      <c r="B11288" s="63">
        <v>11673</v>
      </c>
      <c r="C11288" s="62" t="s">
        <v>19009</v>
      </c>
      <c r="D11288" s="63" t="s">
        <v>15228</v>
      </c>
      <c r="E11288" s="76">
        <v>13.86</v>
      </c>
    </row>
    <row r="11289" spans="1:5" ht="23.25" hidden="1">
      <c r="A11289" s="63" t="s">
        <v>15226</v>
      </c>
      <c r="B11289" s="63">
        <v>11674</v>
      </c>
      <c r="C11289" s="62" t="s">
        <v>19010</v>
      </c>
      <c r="D11289" s="63" t="s">
        <v>15228</v>
      </c>
      <c r="E11289" s="76">
        <v>17.850000000000001</v>
      </c>
    </row>
    <row r="11290" spans="1:5" ht="23.25" hidden="1">
      <c r="A11290" s="63" t="s">
        <v>15226</v>
      </c>
      <c r="B11290" s="63">
        <v>11675</v>
      </c>
      <c r="C11290" s="62" t="s">
        <v>19011</v>
      </c>
      <c r="D11290" s="63" t="s">
        <v>15228</v>
      </c>
      <c r="E11290" s="76">
        <v>28.34</v>
      </c>
    </row>
    <row r="11291" spans="1:5" ht="23.25" hidden="1">
      <c r="A11291" s="63" t="s">
        <v>15226</v>
      </c>
      <c r="B11291" s="63">
        <v>11676</v>
      </c>
      <c r="C11291" s="62" t="s">
        <v>19012</v>
      </c>
      <c r="D11291" s="63" t="s">
        <v>15228</v>
      </c>
      <c r="E11291" s="76">
        <v>37.909999999999997</v>
      </c>
    </row>
    <row r="11292" spans="1:5" ht="23.25" hidden="1">
      <c r="A11292" s="63" t="s">
        <v>15226</v>
      </c>
      <c r="B11292" s="63">
        <v>11677</v>
      </c>
      <c r="C11292" s="62" t="s">
        <v>19013</v>
      </c>
      <c r="D11292" s="63" t="s">
        <v>15228</v>
      </c>
      <c r="E11292" s="76">
        <v>39.15</v>
      </c>
    </row>
    <row r="11293" spans="1:5" ht="23.25" hidden="1">
      <c r="A11293" s="63" t="s">
        <v>15226</v>
      </c>
      <c r="B11293" s="63">
        <v>11678</v>
      </c>
      <c r="C11293" s="62" t="s">
        <v>19014</v>
      </c>
      <c r="D11293" s="63" t="s">
        <v>15228</v>
      </c>
      <c r="E11293" s="76">
        <v>71.7</v>
      </c>
    </row>
    <row r="11294" spans="1:5" hidden="1">
      <c r="A11294" s="63" t="s">
        <v>15226</v>
      </c>
      <c r="B11294" s="63">
        <v>6038</v>
      </c>
      <c r="C11294" s="62" t="s">
        <v>19015</v>
      </c>
      <c r="D11294" s="63" t="s">
        <v>15228</v>
      </c>
      <c r="E11294" s="76">
        <v>4.55</v>
      </c>
    </row>
    <row r="11295" spans="1:5" hidden="1">
      <c r="A11295" s="63" t="s">
        <v>15226</v>
      </c>
      <c r="B11295" s="63">
        <v>11718</v>
      </c>
      <c r="C11295" s="62" t="s">
        <v>19016</v>
      </c>
      <c r="D11295" s="63" t="s">
        <v>15228</v>
      </c>
      <c r="E11295" s="76">
        <v>12.97</v>
      </c>
    </row>
    <row r="11296" spans="1:5" hidden="1">
      <c r="A11296" s="63" t="s">
        <v>15226</v>
      </c>
      <c r="B11296" s="63">
        <v>6037</v>
      </c>
      <c r="C11296" s="62" t="s">
        <v>19017</v>
      </c>
      <c r="D11296" s="63" t="s">
        <v>15228</v>
      </c>
      <c r="E11296" s="76">
        <v>9.4600000000000009</v>
      </c>
    </row>
    <row r="11297" spans="1:5" hidden="1">
      <c r="A11297" s="63" t="s">
        <v>15226</v>
      </c>
      <c r="B11297" s="63">
        <v>11719</v>
      </c>
      <c r="C11297" s="62" t="s">
        <v>19018</v>
      </c>
      <c r="D11297" s="63" t="s">
        <v>15228</v>
      </c>
      <c r="E11297" s="76">
        <v>10.52</v>
      </c>
    </row>
    <row r="11298" spans="1:5" hidden="1">
      <c r="A11298" s="63" t="s">
        <v>15226</v>
      </c>
      <c r="B11298" s="63">
        <v>6019</v>
      </c>
      <c r="C11298" s="62" t="s">
        <v>19019</v>
      </c>
      <c r="D11298" s="63" t="s">
        <v>15228</v>
      </c>
      <c r="E11298" s="76">
        <v>75.25</v>
      </c>
    </row>
    <row r="11299" spans="1:5" hidden="1">
      <c r="A11299" s="63" t="s">
        <v>15226</v>
      </c>
      <c r="B11299" s="63">
        <v>6010</v>
      </c>
      <c r="C11299" s="62" t="s">
        <v>19020</v>
      </c>
      <c r="D11299" s="63" t="s">
        <v>15228</v>
      </c>
      <c r="E11299" s="76">
        <v>129.47</v>
      </c>
    </row>
    <row r="11300" spans="1:5" hidden="1">
      <c r="A11300" s="63" t="s">
        <v>15226</v>
      </c>
      <c r="B11300" s="63">
        <v>6017</v>
      </c>
      <c r="C11300" s="62" t="s">
        <v>19021</v>
      </c>
      <c r="D11300" s="63" t="s">
        <v>15228</v>
      </c>
      <c r="E11300" s="76">
        <v>102.55</v>
      </c>
    </row>
    <row r="11301" spans="1:5" hidden="1">
      <c r="A11301" s="63" t="s">
        <v>15226</v>
      </c>
      <c r="B11301" s="63">
        <v>6020</v>
      </c>
      <c r="C11301" s="62" t="s">
        <v>19022</v>
      </c>
      <c r="D11301" s="63" t="s">
        <v>15228</v>
      </c>
      <c r="E11301" s="76">
        <v>45.19</v>
      </c>
    </row>
    <row r="11302" spans="1:5" hidden="1">
      <c r="A11302" s="63" t="s">
        <v>15226</v>
      </c>
      <c r="B11302" s="63">
        <v>6028</v>
      </c>
      <c r="C11302" s="62" t="s">
        <v>19023</v>
      </c>
      <c r="D11302" s="63" t="s">
        <v>15228</v>
      </c>
      <c r="E11302" s="76">
        <v>180.34</v>
      </c>
    </row>
    <row r="11303" spans="1:5" hidden="1">
      <c r="A11303" s="63" t="s">
        <v>15226</v>
      </c>
      <c r="B11303" s="63">
        <v>6011</v>
      </c>
      <c r="C11303" s="62" t="s">
        <v>19024</v>
      </c>
      <c r="D11303" s="63" t="s">
        <v>15228</v>
      </c>
      <c r="E11303" s="76">
        <v>374.01</v>
      </c>
    </row>
    <row r="11304" spans="1:5" hidden="1">
      <c r="A11304" s="63" t="s">
        <v>15226</v>
      </c>
      <c r="B11304" s="63">
        <v>6012</v>
      </c>
      <c r="C11304" s="62" t="s">
        <v>19025</v>
      </c>
      <c r="D11304" s="63" t="s">
        <v>15228</v>
      </c>
      <c r="E11304" s="76">
        <v>452.8</v>
      </c>
    </row>
    <row r="11305" spans="1:5" hidden="1">
      <c r="A11305" s="63" t="s">
        <v>15226</v>
      </c>
      <c r="B11305" s="63">
        <v>6016</v>
      </c>
      <c r="C11305" s="62" t="s">
        <v>19026</v>
      </c>
      <c r="D11305" s="63" t="s">
        <v>15228</v>
      </c>
      <c r="E11305" s="76">
        <v>47.67</v>
      </c>
    </row>
    <row r="11306" spans="1:5" hidden="1">
      <c r="A11306" s="63" t="s">
        <v>15226</v>
      </c>
      <c r="B11306" s="63">
        <v>6027</v>
      </c>
      <c r="C11306" s="62" t="s">
        <v>19027</v>
      </c>
      <c r="D11306" s="63" t="s">
        <v>15228</v>
      </c>
      <c r="E11306" s="76">
        <v>943.47</v>
      </c>
    </row>
    <row r="11307" spans="1:5" ht="23.25" hidden="1">
      <c r="A11307" s="63" t="s">
        <v>15226</v>
      </c>
      <c r="B11307" s="63">
        <v>6013</v>
      </c>
      <c r="C11307" s="62" t="s">
        <v>19028</v>
      </c>
      <c r="D11307" s="63" t="s">
        <v>15228</v>
      </c>
      <c r="E11307" s="76">
        <v>142.37</v>
      </c>
    </row>
    <row r="11308" spans="1:5" ht="23.25" hidden="1">
      <c r="A11308" s="63" t="s">
        <v>15226</v>
      </c>
      <c r="B11308" s="63">
        <v>6015</v>
      </c>
      <c r="C11308" s="62" t="s">
        <v>19029</v>
      </c>
      <c r="D11308" s="63" t="s">
        <v>15228</v>
      </c>
      <c r="E11308" s="76">
        <v>207.03</v>
      </c>
    </row>
    <row r="11309" spans="1:5" ht="23.25" hidden="1">
      <c r="A11309" s="63" t="s">
        <v>15226</v>
      </c>
      <c r="B11309" s="63">
        <v>6014</v>
      </c>
      <c r="C11309" s="62" t="s">
        <v>19030</v>
      </c>
      <c r="D11309" s="63" t="s">
        <v>15228</v>
      </c>
      <c r="E11309" s="76">
        <v>197.94</v>
      </c>
    </row>
    <row r="11310" spans="1:5" ht="23.25" hidden="1">
      <c r="A11310" s="63" t="s">
        <v>15226</v>
      </c>
      <c r="B11310" s="63">
        <v>6006</v>
      </c>
      <c r="C11310" s="62" t="s">
        <v>19031</v>
      </c>
      <c r="D11310" s="63" t="s">
        <v>15228</v>
      </c>
      <c r="E11310" s="76">
        <v>103.1</v>
      </c>
    </row>
    <row r="11311" spans="1:5" ht="23.25" hidden="1">
      <c r="A11311" s="63" t="s">
        <v>15226</v>
      </c>
      <c r="B11311" s="63">
        <v>6005</v>
      </c>
      <c r="C11311" s="62" t="s">
        <v>19032</v>
      </c>
      <c r="D11311" s="63" t="s">
        <v>15228</v>
      </c>
      <c r="E11311" s="76">
        <v>116.3</v>
      </c>
    </row>
    <row r="11312" spans="1:5" hidden="1">
      <c r="A11312" s="63" t="s">
        <v>15226</v>
      </c>
      <c r="B11312" s="63">
        <v>11756</v>
      </c>
      <c r="C11312" s="62" t="s">
        <v>19033</v>
      </c>
      <c r="D11312" s="63" t="s">
        <v>15228</v>
      </c>
      <c r="E11312" s="76">
        <v>55.54</v>
      </c>
    </row>
    <row r="11313" spans="1:5" ht="34.5" hidden="1">
      <c r="A11313" s="63" t="s">
        <v>15226</v>
      </c>
      <c r="B11313" s="63">
        <v>10904</v>
      </c>
      <c r="C11313" s="62" t="s">
        <v>19034</v>
      </c>
      <c r="D11313" s="63" t="s">
        <v>15228</v>
      </c>
      <c r="E11313" s="76">
        <v>180</v>
      </c>
    </row>
    <row r="11314" spans="1:5" hidden="1">
      <c r="A11314" s="63" t="s">
        <v>15226</v>
      </c>
      <c r="B11314" s="63">
        <v>11752</v>
      </c>
      <c r="C11314" s="62" t="s">
        <v>19035</v>
      </c>
      <c r="D11314" s="63" t="s">
        <v>15228</v>
      </c>
      <c r="E11314" s="76">
        <v>32.03</v>
      </c>
    </row>
    <row r="11315" spans="1:5" hidden="1">
      <c r="A11315" s="63" t="s">
        <v>15226</v>
      </c>
      <c r="B11315" s="63">
        <v>11753</v>
      </c>
      <c r="C11315" s="62" t="s">
        <v>19036</v>
      </c>
      <c r="D11315" s="63" t="s">
        <v>15228</v>
      </c>
      <c r="E11315" s="76">
        <v>38.24</v>
      </c>
    </row>
    <row r="11316" spans="1:5" ht="23.25" hidden="1">
      <c r="A11316" s="63" t="s">
        <v>15226</v>
      </c>
      <c r="B11316" s="63">
        <v>6021</v>
      </c>
      <c r="C11316" s="62" t="s">
        <v>19037</v>
      </c>
      <c r="D11316" s="63" t="s">
        <v>15228</v>
      </c>
      <c r="E11316" s="76">
        <v>106.12</v>
      </c>
    </row>
    <row r="11317" spans="1:5" ht="23.25" hidden="1">
      <c r="A11317" s="63" t="s">
        <v>15226</v>
      </c>
      <c r="B11317" s="63">
        <v>6024</v>
      </c>
      <c r="C11317" s="62" t="s">
        <v>19038</v>
      </c>
      <c r="D11317" s="63" t="s">
        <v>15228</v>
      </c>
      <c r="E11317" s="76">
        <v>109.69</v>
      </c>
    </row>
    <row r="11318" spans="1:5" hidden="1">
      <c r="A11318" s="63" t="s">
        <v>15226</v>
      </c>
      <c r="B11318" s="63">
        <v>38379</v>
      </c>
      <c r="C11318" s="62" t="s">
        <v>19039</v>
      </c>
      <c r="D11318" s="63" t="s">
        <v>15272</v>
      </c>
      <c r="E11318" s="76">
        <v>59.89</v>
      </c>
    </row>
    <row r="11319" spans="1:5" ht="23.25" hidden="1">
      <c r="A11319" s="63" t="s">
        <v>15226</v>
      </c>
      <c r="B11319" s="63">
        <v>13897</v>
      </c>
      <c r="C11319" s="62" t="s">
        <v>19040</v>
      </c>
      <c r="D11319" s="63" t="s">
        <v>15228</v>
      </c>
      <c r="E11319" s="76">
        <v>6869.77</v>
      </c>
    </row>
    <row r="11320" spans="1:5" ht="23.25" hidden="1">
      <c r="A11320" s="63" t="s">
        <v>15226</v>
      </c>
      <c r="B11320" s="63">
        <v>10640</v>
      </c>
      <c r="C11320" s="62" t="s">
        <v>19041</v>
      </c>
      <c r="D11320" s="63" t="s">
        <v>15228</v>
      </c>
      <c r="E11320" s="76">
        <v>14878.49</v>
      </c>
    </row>
    <row r="11321" spans="1:5" hidden="1">
      <c r="A11321" s="63" t="s">
        <v>15226</v>
      </c>
      <c r="B11321" s="63">
        <v>34357</v>
      </c>
      <c r="C11321" s="62" t="s">
        <v>19042</v>
      </c>
      <c r="D11321" s="63" t="s">
        <v>15276</v>
      </c>
      <c r="E11321" s="76">
        <v>4.1100000000000003</v>
      </c>
    </row>
    <row r="11322" spans="1:5" hidden="1">
      <c r="A11322" s="63" t="s">
        <v>15226</v>
      </c>
      <c r="B11322" s="63">
        <v>37329</v>
      </c>
      <c r="C11322" s="62" t="s">
        <v>19043</v>
      </c>
      <c r="D11322" s="63" t="s">
        <v>15276</v>
      </c>
      <c r="E11322" s="76">
        <v>86.57</v>
      </c>
    </row>
    <row r="11323" spans="1:5" hidden="1">
      <c r="A11323" s="63" t="s">
        <v>15226</v>
      </c>
      <c r="B11323" s="63">
        <v>2510</v>
      </c>
      <c r="C11323" s="62" t="s">
        <v>19044</v>
      </c>
      <c r="D11323" s="63" t="s">
        <v>15228</v>
      </c>
      <c r="E11323" s="76">
        <v>34.29</v>
      </c>
    </row>
    <row r="11324" spans="1:5" ht="23.25" hidden="1">
      <c r="A11324" s="63" t="s">
        <v>15226</v>
      </c>
      <c r="B11324" s="63">
        <v>12359</v>
      </c>
      <c r="C11324" s="62" t="s">
        <v>19045</v>
      </c>
      <c r="D11324" s="63" t="s">
        <v>15228</v>
      </c>
      <c r="E11324" s="76">
        <v>167.81</v>
      </c>
    </row>
    <row r="11325" spans="1:5" hidden="1">
      <c r="A11325" s="63" t="s">
        <v>15226</v>
      </c>
      <c r="B11325" s="63">
        <v>7353</v>
      </c>
      <c r="C11325" s="62" t="s">
        <v>19046</v>
      </c>
      <c r="D11325" s="63" t="s">
        <v>15278</v>
      </c>
      <c r="E11325" s="76">
        <v>28.62</v>
      </c>
    </row>
    <row r="11326" spans="1:5" hidden="1">
      <c r="A11326" s="63" t="s">
        <v>15226</v>
      </c>
      <c r="B11326" s="63">
        <v>36144</v>
      </c>
      <c r="C11326" s="62" t="s">
        <v>19047</v>
      </c>
      <c r="D11326" s="63" t="s">
        <v>15228</v>
      </c>
      <c r="E11326" s="76">
        <v>1.39</v>
      </c>
    </row>
    <row r="11327" spans="1:5" hidden="1">
      <c r="A11327" s="63" t="s">
        <v>15226</v>
      </c>
      <c r="B11327" s="63">
        <v>10518</v>
      </c>
      <c r="C11327" s="62" t="s">
        <v>19048</v>
      </c>
      <c r="D11327" s="63" t="s">
        <v>15228</v>
      </c>
      <c r="E11327" s="76">
        <v>119.98</v>
      </c>
    </row>
    <row r="11328" spans="1:5" ht="45.75" hidden="1">
      <c r="A11328" s="63" t="s">
        <v>15226</v>
      </c>
      <c r="B11328" s="63">
        <v>36530</v>
      </c>
      <c r="C11328" s="62" t="s">
        <v>19049</v>
      </c>
      <c r="D11328" s="63" t="s">
        <v>15228</v>
      </c>
      <c r="E11328" s="76">
        <v>442536.57</v>
      </c>
    </row>
    <row r="11329" spans="1:5" ht="45.75" hidden="1">
      <c r="A11329" s="63" t="s">
        <v>15226</v>
      </c>
      <c r="B11329" s="63">
        <v>6046</v>
      </c>
      <c r="C11329" s="62" t="s">
        <v>19050</v>
      </c>
      <c r="D11329" s="63" t="s">
        <v>15228</v>
      </c>
      <c r="E11329" s="76">
        <v>480000</v>
      </c>
    </row>
    <row r="11330" spans="1:5" ht="45.75" hidden="1">
      <c r="A11330" s="63" t="s">
        <v>15226</v>
      </c>
      <c r="B11330" s="63">
        <v>36531</v>
      </c>
      <c r="C11330" s="62" t="s">
        <v>19051</v>
      </c>
      <c r="D11330" s="63" t="s">
        <v>15228</v>
      </c>
      <c r="E11330" s="76">
        <v>497560.94</v>
      </c>
    </row>
    <row r="11331" spans="1:5" ht="23.25" hidden="1">
      <c r="A11331" s="63" t="s">
        <v>15226</v>
      </c>
      <c r="B11331" s="63">
        <v>34684</v>
      </c>
      <c r="C11331" s="62" t="s">
        <v>19052</v>
      </c>
      <c r="D11331" s="63" t="s">
        <v>15637</v>
      </c>
      <c r="E11331" s="76">
        <v>256.62</v>
      </c>
    </row>
    <row r="11332" spans="1:5" ht="23.25" hidden="1">
      <c r="A11332" s="63" t="s">
        <v>15226</v>
      </c>
      <c r="B11332" s="63">
        <v>34683</v>
      </c>
      <c r="C11332" s="62" t="s">
        <v>19053</v>
      </c>
      <c r="D11332" s="63" t="s">
        <v>15637</v>
      </c>
      <c r="E11332" s="76">
        <v>160.38999999999999</v>
      </c>
    </row>
    <row r="11333" spans="1:5" ht="23.25" hidden="1">
      <c r="A11333" s="63" t="s">
        <v>15226</v>
      </c>
      <c r="B11333" s="63">
        <v>533</v>
      </c>
      <c r="C11333" s="62" t="s">
        <v>19054</v>
      </c>
      <c r="D11333" s="63" t="s">
        <v>15637</v>
      </c>
      <c r="E11333" s="76">
        <v>23.03</v>
      </c>
    </row>
    <row r="11334" spans="1:5" ht="23.25" hidden="1">
      <c r="A11334" s="63" t="s">
        <v>15226</v>
      </c>
      <c r="B11334" s="63">
        <v>10515</v>
      </c>
      <c r="C11334" s="62" t="s">
        <v>19055</v>
      </c>
      <c r="D11334" s="63" t="s">
        <v>15637</v>
      </c>
      <c r="E11334" s="76">
        <v>43.46</v>
      </c>
    </row>
    <row r="11335" spans="1:5" ht="23.25" hidden="1">
      <c r="A11335" s="63" t="s">
        <v>15226</v>
      </c>
      <c r="B11335" s="63">
        <v>536</v>
      </c>
      <c r="C11335" s="62" t="s">
        <v>19056</v>
      </c>
      <c r="D11335" s="63" t="s">
        <v>15637</v>
      </c>
      <c r="E11335" s="76">
        <v>31.44</v>
      </c>
    </row>
    <row r="11336" spans="1:5" ht="23.25" hidden="1">
      <c r="A11336" s="63" t="s">
        <v>15226</v>
      </c>
      <c r="B11336" s="63">
        <v>153</v>
      </c>
      <c r="C11336" s="62" t="s">
        <v>19057</v>
      </c>
      <c r="D11336" s="63" t="s">
        <v>15278</v>
      </c>
      <c r="E11336" s="76">
        <v>83.08</v>
      </c>
    </row>
    <row r="11337" spans="1:5" ht="23.25" hidden="1">
      <c r="A11337" s="63" t="s">
        <v>15226</v>
      </c>
      <c r="B11337" s="63">
        <v>34682</v>
      </c>
      <c r="C11337" s="62" t="s">
        <v>19058</v>
      </c>
      <c r="D11337" s="63" t="s">
        <v>15637</v>
      </c>
      <c r="E11337" s="76">
        <v>122.65</v>
      </c>
    </row>
    <row r="11338" spans="1:5" ht="23.25" hidden="1">
      <c r="A11338" s="63" t="s">
        <v>15226</v>
      </c>
      <c r="B11338" s="63">
        <v>20205</v>
      </c>
      <c r="C11338" s="62" t="s">
        <v>19059</v>
      </c>
      <c r="D11338" s="63" t="s">
        <v>15272</v>
      </c>
      <c r="E11338" s="76">
        <v>5.6</v>
      </c>
    </row>
    <row r="11339" spans="1:5" ht="23.25" hidden="1">
      <c r="A11339" s="63" t="s">
        <v>15226</v>
      </c>
      <c r="B11339" s="63">
        <v>4412</v>
      </c>
      <c r="C11339" s="62" t="s">
        <v>19060</v>
      </c>
      <c r="D11339" s="63" t="s">
        <v>15272</v>
      </c>
      <c r="E11339" s="76">
        <v>3.36</v>
      </c>
    </row>
    <row r="11340" spans="1:5" ht="23.25" hidden="1">
      <c r="A11340" s="63" t="s">
        <v>15226</v>
      </c>
      <c r="B11340" s="63">
        <v>4408</v>
      </c>
      <c r="C11340" s="62" t="s">
        <v>19061</v>
      </c>
      <c r="D11340" s="63" t="s">
        <v>15272</v>
      </c>
      <c r="E11340" s="76">
        <v>4.1900000000000004</v>
      </c>
    </row>
    <row r="11341" spans="1:5" hidden="1">
      <c r="A11341" s="63" t="s">
        <v>15226</v>
      </c>
      <c r="B11341" s="63">
        <v>36250</v>
      </c>
      <c r="C11341" s="62" t="s">
        <v>19062</v>
      </c>
      <c r="D11341" s="63" t="s">
        <v>15272</v>
      </c>
      <c r="E11341" s="76">
        <v>4.58</v>
      </c>
    </row>
    <row r="11342" spans="1:5" hidden="1">
      <c r="A11342" s="63" t="s">
        <v>15226</v>
      </c>
      <c r="B11342" s="63">
        <v>10857</v>
      </c>
      <c r="C11342" s="62" t="s">
        <v>19063</v>
      </c>
      <c r="D11342" s="63" t="s">
        <v>15272</v>
      </c>
      <c r="E11342" s="76">
        <v>14.56</v>
      </c>
    </row>
    <row r="11343" spans="1:5" hidden="1">
      <c r="A11343" s="63" t="s">
        <v>15226</v>
      </c>
      <c r="B11343" s="63">
        <v>4803</v>
      </c>
      <c r="C11343" s="62" t="s">
        <v>19064</v>
      </c>
      <c r="D11343" s="63" t="s">
        <v>15272</v>
      </c>
      <c r="E11343" s="76">
        <v>29.55</v>
      </c>
    </row>
    <row r="11344" spans="1:5" ht="23.25" hidden="1">
      <c r="A11344" s="63" t="s">
        <v>15226</v>
      </c>
      <c r="B11344" s="63">
        <v>6186</v>
      </c>
      <c r="C11344" s="62" t="s">
        <v>19065</v>
      </c>
      <c r="D11344" s="63" t="s">
        <v>15272</v>
      </c>
      <c r="E11344" s="76">
        <v>18.05</v>
      </c>
    </row>
    <row r="11345" spans="1:5" hidden="1">
      <c r="A11345" s="63" t="s">
        <v>15226</v>
      </c>
      <c r="B11345" s="63">
        <v>4829</v>
      </c>
      <c r="C11345" s="62" t="s">
        <v>19066</v>
      </c>
      <c r="D11345" s="63" t="s">
        <v>15272</v>
      </c>
      <c r="E11345" s="76">
        <v>36.6</v>
      </c>
    </row>
    <row r="11346" spans="1:5" hidden="1">
      <c r="A11346" s="63" t="s">
        <v>15226</v>
      </c>
      <c r="B11346" s="63">
        <v>39829</v>
      </c>
      <c r="C11346" s="62" t="s">
        <v>19067</v>
      </c>
      <c r="D11346" s="63" t="s">
        <v>15272</v>
      </c>
      <c r="E11346" s="76">
        <v>35.46</v>
      </c>
    </row>
    <row r="11347" spans="1:5" ht="23.25" hidden="1">
      <c r="A11347" s="63" t="s">
        <v>15226</v>
      </c>
      <c r="B11347" s="63">
        <v>20231</v>
      </c>
      <c r="C11347" s="62" t="s">
        <v>19068</v>
      </c>
      <c r="D11347" s="63" t="s">
        <v>15272</v>
      </c>
      <c r="E11347" s="76">
        <v>43.9</v>
      </c>
    </row>
    <row r="11348" spans="1:5" hidden="1">
      <c r="A11348" s="63" t="s">
        <v>15226</v>
      </c>
      <c r="B11348" s="63">
        <v>4804</v>
      </c>
      <c r="C11348" s="62" t="s">
        <v>19069</v>
      </c>
      <c r="D11348" s="63" t="s">
        <v>15272</v>
      </c>
      <c r="E11348" s="76">
        <v>22.69</v>
      </c>
    </row>
    <row r="11349" spans="1:5" hidden="1">
      <c r="A11349" s="63" t="s">
        <v>15226</v>
      </c>
      <c r="B11349" s="63">
        <v>34680</v>
      </c>
      <c r="C11349" s="62" t="s">
        <v>19070</v>
      </c>
      <c r="D11349" s="63" t="s">
        <v>15272</v>
      </c>
      <c r="E11349" s="76">
        <v>37.729999999999997</v>
      </c>
    </row>
    <row r="11350" spans="1:5" ht="23.25" hidden="1">
      <c r="A11350" s="63" t="s">
        <v>15226</v>
      </c>
      <c r="B11350" s="63">
        <v>11573</v>
      </c>
      <c r="C11350" s="62" t="s">
        <v>19071</v>
      </c>
      <c r="D11350" s="63" t="s">
        <v>15228</v>
      </c>
      <c r="E11350" s="76">
        <v>6.08</v>
      </c>
    </row>
    <row r="11351" spans="1:5" hidden="1">
      <c r="A11351" s="63" t="s">
        <v>15226</v>
      </c>
      <c r="B11351" s="63">
        <v>38401</v>
      </c>
      <c r="C11351" s="62" t="s">
        <v>19072</v>
      </c>
      <c r="D11351" s="63" t="s">
        <v>15228</v>
      </c>
      <c r="E11351" s="76">
        <v>15.78</v>
      </c>
    </row>
    <row r="11352" spans="1:5" ht="23.25" hidden="1">
      <c r="A11352" s="63" t="s">
        <v>15226</v>
      </c>
      <c r="B11352" s="63">
        <v>11575</v>
      </c>
      <c r="C11352" s="62" t="s">
        <v>19073</v>
      </c>
      <c r="D11352" s="63" t="s">
        <v>15228</v>
      </c>
      <c r="E11352" s="76">
        <v>58.68</v>
      </c>
    </row>
    <row r="11353" spans="1:5" ht="23.25" hidden="1">
      <c r="A11353" s="63" t="s">
        <v>15226</v>
      </c>
      <c r="B11353" s="63">
        <v>38179</v>
      </c>
      <c r="C11353" s="62" t="s">
        <v>19074</v>
      </c>
      <c r="D11353" s="63" t="s">
        <v>15228</v>
      </c>
      <c r="E11353" s="76">
        <v>48.52</v>
      </c>
    </row>
    <row r="11354" spans="1:5" ht="23.25" hidden="1">
      <c r="A11354" s="63" t="s">
        <v>15226</v>
      </c>
      <c r="B11354" s="63">
        <v>20256</v>
      </c>
      <c r="C11354" s="62" t="s">
        <v>19075</v>
      </c>
      <c r="D11354" s="63" t="s">
        <v>15228</v>
      </c>
      <c r="E11354" s="76">
        <v>0.32</v>
      </c>
    </row>
    <row r="11355" spans="1:5" ht="23.25" hidden="1">
      <c r="A11355" s="63" t="s">
        <v>15226</v>
      </c>
      <c r="B11355" s="63">
        <v>14511</v>
      </c>
      <c r="C11355" s="62" t="s">
        <v>19076</v>
      </c>
      <c r="D11355" s="63" t="s">
        <v>15228</v>
      </c>
      <c r="E11355" s="76">
        <v>976595.08</v>
      </c>
    </row>
    <row r="11356" spans="1:5" ht="23.25" hidden="1">
      <c r="A11356" s="63" t="s">
        <v>15226</v>
      </c>
      <c r="B11356" s="63">
        <v>10642</v>
      </c>
      <c r="C11356" s="62" t="s">
        <v>19077</v>
      </c>
      <c r="D11356" s="63" t="s">
        <v>15228</v>
      </c>
      <c r="E11356" s="76">
        <v>920000</v>
      </c>
    </row>
    <row r="11357" spans="1:5" ht="34.5" hidden="1">
      <c r="A11357" s="63" t="s">
        <v>15226</v>
      </c>
      <c r="B11357" s="63">
        <v>14489</v>
      </c>
      <c r="C11357" s="62" t="s">
        <v>19078</v>
      </c>
      <c r="D11357" s="63" t="s">
        <v>15228</v>
      </c>
      <c r="E11357" s="76">
        <v>816022.88</v>
      </c>
    </row>
    <row r="11358" spans="1:5" ht="23.25" hidden="1">
      <c r="A11358" s="63" t="s">
        <v>15226</v>
      </c>
      <c r="B11358" s="63">
        <v>14513</v>
      </c>
      <c r="C11358" s="62" t="s">
        <v>19079</v>
      </c>
      <c r="D11358" s="63" t="s">
        <v>15228</v>
      </c>
      <c r="E11358" s="76">
        <v>612036.53</v>
      </c>
    </row>
    <row r="11359" spans="1:5" ht="34.5" hidden="1">
      <c r="A11359" s="63" t="s">
        <v>15226</v>
      </c>
      <c r="B11359" s="63">
        <v>13600</v>
      </c>
      <c r="C11359" s="62" t="s">
        <v>19080</v>
      </c>
      <c r="D11359" s="63" t="s">
        <v>15228</v>
      </c>
      <c r="E11359" s="76">
        <v>789699.48</v>
      </c>
    </row>
    <row r="11360" spans="1:5" ht="34.5" hidden="1">
      <c r="A11360" s="63" t="s">
        <v>15226</v>
      </c>
      <c r="B11360" s="63">
        <v>10646</v>
      </c>
      <c r="C11360" s="62" t="s">
        <v>19081</v>
      </c>
      <c r="D11360" s="63" t="s">
        <v>15228</v>
      </c>
      <c r="E11360" s="76">
        <v>588668.34</v>
      </c>
    </row>
    <row r="11361" spans="1:5" ht="23.25" hidden="1">
      <c r="A11361" s="63" t="s">
        <v>15226</v>
      </c>
      <c r="B11361" s="63">
        <v>6070</v>
      </c>
      <c r="C11361" s="62" t="s">
        <v>19082</v>
      </c>
      <c r="D11361" s="63" t="s">
        <v>15228</v>
      </c>
      <c r="E11361" s="76">
        <v>804342.84</v>
      </c>
    </row>
    <row r="11362" spans="1:5" ht="34.5" hidden="1">
      <c r="A11362" s="63" t="s">
        <v>15226</v>
      </c>
      <c r="B11362" s="63">
        <v>6069</v>
      </c>
      <c r="C11362" s="62" t="s">
        <v>19083</v>
      </c>
      <c r="D11362" s="63" t="s">
        <v>15228</v>
      </c>
      <c r="E11362" s="76">
        <v>177691.46</v>
      </c>
    </row>
    <row r="11363" spans="1:5" ht="23.25" hidden="1">
      <c r="A11363" s="63" t="s">
        <v>15226</v>
      </c>
      <c r="B11363" s="63">
        <v>14626</v>
      </c>
      <c r="C11363" s="62" t="s">
        <v>19084</v>
      </c>
      <c r="D11363" s="63" t="s">
        <v>15228</v>
      </c>
      <c r="E11363" s="76">
        <v>880571.46</v>
      </c>
    </row>
    <row r="11364" spans="1:5" ht="23.25" hidden="1">
      <c r="A11364" s="63" t="s">
        <v>15226</v>
      </c>
      <c r="B11364" s="63">
        <v>6067</v>
      </c>
      <c r="C11364" s="62" t="s">
        <v>19085</v>
      </c>
      <c r="D11364" s="63" t="s">
        <v>15228</v>
      </c>
      <c r="E11364" s="76">
        <v>722857.15</v>
      </c>
    </row>
    <row r="11365" spans="1:5" hidden="1">
      <c r="A11365" s="63" t="s">
        <v>15226</v>
      </c>
      <c r="B11365" s="63">
        <v>38393</v>
      </c>
      <c r="C11365" s="62" t="s">
        <v>19086</v>
      </c>
      <c r="D11365" s="63" t="s">
        <v>15228</v>
      </c>
      <c r="E11365" s="76">
        <v>17.5</v>
      </c>
    </row>
    <row r="11366" spans="1:5" hidden="1">
      <c r="A11366" s="63" t="s">
        <v>15226</v>
      </c>
      <c r="B11366" s="63">
        <v>38390</v>
      </c>
      <c r="C11366" s="62" t="s">
        <v>19087</v>
      </c>
      <c r="D11366" s="63" t="s">
        <v>15228</v>
      </c>
      <c r="E11366" s="76">
        <v>38.81</v>
      </c>
    </row>
    <row r="11367" spans="1:5" hidden="1">
      <c r="A11367" s="63" t="s">
        <v>15226</v>
      </c>
      <c r="B11367" s="63">
        <v>36532</v>
      </c>
      <c r="C11367" s="62" t="s">
        <v>19088</v>
      </c>
      <c r="D11367" s="63" t="s">
        <v>15228</v>
      </c>
      <c r="E11367" s="76">
        <v>29236.880000000001</v>
      </c>
    </row>
    <row r="11368" spans="1:5" ht="23.25" hidden="1">
      <c r="A11368" s="63" t="s">
        <v>15226</v>
      </c>
      <c r="B11368" s="63">
        <v>11578</v>
      </c>
      <c r="C11368" s="62" t="s">
        <v>19089</v>
      </c>
      <c r="D11368" s="63" t="s">
        <v>15228</v>
      </c>
      <c r="E11368" s="76">
        <v>12.67</v>
      </c>
    </row>
    <row r="11369" spans="1:5" ht="23.25" hidden="1">
      <c r="A11369" s="63" t="s">
        <v>15226</v>
      </c>
      <c r="B11369" s="63">
        <v>11577</v>
      </c>
      <c r="C11369" s="62" t="s">
        <v>19090</v>
      </c>
      <c r="D11369" s="63" t="s">
        <v>15228</v>
      </c>
      <c r="E11369" s="76">
        <v>12.09</v>
      </c>
    </row>
    <row r="11370" spans="1:5" ht="34.5" hidden="1">
      <c r="A11370" s="63" t="s">
        <v>15226</v>
      </c>
      <c r="B11370" s="63">
        <v>42432</v>
      </c>
      <c r="C11370" s="62" t="s">
        <v>19091</v>
      </c>
      <c r="D11370" s="63" t="s">
        <v>15228</v>
      </c>
      <c r="E11370" s="76">
        <v>2424.64</v>
      </c>
    </row>
    <row r="11371" spans="1:5" ht="34.5" hidden="1">
      <c r="A11371" s="63" t="s">
        <v>15226</v>
      </c>
      <c r="B11371" s="63">
        <v>42437</v>
      </c>
      <c r="C11371" s="62" t="s">
        <v>19092</v>
      </c>
      <c r="D11371" s="63" t="s">
        <v>15228</v>
      </c>
      <c r="E11371" s="76">
        <v>1843.37</v>
      </c>
    </row>
    <row r="11372" spans="1:5" hidden="1">
      <c r="A11372" s="63" t="s">
        <v>15226</v>
      </c>
      <c r="B11372" s="63">
        <v>1116</v>
      </c>
      <c r="C11372" s="62" t="s">
        <v>19093</v>
      </c>
      <c r="D11372" s="63" t="s">
        <v>15272</v>
      </c>
      <c r="E11372" s="76">
        <v>22.38</v>
      </c>
    </row>
    <row r="11373" spans="1:5" hidden="1">
      <c r="A11373" s="63" t="s">
        <v>15226</v>
      </c>
      <c r="B11373" s="63">
        <v>1115</v>
      </c>
      <c r="C11373" s="62" t="s">
        <v>19094</v>
      </c>
      <c r="D11373" s="63" t="s">
        <v>15272</v>
      </c>
      <c r="E11373" s="76">
        <v>26.82</v>
      </c>
    </row>
    <row r="11374" spans="1:5" hidden="1">
      <c r="A11374" s="63" t="s">
        <v>15226</v>
      </c>
      <c r="B11374" s="63">
        <v>1113</v>
      </c>
      <c r="C11374" s="62" t="s">
        <v>19095</v>
      </c>
      <c r="D11374" s="63" t="s">
        <v>15272</v>
      </c>
      <c r="E11374" s="76">
        <v>31.36</v>
      </c>
    </row>
    <row r="11375" spans="1:5" hidden="1">
      <c r="A11375" s="63" t="s">
        <v>15226</v>
      </c>
      <c r="B11375" s="63">
        <v>1114</v>
      </c>
      <c r="C11375" s="62" t="s">
        <v>19096</v>
      </c>
      <c r="D11375" s="63" t="s">
        <v>15272</v>
      </c>
      <c r="E11375" s="76">
        <v>37.35</v>
      </c>
    </row>
    <row r="11376" spans="1:5" hidden="1">
      <c r="A11376" s="63" t="s">
        <v>15226</v>
      </c>
      <c r="B11376" s="63">
        <v>40873</v>
      </c>
      <c r="C11376" s="62" t="s">
        <v>19097</v>
      </c>
      <c r="D11376" s="63" t="s">
        <v>15272</v>
      </c>
      <c r="E11376" s="76">
        <v>29.23</v>
      </c>
    </row>
    <row r="11377" spans="1:5" hidden="1">
      <c r="A11377" s="63" t="s">
        <v>15226</v>
      </c>
      <c r="B11377" s="63">
        <v>20214</v>
      </c>
      <c r="C11377" s="62" t="s">
        <v>19098</v>
      </c>
      <c r="D11377" s="63" t="s">
        <v>15228</v>
      </c>
      <c r="E11377" s="76">
        <v>46.57</v>
      </c>
    </row>
    <row r="11378" spans="1:5" ht="23.25" hidden="1">
      <c r="A11378" s="63" t="s">
        <v>15226</v>
      </c>
      <c r="B11378" s="63">
        <v>7237</v>
      </c>
      <c r="C11378" s="62" t="s">
        <v>19099</v>
      </c>
      <c r="D11378" s="63" t="s">
        <v>15228</v>
      </c>
      <c r="E11378" s="76">
        <v>45.59</v>
      </c>
    </row>
    <row r="11379" spans="1:5" hidden="1">
      <c r="A11379" s="63" t="s">
        <v>15226</v>
      </c>
      <c r="B11379" s="63">
        <v>11757</v>
      </c>
      <c r="C11379" s="62" t="s">
        <v>19100</v>
      </c>
      <c r="D11379" s="63" t="s">
        <v>15228</v>
      </c>
      <c r="E11379" s="76">
        <v>27.77</v>
      </c>
    </row>
    <row r="11380" spans="1:5" ht="23.25" hidden="1">
      <c r="A11380" s="63" t="s">
        <v>15226</v>
      </c>
      <c r="B11380" s="63">
        <v>11758</v>
      </c>
      <c r="C11380" s="62" t="s">
        <v>19101</v>
      </c>
      <c r="D11380" s="63" t="s">
        <v>15228</v>
      </c>
      <c r="E11380" s="76">
        <v>34.89</v>
      </c>
    </row>
    <row r="11381" spans="1:5" hidden="1">
      <c r="A11381" s="63" t="s">
        <v>15226</v>
      </c>
      <c r="B11381" s="63">
        <v>37526</v>
      </c>
      <c r="C11381" s="62" t="s">
        <v>19102</v>
      </c>
      <c r="D11381" s="63" t="s">
        <v>15228</v>
      </c>
      <c r="E11381" s="76">
        <v>2.88</v>
      </c>
    </row>
    <row r="11382" spans="1:5" hidden="1">
      <c r="A11382" s="63" t="s">
        <v>15226</v>
      </c>
      <c r="B11382" s="63">
        <v>6076</v>
      </c>
      <c r="C11382" s="62" t="s">
        <v>19103</v>
      </c>
      <c r="D11382" s="63" t="s">
        <v>15374</v>
      </c>
      <c r="E11382" s="76">
        <v>65</v>
      </c>
    </row>
    <row r="11383" spans="1:5" hidden="1">
      <c r="A11383" s="63" t="s">
        <v>15226</v>
      </c>
      <c r="B11383" s="63">
        <v>13109</v>
      </c>
      <c r="C11383" s="62" t="s">
        <v>19104</v>
      </c>
      <c r="D11383" s="63" t="s">
        <v>15228</v>
      </c>
      <c r="E11383" s="76">
        <v>270.47000000000003</v>
      </c>
    </row>
    <row r="11384" spans="1:5" hidden="1">
      <c r="A11384" s="63" t="s">
        <v>15226</v>
      </c>
      <c r="B11384" s="63">
        <v>13110</v>
      </c>
      <c r="C11384" s="62" t="s">
        <v>19105</v>
      </c>
      <c r="D11384" s="63" t="s">
        <v>15228</v>
      </c>
      <c r="E11384" s="76">
        <v>355.96</v>
      </c>
    </row>
    <row r="11385" spans="1:5" hidden="1">
      <c r="A11385" s="63" t="s">
        <v>15226</v>
      </c>
      <c r="B11385" s="63">
        <v>7581</v>
      </c>
      <c r="C11385" s="62" t="s">
        <v>19106</v>
      </c>
      <c r="D11385" s="63" t="s">
        <v>15228</v>
      </c>
      <c r="E11385" s="76">
        <v>3.64</v>
      </c>
    </row>
    <row r="11386" spans="1:5" hidden="1">
      <c r="A11386" s="63" t="s">
        <v>15226</v>
      </c>
      <c r="B11386" s="63">
        <v>4509</v>
      </c>
      <c r="C11386" s="62" t="s">
        <v>19107</v>
      </c>
      <c r="D11386" s="63" t="s">
        <v>15272</v>
      </c>
      <c r="E11386" s="76">
        <v>4.3899999999999997</v>
      </c>
    </row>
    <row r="11387" spans="1:5" hidden="1">
      <c r="A11387" s="63" t="s">
        <v>15226</v>
      </c>
      <c r="B11387" s="63">
        <v>4512</v>
      </c>
      <c r="C11387" s="62" t="s">
        <v>19108</v>
      </c>
      <c r="D11387" s="63" t="s">
        <v>15272</v>
      </c>
      <c r="E11387" s="76">
        <v>2.09</v>
      </c>
    </row>
    <row r="11388" spans="1:5" hidden="1">
      <c r="A11388" s="63" t="s">
        <v>15226</v>
      </c>
      <c r="B11388" s="63">
        <v>4517</v>
      </c>
      <c r="C11388" s="62" t="s">
        <v>19109</v>
      </c>
      <c r="D11388" s="63" t="s">
        <v>15272</v>
      </c>
      <c r="E11388" s="76">
        <v>3.03</v>
      </c>
    </row>
    <row r="11389" spans="1:5" ht="23.25" hidden="1">
      <c r="A11389" s="63" t="s">
        <v>15226</v>
      </c>
      <c r="B11389" s="63">
        <v>20206</v>
      </c>
      <c r="C11389" s="62" t="s">
        <v>19110</v>
      </c>
      <c r="D11389" s="63" t="s">
        <v>15272</v>
      </c>
      <c r="E11389" s="76">
        <v>15.12</v>
      </c>
    </row>
    <row r="11390" spans="1:5" ht="23.25" hidden="1">
      <c r="A11390" s="63" t="s">
        <v>15226</v>
      </c>
      <c r="B11390" s="63">
        <v>4460</v>
      </c>
      <c r="C11390" s="62" t="s">
        <v>19111</v>
      </c>
      <c r="D11390" s="63" t="s">
        <v>15272</v>
      </c>
      <c r="E11390" s="76">
        <v>15.52</v>
      </c>
    </row>
    <row r="11391" spans="1:5" ht="23.25" hidden="1">
      <c r="A11391" s="63" t="s">
        <v>15226</v>
      </c>
      <c r="B11391" s="63">
        <v>4417</v>
      </c>
      <c r="C11391" s="62" t="s">
        <v>19112</v>
      </c>
      <c r="D11391" s="63" t="s">
        <v>15272</v>
      </c>
      <c r="E11391" s="76">
        <v>11.97</v>
      </c>
    </row>
    <row r="11392" spans="1:5" ht="23.25" hidden="1">
      <c r="A11392" s="63" t="s">
        <v>15226</v>
      </c>
      <c r="B11392" s="63">
        <v>4415</v>
      </c>
      <c r="C11392" s="62" t="s">
        <v>19113</v>
      </c>
      <c r="D11392" s="63" t="s">
        <v>15272</v>
      </c>
      <c r="E11392" s="76">
        <v>8.31</v>
      </c>
    </row>
    <row r="11393" spans="1:5" hidden="1">
      <c r="A11393" s="63" t="s">
        <v>15226</v>
      </c>
      <c r="B11393" s="63">
        <v>37373</v>
      </c>
      <c r="C11393" s="62" t="s">
        <v>19114</v>
      </c>
      <c r="D11393" s="63" t="s">
        <v>15376</v>
      </c>
      <c r="E11393" s="76">
        <v>7.0000000000000007E-2</v>
      </c>
    </row>
    <row r="11394" spans="1:5" hidden="1">
      <c r="A11394" s="63" t="s">
        <v>15226</v>
      </c>
      <c r="B11394" s="63">
        <v>40864</v>
      </c>
      <c r="C11394" s="62" t="s">
        <v>19115</v>
      </c>
      <c r="D11394" s="63" t="s">
        <v>15378</v>
      </c>
      <c r="E11394" s="76">
        <v>12.89</v>
      </c>
    </row>
    <row r="11395" spans="1:5" ht="23.25" hidden="1">
      <c r="A11395" s="63" t="s">
        <v>15226</v>
      </c>
      <c r="B11395" s="63">
        <v>4734</v>
      </c>
      <c r="C11395" s="62" t="s">
        <v>19116</v>
      </c>
      <c r="D11395" s="63" t="s">
        <v>15374</v>
      </c>
      <c r="E11395" s="76">
        <v>359.7</v>
      </c>
    </row>
    <row r="11396" spans="1:5" hidden="1">
      <c r="A11396" s="63" t="s">
        <v>15226</v>
      </c>
      <c r="B11396" s="63">
        <v>6085</v>
      </c>
      <c r="C11396" s="62" t="s">
        <v>19117</v>
      </c>
      <c r="D11396" s="63" t="s">
        <v>15278</v>
      </c>
      <c r="E11396" s="76">
        <v>10.89</v>
      </c>
    </row>
    <row r="11397" spans="1:5" hidden="1">
      <c r="A11397" s="63" t="s">
        <v>15226</v>
      </c>
      <c r="B11397" s="63">
        <v>38396</v>
      </c>
      <c r="C11397" s="62" t="s">
        <v>19118</v>
      </c>
      <c r="D11397" s="63" t="s">
        <v>15228</v>
      </c>
      <c r="E11397" s="76">
        <v>425.26</v>
      </c>
    </row>
    <row r="11398" spans="1:5" hidden="1">
      <c r="A11398" s="63" t="s">
        <v>15226</v>
      </c>
      <c r="B11398" s="63">
        <v>11622</v>
      </c>
      <c r="C11398" s="62" t="s">
        <v>19119</v>
      </c>
      <c r="D11398" s="63" t="s">
        <v>15276</v>
      </c>
      <c r="E11398" s="76">
        <v>62.61</v>
      </c>
    </row>
    <row r="11399" spans="1:5" ht="23.25" hidden="1">
      <c r="A11399" s="63" t="s">
        <v>15226</v>
      </c>
      <c r="B11399" s="63">
        <v>43143</v>
      </c>
      <c r="C11399" s="62" t="s">
        <v>19120</v>
      </c>
      <c r="D11399" s="63" t="s">
        <v>15278</v>
      </c>
      <c r="E11399" s="76">
        <v>23.64</v>
      </c>
    </row>
    <row r="11400" spans="1:5" hidden="1">
      <c r="A11400" s="63" t="s">
        <v>15226</v>
      </c>
      <c r="B11400" s="63">
        <v>7317</v>
      </c>
      <c r="C11400" s="62" t="s">
        <v>19121</v>
      </c>
      <c r="D11400" s="63" t="s">
        <v>15276</v>
      </c>
      <c r="E11400" s="76">
        <v>39.47</v>
      </c>
    </row>
    <row r="11401" spans="1:5" ht="23.25" hidden="1">
      <c r="A11401" s="63" t="s">
        <v>15226</v>
      </c>
      <c r="B11401" s="63">
        <v>142</v>
      </c>
      <c r="C11401" s="62" t="s">
        <v>19122</v>
      </c>
      <c r="D11401" s="63" t="s">
        <v>19123</v>
      </c>
      <c r="E11401" s="76">
        <v>29.54</v>
      </c>
    </row>
    <row r="11402" spans="1:5" ht="23.25" hidden="1">
      <c r="A11402" s="63" t="s">
        <v>15226</v>
      </c>
      <c r="B11402" s="63">
        <v>43142</v>
      </c>
      <c r="C11402" s="62" t="s">
        <v>19124</v>
      </c>
      <c r="D11402" s="63" t="s">
        <v>15278</v>
      </c>
      <c r="E11402" s="76">
        <v>134.19</v>
      </c>
    </row>
    <row r="11403" spans="1:5" hidden="1">
      <c r="A11403" s="63" t="s">
        <v>15226</v>
      </c>
      <c r="B11403" s="63">
        <v>38123</v>
      </c>
      <c r="C11403" s="62" t="s">
        <v>19125</v>
      </c>
      <c r="D11403" s="63" t="s">
        <v>15276</v>
      </c>
      <c r="E11403" s="76">
        <v>68.84</v>
      </c>
    </row>
    <row r="11404" spans="1:5" ht="23.25" hidden="1">
      <c r="A11404" s="63" t="s">
        <v>15226</v>
      </c>
      <c r="B11404" s="63">
        <v>42699</v>
      </c>
      <c r="C11404" s="62" t="s">
        <v>19126</v>
      </c>
      <c r="D11404" s="63" t="s">
        <v>15228</v>
      </c>
      <c r="E11404" s="76">
        <v>34.22</v>
      </c>
    </row>
    <row r="11405" spans="1:5" ht="23.25" hidden="1">
      <c r="A11405" s="63" t="s">
        <v>15226</v>
      </c>
      <c r="B11405" s="63">
        <v>37743</v>
      </c>
      <c r="C11405" s="62" t="s">
        <v>19127</v>
      </c>
      <c r="D11405" s="63" t="s">
        <v>15228</v>
      </c>
      <c r="E11405" s="76">
        <v>237300.69</v>
      </c>
    </row>
    <row r="11406" spans="1:5" ht="23.25" hidden="1">
      <c r="A11406" s="63" t="s">
        <v>15226</v>
      </c>
      <c r="B11406" s="63">
        <v>37744</v>
      </c>
      <c r="C11406" s="62" t="s">
        <v>19128</v>
      </c>
      <c r="D11406" s="63" t="s">
        <v>15228</v>
      </c>
      <c r="E11406" s="76">
        <v>279020.96999999997</v>
      </c>
    </row>
    <row r="11407" spans="1:5" ht="23.25" hidden="1">
      <c r="A11407" s="63" t="s">
        <v>15226</v>
      </c>
      <c r="B11407" s="63">
        <v>37741</v>
      </c>
      <c r="C11407" s="62" t="s">
        <v>19129</v>
      </c>
      <c r="D11407" s="63" t="s">
        <v>15228</v>
      </c>
      <c r="E11407" s="76">
        <v>215776.22</v>
      </c>
    </row>
    <row r="11408" spans="1:5" ht="23.25" hidden="1">
      <c r="A11408" s="63" t="s">
        <v>15226</v>
      </c>
      <c r="B11408" s="63">
        <v>39396</v>
      </c>
      <c r="C11408" s="62" t="s">
        <v>19130</v>
      </c>
      <c r="D11408" s="63" t="s">
        <v>15228</v>
      </c>
      <c r="E11408" s="76">
        <v>67.150000000000006</v>
      </c>
    </row>
    <row r="11409" spans="1:5" ht="23.25" hidden="1">
      <c r="A11409" s="63" t="s">
        <v>15226</v>
      </c>
      <c r="B11409" s="63">
        <v>39392</v>
      </c>
      <c r="C11409" s="62" t="s">
        <v>19131</v>
      </c>
      <c r="D11409" s="63" t="s">
        <v>15228</v>
      </c>
      <c r="E11409" s="76">
        <v>75.739999999999995</v>
      </c>
    </row>
    <row r="11410" spans="1:5" ht="23.25" hidden="1">
      <c r="A11410" s="63" t="s">
        <v>15226</v>
      </c>
      <c r="B11410" s="63">
        <v>39393</v>
      </c>
      <c r="C11410" s="62" t="s">
        <v>19132</v>
      </c>
      <c r="D11410" s="63" t="s">
        <v>15228</v>
      </c>
      <c r="E11410" s="76">
        <v>46.84</v>
      </c>
    </row>
    <row r="11411" spans="1:5" ht="23.25" hidden="1">
      <c r="A11411" s="63" t="s">
        <v>15226</v>
      </c>
      <c r="B11411" s="63">
        <v>39394</v>
      </c>
      <c r="C11411" s="62" t="s">
        <v>19133</v>
      </c>
      <c r="D11411" s="63" t="s">
        <v>15228</v>
      </c>
      <c r="E11411" s="76">
        <v>52.72</v>
      </c>
    </row>
    <row r="11412" spans="1:5" ht="23.25" hidden="1">
      <c r="A11412" s="63" t="s">
        <v>15226</v>
      </c>
      <c r="B11412" s="63">
        <v>39395</v>
      </c>
      <c r="C11412" s="62" t="s">
        <v>19134</v>
      </c>
      <c r="D11412" s="63" t="s">
        <v>15228</v>
      </c>
      <c r="E11412" s="76">
        <v>49.03</v>
      </c>
    </row>
    <row r="11413" spans="1:5" ht="23.25" hidden="1">
      <c r="A11413" s="63" t="s">
        <v>15226</v>
      </c>
      <c r="B11413" s="63">
        <v>14618</v>
      </c>
      <c r="C11413" s="62" t="s">
        <v>19135</v>
      </c>
      <c r="D11413" s="63" t="s">
        <v>15228</v>
      </c>
      <c r="E11413" s="76">
        <v>1212.9100000000001</v>
      </c>
    </row>
    <row r="11414" spans="1:5" ht="23.25" hidden="1">
      <c r="A11414" s="63" t="s">
        <v>15226</v>
      </c>
      <c r="B11414" s="63">
        <v>40269</v>
      </c>
      <c r="C11414" s="62" t="s">
        <v>19136</v>
      </c>
      <c r="D11414" s="63" t="s">
        <v>15228</v>
      </c>
      <c r="E11414" s="76">
        <v>4886.74</v>
      </c>
    </row>
    <row r="11415" spans="1:5" hidden="1">
      <c r="A11415" s="63" t="s">
        <v>15226</v>
      </c>
      <c r="B11415" s="63">
        <v>6110</v>
      </c>
      <c r="C11415" s="62" t="s">
        <v>19137</v>
      </c>
      <c r="D11415" s="63" t="s">
        <v>15376</v>
      </c>
      <c r="E11415" s="76">
        <v>21.35</v>
      </c>
    </row>
    <row r="11416" spans="1:5" hidden="1">
      <c r="A11416" s="63" t="s">
        <v>15226</v>
      </c>
      <c r="B11416" s="63">
        <v>40910</v>
      </c>
      <c r="C11416" s="62" t="s">
        <v>19138</v>
      </c>
      <c r="D11416" s="63" t="s">
        <v>15378</v>
      </c>
      <c r="E11416" s="76">
        <v>3767.46</v>
      </c>
    </row>
    <row r="11417" spans="1:5" hidden="1">
      <c r="A11417" s="63" t="s">
        <v>15226</v>
      </c>
      <c r="B11417" s="63">
        <v>6111</v>
      </c>
      <c r="C11417" s="62" t="s">
        <v>19139</v>
      </c>
      <c r="D11417" s="63" t="s">
        <v>15376</v>
      </c>
      <c r="E11417" s="76">
        <v>13.99</v>
      </c>
    </row>
    <row r="11418" spans="1:5" hidden="1">
      <c r="A11418" s="63" t="s">
        <v>15226</v>
      </c>
      <c r="B11418" s="63">
        <v>41084</v>
      </c>
      <c r="C11418" s="62" t="s">
        <v>19140</v>
      </c>
      <c r="D11418" s="63" t="s">
        <v>15378</v>
      </c>
      <c r="E11418" s="76">
        <v>2468.34</v>
      </c>
    </row>
    <row r="11419" spans="1:5" ht="23.25" hidden="1">
      <c r="A11419" s="63" t="s">
        <v>15226</v>
      </c>
      <c r="B11419" s="63">
        <v>44535</v>
      </c>
      <c r="C11419" s="62" t="s">
        <v>19141</v>
      </c>
      <c r="D11419" s="63" t="s">
        <v>15374</v>
      </c>
      <c r="E11419" s="76">
        <v>56.55</v>
      </c>
    </row>
    <row r="11420" spans="1:5" ht="23.25" hidden="1">
      <c r="A11420" s="63" t="s">
        <v>15226</v>
      </c>
      <c r="B11420" s="63">
        <v>44945</v>
      </c>
      <c r="C11420" s="62" t="s">
        <v>19142</v>
      </c>
      <c r="D11420" s="63" t="s">
        <v>15228</v>
      </c>
      <c r="E11420" s="76">
        <v>9.1999999999999993</v>
      </c>
    </row>
    <row r="11421" spans="1:5" hidden="1">
      <c r="A11421" s="63" t="s">
        <v>15226</v>
      </c>
      <c r="B11421" s="63">
        <v>38637</v>
      </c>
      <c r="C11421" s="62" t="s">
        <v>19143</v>
      </c>
      <c r="D11421" s="63" t="s">
        <v>15228</v>
      </c>
      <c r="E11421" s="76">
        <v>306.49</v>
      </c>
    </row>
    <row r="11422" spans="1:5" hidden="1">
      <c r="A11422" s="63" t="s">
        <v>15226</v>
      </c>
      <c r="B11422" s="63">
        <v>6150</v>
      </c>
      <c r="C11422" s="62" t="s">
        <v>19144</v>
      </c>
      <c r="D11422" s="63" t="s">
        <v>15228</v>
      </c>
      <c r="E11422" s="76">
        <v>310.23</v>
      </c>
    </row>
    <row r="11423" spans="1:5" hidden="1">
      <c r="A11423" s="63" t="s">
        <v>15226</v>
      </c>
      <c r="B11423" s="63">
        <v>6136</v>
      </c>
      <c r="C11423" s="62" t="s">
        <v>19145</v>
      </c>
      <c r="D11423" s="63" t="s">
        <v>15228</v>
      </c>
      <c r="E11423" s="76">
        <v>243.86</v>
      </c>
    </row>
    <row r="11424" spans="1:5" hidden="1">
      <c r="A11424" s="63" t="s">
        <v>15226</v>
      </c>
      <c r="B11424" s="63">
        <v>38638</v>
      </c>
      <c r="C11424" s="62" t="s">
        <v>19146</v>
      </c>
      <c r="D11424" s="63" t="s">
        <v>15228</v>
      </c>
      <c r="E11424" s="76">
        <v>258.26</v>
      </c>
    </row>
    <row r="11425" spans="1:5" hidden="1">
      <c r="A11425" s="63" t="s">
        <v>15226</v>
      </c>
      <c r="B11425" s="63">
        <v>20262</v>
      </c>
      <c r="C11425" s="62" t="s">
        <v>19147</v>
      </c>
      <c r="D11425" s="63" t="s">
        <v>15228</v>
      </c>
      <c r="E11425" s="76">
        <v>16.850000000000001</v>
      </c>
    </row>
    <row r="11426" spans="1:5" hidden="1">
      <c r="A11426" s="63" t="s">
        <v>15226</v>
      </c>
      <c r="B11426" s="63">
        <v>6145</v>
      </c>
      <c r="C11426" s="62" t="s">
        <v>19148</v>
      </c>
      <c r="D11426" s="63" t="s">
        <v>15228</v>
      </c>
      <c r="E11426" s="76">
        <v>18.61</v>
      </c>
    </row>
    <row r="11427" spans="1:5" hidden="1">
      <c r="A11427" s="63" t="s">
        <v>15226</v>
      </c>
      <c r="B11427" s="63">
        <v>6149</v>
      </c>
      <c r="C11427" s="62" t="s">
        <v>19149</v>
      </c>
      <c r="D11427" s="63" t="s">
        <v>15228</v>
      </c>
      <c r="E11427" s="76">
        <v>12.3</v>
      </c>
    </row>
    <row r="11428" spans="1:5" hidden="1">
      <c r="A11428" s="63" t="s">
        <v>15226</v>
      </c>
      <c r="B11428" s="63">
        <v>6146</v>
      </c>
      <c r="C11428" s="62" t="s">
        <v>19150</v>
      </c>
      <c r="D11428" s="63" t="s">
        <v>15228</v>
      </c>
      <c r="E11428" s="76">
        <v>17.68</v>
      </c>
    </row>
    <row r="11429" spans="1:5" hidden="1">
      <c r="A11429" s="63" t="s">
        <v>15226</v>
      </c>
      <c r="B11429" s="63">
        <v>44536</v>
      </c>
      <c r="C11429" s="62" t="s">
        <v>19151</v>
      </c>
      <c r="D11429" s="63" t="s">
        <v>15276</v>
      </c>
      <c r="E11429" s="76">
        <v>2.48</v>
      </c>
    </row>
    <row r="11430" spans="1:5" hidden="1">
      <c r="A11430" s="63" t="s">
        <v>15226</v>
      </c>
      <c r="B11430" s="63">
        <v>39961</v>
      </c>
      <c r="C11430" s="62" t="s">
        <v>19152</v>
      </c>
      <c r="D11430" s="63" t="s">
        <v>15228</v>
      </c>
      <c r="E11430" s="76">
        <v>19.52</v>
      </c>
    </row>
    <row r="11431" spans="1:5" ht="34.5" hidden="1">
      <c r="A11431" s="63" t="s">
        <v>15226</v>
      </c>
      <c r="B11431" s="63">
        <v>42433</v>
      </c>
      <c r="C11431" s="62" t="s">
        <v>19153</v>
      </c>
      <c r="D11431" s="63" t="s">
        <v>15228</v>
      </c>
      <c r="E11431" s="76">
        <v>4789.18</v>
      </c>
    </row>
    <row r="11432" spans="1:5" ht="34.5" hidden="1">
      <c r="A11432" s="63" t="s">
        <v>15226</v>
      </c>
      <c r="B11432" s="63">
        <v>42434</v>
      </c>
      <c r="C11432" s="62" t="s">
        <v>19154</v>
      </c>
      <c r="D11432" s="63" t="s">
        <v>15228</v>
      </c>
      <c r="E11432" s="76">
        <v>5175.3999999999996</v>
      </c>
    </row>
    <row r="11433" spans="1:5" ht="34.5" hidden="1">
      <c r="A11433" s="63" t="s">
        <v>15226</v>
      </c>
      <c r="B11433" s="63">
        <v>42435</v>
      </c>
      <c r="C11433" s="62" t="s">
        <v>19155</v>
      </c>
      <c r="D11433" s="63" t="s">
        <v>15228</v>
      </c>
      <c r="E11433" s="76">
        <v>2580.7800000000002</v>
      </c>
    </row>
    <row r="11434" spans="1:5" hidden="1">
      <c r="A11434" s="63" t="s">
        <v>15226</v>
      </c>
      <c r="B11434" s="63">
        <v>38061</v>
      </c>
      <c r="C11434" s="62" t="s">
        <v>19156</v>
      </c>
      <c r="D11434" s="63" t="s">
        <v>15228</v>
      </c>
      <c r="E11434" s="76">
        <v>43.81</v>
      </c>
    </row>
    <row r="11435" spans="1:5" hidden="1">
      <c r="A11435" s="63" t="s">
        <v>15226</v>
      </c>
      <c r="B11435" s="63">
        <v>20250</v>
      </c>
      <c r="C11435" s="62" t="s">
        <v>19157</v>
      </c>
      <c r="D11435" s="63" t="s">
        <v>15276</v>
      </c>
      <c r="E11435" s="76">
        <v>13</v>
      </c>
    </row>
    <row r="11436" spans="1:5" hidden="1">
      <c r="A11436" s="63" t="s">
        <v>15226</v>
      </c>
      <c r="B11436" s="63">
        <v>13388</v>
      </c>
      <c r="C11436" s="62" t="s">
        <v>19158</v>
      </c>
      <c r="D11436" s="63" t="s">
        <v>15276</v>
      </c>
      <c r="E11436" s="76">
        <v>280.79000000000002</v>
      </c>
    </row>
    <row r="11437" spans="1:5" hidden="1">
      <c r="A11437" s="63" t="s">
        <v>15226</v>
      </c>
      <c r="B11437" s="63">
        <v>39914</v>
      </c>
      <c r="C11437" s="62" t="s">
        <v>19159</v>
      </c>
      <c r="D11437" s="63" t="s">
        <v>15276</v>
      </c>
      <c r="E11437" s="76">
        <v>246.88</v>
      </c>
    </row>
    <row r="11438" spans="1:5" ht="23.25" hidden="1">
      <c r="A11438" s="63" t="s">
        <v>15226</v>
      </c>
      <c r="B11438" s="63">
        <v>12732</v>
      </c>
      <c r="C11438" s="62" t="s">
        <v>19160</v>
      </c>
      <c r="D11438" s="63" t="s">
        <v>15228</v>
      </c>
      <c r="E11438" s="76">
        <v>284.87</v>
      </c>
    </row>
    <row r="11439" spans="1:5" hidden="1">
      <c r="A11439" s="63" t="s">
        <v>15226</v>
      </c>
      <c r="B11439" s="63">
        <v>6160</v>
      </c>
      <c r="C11439" s="62" t="s">
        <v>19161</v>
      </c>
      <c r="D11439" s="63" t="s">
        <v>15376</v>
      </c>
      <c r="E11439" s="76">
        <v>21.35</v>
      </c>
    </row>
    <row r="11440" spans="1:5" hidden="1">
      <c r="A11440" s="63" t="s">
        <v>15226</v>
      </c>
      <c r="B11440" s="63">
        <v>41087</v>
      </c>
      <c r="C11440" s="62" t="s">
        <v>19162</v>
      </c>
      <c r="D11440" s="63" t="s">
        <v>15378</v>
      </c>
      <c r="E11440" s="76">
        <v>3767.46</v>
      </c>
    </row>
    <row r="11441" spans="1:5" hidden="1">
      <c r="A11441" s="63" t="s">
        <v>15226</v>
      </c>
      <c r="B11441" s="63">
        <v>6166</v>
      </c>
      <c r="C11441" s="62" t="s">
        <v>19163</v>
      </c>
      <c r="D11441" s="63" t="s">
        <v>15376</v>
      </c>
      <c r="E11441" s="76">
        <v>29.11</v>
      </c>
    </row>
    <row r="11442" spans="1:5" hidden="1">
      <c r="A11442" s="63" t="s">
        <v>15226</v>
      </c>
      <c r="B11442" s="63">
        <v>41088</v>
      </c>
      <c r="C11442" s="62" t="s">
        <v>19164</v>
      </c>
      <c r="D11442" s="63" t="s">
        <v>15378</v>
      </c>
      <c r="E11442" s="76">
        <v>5136.93</v>
      </c>
    </row>
    <row r="11443" spans="1:5" ht="23.25" hidden="1">
      <c r="A11443" s="63" t="s">
        <v>15226</v>
      </c>
      <c r="B11443" s="63">
        <v>20232</v>
      </c>
      <c r="C11443" s="62" t="s">
        <v>19165</v>
      </c>
      <c r="D11443" s="63" t="s">
        <v>15272</v>
      </c>
      <c r="E11443" s="76">
        <v>62.15</v>
      </c>
    </row>
    <row r="11444" spans="1:5" hidden="1">
      <c r="A11444" s="63" t="s">
        <v>15226</v>
      </c>
      <c r="B11444" s="63">
        <v>10856</v>
      </c>
      <c r="C11444" s="62" t="s">
        <v>19166</v>
      </c>
      <c r="D11444" s="63" t="s">
        <v>15272</v>
      </c>
      <c r="E11444" s="76">
        <v>103.78</v>
      </c>
    </row>
    <row r="11445" spans="1:5" ht="23.25" hidden="1">
      <c r="A11445" s="63" t="s">
        <v>15226</v>
      </c>
      <c r="B11445" s="63">
        <v>4828</v>
      </c>
      <c r="C11445" s="62" t="s">
        <v>19167</v>
      </c>
      <c r="D11445" s="63" t="s">
        <v>15272</v>
      </c>
      <c r="E11445" s="76">
        <v>54.64</v>
      </c>
    </row>
    <row r="11446" spans="1:5" hidden="1">
      <c r="A11446" s="63" t="s">
        <v>15226</v>
      </c>
      <c r="B11446" s="63">
        <v>20249</v>
      </c>
      <c r="C11446" s="62" t="s">
        <v>19168</v>
      </c>
      <c r="D11446" s="63" t="s">
        <v>15272</v>
      </c>
      <c r="E11446" s="76">
        <v>29.92</v>
      </c>
    </row>
    <row r="11447" spans="1:5" hidden="1">
      <c r="A11447" s="63" t="s">
        <v>15226</v>
      </c>
      <c r="B11447" s="63">
        <v>11609</v>
      </c>
      <c r="C11447" s="62" t="s">
        <v>19169</v>
      </c>
      <c r="D11447" s="63" t="s">
        <v>15278</v>
      </c>
      <c r="E11447" s="76">
        <v>10.4</v>
      </c>
    </row>
    <row r="11448" spans="1:5" hidden="1">
      <c r="A11448" s="63" t="s">
        <v>15226</v>
      </c>
      <c r="B11448" s="63">
        <v>20083</v>
      </c>
      <c r="C11448" s="62" t="s">
        <v>19170</v>
      </c>
      <c r="D11448" s="63" t="s">
        <v>15228</v>
      </c>
      <c r="E11448" s="76">
        <v>65.38</v>
      </c>
    </row>
    <row r="11449" spans="1:5" hidden="1">
      <c r="A11449" s="63" t="s">
        <v>15226</v>
      </c>
      <c r="B11449" s="63">
        <v>10691</v>
      </c>
      <c r="C11449" s="62" t="s">
        <v>19171</v>
      </c>
      <c r="D11449" s="63" t="s">
        <v>15278</v>
      </c>
      <c r="E11449" s="76">
        <v>83.23</v>
      </c>
    </row>
    <row r="11450" spans="1:5" hidden="1">
      <c r="A11450" s="63" t="s">
        <v>15226</v>
      </c>
      <c r="B11450" s="63">
        <v>12295</v>
      </c>
      <c r="C11450" s="62" t="s">
        <v>19172</v>
      </c>
      <c r="D11450" s="63" t="s">
        <v>15228</v>
      </c>
      <c r="E11450" s="76">
        <v>2.76</v>
      </c>
    </row>
    <row r="11451" spans="1:5" hidden="1">
      <c r="A11451" s="63" t="s">
        <v>15226</v>
      </c>
      <c r="B11451" s="63">
        <v>12296</v>
      </c>
      <c r="C11451" s="62" t="s">
        <v>19173</v>
      </c>
      <c r="D11451" s="63" t="s">
        <v>15228</v>
      </c>
      <c r="E11451" s="76">
        <v>3.58</v>
      </c>
    </row>
    <row r="11452" spans="1:5" hidden="1">
      <c r="A11452" s="63" t="s">
        <v>15226</v>
      </c>
      <c r="B11452" s="63">
        <v>12294</v>
      </c>
      <c r="C11452" s="62" t="s">
        <v>19174</v>
      </c>
      <c r="D11452" s="63" t="s">
        <v>15228</v>
      </c>
      <c r="E11452" s="76">
        <v>8.59</v>
      </c>
    </row>
    <row r="11453" spans="1:5" hidden="1">
      <c r="A11453" s="63" t="s">
        <v>15226</v>
      </c>
      <c r="B11453" s="63">
        <v>14543</v>
      </c>
      <c r="C11453" s="62" t="s">
        <v>19175</v>
      </c>
      <c r="D11453" s="63" t="s">
        <v>15228</v>
      </c>
      <c r="E11453" s="76">
        <v>6.13</v>
      </c>
    </row>
    <row r="11454" spans="1:5" hidden="1">
      <c r="A11454" s="63" t="s">
        <v>15226</v>
      </c>
      <c r="B11454" s="63">
        <v>13329</v>
      </c>
      <c r="C11454" s="62" t="s">
        <v>19176</v>
      </c>
      <c r="D11454" s="63" t="s">
        <v>15228</v>
      </c>
      <c r="E11454" s="76">
        <v>3.6</v>
      </c>
    </row>
    <row r="11455" spans="1:5" ht="23.25" hidden="1">
      <c r="A11455" s="63" t="s">
        <v>15226</v>
      </c>
      <c r="B11455" s="63">
        <v>21047</v>
      </c>
      <c r="C11455" s="62" t="s">
        <v>19177</v>
      </c>
      <c r="D11455" s="63" t="s">
        <v>15228</v>
      </c>
      <c r="E11455" s="76">
        <v>39.549999999999997</v>
      </c>
    </row>
    <row r="11456" spans="1:5" ht="23.25" hidden="1">
      <c r="A11456" s="63" t="s">
        <v>15226</v>
      </c>
      <c r="B11456" s="63">
        <v>21042</v>
      </c>
      <c r="C11456" s="62" t="s">
        <v>19178</v>
      </c>
      <c r="D11456" s="63" t="s">
        <v>15228</v>
      </c>
      <c r="E11456" s="76">
        <v>30.48</v>
      </c>
    </row>
    <row r="11457" spans="1:5" ht="23.25" hidden="1">
      <c r="A11457" s="63" t="s">
        <v>15226</v>
      </c>
      <c r="B11457" s="63">
        <v>21043</v>
      </c>
      <c r="C11457" s="62" t="s">
        <v>19179</v>
      </c>
      <c r="D11457" s="63" t="s">
        <v>15228</v>
      </c>
      <c r="E11457" s="76">
        <v>38.5</v>
      </c>
    </row>
    <row r="11458" spans="1:5" ht="23.25" hidden="1">
      <c r="A11458" s="63" t="s">
        <v>15226</v>
      </c>
      <c r="B11458" s="63">
        <v>21044</v>
      </c>
      <c r="C11458" s="62" t="s">
        <v>19180</v>
      </c>
      <c r="D11458" s="63" t="s">
        <v>15228</v>
      </c>
      <c r="E11458" s="76">
        <v>26.82</v>
      </c>
    </row>
    <row r="11459" spans="1:5" ht="23.25" hidden="1">
      <c r="A11459" s="63" t="s">
        <v>15226</v>
      </c>
      <c r="B11459" s="63">
        <v>21045</v>
      </c>
      <c r="C11459" s="62" t="s">
        <v>19181</v>
      </c>
      <c r="D11459" s="63" t="s">
        <v>15228</v>
      </c>
      <c r="E11459" s="76">
        <v>36.74</v>
      </c>
    </row>
    <row r="11460" spans="1:5" ht="23.25" hidden="1">
      <c r="A11460" s="63" t="s">
        <v>15226</v>
      </c>
      <c r="B11460" s="63">
        <v>21041</v>
      </c>
      <c r="C11460" s="62" t="s">
        <v>19182</v>
      </c>
      <c r="D11460" s="63" t="s">
        <v>15228</v>
      </c>
      <c r="E11460" s="76">
        <v>31.68</v>
      </c>
    </row>
    <row r="11461" spans="1:5" ht="23.25" hidden="1">
      <c r="A11461" s="63" t="s">
        <v>15226</v>
      </c>
      <c r="B11461" s="63">
        <v>21040</v>
      </c>
      <c r="C11461" s="62" t="s">
        <v>19183</v>
      </c>
      <c r="D11461" s="63" t="s">
        <v>15228</v>
      </c>
      <c r="E11461" s="76">
        <v>26.25</v>
      </c>
    </row>
    <row r="11462" spans="1:5" hidden="1">
      <c r="A11462" s="63" t="s">
        <v>15226</v>
      </c>
      <c r="B11462" s="63">
        <v>14149</v>
      </c>
      <c r="C11462" s="62" t="s">
        <v>19184</v>
      </c>
      <c r="D11462" s="63" t="s">
        <v>17316</v>
      </c>
      <c r="E11462" s="76">
        <v>351.12</v>
      </c>
    </row>
    <row r="11463" spans="1:5" ht="23.25" hidden="1">
      <c r="A11463" s="63" t="s">
        <v>15226</v>
      </c>
      <c r="B11463" s="63">
        <v>38099</v>
      </c>
      <c r="C11463" s="62" t="s">
        <v>19185</v>
      </c>
      <c r="D11463" s="63" t="s">
        <v>15228</v>
      </c>
      <c r="E11463" s="76">
        <v>1.54</v>
      </c>
    </row>
    <row r="11464" spans="1:5" ht="23.25" hidden="1">
      <c r="A11464" s="63" t="s">
        <v>15226</v>
      </c>
      <c r="B11464" s="63">
        <v>38100</v>
      </c>
      <c r="C11464" s="62" t="s">
        <v>19186</v>
      </c>
      <c r="D11464" s="63" t="s">
        <v>15228</v>
      </c>
      <c r="E11464" s="76">
        <v>2.52</v>
      </c>
    </row>
    <row r="11465" spans="1:5" ht="23.25" hidden="1">
      <c r="A11465" s="63" t="s">
        <v>15226</v>
      </c>
      <c r="B11465" s="63">
        <v>7576</v>
      </c>
      <c r="C11465" s="62" t="s">
        <v>19187</v>
      </c>
      <c r="D11465" s="63" t="s">
        <v>15228</v>
      </c>
      <c r="E11465" s="76">
        <v>149.54</v>
      </c>
    </row>
    <row r="11466" spans="1:5" hidden="1">
      <c r="A11466" s="63" t="s">
        <v>15226</v>
      </c>
      <c r="B11466" s="63">
        <v>3384</v>
      </c>
      <c r="C11466" s="62" t="s">
        <v>19188</v>
      </c>
      <c r="D11466" s="63" t="s">
        <v>15228</v>
      </c>
      <c r="E11466" s="76">
        <v>11.97</v>
      </c>
    </row>
    <row r="11467" spans="1:5" ht="23.25" hidden="1">
      <c r="A11467" s="63" t="s">
        <v>15226</v>
      </c>
      <c r="B11467" s="63">
        <v>7572</v>
      </c>
      <c r="C11467" s="62" t="s">
        <v>19189</v>
      </c>
      <c r="D11467" s="63" t="s">
        <v>15228</v>
      </c>
      <c r="E11467" s="76">
        <v>7.16</v>
      </c>
    </row>
    <row r="11468" spans="1:5" hidden="1">
      <c r="A11468" s="63" t="s">
        <v>15226</v>
      </c>
      <c r="B11468" s="63">
        <v>3396</v>
      </c>
      <c r="C11468" s="62" t="s">
        <v>19190</v>
      </c>
      <c r="D11468" s="63" t="s">
        <v>15228</v>
      </c>
      <c r="E11468" s="76">
        <v>4.84</v>
      </c>
    </row>
    <row r="11469" spans="1:5" ht="23.25" hidden="1">
      <c r="A11469" s="63" t="s">
        <v>15226</v>
      </c>
      <c r="B11469" s="63">
        <v>37590</v>
      </c>
      <c r="C11469" s="62" t="s">
        <v>19191</v>
      </c>
      <c r="D11469" s="63" t="s">
        <v>15228</v>
      </c>
      <c r="E11469" s="76">
        <v>17.28</v>
      </c>
    </row>
    <row r="11470" spans="1:5" ht="23.25" hidden="1">
      <c r="A11470" s="63" t="s">
        <v>15226</v>
      </c>
      <c r="B11470" s="63">
        <v>37591</v>
      </c>
      <c r="C11470" s="62" t="s">
        <v>19192</v>
      </c>
      <c r="D11470" s="63" t="s">
        <v>15228</v>
      </c>
      <c r="E11470" s="76">
        <v>20.77</v>
      </c>
    </row>
    <row r="11471" spans="1:5" ht="23.25" hidden="1">
      <c r="A11471" s="63" t="s">
        <v>15226</v>
      </c>
      <c r="B11471" s="63">
        <v>12626</v>
      </c>
      <c r="C11471" s="62" t="s">
        <v>19193</v>
      </c>
      <c r="D11471" s="63" t="s">
        <v>15228</v>
      </c>
      <c r="E11471" s="76">
        <v>43.29</v>
      </c>
    </row>
    <row r="11472" spans="1:5" hidden="1">
      <c r="A11472" s="63" t="s">
        <v>15226</v>
      </c>
      <c r="B11472" s="63">
        <v>11033</v>
      </c>
      <c r="C11472" s="62" t="s">
        <v>19194</v>
      </c>
      <c r="D11472" s="63" t="s">
        <v>15228</v>
      </c>
      <c r="E11472" s="76">
        <v>9.69</v>
      </c>
    </row>
    <row r="11473" spans="1:5" hidden="1">
      <c r="A11473" s="63" t="s">
        <v>15226</v>
      </c>
      <c r="B11473" s="63">
        <v>390</v>
      </c>
      <c r="C11473" s="62" t="s">
        <v>19195</v>
      </c>
      <c r="D11473" s="63" t="s">
        <v>15228</v>
      </c>
      <c r="E11473" s="76">
        <v>8.76</v>
      </c>
    </row>
    <row r="11474" spans="1:5" ht="34.5" hidden="1">
      <c r="A11474" s="63" t="s">
        <v>15226</v>
      </c>
      <c r="B11474" s="63">
        <v>42436</v>
      </c>
      <c r="C11474" s="62" t="s">
        <v>19196</v>
      </c>
      <c r="D11474" s="63" t="s">
        <v>15228</v>
      </c>
      <c r="E11474" s="76">
        <v>2701.34</v>
      </c>
    </row>
    <row r="11475" spans="1:5" ht="23.25" hidden="1">
      <c r="A11475" s="63" t="s">
        <v>15226</v>
      </c>
      <c r="B11475" s="63">
        <v>6193</v>
      </c>
      <c r="C11475" s="62" t="s">
        <v>19197</v>
      </c>
      <c r="D11475" s="63" t="s">
        <v>15272</v>
      </c>
      <c r="E11475" s="76">
        <v>31.09</v>
      </c>
    </row>
    <row r="11476" spans="1:5" hidden="1">
      <c r="A11476" s="63" t="s">
        <v>15226</v>
      </c>
      <c r="B11476" s="63">
        <v>6194</v>
      </c>
      <c r="C11476" s="62" t="s">
        <v>19198</v>
      </c>
      <c r="D11476" s="63" t="s">
        <v>15272</v>
      </c>
      <c r="E11476" s="76">
        <v>6.17</v>
      </c>
    </row>
    <row r="11477" spans="1:5" hidden="1">
      <c r="A11477" s="63" t="s">
        <v>15226</v>
      </c>
      <c r="B11477" s="63">
        <v>10567</v>
      </c>
      <c r="C11477" s="62" t="s">
        <v>19199</v>
      </c>
      <c r="D11477" s="63" t="s">
        <v>15272</v>
      </c>
      <c r="E11477" s="76">
        <v>9.7799999999999994</v>
      </c>
    </row>
    <row r="11478" spans="1:5" hidden="1">
      <c r="A11478" s="63" t="s">
        <v>15226</v>
      </c>
      <c r="B11478" s="63">
        <v>6212</v>
      </c>
      <c r="C11478" s="62" t="s">
        <v>19200</v>
      </c>
      <c r="D11478" s="63" t="s">
        <v>15272</v>
      </c>
      <c r="E11478" s="76">
        <v>14.35</v>
      </c>
    </row>
    <row r="11479" spans="1:5" ht="23.25" hidden="1">
      <c r="A11479" s="63" t="s">
        <v>15226</v>
      </c>
      <c r="B11479" s="63">
        <v>3993</v>
      </c>
      <c r="C11479" s="62" t="s">
        <v>19201</v>
      </c>
      <c r="D11479" s="63" t="s">
        <v>15637</v>
      </c>
      <c r="E11479" s="76">
        <v>200.95</v>
      </c>
    </row>
    <row r="11480" spans="1:5" ht="23.25" hidden="1">
      <c r="A11480" s="63" t="s">
        <v>15226</v>
      </c>
      <c r="B11480" s="63">
        <v>3990</v>
      </c>
      <c r="C11480" s="62" t="s">
        <v>19202</v>
      </c>
      <c r="D11480" s="63" t="s">
        <v>15272</v>
      </c>
      <c r="E11480" s="76">
        <v>37.81</v>
      </c>
    </row>
    <row r="11481" spans="1:5" ht="23.25" hidden="1">
      <c r="A11481" s="63" t="s">
        <v>15226</v>
      </c>
      <c r="B11481" s="63">
        <v>3992</v>
      </c>
      <c r="C11481" s="62" t="s">
        <v>19203</v>
      </c>
      <c r="D11481" s="63" t="s">
        <v>15272</v>
      </c>
      <c r="E11481" s="76">
        <v>51.05</v>
      </c>
    </row>
    <row r="11482" spans="1:5" ht="23.25" hidden="1">
      <c r="A11482" s="63" t="s">
        <v>15226</v>
      </c>
      <c r="B11482" s="63">
        <v>6178</v>
      </c>
      <c r="C11482" s="62" t="s">
        <v>19204</v>
      </c>
      <c r="D11482" s="63" t="s">
        <v>15637</v>
      </c>
      <c r="E11482" s="76">
        <v>301.13</v>
      </c>
    </row>
    <row r="11483" spans="1:5" ht="23.25" hidden="1">
      <c r="A11483" s="63" t="s">
        <v>15226</v>
      </c>
      <c r="B11483" s="63">
        <v>6180</v>
      </c>
      <c r="C11483" s="62" t="s">
        <v>19205</v>
      </c>
      <c r="D11483" s="63" t="s">
        <v>15637</v>
      </c>
      <c r="E11483" s="76">
        <v>325</v>
      </c>
    </row>
    <row r="11484" spans="1:5" ht="23.25" hidden="1">
      <c r="A11484" s="63" t="s">
        <v>15226</v>
      </c>
      <c r="B11484" s="63">
        <v>6182</v>
      </c>
      <c r="C11484" s="62" t="s">
        <v>19206</v>
      </c>
      <c r="D11484" s="63" t="s">
        <v>15637</v>
      </c>
      <c r="E11484" s="76">
        <v>403.4</v>
      </c>
    </row>
    <row r="11485" spans="1:5" ht="23.25" hidden="1">
      <c r="A11485" s="63" t="s">
        <v>15226</v>
      </c>
      <c r="B11485" s="63">
        <v>43614</v>
      </c>
      <c r="C11485" s="62" t="s">
        <v>19207</v>
      </c>
      <c r="D11485" s="63" t="s">
        <v>15272</v>
      </c>
      <c r="E11485" s="76">
        <v>25.54</v>
      </c>
    </row>
    <row r="11486" spans="1:5" ht="23.25" hidden="1">
      <c r="A11486" s="63" t="s">
        <v>15226</v>
      </c>
      <c r="B11486" s="63">
        <v>6189</v>
      </c>
      <c r="C11486" s="62" t="s">
        <v>19208</v>
      </c>
      <c r="D11486" s="63" t="s">
        <v>15272</v>
      </c>
      <c r="E11486" s="76">
        <v>45.37</v>
      </c>
    </row>
    <row r="11487" spans="1:5" ht="23.25" hidden="1">
      <c r="A11487" s="63" t="s">
        <v>15226</v>
      </c>
      <c r="B11487" s="63">
        <v>6214</v>
      </c>
      <c r="C11487" s="62" t="s">
        <v>19209</v>
      </c>
      <c r="D11487" s="63" t="s">
        <v>15637</v>
      </c>
      <c r="E11487" s="76">
        <v>188.63</v>
      </c>
    </row>
    <row r="11488" spans="1:5" ht="23.25" hidden="1">
      <c r="A11488" s="63" t="s">
        <v>15226</v>
      </c>
      <c r="B11488" s="63">
        <v>36153</v>
      </c>
      <c r="C11488" s="62" t="s">
        <v>19210</v>
      </c>
      <c r="D11488" s="63" t="s">
        <v>15228</v>
      </c>
      <c r="E11488" s="76">
        <v>166.78</v>
      </c>
    </row>
    <row r="11489" spans="1:5" hidden="1">
      <c r="A11489" s="63" t="s">
        <v>15226</v>
      </c>
      <c r="B11489" s="63">
        <v>10740</v>
      </c>
      <c r="C11489" s="62" t="s">
        <v>19211</v>
      </c>
      <c r="D11489" s="63" t="s">
        <v>15228</v>
      </c>
      <c r="E11489" s="76">
        <v>8938.9699999999993</v>
      </c>
    </row>
    <row r="11490" spans="1:5" hidden="1">
      <c r="A11490" s="63" t="s">
        <v>15226</v>
      </c>
      <c r="B11490" s="63">
        <v>13914</v>
      </c>
      <c r="C11490" s="62" t="s">
        <v>19212</v>
      </c>
      <c r="D11490" s="63" t="s">
        <v>15228</v>
      </c>
      <c r="E11490" s="76">
        <v>646.77</v>
      </c>
    </row>
    <row r="11491" spans="1:5" hidden="1">
      <c r="A11491" s="63" t="s">
        <v>15226</v>
      </c>
      <c r="B11491" s="63">
        <v>10742</v>
      </c>
      <c r="C11491" s="62" t="s">
        <v>19213</v>
      </c>
      <c r="D11491" s="63" t="s">
        <v>15228</v>
      </c>
      <c r="E11491" s="76">
        <v>943.32</v>
      </c>
    </row>
    <row r="11492" spans="1:5" hidden="1">
      <c r="A11492" s="63" t="s">
        <v>15226</v>
      </c>
      <c r="B11492" s="63">
        <v>38465</v>
      </c>
      <c r="C11492" s="62" t="s">
        <v>19214</v>
      </c>
      <c r="D11492" s="63" t="s">
        <v>15228</v>
      </c>
      <c r="E11492" s="76">
        <v>25.68</v>
      </c>
    </row>
    <row r="11493" spans="1:5" hidden="1">
      <c r="A11493" s="63" t="s">
        <v>15226</v>
      </c>
      <c r="B11493" s="63">
        <v>7543</v>
      </c>
      <c r="C11493" s="62" t="s">
        <v>19215</v>
      </c>
      <c r="D11493" s="63" t="s">
        <v>15228</v>
      </c>
      <c r="E11493" s="76">
        <v>6.16</v>
      </c>
    </row>
    <row r="11494" spans="1:5" ht="23.25" hidden="1">
      <c r="A11494" s="63" t="s">
        <v>15226</v>
      </c>
      <c r="B11494" s="63">
        <v>43427</v>
      </c>
      <c r="C11494" s="62" t="s">
        <v>19216</v>
      </c>
      <c r="D11494" s="63" t="s">
        <v>15228</v>
      </c>
      <c r="E11494" s="76">
        <v>2115.41</v>
      </c>
    </row>
    <row r="11495" spans="1:5" hidden="1">
      <c r="A11495" s="63" t="s">
        <v>15226</v>
      </c>
      <c r="B11495" s="63">
        <v>41613</v>
      </c>
      <c r="C11495" s="62" t="s">
        <v>19217</v>
      </c>
      <c r="D11495" s="63" t="s">
        <v>15228</v>
      </c>
      <c r="E11495" s="76">
        <v>135.97999999999999</v>
      </c>
    </row>
    <row r="11496" spans="1:5" hidden="1">
      <c r="A11496" s="63" t="s">
        <v>15226</v>
      </c>
      <c r="B11496" s="63">
        <v>41614</v>
      </c>
      <c r="C11496" s="62" t="s">
        <v>19218</v>
      </c>
      <c r="D11496" s="63" t="s">
        <v>15228</v>
      </c>
      <c r="E11496" s="76">
        <v>173.26</v>
      </c>
    </row>
    <row r="11497" spans="1:5" hidden="1">
      <c r="A11497" s="63" t="s">
        <v>15226</v>
      </c>
      <c r="B11497" s="63">
        <v>41615</v>
      </c>
      <c r="C11497" s="62" t="s">
        <v>19219</v>
      </c>
      <c r="D11497" s="63" t="s">
        <v>15228</v>
      </c>
      <c r="E11497" s="76">
        <v>267.79000000000002</v>
      </c>
    </row>
    <row r="11498" spans="1:5" hidden="1">
      <c r="A11498" s="63" t="s">
        <v>15226</v>
      </c>
      <c r="B11498" s="63">
        <v>41616</v>
      </c>
      <c r="C11498" s="62" t="s">
        <v>19220</v>
      </c>
      <c r="D11498" s="63" t="s">
        <v>15228</v>
      </c>
      <c r="E11498" s="76">
        <v>400.13</v>
      </c>
    </row>
    <row r="11499" spans="1:5" hidden="1">
      <c r="A11499" s="63" t="s">
        <v>15226</v>
      </c>
      <c r="B11499" s="63">
        <v>41617</v>
      </c>
      <c r="C11499" s="62" t="s">
        <v>19221</v>
      </c>
      <c r="D11499" s="63" t="s">
        <v>15228</v>
      </c>
      <c r="E11499" s="76">
        <v>795.61</v>
      </c>
    </row>
    <row r="11500" spans="1:5" hidden="1">
      <c r="A11500" s="63" t="s">
        <v>15226</v>
      </c>
      <c r="B11500" s="63">
        <v>41618</v>
      </c>
      <c r="C11500" s="62" t="s">
        <v>19222</v>
      </c>
      <c r="D11500" s="63" t="s">
        <v>15228</v>
      </c>
      <c r="E11500" s="76">
        <v>1464.67</v>
      </c>
    </row>
    <row r="11501" spans="1:5" ht="23.25" hidden="1">
      <c r="A11501" s="63" t="s">
        <v>15226</v>
      </c>
      <c r="B11501" s="63">
        <v>43428</v>
      </c>
      <c r="C11501" s="62" t="s">
        <v>19223</v>
      </c>
      <c r="D11501" s="63" t="s">
        <v>15228</v>
      </c>
      <c r="E11501" s="76">
        <v>2572.71</v>
      </c>
    </row>
    <row r="11502" spans="1:5" ht="23.25" hidden="1">
      <c r="A11502" s="63" t="s">
        <v>15226</v>
      </c>
      <c r="B11502" s="63">
        <v>41619</v>
      </c>
      <c r="C11502" s="62" t="s">
        <v>19224</v>
      </c>
      <c r="D11502" s="63" t="s">
        <v>15228</v>
      </c>
      <c r="E11502" s="76">
        <v>166.68</v>
      </c>
    </row>
    <row r="11503" spans="1:5" ht="23.25" hidden="1">
      <c r="A11503" s="63" t="s">
        <v>15226</v>
      </c>
      <c r="B11503" s="63">
        <v>41620</v>
      </c>
      <c r="C11503" s="62" t="s">
        <v>19225</v>
      </c>
      <c r="D11503" s="63" t="s">
        <v>15228</v>
      </c>
      <c r="E11503" s="76">
        <v>210.55</v>
      </c>
    </row>
    <row r="11504" spans="1:5" ht="23.25" hidden="1">
      <c r="A11504" s="63" t="s">
        <v>15226</v>
      </c>
      <c r="B11504" s="63">
        <v>41622</v>
      </c>
      <c r="C11504" s="62" t="s">
        <v>19226</v>
      </c>
      <c r="D11504" s="63" t="s">
        <v>15228</v>
      </c>
      <c r="E11504" s="76">
        <v>365.18</v>
      </c>
    </row>
    <row r="11505" spans="1:5" ht="23.25" hidden="1">
      <c r="A11505" s="63" t="s">
        <v>15226</v>
      </c>
      <c r="B11505" s="63">
        <v>41623</v>
      </c>
      <c r="C11505" s="62" t="s">
        <v>19227</v>
      </c>
      <c r="D11505" s="63" t="s">
        <v>15228</v>
      </c>
      <c r="E11505" s="76">
        <v>561.47</v>
      </c>
    </row>
    <row r="11506" spans="1:5" ht="23.25" hidden="1">
      <c r="A11506" s="63" t="s">
        <v>15226</v>
      </c>
      <c r="B11506" s="63">
        <v>41624</v>
      </c>
      <c r="C11506" s="62" t="s">
        <v>19228</v>
      </c>
      <c r="D11506" s="63" t="s">
        <v>15228</v>
      </c>
      <c r="E11506" s="76">
        <v>1052.77</v>
      </c>
    </row>
    <row r="11507" spans="1:5" ht="23.25" hidden="1">
      <c r="A11507" s="63" t="s">
        <v>15226</v>
      </c>
      <c r="B11507" s="63">
        <v>41625</v>
      </c>
      <c r="C11507" s="62" t="s">
        <v>19229</v>
      </c>
      <c r="D11507" s="63" t="s">
        <v>15228</v>
      </c>
      <c r="E11507" s="76">
        <v>1619.73</v>
      </c>
    </row>
    <row r="11508" spans="1:5" hidden="1">
      <c r="A11508" s="63" t="s">
        <v>15226</v>
      </c>
      <c r="B11508" s="63">
        <v>39352</v>
      </c>
      <c r="C11508" s="62" t="s">
        <v>19230</v>
      </c>
      <c r="D11508" s="63" t="s">
        <v>15228</v>
      </c>
      <c r="E11508" s="76">
        <v>3.81</v>
      </c>
    </row>
    <row r="11509" spans="1:5" hidden="1">
      <c r="A11509" s="63" t="s">
        <v>15226</v>
      </c>
      <c r="B11509" s="63">
        <v>39346</v>
      </c>
      <c r="C11509" s="62" t="s">
        <v>19231</v>
      </c>
      <c r="D11509" s="63" t="s">
        <v>15228</v>
      </c>
      <c r="E11509" s="76">
        <v>3.81</v>
      </c>
    </row>
    <row r="11510" spans="1:5" hidden="1">
      <c r="A11510" s="63" t="s">
        <v>15226</v>
      </c>
      <c r="B11510" s="63">
        <v>39350</v>
      </c>
      <c r="C11510" s="62" t="s">
        <v>19232</v>
      </c>
      <c r="D11510" s="63" t="s">
        <v>15228</v>
      </c>
      <c r="E11510" s="76">
        <v>4.0999999999999996</v>
      </c>
    </row>
    <row r="11511" spans="1:5" hidden="1">
      <c r="A11511" s="63" t="s">
        <v>15226</v>
      </c>
      <c r="B11511" s="63">
        <v>39351</v>
      </c>
      <c r="C11511" s="62" t="s">
        <v>19233</v>
      </c>
      <c r="D11511" s="63" t="s">
        <v>15228</v>
      </c>
      <c r="E11511" s="76">
        <v>4.74</v>
      </c>
    </row>
    <row r="11512" spans="1:5" hidden="1">
      <c r="A11512" s="63" t="s">
        <v>15226</v>
      </c>
      <c r="B11512" s="63">
        <v>38837</v>
      </c>
      <c r="C11512" s="62" t="s">
        <v>19234</v>
      </c>
      <c r="D11512" s="63" t="s">
        <v>15228</v>
      </c>
      <c r="E11512" s="76">
        <v>7.14</v>
      </c>
    </row>
    <row r="11513" spans="1:5" hidden="1">
      <c r="A11513" s="63" t="s">
        <v>15226</v>
      </c>
      <c r="B11513" s="63">
        <v>38836</v>
      </c>
      <c r="C11513" s="62" t="s">
        <v>19235</v>
      </c>
      <c r="D11513" s="63" t="s">
        <v>15228</v>
      </c>
      <c r="E11513" s="76">
        <v>4.99</v>
      </c>
    </row>
    <row r="11514" spans="1:5" ht="23.25" hidden="1">
      <c r="A11514" s="63" t="s">
        <v>15226</v>
      </c>
      <c r="B11514" s="63">
        <v>2666</v>
      </c>
      <c r="C11514" s="62" t="s">
        <v>19236</v>
      </c>
      <c r="D11514" s="63" t="s">
        <v>15228</v>
      </c>
      <c r="E11514" s="76">
        <v>6.86</v>
      </c>
    </row>
    <row r="11515" spans="1:5" ht="23.25" hidden="1">
      <c r="A11515" s="63" t="s">
        <v>15226</v>
      </c>
      <c r="B11515" s="63">
        <v>2668</v>
      </c>
      <c r="C11515" s="62" t="s">
        <v>19237</v>
      </c>
      <c r="D11515" s="63" t="s">
        <v>15228</v>
      </c>
      <c r="E11515" s="76">
        <v>7.84</v>
      </c>
    </row>
    <row r="11516" spans="1:5" ht="23.25" hidden="1">
      <c r="A11516" s="63" t="s">
        <v>15226</v>
      </c>
      <c r="B11516" s="63">
        <v>2664</v>
      </c>
      <c r="C11516" s="62" t="s">
        <v>19238</v>
      </c>
      <c r="D11516" s="63" t="s">
        <v>15228</v>
      </c>
      <c r="E11516" s="76">
        <v>11.56</v>
      </c>
    </row>
    <row r="11517" spans="1:5" ht="23.25" hidden="1">
      <c r="A11517" s="63" t="s">
        <v>15226</v>
      </c>
      <c r="B11517" s="63">
        <v>2662</v>
      </c>
      <c r="C11517" s="62" t="s">
        <v>19239</v>
      </c>
      <c r="D11517" s="63" t="s">
        <v>15228</v>
      </c>
      <c r="E11517" s="76">
        <v>14.18</v>
      </c>
    </row>
    <row r="11518" spans="1:5" ht="23.25" hidden="1">
      <c r="A11518" s="63" t="s">
        <v>15226</v>
      </c>
      <c r="B11518" s="63">
        <v>20964</v>
      </c>
      <c r="C11518" s="62" t="s">
        <v>19240</v>
      </c>
      <c r="D11518" s="63" t="s">
        <v>15228</v>
      </c>
      <c r="E11518" s="76">
        <v>70.28</v>
      </c>
    </row>
    <row r="11519" spans="1:5" ht="23.25" hidden="1">
      <c r="A11519" s="63" t="s">
        <v>15226</v>
      </c>
      <c r="B11519" s="63">
        <v>10905</v>
      </c>
      <c r="C11519" s="62" t="s">
        <v>19241</v>
      </c>
      <c r="D11519" s="63" t="s">
        <v>15228</v>
      </c>
      <c r="E11519" s="76">
        <v>94.28</v>
      </c>
    </row>
    <row r="11520" spans="1:5" hidden="1">
      <c r="A11520" s="63" t="s">
        <v>15226</v>
      </c>
      <c r="B11520" s="63">
        <v>11289</v>
      </c>
      <c r="C11520" s="62" t="s">
        <v>19242</v>
      </c>
      <c r="D11520" s="63" t="s">
        <v>15228</v>
      </c>
      <c r="E11520" s="76">
        <v>69.66</v>
      </c>
    </row>
    <row r="11521" spans="1:5" ht="23.25" hidden="1">
      <c r="A11521" s="63" t="s">
        <v>15226</v>
      </c>
      <c r="B11521" s="63">
        <v>11241</v>
      </c>
      <c r="C11521" s="62" t="s">
        <v>19243</v>
      </c>
      <c r="D11521" s="63" t="s">
        <v>15228</v>
      </c>
      <c r="E11521" s="76">
        <v>174.15</v>
      </c>
    </row>
    <row r="11522" spans="1:5" ht="23.25" hidden="1">
      <c r="A11522" s="63" t="s">
        <v>15226</v>
      </c>
      <c r="B11522" s="63">
        <v>11301</v>
      </c>
      <c r="C11522" s="62" t="s">
        <v>19244</v>
      </c>
      <c r="D11522" s="63" t="s">
        <v>15228</v>
      </c>
      <c r="E11522" s="76">
        <v>441.61</v>
      </c>
    </row>
    <row r="11523" spans="1:5" ht="23.25" hidden="1">
      <c r="A11523" s="63" t="s">
        <v>15226</v>
      </c>
      <c r="B11523" s="63">
        <v>21090</v>
      </c>
      <c r="C11523" s="62" t="s">
        <v>19245</v>
      </c>
      <c r="D11523" s="63" t="s">
        <v>15228</v>
      </c>
      <c r="E11523" s="76">
        <v>541.13</v>
      </c>
    </row>
    <row r="11524" spans="1:5" ht="23.25" hidden="1">
      <c r="A11524" s="63" t="s">
        <v>15226</v>
      </c>
      <c r="B11524" s="63">
        <v>11315</v>
      </c>
      <c r="C11524" s="62" t="s">
        <v>19246</v>
      </c>
      <c r="D11524" s="63" t="s">
        <v>15228</v>
      </c>
      <c r="E11524" s="76">
        <v>105.73</v>
      </c>
    </row>
    <row r="11525" spans="1:5" ht="23.25" hidden="1">
      <c r="A11525" s="63" t="s">
        <v>15226</v>
      </c>
      <c r="B11525" s="63">
        <v>21071</v>
      </c>
      <c r="C11525" s="62" t="s">
        <v>19247</v>
      </c>
      <c r="D11525" s="63" t="s">
        <v>15228</v>
      </c>
      <c r="E11525" s="76">
        <v>161.71</v>
      </c>
    </row>
    <row r="11526" spans="1:5" ht="23.25" hidden="1">
      <c r="A11526" s="63" t="s">
        <v>15226</v>
      </c>
      <c r="B11526" s="63">
        <v>14112</v>
      </c>
      <c r="C11526" s="62" t="s">
        <v>19248</v>
      </c>
      <c r="D11526" s="63" t="s">
        <v>15228</v>
      </c>
      <c r="E11526" s="76">
        <v>225.78</v>
      </c>
    </row>
    <row r="11527" spans="1:5" ht="23.25" hidden="1">
      <c r="A11527" s="63" t="s">
        <v>15226</v>
      </c>
      <c r="B11527" s="63">
        <v>11316</v>
      </c>
      <c r="C11527" s="62" t="s">
        <v>19249</v>
      </c>
      <c r="D11527" s="63" t="s">
        <v>15228</v>
      </c>
      <c r="E11527" s="76">
        <v>348.31</v>
      </c>
    </row>
    <row r="11528" spans="1:5" ht="23.25" hidden="1">
      <c r="A11528" s="63" t="s">
        <v>15226</v>
      </c>
      <c r="B11528" s="63">
        <v>6243</v>
      </c>
      <c r="C11528" s="62" t="s">
        <v>19250</v>
      </c>
      <c r="D11528" s="63" t="s">
        <v>15228</v>
      </c>
      <c r="E11528" s="76">
        <v>401.19</v>
      </c>
    </row>
    <row r="11529" spans="1:5" ht="23.25" hidden="1">
      <c r="A11529" s="63" t="s">
        <v>15226</v>
      </c>
      <c r="B11529" s="63">
        <v>6240</v>
      </c>
      <c r="C11529" s="62" t="s">
        <v>19251</v>
      </c>
      <c r="D11529" s="63" t="s">
        <v>15228</v>
      </c>
      <c r="E11529" s="76">
        <v>531.17999999999995</v>
      </c>
    </row>
    <row r="11530" spans="1:5" ht="23.25" hidden="1">
      <c r="A11530" s="63" t="s">
        <v>15226</v>
      </c>
      <c r="B11530" s="63">
        <v>11296</v>
      </c>
      <c r="C11530" s="62" t="s">
        <v>19252</v>
      </c>
      <c r="D11530" s="63" t="s">
        <v>15228</v>
      </c>
      <c r="E11530" s="76">
        <v>1692.46</v>
      </c>
    </row>
    <row r="11531" spans="1:5" ht="23.25" hidden="1">
      <c r="A11531" s="63" t="s">
        <v>15226</v>
      </c>
      <c r="B11531" s="63">
        <v>11299</v>
      </c>
      <c r="C11531" s="62" t="s">
        <v>19253</v>
      </c>
      <c r="D11531" s="63" t="s">
        <v>15228</v>
      </c>
      <c r="E11531" s="76">
        <v>572.86</v>
      </c>
    </row>
    <row r="11532" spans="1:5" hidden="1">
      <c r="A11532" s="63" t="s">
        <v>15226</v>
      </c>
      <c r="B11532" s="63">
        <v>11688</v>
      </c>
      <c r="C11532" s="62" t="s">
        <v>19254</v>
      </c>
      <c r="D11532" s="63" t="s">
        <v>15228</v>
      </c>
      <c r="E11532" s="76">
        <v>478.7</v>
      </c>
    </row>
    <row r="11533" spans="1:5" ht="34.5" hidden="1">
      <c r="A11533" s="63" t="s">
        <v>15226</v>
      </c>
      <c r="B11533" s="63">
        <v>37736</v>
      </c>
      <c r="C11533" s="62" t="s">
        <v>19255</v>
      </c>
      <c r="D11533" s="63" t="s">
        <v>15228</v>
      </c>
      <c r="E11533" s="76">
        <v>92450</v>
      </c>
    </row>
    <row r="11534" spans="1:5" ht="23.25" hidden="1">
      <c r="A11534" s="63" t="s">
        <v>15226</v>
      </c>
      <c r="B11534" s="63">
        <v>37739</v>
      </c>
      <c r="C11534" s="62" t="s">
        <v>19256</v>
      </c>
      <c r="D11534" s="63" t="s">
        <v>15228</v>
      </c>
      <c r="E11534" s="76">
        <v>113784.61</v>
      </c>
    </row>
    <row r="11535" spans="1:5" ht="23.25" hidden="1">
      <c r="A11535" s="63" t="s">
        <v>15226</v>
      </c>
      <c r="B11535" s="63">
        <v>37740</v>
      </c>
      <c r="C11535" s="62" t="s">
        <v>19257</v>
      </c>
      <c r="D11535" s="63" t="s">
        <v>15228</v>
      </c>
      <c r="E11535" s="76">
        <v>64931.43</v>
      </c>
    </row>
    <row r="11536" spans="1:5" ht="23.25" hidden="1">
      <c r="A11536" s="63" t="s">
        <v>15226</v>
      </c>
      <c r="B11536" s="63">
        <v>37738</v>
      </c>
      <c r="C11536" s="62" t="s">
        <v>19258</v>
      </c>
      <c r="D11536" s="63" t="s">
        <v>15228</v>
      </c>
      <c r="E11536" s="76">
        <v>77144.73</v>
      </c>
    </row>
    <row r="11537" spans="1:5" ht="23.25" hidden="1">
      <c r="A11537" s="63" t="s">
        <v>15226</v>
      </c>
      <c r="B11537" s="63">
        <v>37737</v>
      </c>
      <c r="C11537" s="62" t="s">
        <v>19259</v>
      </c>
      <c r="D11537" s="63" t="s">
        <v>15228</v>
      </c>
      <c r="E11537" s="76">
        <v>61375.66</v>
      </c>
    </row>
    <row r="11538" spans="1:5" hidden="1">
      <c r="A11538" s="63" t="s">
        <v>15226</v>
      </c>
      <c r="B11538" s="63">
        <v>25014</v>
      </c>
      <c r="C11538" s="62" t="s">
        <v>19260</v>
      </c>
      <c r="D11538" s="63" t="s">
        <v>15228</v>
      </c>
      <c r="E11538" s="76">
        <v>128548.78</v>
      </c>
    </row>
    <row r="11539" spans="1:5" hidden="1">
      <c r="A11539" s="63" t="s">
        <v>15226</v>
      </c>
      <c r="B11539" s="63">
        <v>25013</v>
      </c>
      <c r="C11539" s="62" t="s">
        <v>19261</v>
      </c>
      <c r="D11539" s="63" t="s">
        <v>15228</v>
      </c>
      <c r="E11539" s="76">
        <v>134732.73000000001</v>
      </c>
    </row>
    <row r="11540" spans="1:5" hidden="1">
      <c r="A11540" s="63" t="s">
        <v>15226</v>
      </c>
      <c r="B11540" s="63">
        <v>14405</v>
      </c>
      <c r="C11540" s="62" t="s">
        <v>19262</v>
      </c>
      <c r="D11540" s="63" t="s">
        <v>15228</v>
      </c>
      <c r="E11540" s="76">
        <v>158154.42000000001</v>
      </c>
    </row>
    <row r="11541" spans="1:5" hidden="1">
      <c r="A11541" s="63" t="s">
        <v>15226</v>
      </c>
      <c r="B11541" s="63">
        <v>20271</v>
      </c>
      <c r="C11541" s="62" t="s">
        <v>19263</v>
      </c>
      <c r="D11541" s="63" t="s">
        <v>15228</v>
      </c>
      <c r="E11541" s="76">
        <v>532.13</v>
      </c>
    </row>
    <row r="11542" spans="1:5" hidden="1">
      <c r="A11542" s="63" t="s">
        <v>15226</v>
      </c>
      <c r="B11542" s="63">
        <v>10423</v>
      </c>
      <c r="C11542" s="62" t="s">
        <v>19264</v>
      </c>
      <c r="D11542" s="63" t="s">
        <v>15228</v>
      </c>
      <c r="E11542" s="76">
        <v>390.7</v>
      </c>
    </row>
    <row r="11543" spans="1:5" hidden="1">
      <c r="A11543" s="63" t="s">
        <v>15226</v>
      </c>
      <c r="B11543" s="63">
        <v>36790</v>
      </c>
      <c r="C11543" s="62" t="s">
        <v>19265</v>
      </c>
      <c r="D11543" s="63" t="s">
        <v>15228</v>
      </c>
      <c r="E11543" s="76">
        <v>286.26</v>
      </c>
    </row>
    <row r="11544" spans="1:5" ht="23.25" hidden="1">
      <c r="A11544" s="63" t="s">
        <v>15226</v>
      </c>
      <c r="B11544" s="63">
        <v>37589</v>
      </c>
      <c r="C11544" s="62" t="s">
        <v>19266</v>
      </c>
      <c r="D11544" s="63" t="s">
        <v>15228</v>
      </c>
      <c r="E11544" s="76">
        <v>350.74</v>
      </c>
    </row>
    <row r="11545" spans="1:5" ht="23.25" hidden="1">
      <c r="A11545" s="63" t="s">
        <v>15226</v>
      </c>
      <c r="B11545" s="63">
        <v>11690</v>
      </c>
      <c r="C11545" s="62" t="s">
        <v>19267</v>
      </c>
      <c r="D11545" s="63" t="s">
        <v>15228</v>
      </c>
      <c r="E11545" s="76">
        <v>186.32</v>
      </c>
    </row>
    <row r="11546" spans="1:5" hidden="1">
      <c r="A11546" s="63" t="s">
        <v>15226</v>
      </c>
      <c r="B11546" s="63">
        <v>20234</v>
      </c>
      <c r="C11546" s="62" t="s">
        <v>19268</v>
      </c>
      <c r="D11546" s="63" t="s">
        <v>15228</v>
      </c>
      <c r="E11546" s="76">
        <v>235.8</v>
      </c>
    </row>
    <row r="11547" spans="1:5" hidden="1">
      <c r="A11547" s="63" t="s">
        <v>15226</v>
      </c>
      <c r="B11547" s="63">
        <v>4763</v>
      </c>
      <c r="C11547" s="62" t="s">
        <v>19269</v>
      </c>
      <c r="D11547" s="63" t="s">
        <v>15376</v>
      </c>
      <c r="E11547" s="76">
        <v>21.35</v>
      </c>
    </row>
    <row r="11548" spans="1:5" hidden="1">
      <c r="A11548" s="63" t="s">
        <v>15226</v>
      </c>
      <c r="B11548" s="63">
        <v>41070</v>
      </c>
      <c r="C11548" s="62" t="s">
        <v>19270</v>
      </c>
      <c r="D11548" s="63" t="s">
        <v>15378</v>
      </c>
      <c r="E11548" s="76">
        <v>3767.46</v>
      </c>
    </row>
    <row r="11549" spans="1:5" hidden="1">
      <c r="A11549" s="63" t="s">
        <v>15226</v>
      </c>
      <c r="B11549" s="63">
        <v>44480</v>
      </c>
      <c r="C11549" s="62" t="s">
        <v>19271</v>
      </c>
      <c r="D11549" s="63" t="s">
        <v>15374</v>
      </c>
      <c r="E11549" s="76">
        <v>16.27</v>
      </c>
    </row>
    <row r="11550" spans="1:5" ht="23.25" hidden="1">
      <c r="A11550" s="63" t="s">
        <v>15226</v>
      </c>
      <c r="B11550" s="63">
        <v>11457</v>
      </c>
      <c r="C11550" s="62" t="s">
        <v>19272</v>
      </c>
      <c r="D11550" s="63" t="s">
        <v>15228</v>
      </c>
      <c r="E11550" s="76">
        <v>47.97</v>
      </c>
    </row>
    <row r="11551" spans="1:5" ht="23.25" hidden="1">
      <c r="A11551" s="63" t="s">
        <v>15226</v>
      </c>
      <c r="B11551" s="63">
        <v>44073</v>
      </c>
      <c r="C11551" s="62" t="s">
        <v>19273</v>
      </c>
      <c r="D11551" s="63" t="s">
        <v>15272</v>
      </c>
      <c r="E11551" s="76">
        <v>0.94</v>
      </c>
    </row>
    <row r="11552" spans="1:5" hidden="1">
      <c r="A11552" s="63" t="s">
        <v>15226</v>
      </c>
      <c r="B11552" s="63">
        <v>44253</v>
      </c>
      <c r="C11552" s="62" t="s">
        <v>19274</v>
      </c>
      <c r="D11552" s="63" t="s">
        <v>15228</v>
      </c>
      <c r="E11552" s="76">
        <v>268.64</v>
      </c>
    </row>
    <row r="11553" spans="1:5" hidden="1">
      <c r="A11553" s="63" t="s">
        <v>15226</v>
      </c>
      <c r="B11553" s="63">
        <v>21121</v>
      </c>
      <c r="C11553" s="62" t="s">
        <v>19275</v>
      </c>
      <c r="D11553" s="63" t="s">
        <v>15228</v>
      </c>
      <c r="E11553" s="76">
        <v>3.85</v>
      </c>
    </row>
    <row r="11554" spans="1:5" hidden="1">
      <c r="A11554" s="63" t="s">
        <v>15226</v>
      </c>
      <c r="B11554" s="63">
        <v>38010</v>
      </c>
      <c r="C11554" s="62" t="s">
        <v>19276</v>
      </c>
      <c r="D11554" s="63" t="s">
        <v>15228</v>
      </c>
      <c r="E11554" s="76">
        <v>4.8</v>
      </c>
    </row>
    <row r="11555" spans="1:5" hidden="1">
      <c r="A11555" s="63" t="s">
        <v>15226</v>
      </c>
      <c r="B11555" s="63">
        <v>38011</v>
      </c>
      <c r="C11555" s="62" t="s">
        <v>19277</v>
      </c>
      <c r="D11555" s="63" t="s">
        <v>15228</v>
      </c>
      <c r="E11555" s="76">
        <v>9.6199999999999992</v>
      </c>
    </row>
    <row r="11556" spans="1:5" hidden="1">
      <c r="A11556" s="63" t="s">
        <v>15226</v>
      </c>
      <c r="B11556" s="63">
        <v>38012</v>
      </c>
      <c r="C11556" s="62" t="s">
        <v>19278</v>
      </c>
      <c r="D11556" s="63" t="s">
        <v>15228</v>
      </c>
      <c r="E11556" s="76">
        <v>36.67</v>
      </c>
    </row>
    <row r="11557" spans="1:5" hidden="1">
      <c r="A11557" s="63" t="s">
        <v>15226</v>
      </c>
      <c r="B11557" s="63">
        <v>38013</v>
      </c>
      <c r="C11557" s="62" t="s">
        <v>19279</v>
      </c>
      <c r="D11557" s="63" t="s">
        <v>15228</v>
      </c>
      <c r="E11557" s="76">
        <v>47.11</v>
      </c>
    </row>
    <row r="11558" spans="1:5" hidden="1">
      <c r="A11558" s="63" t="s">
        <v>15226</v>
      </c>
      <c r="B11558" s="63">
        <v>38014</v>
      </c>
      <c r="C11558" s="62" t="s">
        <v>19280</v>
      </c>
      <c r="D11558" s="63" t="s">
        <v>15228</v>
      </c>
      <c r="E11558" s="76">
        <v>78.67</v>
      </c>
    </row>
    <row r="11559" spans="1:5" hidden="1">
      <c r="A11559" s="63" t="s">
        <v>15226</v>
      </c>
      <c r="B11559" s="63">
        <v>38015</v>
      </c>
      <c r="C11559" s="62" t="s">
        <v>19281</v>
      </c>
      <c r="D11559" s="63" t="s">
        <v>15228</v>
      </c>
      <c r="E11559" s="76">
        <v>184.96</v>
      </c>
    </row>
    <row r="11560" spans="1:5" hidden="1">
      <c r="A11560" s="63" t="s">
        <v>15226</v>
      </c>
      <c r="B11560" s="63">
        <v>38016</v>
      </c>
      <c r="C11560" s="62" t="s">
        <v>19282</v>
      </c>
      <c r="D11560" s="63" t="s">
        <v>15228</v>
      </c>
      <c r="E11560" s="76">
        <v>215.09</v>
      </c>
    </row>
    <row r="11561" spans="1:5" hidden="1">
      <c r="A11561" s="63" t="s">
        <v>15226</v>
      </c>
      <c r="B11561" s="63">
        <v>12741</v>
      </c>
      <c r="C11561" s="62" t="s">
        <v>19283</v>
      </c>
      <c r="D11561" s="63" t="s">
        <v>15228</v>
      </c>
      <c r="E11561" s="76">
        <v>1367.86</v>
      </c>
    </row>
    <row r="11562" spans="1:5" hidden="1">
      <c r="A11562" s="63" t="s">
        <v>15226</v>
      </c>
      <c r="B11562" s="63">
        <v>12733</v>
      </c>
      <c r="C11562" s="62" t="s">
        <v>19284</v>
      </c>
      <c r="D11562" s="63" t="s">
        <v>15228</v>
      </c>
      <c r="E11562" s="76">
        <v>6.88</v>
      </c>
    </row>
    <row r="11563" spans="1:5" hidden="1">
      <c r="A11563" s="63" t="s">
        <v>15226</v>
      </c>
      <c r="B11563" s="63">
        <v>12734</v>
      </c>
      <c r="C11563" s="62" t="s">
        <v>19285</v>
      </c>
      <c r="D11563" s="63" t="s">
        <v>15228</v>
      </c>
      <c r="E11563" s="76">
        <v>14.67</v>
      </c>
    </row>
    <row r="11564" spans="1:5" hidden="1">
      <c r="A11564" s="63" t="s">
        <v>15226</v>
      </c>
      <c r="B11564" s="63">
        <v>12735</v>
      </c>
      <c r="C11564" s="62" t="s">
        <v>19286</v>
      </c>
      <c r="D11564" s="63" t="s">
        <v>15228</v>
      </c>
      <c r="E11564" s="76">
        <v>24.13</v>
      </c>
    </row>
    <row r="11565" spans="1:5" hidden="1">
      <c r="A11565" s="63" t="s">
        <v>15226</v>
      </c>
      <c r="B11565" s="63">
        <v>12736</v>
      </c>
      <c r="C11565" s="62" t="s">
        <v>19287</v>
      </c>
      <c r="D11565" s="63" t="s">
        <v>15228</v>
      </c>
      <c r="E11565" s="76">
        <v>55.17</v>
      </c>
    </row>
    <row r="11566" spans="1:5" hidden="1">
      <c r="A11566" s="63" t="s">
        <v>15226</v>
      </c>
      <c r="B11566" s="63">
        <v>12737</v>
      </c>
      <c r="C11566" s="62" t="s">
        <v>19288</v>
      </c>
      <c r="D11566" s="63" t="s">
        <v>15228</v>
      </c>
      <c r="E11566" s="76">
        <v>71.069999999999993</v>
      </c>
    </row>
    <row r="11567" spans="1:5" hidden="1">
      <c r="A11567" s="63" t="s">
        <v>15226</v>
      </c>
      <c r="B11567" s="63">
        <v>12738</v>
      </c>
      <c r="C11567" s="62" t="s">
        <v>19289</v>
      </c>
      <c r="D11567" s="63" t="s">
        <v>15228</v>
      </c>
      <c r="E11567" s="76">
        <v>140.47</v>
      </c>
    </row>
    <row r="11568" spans="1:5" hidden="1">
      <c r="A11568" s="63" t="s">
        <v>15226</v>
      </c>
      <c r="B11568" s="63">
        <v>12739</v>
      </c>
      <c r="C11568" s="62" t="s">
        <v>19290</v>
      </c>
      <c r="D11568" s="63" t="s">
        <v>15228</v>
      </c>
      <c r="E11568" s="76">
        <v>399.86</v>
      </c>
    </row>
    <row r="11569" spans="1:5" hidden="1">
      <c r="A11569" s="63" t="s">
        <v>15226</v>
      </c>
      <c r="B11569" s="63">
        <v>12740</v>
      </c>
      <c r="C11569" s="62" t="s">
        <v>19291</v>
      </c>
      <c r="D11569" s="63" t="s">
        <v>15228</v>
      </c>
      <c r="E11569" s="76">
        <v>625.61</v>
      </c>
    </row>
    <row r="11570" spans="1:5" hidden="1">
      <c r="A11570" s="63" t="s">
        <v>15226</v>
      </c>
      <c r="B11570" s="63">
        <v>6297</v>
      </c>
      <c r="C11570" s="62" t="s">
        <v>19292</v>
      </c>
      <c r="D11570" s="63" t="s">
        <v>15228</v>
      </c>
      <c r="E11570" s="76">
        <v>38.17</v>
      </c>
    </row>
    <row r="11571" spans="1:5" hidden="1">
      <c r="A11571" s="63" t="s">
        <v>15226</v>
      </c>
      <c r="B11571" s="63">
        <v>6296</v>
      </c>
      <c r="C11571" s="62" t="s">
        <v>19293</v>
      </c>
      <c r="D11571" s="63" t="s">
        <v>15228</v>
      </c>
      <c r="E11571" s="76">
        <v>30.13</v>
      </c>
    </row>
    <row r="11572" spans="1:5" hidden="1">
      <c r="A11572" s="63" t="s">
        <v>15226</v>
      </c>
      <c r="B11572" s="63">
        <v>6294</v>
      </c>
      <c r="C11572" s="62" t="s">
        <v>19294</v>
      </c>
      <c r="D11572" s="63" t="s">
        <v>15228</v>
      </c>
      <c r="E11572" s="76">
        <v>8.59</v>
      </c>
    </row>
    <row r="11573" spans="1:5" hidden="1">
      <c r="A11573" s="63" t="s">
        <v>15226</v>
      </c>
      <c r="B11573" s="63">
        <v>6323</v>
      </c>
      <c r="C11573" s="62" t="s">
        <v>19295</v>
      </c>
      <c r="D11573" s="63" t="s">
        <v>15228</v>
      </c>
      <c r="E11573" s="76">
        <v>19.690000000000001</v>
      </c>
    </row>
    <row r="11574" spans="1:5" hidden="1">
      <c r="A11574" s="63" t="s">
        <v>15226</v>
      </c>
      <c r="B11574" s="63">
        <v>6299</v>
      </c>
      <c r="C11574" s="62" t="s">
        <v>19296</v>
      </c>
      <c r="D11574" s="63" t="s">
        <v>15228</v>
      </c>
      <c r="E11574" s="76">
        <v>114.81</v>
      </c>
    </row>
    <row r="11575" spans="1:5" hidden="1">
      <c r="A11575" s="63" t="s">
        <v>15226</v>
      </c>
      <c r="B11575" s="63">
        <v>6298</v>
      </c>
      <c r="C11575" s="62" t="s">
        <v>19297</v>
      </c>
      <c r="D11575" s="63" t="s">
        <v>15228</v>
      </c>
      <c r="E11575" s="76">
        <v>60.46</v>
      </c>
    </row>
    <row r="11576" spans="1:5" hidden="1">
      <c r="A11576" s="63" t="s">
        <v>15226</v>
      </c>
      <c r="B11576" s="63">
        <v>6295</v>
      </c>
      <c r="C11576" s="62" t="s">
        <v>19298</v>
      </c>
      <c r="D11576" s="63" t="s">
        <v>15228</v>
      </c>
      <c r="E11576" s="76">
        <v>12.23</v>
      </c>
    </row>
    <row r="11577" spans="1:5" hidden="1">
      <c r="A11577" s="63" t="s">
        <v>15226</v>
      </c>
      <c r="B11577" s="63">
        <v>6322</v>
      </c>
      <c r="C11577" s="62" t="s">
        <v>19299</v>
      </c>
      <c r="D11577" s="63" t="s">
        <v>15228</v>
      </c>
      <c r="E11577" s="76">
        <v>153.77000000000001</v>
      </c>
    </row>
    <row r="11578" spans="1:5" hidden="1">
      <c r="A11578" s="63" t="s">
        <v>15226</v>
      </c>
      <c r="B11578" s="63">
        <v>6300</v>
      </c>
      <c r="C11578" s="62" t="s">
        <v>19300</v>
      </c>
      <c r="D11578" s="63" t="s">
        <v>15228</v>
      </c>
      <c r="E11578" s="76">
        <v>283.5</v>
      </c>
    </row>
    <row r="11579" spans="1:5" hidden="1">
      <c r="A11579" s="63" t="s">
        <v>15226</v>
      </c>
      <c r="B11579" s="63">
        <v>6321</v>
      </c>
      <c r="C11579" s="62" t="s">
        <v>19301</v>
      </c>
      <c r="D11579" s="63" t="s">
        <v>15228</v>
      </c>
      <c r="E11579" s="76">
        <v>404.96</v>
      </c>
    </row>
    <row r="11580" spans="1:5" hidden="1">
      <c r="A11580" s="63" t="s">
        <v>15226</v>
      </c>
      <c r="B11580" s="63">
        <v>6301</v>
      </c>
      <c r="C11580" s="62" t="s">
        <v>19302</v>
      </c>
      <c r="D11580" s="63" t="s">
        <v>15228</v>
      </c>
      <c r="E11580" s="76">
        <v>949.19</v>
      </c>
    </row>
    <row r="11581" spans="1:5" hidden="1">
      <c r="A11581" s="63" t="s">
        <v>15226</v>
      </c>
      <c r="B11581" s="63">
        <v>7105</v>
      </c>
      <c r="C11581" s="62" t="s">
        <v>19303</v>
      </c>
      <c r="D11581" s="63" t="s">
        <v>15228</v>
      </c>
      <c r="E11581" s="76">
        <v>43.5</v>
      </c>
    </row>
    <row r="11582" spans="1:5" hidden="1">
      <c r="A11582" s="63" t="s">
        <v>15226</v>
      </c>
      <c r="B11582" s="63">
        <v>20183</v>
      </c>
      <c r="C11582" s="62" t="s">
        <v>19304</v>
      </c>
      <c r="D11582" s="63" t="s">
        <v>15228</v>
      </c>
      <c r="E11582" s="76">
        <v>53.6</v>
      </c>
    </row>
    <row r="11583" spans="1:5" hidden="1">
      <c r="A11583" s="63" t="s">
        <v>15226</v>
      </c>
      <c r="B11583" s="63">
        <v>38448</v>
      </c>
      <c r="C11583" s="62" t="s">
        <v>19305</v>
      </c>
      <c r="D11583" s="63" t="s">
        <v>15228</v>
      </c>
      <c r="E11583" s="76">
        <v>243.23</v>
      </c>
    </row>
    <row r="11584" spans="1:5" hidden="1">
      <c r="A11584" s="63" t="s">
        <v>15226</v>
      </c>
      <c r="B11584" s="63">
        <v>20182</v>
      </c>
      <c r="C11584" s="62" t="s">
        <v>19306</v>
      </c>
      <c r="D11584" s="63" t="s">
        <v>15228</v>
      </c>
      <c r="E11584" s="76">
        <v>31.16</v>
      </c>
    </row>
    <row r="11585" spans="1:5" hidden="1">
      <c r="A11585" s="63" t="s">
        <v>15226</v>
      </c>
      <c r="B11585" s="63">
        <v>7119</v>
      </c>
      <c r="C11585" s="62" t="s">
        <v>19307</v>
      </c>
      <c r="D11585" s="63" t="s">
        <v>15228</v>
      </c>
      <c r="E11585" s="76">
        <v>12.22</v>
      </c>
    </row>
    <row r="11586" spans="1:5" hidden="1">
      <c r="A11586" s="63" t="s">
        <v>15226</v>
      </c>
      <c r="B11586" s="63">
        <v>7126</v>
      </c>
      <c r="C11586" s="62" t="s">
        <v>19308</v>
      </c>
      <c r="D11586" s="63" t="s">
        <v>15228</v>
      </c>
      <c r="E11586" s="76">
        <v>24.93</v>
      </c>
    </row>
    <row r="11587" spans="1:5" hidden="1">
      <c r="A11587" s="63" t="s">
        <v>15226</v>
      </c>
      <c r="B11587" s="63">
        <v>7120</v>
      </c>
      <c r="C11587" s="62" t="s">
        <v>19309</v>
      </c>
      <c r="D11587" s="63" t="s">
        <v>15228</v>
      </c>
      <c r="E11587" s="76">
        <v>9.3699999999999992</v>
      </c>
    </row>
    <row r="11588" spans="1:5" hidden="1">
      <c r="A11588" s="63" t="s">
        <v>15226</v>
      </c>
      <c r="B11588" s="63">
        <v>6319</v>
      </c>
      <c r="C11588" s="62" t="s">
        <v>19310</v>
      </c>
      <c r="D11588" s="63" t="s">
        <v>15228</v>
      </c>
      <c r="E11588" s="76">
        <v>44.85</v>
      </c>
    </row>
    <row r="11589" spans="1:5" hidden="1">
      <c r="A11589" s="63" t="s">
        <v>15226</v>
      </c>
      <c r="B11589" s="63">
        <v>6304</v>
      </c>
      <c r="C11589" s="62" t="s">
        <v>19311</v>
      </c>
      <c r="D11589" s="63" t="s">
        <v>15228</v>
      </c>
      <c r="E11589" s="76">
        <v>44.85</v>
      </c>
    </row>
    <row r="11590" spans="1:5" hidden="1">
      <c r="A11590" s="63" t="s">
        <v>15226</v>
      </c>
      <c r="B11590" s="63">
        <v>21116</v>
      </c>
      <c r="C11590" s="62" t="s">
        <v>19312</v>
      </c>
      <c r="D11590" s="63" t="s">
        <v>15228</v>
      </c>
      <c r="E11590" s="76">
        <v>33.96</v>
      </c>
    </row>
    <row r="11591" spans="1:5" hidden="1">
      <c r="A11591" s="63" t="s">
        <v>15226</v>
      </c>
      <c r="B11591" s="63">
        <v>6320</v>
      </c>
      <c r="C11591" s="62" t="s">
        <v>19313</v>
      </c>
      <c r="D11591" s="63" t="s">
        <v>15228</v>
      </c>
      <c r="E11591" s="76">
        <v>23.09</v>
      </c>
    </row>
    <row r="11592" spans="1:5" hidden="1">
      <c r="A11592" s="63" t="s">
        <v>15226</v>
      </c>
      <c r="B11592" s="63">
        <v>6303</v>
      </c>
      <c r="C11592" s="62" t="s">
        <v>19314</v>
      </c>
      <c r="D11592" s="63" t="s">
        <v>15228</v>
      </c>
      <c r="E11592" s="76">
        <v>23.09</v>
      </c>
    </row>
    <row r="11593" spans="1:5" hidden="1">
      <c r="A11593" s="63" t="s">
        <v>15226</v>
      </c>
      <c r="B11593" s="63">
        <v>6308</v>
      </c>
      <c r="C11593" s="62" t="s">
        <v>19315</v>
      </c>
      <c r="D11593" s="63" t="s">
        <v>15228</v>
      </c>
      <c r="E11593" s="76">
        <v>124.09</v>
      </c>
    </row>
    <row r="11594" spans="1:5" hidden="1">
      <c r="A11594" s="63" t="s">
        <v>15226</v>
      </c>
      <c r="B11594" s="63">
        <v>6317</v>
      </c>
      <c r="C11594" s="62" t="s">
        <v>19316</v>
      </c>
      <c r="D11594" s="63" t="s">
        <v>15228</v>
      </c>
      <c r="E11594" s="76">
        <v>124.09</v>
      </c>
    </row>
    <row r="11595" spans="1:5" hidden="1">
      <c r="A11595" s="63" t="s">
        <v>15226</v>
      </c>
      <c r="B11595" s="63">
        <v>6307</v>
      </c>
      <c r="C11595" s="62" t="s">
        <v>19317</v>
      </c>
      <c r="D11595" s="63" t="s">
        <v>15228</v>
      </c>
      <c r="E11595" s="76">
        <v>124.09</v>
      </c>
    </row>
    <row r="11596" spans="1:5" hidden="1">
      <c r="A11596" s="63" t="s">
        <v>15226</v>
      </c>
      <c r="B11596" s="63">
        <v>6309</v>
      </c>
      <c r="C11596" s="62" t="s">
        <v>19318</v>
      </c>
      <c r="D11596" s="63" t="s">
        <v>15228</v>
      </c>
      <c r="E11596" s="76">
        <v>127.7</v>
      </c>
    </row>
    <row r="11597" spans="1:5" hidden="1">
      <c r="A11597" s="63" t="s">
        <v>15226</v>
      </c>
      <c r="B11597" s="63">
        <v>6318</v>
      </c>
      <c r="C11597" s="62" t="s">
        <v>19319</v>
      </c>
      <c r="D11597" s="63" t="s">
        <v>15228</v>
      </c>
      <c r="E11597" s="76">
        <v>66.94</v>
      </c>
    </row>
    <row r="11598" spans="1:5" hidden="1">
      <c r="A11598" s="63" t="s">
        <v>15226</v>
      </c>
      <c r="B11598" s="63">
        <v>6306</v>
      </c>
      <c r="C11598" s="62" t="s">
        <v>19320</v>
      </c>
      <c r="D11598" s="63" t="s">
        <v>15228</v>
      </c>
      <c r="E11598" s="76">
        <v>66.94</v>
      </c>
    </row>
    <row r="11599" spans="1:5" hidden="1">
      <c r="A11599" s="63" t="s">
        <v>15226</v>
      </c>
      <c r="B11599" s="63">
        <v>6305</v>
      </c>
      <c r="C11599" s="62" t="s">
        <v>19321</v>
      </c>
      <c r="D11599" s="63" t="s">
        <v>15228</v>
      </c>
      <c r="E11599" s="76">
        <v>66.94</v>
      </c>
    </row>
    <row r="11600" spans="1:5" hidden="1">
      <c r="A11600" s="63" t="s">
        <v>15226</v>
      </c>
      <c r="B11600" s="63">
        <v>6302</v>
      </c>
      <c r="C11600" s="62" t="s">
        <v>19322</v>
      </c>
      <c r="D11600" s="63" t="s">
        <v>15228</v>
      </c>
      <c r="E11600" s="76">
        <v>14.2</v>
      </c>
    </row>
    <row r="11601" spans="1:5" hidden="1">
      <c r="A11601" s="63" t="s">
        <v>15226</v>
      </c>
      <c r="B11601" s="63">
        <v>6312</v>
      </c>
      <c r="C11601" s="62" t="s">
        <v>19323</v>
      </c>
      <c r="D11601" s="63" t="s">
        <v>15228</v>
      </c>
      <c r="E11601" s="76">
        <v>178.5</v>
      </c>
    </row>
    <row r="11602" spans="1:5" hidden="1">
      <c r="A11602" s="63" t="s">
        <v>15226</v>
      </c>
      <c r="B11602" s="63">
        <v>6311</v>
      </c>
      <c r="C11602" s="62" t="s">
        <v>19324</v>
      </c>
      <c r="D11602" s="63" t="s">
        <v>15228</v>
      </c>
      <c r="E11602" s="76">
        <v>178.5</v>
      </c>
    </row>
    <row r="11603" spans="1:5" hidden="1">
      <c r="A11603" s="63" t="s">
        <v>15226</v>
      </c>
      <c r="B11603" s="63">
        <v>6310</v>
      </c>
      <c r="C11603" s="62" t="s">
        <v>19325</v>
      </c>
      <c r="D11603" s="63" t="s">
        <v>15228</v>
      </c>
      <c r="E11603" s="76">
        <v>178.5</v>
      </c>
    </row>
    <row r="11604" spans="1:5" hidden="1">
      <c r="A11604" s="63" t="s">
        <v>15226</v>
      </c>
      <c r="B11604" s="63">
        <v>6314</v>
      </c>
      <c r="C11604" s="62" t="s">
        <v>19326</v>
      </c>
      <c r="D11604" s="63" t="s">
        <v>15228</v>
      </c>
      <c r="E11604" s="76">
        <v>178.5</v>
      </c>
    </row>
    <row r="11605" spans="1:5" hidden="1">
      <c r="A11605" s="63" t="s">
        <v>15226</v>
      </c>
      <c r="B11605" s="63">
        <v>6313</v>
      </c>
      <c r="C11605" s="62" t="s">
        <v>19327</v>
      </c>
      <c r="D11605" s="63" t="s">
        <v>15228</v>
      </c>
      <c r="E11605" s="76">
        <v>178.5</v>
      </c>
    </row>
    <row r="11606" spans="1:5" hidden="1">
      <c r="A11606" s="63" t="s">
        <v>15226</v>
      </c>
      <c r="B11606" s="63">
        <v>6315</v>
      </c>
      <c r="C11606" s="62" t="s">
        <v>19328</v>
      </c>
      <c r="D11606" s="63" t="s">
        <v>15228</v>
      </c>
      <c r="E11606" s="76">
        <v>337.97</v>
      </c>
    </row>
    <row r="11607" spans="1:5" hidden="1">
      <c r="A11607" s="63" t="s">
        <v>15226</v>
      </c>
      <c r="B11607" s="63">
        <v>6316</v>
      </c>
      <c r="C11607" s="62" t="s">
        <v>19329</v>
      </c>
      <c r="D11607" s="63" t="s">
        <v>15228</v>
      </c>
      <c r="E11607" s="76">
        <v>337.97</v>
      </c>
    </row>
    <row r="11608" spans="1:5" hidden="1">
      <c r="A11608" s="63" t="s">
        <v>15226</v>
      </c>
      <c r="B11608" s="63">
        <v>39324</v>
      </c>
      <c r="C11608" s="62" t="s">
        <v>19330</v>
      </c>
      <c r="D11608" s="63" t="s">
        <v>15228</v>
      </c>
      <c r="E11608" s="76">
        <v>5.01</v>
      </c>
    </row>
    <row r="11609" spans="1:5" hidden="1">
      <c r="A11609" s="63" t="s">
        <v>15226</v>
      </c>
      <c r="B11609" s="63">
        <v>39325</v>
      </c>
      <c r="C11609" s="62" t="s">
        <v>19331</v>
      </c>
      <c r="D11609" s="63" t="s">
        <v>15228</v>
      </c>
      <c r="E11609" s="76">
        <v>7.56</v>
      </c>
    </row>
    <row r="11610" spans="1:5" hidden="1">
      <c r="A11610" s="63" t="s">
        <v>15226</v>
      </c>
      <c r="B11610" s="63">
        <v>39326</v>
      </c>
      <c r="C11610" s="62" t="s">
        <v>19332</v>
      </c>
      <c r="D11610" s="63" t="s">
        <v>15228</v>
      </c>
      <c r="E11610" s="76">
        <v>27.12</v>
      </c>
    </row>
    <row r="11611" spans="1:5" hidden="1">
      <c r="A11611" s="63" t="s">
        <v>15226</v>
      </c>
      <c r="B11611" s="63">
        <v>39327</v>
      </c>
      <c r="C11611" s="62" t="s">
        <v>19333</v>
      </c>
      <c r="D11611" s="63" t="s">
        <v>15228</v>
      </c>
      <c r="E11611" s="76">
        <v>40.909999999999997</v>
      </c>
    </row>
    <row r="11612" spans="1:5" ht="23.25" hidden="1">
      <c r="A11612" s="63" t="s">
        <v>15226</v>
      </c>
      <c r="B11612" s="63">
        <v>11378</v>
      </c>
      <c r="C11612" s="62" t="s">
        <v>19334</v>
      </c>
      <c r="D11612" s="63" t="s">
        <v>15228</v>
      </c>
      <c r="E11612" s="76">
        <v>88.91</v>
      </c>
    </row>
    <row r="11613" spans="1:5" ht="23.25" hidden="1">
      <c r="A11613" s="63" t="s">
        <v>15226</v>
      </c>
      <c r="B11613" s="63">
        <v>11379</v>
      </c>
      <c r="C11613" s="62" t="s">
        <v>19335</v>
      </c>
      <c r="D11613" s="63" t="s">
        <v>15228</v>
      </c>
      <c r="E11613" s="76">
        <v>75.13</v>
      </c>
    </row>
    <row r="11614" spans="1:5" ht="23.25" hidden="1">
      <c r="A11614" s="63" t="s">
        <v>15226</v>
      </c>
      <c r="B11614" s="63">
        <v>11493</v>
      </c>
      <c r="C11614" s="62" t="s">
        <v>19336</v>
      </c>
      <c r="D11614" s="63" t="s">
        <v>15228</v>
      </c>
      <c r="E11614" s="76">
        <v>43.33</v>
      </c>
    </row>
    <row r="11615" spans="1:5" hidden="1">
      <c r="A11615" s="63" t="s">
        <v>15226</v>
      </c>
      <c r="B11615" s="63">
        <v>7106</v>
      </c>
      <c r="C11615" s="62" t="s">
        <v>19337</v>
      </c>
      <c r="D11615" s="63" t="s">
        <v>15228</v>
      </c>
      <c r="E11615" s="76">
        <v>154.28</v>
      </c>
    </row>
    <row r="11616" spans="1:5" hidden="1">
      <c r="A11616" s="63" t="s">
        <v>15226</v>
      </c>
      <c r="B11616" s="63">
        <v>7104</v>
      </c>
      <c r="C11616" s="62" t="s">
        <v>19338</v>
      </c>
      <c r="D11616" s="63" t="s">
        <v>15228</v>
      </c>
      <c r="E11616" s="76">
        <v>4.16</v>
      </c>
    </row>
    <row r="11617" spans="1:5" hidden="1">
      <c r="A11617" s="63" t="s">
        <v>15226</v>
      </c>
      <c r="B11617" s="63">
        <v>7136</v>
      </c>
      <c r="C11617" s="62" t="s">
        <v>19339</v>
      </c>
      <c r="D11617" s="63" t="s">
        <v>15228</v>
      </c>
      <c r="E11617" s="76">
        <v>7.24</v>
      </c>
    </row>
    <row r="11618" spans="1:5" hidden="1">
      <c r="A11618" s="63" t="s">
        <v>15226</v>
      </c>
      <c r="B11618" s="63">
        <v>7128</v>
      </c>
      <c r="C11618" s="62" t="s">
        <v>19340</v>
      </c>
      <c r="D11618" s="63" t="s">
        <v>15228</v>
      </c>
      <c r="E11618" s="76">
        <v>9.4</v>
      </c>
    </row>
    <row r="11619" spans="1:5" hidden="1">
      <c r="A11619" s="63" t="s">
        <v>15226</v>
      </c>
      <c r="B11619" s="63">
        <v>7108</v>
      </c>
      <c r="C11619" s="62" t="s">
        <v>19341</v>
      </c>
      <c r="D11619" s="63" t="s">
        <v>15228</v>
      </c>
      <c r="E11619" s="76">
        <v>9.3699999999999992</v>
      </c>
    </row>
    <row r="11620" spans="1:5" hidden="1">
      <c r="A11620" s="63" t="s">
        <v>15226</v>
      </c>
      <c r="B11620" s="63">
        <v>7129</v>
      </c>
      <c r="C11620" s="62" t="s">
        <v>19342</v>
      </c>
      <c r="D11620" s="63" t="s">
        <v>15228</v>
      </c>
      <c r="E11620" s="76">
        <v>11.03</v>
      </c>
    </row>
    <row r="11621" spans="1:5" hidden="1">
      <c r="A11621" s="63" t="s">
        <v>15226</v>
      </c>
      <c r="B11621" s="63">
        <v>7130</v>
      </c>
      <c r="C11621" s="62" t="s">
        <v>19343</v>
      </c>
      <c r="D11621" s="63" t="s">
        <v>15228</v>
      </c>
      <c r="E11621" s="76">
        <v>16.03</v>
      </c>
    </row>
    <row r="11622" spans="1:5" hidden="1">
      <c r="A11622" s="63" t="s">
        <v>15226</v>
      </c>
      <c r="B11622" s="63">
        <v>7131</v>
      </c>
      <c r="C11622" s="62" t="s">
        <v>19344</v>
      </c>
      <c r="D11622" s="63" t="s">
        <v>15228</v>
      </c>
      <c r="E11622" s="76">
        <v>19.600000000000001</v>
      </c>
    </row>
    <row r="11623" spans="1:5" hidden="1">
      <c r="A11623" s="63" t="s">
        <v>15226</v>
      </c>
      <c r="B11623" s="63">
        <v>7132</v>
      </c>
      <c r="C11623" s="62" t="s">
        <v>19345</v>
      </c>
      <c r="D11623" s="63" t="s">
        <v>15228</v>
      </c>
      <c r="E11623" s="76">
        <v>46.15</v>
      </c>
    </row>
    <row r="11624" spans="1:5" hidden="1">
      <c r="A11624" s="63" t="s">
        <v>15226</v>
      </c>
      <c r="B11624" s="63">
        <v>7133</v>
      </c>
      <c r="C11624" s="62" t="s">
        <v>19346</v>
      </c>
      <c r="D11624" s="63" t="s">
        <v>15228</v>
      </c>
      <c r="E11624" s="76">
        <v>106.64</v>
      </c>
    </row>
    <row r="11625" spans="1:5" ht="23.25" hidden="1">
      <c r="A11625" s="63" t="s">
        <v>15226</v>
      </c>
      <c r="B11625" s="63">
        <v>37420</v>
      </c>
      <c r="C11625" s="62" t="s">
        <v>19347</v>
      </c>
      <c r="D11625" s="63" t="s">
        <v>15228</v>
      </c>
      <c r="E11625" s="76">
        <v>43.02</v>
      </c>
    </row>
    <row r="11626" spans="1:5" ht="23.25" hidden="1">
      <c r="A11626" s="63" t="s">
        <v>15226</v>
      </c>
      <c r="B11626" s="63">
        <v>37421</v>
      </c>
      <c r="C11626" s="62" t="s">
        <v>19348</v>
      </c>
      <c r="D11626" s="63" t="s">
        <v>15228</v>
      </c>
      <c r="E11626" s="76">
        <v>58.8</v>
      </c>
    </row>
    <row r="11627" spans="1:5" ht="23.25" hidden="1">
      <c r="A11627" s="63" t="s">
        <v>15226</v>
      </c>
      <c r="B11627" s="63">
        <v>37422</v>
      </c>
      <c r="C11627" s="62" t="s">
        <v>19349</v>
      </c>
      <c r="D11627" s="63" t="s">
        <v>15228</v>
      </c>
      <c r="E11627" s="76">
        <v>55.03</v>
      </c>
    </row>
    <row r="11628" spans="1:5" hidden="1">
      <c r="A11628" s="63" t="s">
        <v>15226</v>
      </c>
      <c r="B11628" s="63">
        <v>37443</v>
      </c>
      <c r="C11628" s="62" t="s">
        <v>19350</v>
      </c>
      <c r="D11628" s="63" t="s">
        <v>15228</v>
      </c>
      <c r="E11628" s="76">
        <v>200.61</v>
      </c>
    </row>
    <row r="11629" spans="1:5" hidden="1">
      <c r="A11629" s="63" t="s">
        <v>15226</v>
      </c>
      <c r="B11629" s="63">
        <v>37444</v>
      </c>
      <c r="C11629" s="62" t="s">
        <v>19351</v>
      </c>
      <c r="D11629" s="63" t="s">
        <v>15228</v>
      </c>
      <c r="E11629" s="76">
        <v>204.01</v>
      </c>
    </row>
    <row r="11630" spans="1:5" hidden="1">
      <c r="A11630" s="63" t="s">
        <v>15226</v>
      </c>
      <c r="B11630" s="63">
        <v>37445</v>
      </c>
      <c r="C11630" s="62" t="s">
        <v>19352</v>
      </c>
      <c r="D11630" s="63" t="s">
        <v>15228</v>
      </c>
      <c r="E11630" s="76">
        <v>309.23</v>
      </c>
    </row>
    <row r="11631" spans="1:5" hidden="1">
      <c r="A11631" s="63" t="s">
        <v>15226</v>
      </c>
      <c r="B11631" s="63">
        <v>37446</v>
      </c>
      <c r="C11631" s="62" t="s">
        <v>19353</v>
      </c>
      <c r="D11631" s="63" t="s">
        <v>15228</v>
      </c>
      <c r="E11631" s="76">
        <v>337.11</v>
      </c>
    </row>
    <row r="11632" spans="1:5" hidden="1">
      <c r="A11632" s="63" t="s">
        <v>15226</v>
      </c>
      <c r="B11632" s="63">
        <v>37447</v>
      </c>
      <c r="C11632" s="62" t="s">
        <v>19354</v>
      </c>
      <c r="D11632" s="63" t="s">
        <v>15228</v>
      </c>
      <c r="E11632" s="76">
        <v>342.38</v>
      </c>
    </row>
    <row r="11633" spans="1:5" hidden="1">
      <c r="A11633" s="63" t="s">
        <v>15226</v>
      </c>
      <c r="B11633" s="63">
        <v>37448</v>
      </c>
      <c r="C11633" s="62" t="s">
        <v>19355</v>
      </c>
      <c r="D11633" s="63" t="s">
        <v>15228</v>
      </c>
      <c r="E11633" s="76">
        <v>469.63</v>
      </c>
    </row>
    <row r="11634" spans="1:5" hidden="1">
      <c r="A11634" s="63" t="s">
        <v>15226</v>
      </c>
      <c r="B11634" s="63">
        <v>37440</v>
      </c>
      <c r="C11634" s="62" t="s">
        <v>19356</v>
      </c>
      <c r="D11634" s="63" t="s">
        <v>15228</v>
      </c>
      <c r="E11634" s="76">
        <v>159.22999999999999</v>
      </c>
    </row>
    <row r="11635" spans="1:5" hidden="1">
      <c r="A11635" s="63" t="s">
        <v>15226</v>
      </c>
      <c r="B11635" s="63">
        <v>37441</v>
      </c>
      <c r="C11635" s="62" t="s">
        <v>19357</v>
      </c>
      <c r="D11635" s="63" t="s">
        <v>15228</v>
      </c>
      <c r="E11635" s="76">
        <v>159.22999999999999</v>
      </c>
    </row>
    <row r="11636" spans="1:5" hidden="1">
      <c r="A11636" s="63" t="s">
        <v>15226</v>
      </c>
      <c r="B11636" s="63">
        <v>37442</v>
      </c>
      <c r="C11636" s="62" t="s">
        <v>19358</v>
      </c>
      <c r="D11636" s="63" t="s">
        <v>15228</v>
      </c>
      <c r="E11636" s="76">
        <v>191.78</v>
      </c>
    </row>
    <row r="11637" spans="1:5" hidden="1">
      <c r="A11637" s="63" t="s">
        <v>15226</v>
      </c>
      <c r="B11637" s="63">
        <v>38017</v>
      </c>
      <c r="C11637" s="62" t="s">
        <v>19359</v>
      </c>
      <c r="D11637" s="63" t="s">
        <v>15228</v>
      </c>
      <c r="E11637" s="76">
        <v>10.25</v>
      </c>
    </row>
    <row r="11638" spans="1:5" hidden="1">
      <c r="A11638" s="63" t="s">
        <v>15226</v>
      </c>
      <c r="B11638" s="63">
        <v>38018</v>
      </c>
      <c r="C11638" s="62" t="s">
        <v>19360</v>
      </c>
      <c r="D11638" s="63" t="s">
        <v>15228</v>
      </c>
      <c r="E11638" s="76">
        <v>11.53</v>
      </c>
    </row>
    <row r="11639" spans="1:5" ht="23.25" hidden="1">
      <c r="A11639" s="63" t="s">
        <v>15226</v>
      </c>
      <c r="B11639" s="63">
        <v>39895</v>
      </c>
      <c r="C11639" s="62" t="s">
        <v>19361</v>
      </c>
      <c r="D11639" s="63" t="s">
        <v>15228</v>
      </c>
      <c r="E11639" s="76">
        <v>49.69</v>
      </c>
    </row>
    <row r="11640" spans="1:5" ht="23.25" hidden="1">
      <c r="A11640" s="63" t="s">
        <v>15226</v>
      </c>
      <c r="B11640" s="63">
        <v>39896</v>
      </c>
      <c r="C11640" s="62" t="s">
        <v>19362</v>
      </c>
      <c r="D11640" s="63" t="s">
        <v>15228</v>
      </c>
      <c r="E11640" s="76">
        <v>72.83</v>
      </c>
    </row>
    <row r="11641" spans="1:5" ht="23.25" hidden="1">
      <c r="A11641" s="63" t="s">
        <v>15226</v>
      </c>
      <c r="B11641" s="63">
        <v>38873</v>
      </c>
      <c r="C11641" s="62" t="s">
        <v>19363</v>
      </c>
      <c r="D11641" s="63" t="s">
        <v>15228</v>
      </c>
      <c r="E11641" s="76">
        <v>13.6</v>
      </c>
    </row>
    <row r="11642" spans="1:5" ht="23.25" hidden="1">
      <c r="A11642" s="63" t="s">
        <v>15226</v>
      </c>
      <c r="B11642" s="63">
        <v>38874</v>
      </c>
      <c r="C11642" s="62" t="s">
        <v>19364</v>
      </c>
      <c r="D11642" s="63" t="s">
        <v>15228</v>
      </c>
      <c r="E11642" s="76">
        <v>17.22</v>
      </c>
    </row>
    <row r="11643" spans="1:5" ht="23.25" hidden="1">
      <c r="A11643" s="63" t="s">
        <v>15226</v>
      </c>
      <c r="B11643" s="63">
        <v>38875</v>
      </c>
      <c r="C11643" s="62" t="s">
        <v>19365</v>
      </c>
      <c r="D11643" s="63" t="s">
        <v>15228</v>
      </c>
      <c r="E11643" s="76">
        <v>27.3</v>
      </c>
    </row>
    <row r="11644" spans="1:5" ht="23.25" hidden="1">
      <c r="A11644" s="63" t="s">
        <v>15226</v>
      </c>
      <c r="B11644" s="63">
        <v>38876</v>
      </c>
      <c r="C11644" s="62" t="s">
        <v>19366</v>
      </c>
      <c r="D11644" s="63" t="s">
        <v>15228</v>
      </c>
      <c r="E11644" s="76">
        <v>36.69</v>
      </c>
    </row>
    <row r="11645" spans="1:5" ht="23.25" hidden="1">
      <c r="A11645" s="63" t="s">
        <v>15226</v>
      </c>
      <c r="B11645" s="63">
        <v>39000</v>
      </c>
      <c r="C11645" s="62" t="s">
        <v>19367</v>
      </c>
      <c r="D11645" s="63" t="s">
        <v>15228</v>
      </c>
      <c r="E11645" s="76">
        <v>29.79</v>
      </c>
    </row>
    <row r="11646" spans="1:5" hidden="1">
      <c r="A11646" s="63" t="s">
        <v>15226</v>
      </c>
      <c r="B11646" s="63">
        <v>38674</v>
      </c>
      <c r="C11646" s="62" t="s">
        <v>19368</v>
      </c>
      <c r="D11646" s="63" t="s">
        <v>15228</v>
      </c>
      <c r="E11646" s="76">
        <v>34.5</v>
      </c>
    </row>
    <row r="11647" spans="1:5" hidden="1">
      <c r="A11647" s="63" t="s">
        <v>15226</v>
      </c>
      <c r="B11647" s="63">
        <v>38019</v>
      </c>
      <c r="C11647" s="62" t="s">
        <v>19369</v>
      </c>
      <c r="D11647" s="63" t="s">
        <v>15228</v>
      </c>
      <c r="E11647" s="76">
        <v>7.3</v>
      </c>
    </row>
    <row r="11648" spans="1:5" hidden="1">
      <c r="A11648" s="63" t="s">
        <v>15226</v>
      </c>
      <c r="B11648" s="63">
        <v>38020</v>
      </c>
      <c r="C11648" s="62" t="s">
        <v>19370</v>
      </c>
      <c r="D11648" s="63" t="s">
        <v>15228</v>
      </c>
      <c r="E11648" s="76">
        <v>8.99</v>
      </c>
    </row>
    <row r="11649" spans="1:5" hidden="1">
      <c r="A11649" s="63" t="s">
        <v>15226</v>
      </c>
      <c r="B11649" s="63">
        <v>38454</v>
      </c>
      <c r="C11649" s="62" t="s">
        <v>19371</v>
      </c>
      <c r="D11649" s="63" t="s">
        <v>15228</v>
      </c>
      <c r="E11649" s="76">
        <v>11.17</v>
      </c>
    </row>
    <row r="11650" spans="1:5" hidden="1">
      <c r="A11650" s="63" t="s">
        <v>15226</v>
      </c>
      <c r="B11650" s="63">
        <v>38455</v>
      </c>
      <c r="C11650" s="62" t="s">
        <v>19372</v>
      </c>
      <c r="D11650" s="63" t="s">
        <v>15228</v>
      </c>
      <c r="E11650" s="76">
        <v>14.95</v>
      </c>
    </row>
    <row r="11651" spans="1:5" ht="23.25" hidden="1">
      <c r="A11651" s="63" t="s">
        <v>15226</v>
      </c>
      <c r="B11651" s="63">
        <v>38462</v>
      </c>
      <c r="C11651" s="62" t="s">
        <v>19373</v>
      </c>
      <c r="D11651" s="63" t="s">
        <v>15228</v>
      </c>
      <c r="E11651" s="76">
        <v>241.08</v>
      </c>
    </row>
    <row r="11652" spans="1:5" ht="23.25" hidden="1">
      <c r="A11652" s="63" t="s">
        <v>15226</v>
      </c>
      <c r="B11652" s="63">
        <v>36362</v>
      </c>
      <c r="C11652" s="62" t="s">
        <v>19374</v>
      </c>
      <c r="D11652" s="63" t="s">
        <v>15228</v>
      </c>
      <c r="E11652" s="76">
        <v>3.33</v>
      </c>
    </row>
    <row r="11653" spans="1:5" ht="23.25" hidden="1">
      <c r="A11653" s="63" t="s">
        <v>15226</v>
      </c>
      <c r="B11653" s="63">
        <v>36298</v>
      </c>
      <c r="C11653" s="62" t="s">
        <v>19375</v>
      </c>
      <c r="D11653" s="63" t="s">
        <v>15228</v>
      </c>
      <c r="E11653" s="76">
        <v>2.86</v>
      </c>
    </row>
    <row r="11654" spans="1:5" ht="23.25" hidden="1">
      <c r="A11654" s="63" t="s">
        <v>15226</v>
      </c>
      <c r="B11654" s="63">
        <v>38456</v>
      </c>
      <c r="C11654" s="62" t="s">
        <v>19376</v>
      </c>
      <c r="D11654" s="63" t="s">
        <v>15228</v>
      </c>
      <c r="E11654" s="76">
        <v>7.13</v>
      </c>
    </row>
    <row r="11655" spans="1:5" ht="23.25" hidden="1">
      <c r="A11655" s="63" t="s">
        <v>15226</v>
      </c>
      <c r="B11655" s="63">
        <v>38457</v>
      </c>
      <c r="C11655" s="62" t="s">
        <v>19377</v>
      </c>
      <c r="D11655" s="63" t="s">
        <v>15228</v>
      </c>
      <c r="E11655" s="76">
        <v>12.99</v>
      </c>
    </row>
    <row r="11656" spans="1:5" ht="23.25" hidden="1">
      <c r="A11656" s="63" t="s">
        <v>15226</v>
      </c>
      <c r="B11656" s="63">
        <v>38458</v>
      </c>
      <c r="C11656" s="62" t="s">
        <v>19378</v>
      </c>
      <c r="D11656" s="63" t="s">
        <v>15228</v>
      </c>
      <c r="E11656" s="76">
        <v>25.02</v>
      </c>
    </row>
    <row r="11657" spans="1:5" ht="23.25" hidden="1">
      <c r="A11657" s="63" t="s">
        <v>15226</v>
      </c>
      <c r="B11657" s="63">
        <v>38459</v>
      </c>
      <c r="C11657" s="62" t="s">
        <v>19379</v>
      </c>
      <c r="D11657" s="63" t="s">
        <v>15228</v>
      </c>
      <c r="E11657" s="76">
        <v>39.340000000000003</v>
      </c>
    </row>
    <row r="11658" spans="1:5" ht="23.25" hidden="1">
      <c r="A11658" s="63" t="s">
        <v>15226</v>
      </c>
      <c r="B11658" s="63">
        <v>38460</v>
      </c>
      <c r="C11658" s="62" t="s">
        <v>19380</v>
      </c>
      <c r="D11658" s="63" t="s">
        <v>15228</v>
      </c>
      <c r="E11658" s="76">
        <v>84.39</v>
      </c>
    </row>
    <row r="11659" spans="1:5" ht="23.25" hidden="1">
      <c r="A11659" s="63" t="s">
        <v>15226</v>
      </c>
      <c r="B11659" s="63">
        <v>38461</v>
      </c>
      <c r="C11659" s="62" t="s">
        <v>19381</v>
      </c>
      <c r="D11659" s="63" t="s">
        <v>15228</v>
      </c>
      <c r="E11659" s="76">
        <v>113.25</v>
      </c>
    </row>
    <row r="11660" spans="1:5" hidden="1">
      <c r="A11660" s="63" t="s">
        <v>15226</v>
      </c>
      <c r="B11660" s="63">
        <v>7094</v>
      </c>
      <c r="C11660" s="62" t="s">
        <v>19382</v>
      </c>
      <c r="D11660" s="63" t="s">
        <v>15228</v>
      </c>
      <c r="E11660" s="76">
        <v>13.58</v>
      </c>
    </row>
    <row r="11661" spans="1:5" hidden="1">
      <c r="A11661" s="63" t="s">
        <v>15226</v>
      </c>
      <c r="B11661" s="63">
        <v>7116</v>
      </c>
      <c r="C11661" s="62" t="s">
        <v>19383</v>
      </c>
      <c r="D11661" s="63" t="s">
        <v>15228</v>
      </c>
      <c r="E11661" s="76">
        <v>3.9</v>
      </c>
    </row>
    <row r="11662" spans="1:5" hidden="1">
      <c r="A11662" s="63" t="s">
        <v>15226</v>
      </c>
      <c r="B11662" s="63">
        <v>7118</v>
      </c>
      <c r="C11662" s="62" t="s">
        <v>19384</v>
      </c>
      <c r="D11662" s="63" t="s">
        <v>15228</v>
      </c>
      <c r="E11662" s="76">
        <v>27.92</v>
      </c>
    </row>
    <row r="11663" spans="1:5" hidden="1">
      <c r="A11663" s="63" t="s">
        <v>15226</v>
      </c>
      <c r="B11663" s="63">
        <v>7098</v>
      </c>
      <c r="C11663" s="62" t="s">
        <v>19385</v>
      </c>
      <c r="D11663" s="63" t="s">
        <v>15228</v>
      </c>
      <c r="E11663" s="76">
        <v>4.1500000000000004</v>
      </c>
    </row>
    <row r="11664" spans="1:5" hidden="1">
      <c r="A11664" s="63" t="s">
        <v>15226</v>
      </c>
      <c r="B11664" s="63">
        <v>7110</v>
      </c>
      <c r="C11664" s="62" t="s">
        <v>19386</v>
      </c>
      <c r="D11664" s="63" t="s">
        <v>15228</v>
      </c>
      <c r="E11664" s="76">
        <v>53.08</v>
      </c>
    </row>
    <row r="11665" spans="1:5" hidden="1">
      <c r="A11665" s="63" t="s">
        <v>15226</v>
      </c>
      <c r="B11665" s="63">
        <v>7123</v>
      </c>
      <c r="C11665" s="62" t="s">
        <v>19387</v>
      </c>
      <c r="D11665" s="63" t="s">
        <v>15228</v>
      </c>
      <c r="E11665" s="76">
        <v>5.0199999999999996</v>
      </c>
    </row>
    <row r="11666" spans="1:5" ht="23.25" hidden="1">
      <c r="A11666" s="63" t="s">
        <v>15226</v>
      </c>
      <c r="B11666" s="63">
        <v>7121</v>
      </c>
      <c r="C11666" s="62" t="s">
        <v>19388</v>
      </c>
      <c r="D11666" s="63" t="s">
        <v>15228</v>
      </c>
      <c r="E11666" s="76">
        <v>9.93</v>
      </c>
    </row>
    <row r="11667" spans="1:5" ht="23.25" hidden="1">
      <c r="A11667" s="63" t="s">
        <v>15226</v>
      </c>
      <c r="B11667" s="63">
        <v>7137</v>
      </c>
      <c r="C11667" s="62" t="s">
        <v>19389</v>
      </c>
      <c r="D11667" s="63" t="s">
        <v>15228</v>
      </c>
      <c r="E11667" s="76">
        <v>10.84</v>
      </c>
    </row>
    <row r="11668" spans="1:5" ht="23.25" hidden="1">
      <c r="A11668" s="63" t="s">
        <v>15226</v>
      </c>
      <c r="B11668" s="63">
        <v>7122</v>
      </c>
      <c r="C11668" s="62" t="s">
        <v>19390</v>
      </c>
      <c r="D11668" s="63" t="s">
        <v>15228</v>
      </c>
      <c r="E11668" s="76">
        <v>11.93</v>
      </c>
    </row>
    <row r="11669" spans="1:5" ht="23.25" hidden="1">
      <c r="A11669" s="63" t="s">
        <v>15226</v>
      </c>
      <c r="B11669" s="63">
        <v>7114</v>
      </c>
      <c r="C11669" s="62" t="s">
        <v>19391</v>
      </c>
      <c r="D11669" s="63" t="s">
        <v>15228</v>
      </c>
      <c r="E11669" s="76">
        <v>13.88</v>
      </c>
    </row>
    <row r="11670" spans="1:5" ht="23.25" hidden="1">
      <c r="A11670" s="63" t="s">
        <v>15226</v>
      </c>
      <c r="B11670" s="63">
        <v>7109</v>
      </c>
      <c r="C11670" s="62" t="s">
        <v>19392</v>
      </c>
      <c r="D11670" s="63" t="s">
        <v>15228</v>
      </c>
      <c r="E11670" s="76">
        <v>2.75</v>
      </c>
    </row>
    <row r="11671" spans="1:5" ht="23.25" hidden="1">
      <c r="A11671" s="63" t="s">
        <v>15226</v>
      </c>
      <c r="B11671" s="63">
        <v>7135</v>
      </c>
      <c r="C11671" s="62" t="s">
        <v>19393</v>
      </c>
      <c r="D11671" s="63" t="s">
        <v>15228</v>
      </c>
      <c r="E11671" s="76">
        <v>5.63</v>
      </c>
    </row>
    <row r="11672" spans="1:5" ht="23.25" hidden="1">
      <c r="A11672" s="63" t="s">
        <v>15226</v>
      </c>
      <c r="B11672" s="63">
        <v>37947</v>
      </c>
      <c r="C11672" s="62" t="s">
        <v>19394</v>
      </c>
      <c r="D11672" s="63" t="s">
        <v>15228</v>
      </c>
      <c r="E11672" s="76">
        <v>4.58</v>
      </c>
    </row>
    <row r="11673" spans="1:5" ht="23.25" hidden="1">
      <c r="A11673" s="63" t="s">
        <v>15226</v>
      </c>
      <c r="B11673" s="63">
        <v>7103</v>
      </c>
      <c r="C11673" s="62" t="s">
        <v>19395</v>
      </c>
      <c r="D11673" s="63" t="s">
        <v>15228</v>
      </c>
      <c r="E11673" s="76">
        <v>14.93</v>
      </c>
    </row>
    <row r="11674" spans="1:5" hidden="1">
      <c r="A11674" s="63" t="s">
        <v>15226</v>
      </c>
      <c r="B11674" s="63">
        <v>40419</v>
      </c>
      <c r="C11674" s="62" t="s">
        <v>19396</v>
      </c>
      <c r="D11674" s="63" t="s">
        <v>15228</v>
      </c>
      <c r="E11674" s="76">
        <v>36.93</v>
      </c>
    </row>
    <row r="11675" spans="1:5" hidden="1">
      <c r="A11675" s="63" t="s">
        <v>15226</v>
      </c>
      <c r="B11675" s="63">
        <v>40420</v>
      </c>
      <c r="C11675" s="62" t="s">
        <v>19397</v>
      </c>
      <c r="D11675" s="63" t="s">
        <v>15228</v>
      </c>
      <c r="E11675" s="76">
        <v>53.88</v>
      </c>
    </row>
    <row r="11676" spans="1:5" hidden="1">
      <c r="A11676" s="63" t="s">
        <v>15226</v>
      </c>
      <c r="B11676" s="63">
        <v>40421</v>
      </c>
      <c r="C11676" s="62" t="s">
        <v>19398</v>
      </c>
      <c r="D11676" s="63" t="s">
        <v>15228</v>
      </c>
      <c r="E11676" s="76">
        <v>57.36</v>
      </c>
    </row>
    <row r="11677" spans="1:5" ht="23.25" hidden="1">
      <c r="A11677" s="63" t="s">
        <v>15226</v>
      </c>
      <c r="B11677" s="63">
        <v>38905</v>
      </c>
      <c r="C11677" s="62" t="s">
        <v>19399</v>
      </c>
      <c r="D11677" s="63" t="s">
        <v>15228</v>
      </c>
      <c r="E11677" s="76">
        <v>17.600000000000001</v>
      </c>
    </row>
    <row r="11678" spans="1:5" ht="23.25" hidden="1">
      <c r="A11678" s="63" t="s">
        <v>15226</v>
      </c>
      <c r="B11678" s="63">
        <v>38907</v>
      </c>
      <c r="C11678" s="62" t="s">
        <v>19400</v>
      </c>
      <c r="D11678" s="63" t="s">
        <v>15228</v>
      </c>
      <c r="E11678" s="76">
        <v>16.97</v>
      </c>
    </row>
    <row r="11679" spans="1:5" ht="23.25" hidden="1">
      <c r="A11679" s="63" t="s">
        <v>15226</v>
      </c>
      <c r="B11679" s="63">
        <v>38910</v>
      </c>
      <c r="C11679" s="62" t="s">
        <v>19401</v>
      </c>
      <c r="D11679" s="63" t="s">
        <v>15228</v>
      </c>
      <c r="E11679" s="76">
        <v>19.850000000000001</v>
      </c>
    </row>
    <row r="11680" spans="1:5" hidden="1">
      <c r="A11680" s="63" t="s">
        <v>15226</v>
      </c>
      <c r="B11680" s="63">
        <v>11655</v>
      </c>
      <c r="C11680" s="62" t="s">
        <v>19402</v>
      </c>
      <c r="D11680" s="63" t="s">
        <v>15228</v>
      </c>
      <c r="E11680" s="76">
        <v>18.03</v>
      </c>
    </row>
    <row r="11681" spans="1:5" hidden="1">
      <c r="A11681" s="63" t="s">
        <v>15226</v>
      </c>
      <c r="B11681" s="63">
        <v>11656</v>
      </c>
      <c r="C11681" s="62" t="s">
        <v>19403</v>
      </c>
      <c r="D11681" s="63" t="s">
        <v>15228</v>
      </c>
      <c r="E11681" s="76">
        <v>20.7</v>
      </c>
    </row>
    <row r="11682" spans="1:5" hidden="1">
      <c r="A11682" s="63" t="s">
        <v>15226</v>
      </c>
      <c r="B11682" s="63">
        <v>7091</v>
      </c>
      <c r="C11682" s="62" t="s">
        <v>19404</v>
      </c>
      <c r="D11682" s="63" t="s">
        <v>15228</v>
      </c>
      <c r="E11682" s="76">
        <v>16.96</v>
      </c>
    </row>
    <row r="11683" spans="1:5" hidden="1">
      <c r="A11683" s="63" t="s">
        <v>15226</v>
      </c>
      <c r="B11683" s="63">
        <v>37948</v>
      </c>
      <c r="C11683" s="62" t="s">
        <v>19405</v>
      </c>
      <c r="D11683" s="63" t="s">
        <v>15228</v>
      </c>
      <c r="E11683" s="76">
        <v>3.93</v>
      </c>
    </row>
    <row r="11684" spans="1:5" hidden="1">
      <c r="A11684" s="63" t="s">
        <v>15226</v>
      </c>
      <c r="B11684" s="63">
        <v>7097</v>
      </c>
      <c r="C11684" s="62" t="s">
        <v>19406</v>
      </c>
      <c r="D11684" s="63" t="s">
        <v>15228</v>
      </c>
      <c r="E11684" s="76">
        <v>7.96</v>
      </c>
    </row>
    <row r="11685" spans="1:5" hidden="1">
      <c r="A11685" s="63" t="s">
        <v>15226</v>
      </c>
      <c r="B11685" s="63">
        <v>11658</v>
      </c>
      <c r="C11685" s="62" t="s">
        <v>19407</v>
      </c>
      <c r="D11685" s="63" t="s">
        <v>15228</v>
      </c>
      <c r="E11685" s="76">
        <v>17.600000000000001</v>
      </c>
    </row>
    <row r="11686" spans="1:5" hidden="1">
      <c r="A11686" s="63" t="s">
        <v>15226</v>
      </c>
      <c r="B11686" s="63">
        <v>7146</v>
      </c>
      <c r="C11686" s="62" t="s">
        <v>19408</v>
      </c>
      <c r="D11686" s="63" t="s">
        <v>15228</v>
      </c>
      <c r="E11686" s="76">
        <v>181.68</v>
      </c>
    </row>
    <row r="11687" spans="1:5" hidden="1">
      <c r="A11687" s="63" t="s">
        <v>15226</v>
      </c>
      <c r="B11687" s="63">
        <v>7138</v>
      </c>
      <c r="C11687" s="62" t="s">
        <v>19409</v>
      </c>
      <c r="D11687" s="63" t="s">
        <v>15228</v>
      </c>
      <c r="E11687" s="76">
        <v>1.1499999999999999</v>
      </c>
    </row>
    <row r="11688" spans="1:5" hidden="1">
      <c r="A11688" s="63" t="s">
        <v>15226</v>
      </c>
      <c r="B11688" s="63">
        <v>7139</v>
      </c>
      <c r="C11688" s="62" t="s">
        <v>19410</v>
      </c>
      <c r="D11688" s="63" t="s">
        <v>15228</v>
      </c>
      <c r="E11688" s="76">
        <v>1.3</v>
      </c>
    </row>
    <row r="11689" spans="1:5" hidden="1">
      <c r="A11689" s="63" t="s">
        <v>15226</v>
      </c>
      <c r="B11689" s="63">
        <v>7140</v>
      </c>
      <c r="C11689" s="62" t="s">
        <v>19411</v>
      </c>
      <c r="D11689" s="63" t="s">
        <v>15228</v>
      </c>
      <c r="E11689" s="76">
        <v>4.09</v>
      </c>
    </row>
    <row r="11690" spans="1:5" hidden="1">
      <c r="A11690" s="63" t="s">
        <v>15226</v>
      </c>
      <c r="B11690" s="63">
        <v>7141</v>
      </c>
      <c r="C11690" s="62" t="s">
        <v>19412</v>
      </c>
      <c r="D11690" s="63" t="s">
        <v>15228</v>
      </c>
      <c r="E11690" s="76">
        <v>9.99</v>
      </c>
    </row>
    <row r="11691" spans="1:5" hidden="1">
      <c r="A11691" s="63" t="s">
        <v>15226</v>
      </c>
      <c r="B11691" s="63">
        <v>7143</v>
      </c>
      <c r="C11691" s="62" t="s">
        <v>19413</v>
      </c>
      <c r="D11691" s="63" t="s">
        <v>15228</v>
      </c>
      <c r="E11691" s="76">
        <v>33.54</v>
      </c>
    </row>
    <row r="11692" spans="1:5" hidden="1">
      <c r="A11692" s="63" t="s">
        <v>15226</v>
      </c>
      <c r="B11692" s="63">
        <v>7144</v>
      </c>
      <c r="C11692" s="62" t="s">
        <v>19414</v>
      </c>
      <c r="D11692" s="63" t="s">
        <v>15228</v>
      </c>
      <c r="E11692" s="76">
        <v>62.23</v>
      </c>
    </row>
    <row r="11693" spans="1:5" hidden="1">
      <c r="A11693" s="63" t="s">
        <v>15226</v>
      </c>
      <c r="B11693" s="63">
        <v>7145</v>
      </c>
      <c r="C11693" s="62" t="s">
        <v>19415</v>
      </c>
      <c r="D11693" s="63" t="s">
        <v>15228</v>
      </c>
      <c r="E11693" s="76">
        <v>84.61</v>
      </c>
    </row>
    <row r="11694" spans="1:5" hidden="1">
      <c r="A11694" s="63" t="s">
        <v>15226</v>
      </c>
      <c r="B11694" s="63">
        <v>7142</v>
      </c>
      <c r="C11694" s="62" t="s">
        <v>19416</v>
      </c>
      <c r="D11694" s="63" t="s">
        <v>15228</v>
      </c>
      <c r="E11694" s="76">
        <v>10.45</v>
      </c>
    </row>
    <row r="11695" spans="1:5" hidden="1">
      <c r="A11695" s="63" t="s">
        <v>15226</v>
      </c>
      <c r="B11695" s="63">
        <v>3593</v>
      </c>
      <c r="C11695" s="62" t="s">
        <v>19417</v>
      </c>
      <c r="D11695" s="63" t="s">
        <v>15228</v>
      </c>
      <c r="E11695" s="76">
        <v>82.85</v>
      </c>
    </row>
    <row r="11696" spans="1:5" hidden="1">
      <c r="A11696" s="63" t="s">
        <v>15226</v>
      </c>
      <c r="B11696" s="63">
        <v>3588</v>
      </c>
      <c r="C11696" s="62" t="s">
        <v>19418</v>
      </c>
      <c r="D11696" s="63" t="s">
        <v>15228</v>
      </c>
      <c r="E11696" s="76">
        <v>63.86</v>
      </c>
    </row>
    <row r="11697" spans="1:5" hidden="1">
      <c r="A11697" s="63" t="s">
        <v>15226</v>
      </c>
      <c r="B11697" s="63">
        <v>3585</v>
      </c>
      <c r="C11697" s="62" t="s">
        <v>19419</v>
      </c>
      <c r="D11697" s="63" t="s">
        <v>15228</v>
      </c>
      <c r="E11697" s="76">
        <v>19.72</v>
      </c>
    </row>
    <row r="11698" spans="1:5" hidden="1">
      <c r="A11698" s="63" t="s">
        <v>15226</v>
      </c>
      <c r="B11698" s="63">
        <v>3587</v>
      </c>
      <c r="C11698" s="62" t="s">
        <v>19420</v>
      </c>
      <c r="D11698" s="63" t="s">
        <v>15228</v>
      </c>
      <c r="E11698" s="76">
        <v>39.619999999999997</v>
      </c>
    </row>
    <row r="11699" spans="1:5" hidden="1">
      <c r="A11699" s="63" t="s">
        <v>15226</v>
      </c>
      <c r="B11699" s="63">
        <v>3590</v>
      </c>
      <c r="C11699" s="62" t="s">
        <v>19421</v>
      </c>
      <c r="D11699" s="63" t="s">
        <v>15228</v>
      </c>
      <c r="E11699" s="76">
        <v>235.23</v>
      </c>
    </row>
    <row r="11700" spans="1:5" hidden="1">
      <c r="A11700" s="63" t="s">
        <v>15226</v>
      </c>
      <c r="B11700" s="63">
        <v>3589</v>
      </c>
      <c r="C11700" s="62" t="s">
        <v>19422</v>
      </c>
      <c r="D11700" s="63" t="s">
        <v>15228</v>
      </c>
      <c r="E11700" s="76">
        <v>126.26</v>
      </c>
    </row>
    <row r="11701" spans="1:5" hidden="1">
      <c r="A11701" s="63" t="s">
        <v>15226</v>
      </c>
      <c r="B11701" s="63">
        <v>3586</v>
      </c>
      <c r="C11701" s="62" t="s">
        <v>19423</v>
      </c>
      <c r="D11701" s="63" t="s">
        <v>15228</v>
      </c>
      <c r="E11701" s="76">
        <v>25.83</v>
      </c>
    </row>
    <row r="11702" spans="1:5" hidden="1">
      <c r="A11702" s="63" t="s">
        <v>15226</v>
      </c>
      <c r="B11702" s="63">
        <v>3592</v>
      </c>
      <c r="C11702" s="62" t="s">
        <v>19424</v>
      </c>
      <c r="D11702" s="63" t="s">
        <v>15228</v>
      </c>
      <c r="E11702" s="76">
        <v>371.83</v>
      </c>
    </row>
    <row r="11703" spans="1:5" hidden="1">
      <c r="A11703" s="63" t="s">
        <v>15226</v>
      </c>
      <c r="B11703" s="63">
        <v>3591</v>
      </c>
      <c r="C11703" s="62" t="s">
        <v>19425</v>
      </c>
      <c r="D11703" s="63" t="s">
        <v>15228</v>
      </c>
      <c r="E11703" s="76">
        <v>596.05999999999995</v>
      </c>
    </row>
    <row r="11704" spans="1:5" hidden="1">
      <c r="A11704" s="63" t="s">
        <v>15226</v>
      </c>
      <c r="B11704" s="63">
        <v>40396</v>
      </c>
      <c r="C11704" s="62" t="s">
        <v>19426</v>
      </c>
      <c r="D11704" s="63" t="s">
        <v>15228</v>
      </c>
      <c r="E11704" s="76">
        <v>142.06</v>
      </c>
    </row>
    <row r="11705" spans="1:5" hidden="1">
      <c r="A11705" s="63" t="s">
        <v>15226</v>
      </c>
      <c r="B11705" s="63">
        <v>40395</v>
      </c>
      <c r="C11705" s="62" t="s">
        <v>19427</v>
      </c>
      <c r="D11705" s="63" t="s">
        <v>15228</v>
      </c>
      <c r="E11705" s="76">
        <v>109.02</v>
      </c>
    </row>
    <row r="11706" spans="1:5" hidden="1">
      <c r="A11706" s="63" t="s">
        <v>15226</v>
      </c>
      <c r="B11706" s="63">
        <v>40392</v>
      </c>
      <c r="C11706" s="62" t="s">
        <v>19428</v>
      </c>
      <c r="D11706" s="63" t="s">
        <v>15228</v>
      </c>
      <c r="E11706" s="76">
        <v>35.08</v>
      </c>
    </row>
    <row r="11707" spans="1:5" hidden="1">
      <c r="A11707" s="63" t="s">
        <v>15226</v>
      </c>
      <c r="B11707" s="63">
        <v>40394</v>
      </c>
      <c r="C11707" s="62" t="s">
        <v>19429</v>
      </c>
      <c r="D11707" s="63" t="s">
        <v>15228</v>
      </c>
      <c r="E11707" s="76">
        <v>70.98</v>
      </c>
    </row>
    <row r="11708" spans="1:5" hidden="1">
      <c r="A11708" s="63" t="s">
        <v>15226</v>
      </c>
      <c r="B11708" s="63">
        <v>40398</v>
      </c>
      <c r="C11708" s="62" t="s">
        <v>19430</v>
      </c>
      <c r="D11708" s="63" t="s">
        <v>15228</v>
      </c>
      <c r="E11708" s="76">
        <v>455.76</v>
      </c>
    </row>
    <row r="11709" spans="1:5" hidden="1">
      <c r="A11709" s="63" t="s">
        <v>15226</v>
      </c>
      <c r="B11709" s="63">
        <v>40397</v>
      </c>
      <c r="C11709" s="62" t="s">
        <v>19431</v>
      </c>
      <c r="D11709" s="63" t="s">
        <v>15228</v>
      </c>
      <c r="E11709" s="76">
        <v>233.4</v>
      </c>
    </row>
    <row r="11710" spans="1:5" hidden="1">
      <c r="A11710" s="63" t="s">
        <v>15226</v>
      </c>
      <c r="B11710" s="63">
        <v>40393</v>
      </c>
      <c r="C11710" s="62" t="s">
        <v>19432</v>
      </c>
      <c r="D11710" s="63" t="s">
        <v>15228</v>
      </c>
      <c r="E11710" s="76">
        <v>45.18</v>
      </c>
    </row>
    <row r="11711" spans="1:5" hidden="1">
      <c r="A11711" s="63" t="s">
        <v>15226</v>
      </c>
      <c r="B11711" s="63">
        <v>40399</v>
      </c>
      <c r="C11711" s="62" t="s">
        <v>19433</v>
      </c>
      <c r="D11711" s="63" t="s">
        <v>15228</v>
      </c>
      <c r="E11711" s="76">
        <v>745.61</v>
      </c>
    </row>
    <row r="11712" spans="1:5" ht="23.25" hidden="1">
      <c r="A11712" s="63" t="s">
        <v>15226</v>
      </c>
      <c r="B11712" s="63">
        <v>39322</v>
      </c>
      <c r="C11712" s="62" t="s">
        <v>19434</v>
      </c>
      <c r="D11712" s="63" t="s">
        <v>15228</v>
      </c>
      <c r="E11712" s="76">
        <v>8.3699999999999992</v>
      </c>
    </row>
    <row r="11713" spans="1:5" ht="23.25" hidden="1">
      <c r="A11713" s="63" t="s">
        <v>15226</v>
      </c>
      <c r="B11713" s="63">
        <v>39289</v>
      </c>
      <c r="C11713" s="62" t="s">
        <v>19435</v>
      </c>
      <c r="D11713" s="63" t="s">
        <v>15228</v>
      </c>
      <c r="E11713" s="76">
        <v>15.61</v>
      </c>
    </row>
    <row r="11714" spans="1:5" ht="23.25" hidden="1">
      <c r="A11714" s="63" t="s">
        <v>15226</v>
      </c>
      <c r="B11714" s="63">
        <v>39290</v>
      </c>
      <c r="C11714" s="62" t="s">
        <v>19436</v>
      </c>
      <c r="D11714" s="63" t="s">
        <v>15228</v>
      </c>
      <c r="E11714" s="76">
        <v>26.35</v>
      </c>
    </row>
    <row r="11715" spans="1:5" ht="23.25" hidden="1">
      <c r="A11715" s="63" t="s">
        <v>15226</v>
      </c>
      <c r="B11715" s="63">
        <v>39291</v>
      </c>
      <c r="C11715" s="62" t="s">
        <v>19437</v>
      </c>
      <c r="D11715" s="63" t="s">
        <v>15228</v>
      </c>
      <c r="E11715" s="76">
        <v>29.14</v>
      </c>
    </row>
    <row r="11716" spans="1:5" hidden="1">
      <c r="A11716" s="63" t="s">
        <v>15226</v>
      </c>
      <c r="B11716" s="63">
        <v>41892</v>
      </c>
      <c r="C11716" s="62" t="s">
        <v>19438</v>
      </c>
      <c r="D11716" s="63" t="s">
        <v>15228</v>
      </c>
      <c r="E11716" s="76">
        <v>111.89</v>
      </c>
    </row>
    <row r="11717" spans="1:5" hidden="1">
      <c r="A11717" s="63" t="s">
        <v>15226</v>
      </c>
      <c r="B11717" s="63">
        <v>7048</v>
      </c>
      <c r="C11717" s="62" t="s">
        <v>19439</v>
      </c>
      <c r="D11717" s="63" t="s">
        <v>15228</v>
      </c>
      <c r="E11717" s="76">
        <v>24.15</v>
      </c>
    </row>
    <row r="11718" spans="1:5" hidden="1">
      <c r="A11718" s="63" t="s">
        <v>15226</v>
      </c>
      <c r="B11718" s="63">
        <v>7088</v>
      </c>
      <c r="C11718" s="62" t="s">
        <v>19440</v>
      </c>
      <c r="D11718" s="63" t="s">
        <v>15228</v>
      </c>
      <c r="E11718" s="76">
        <v>52.81</v>
      </c>
    </row>
    <row r="11719" spans="1:5" hidden="1">
      <c r="A11719" s="63" t="s">
        <v>15226</v>
      </c>
      <c r="B11719" s="63">
        <v>20179</v>
      </c>
      <c r="C11719" s="62" t="s">
        <v>19441</v>
      </c>
      <c r="D11719" s="63" t="s">
        <v>15228</v>
      </c>
      <c r="E11719" s="76">
        <v>46.4</v>
      </c>
    </row>
    <row r="11720" spans="1:5" hidden="1">
      <c r="A11720" s="63" t="s">
        <v>15226</v>
      </c>
      <c r="B11720" s="63">
        <v>20178</v>
      </c>
      <c r="C11720" s="62" t="s">
        <v>19442</v>
      </c>
      <c r="D11720" s="63" t="s">
        <v>15228</v>
      </c>
      <c r="E11720" s="76">
        <v>55.62</v>
      </c>
    </row>
    <row r="11721" spans="1:5" hidden="1">
      <c r="A11721" s="63" t="s">
        <v>15226</v>
      </c>
      <c r="B11721" s="63">
        <v>20180</v>
      </c>
      <c r="C11721" s="62" t="s">
        <v>19443</v>
      </c>
      <c r="D11721" s="63" t="s">
        <v>15228</v>
      </c>
      <c r="E11721" s="76">
        <v>91.8</v>
      </c>
    </row>
    <row r="11722" spans="1:5" hidden="1">
      <c r="A11722" s="63" t="s">
        <v>15226</v>
      </c>
      <c r="B11722" s="63">
        <v>20181</v>
      </c>
      <c r="C11722" s="62" t="s">
        <v>19444</v>
      </c>
      <c r="D11722" s="63" t="s">
        <v>15228</v>
      </c>
      <c r="E11722" s="76">
        <v>122.91</v>
      </c>
    </row>
    <row r="11723" spans="1:5" hidden="1">
      <c r="A11723" s="63" t="s">
        <v>15226</v>
      </c>
      <c r="B11723" s="63">
        <v>20177</v>
      </c>
      <c r="C11723" s="62" t="s">
        <v>19445</v>
      </c>
      <c r="D11723" s="63" t="s">
        <v>15228</v>
      </c>
      <c r="E11723" s="76">
        <v>30.4</v>
      </c>
    </row>
    <row r="11724" spans="1:5" hidden="1">
      <c r="A11724" s="63" t="s">
        <v>15226</v>
      </c>
      <c r="B11724" s="63">
        <v>7070</v>
      </c>
      <c r="C11724" s="62" t="s">
        <v>19446</v>
      </c>
      <c r="D11724" s="63" t="s">
        <v>15228</v>
      </c>
      <c r="E11724" s="76">
        <v>218.17</v>
      </c>
    </row>
    <row r="11725" spans="1:5" hidden="1">
      <c r="A11725" s="63" t="s">
        <v>15226</v>
      </c>
      <c r="B11725" s="63">
        <v>40945</v>
      </c>
      <c r="C11725" s="62" t="s">
        <v>19447</v>
      </c>
      <c r="D11725" s="63" t="s">
        <v>15376</v>
      </c>
      <c r="E11725" s="76">
        <v>31.99</v>
      </c>
    </row>
    <row r="11726" spans="1:5" hidden="1">
      <c r="A11726" s="63" t="s">
        <v>15226</v>
      </c>
      <c r="B11726" s="63">
        <v>40946</v>
      </c>
      <c r="C11726" s="62" t="s">
        <v>19448</v>
      </c>
      <c r="D11726" s="63" t="s">
        <v>15378</v>
      </c>
      <c r="E11726" s="76">
        <v>5645.6</v>
      </c>
    </row>
    <row r="11727" spans="1:5" hidden="1">
      <c r="A11727" s="63" t="s">
        <v>15226</v>
      </c>
      <c r="B11727" s="63">
        <v>7153</v>
      </c>
      <c r="C11727" s="62" t="s">
        <v>19449</v>
      </c>
      <c r="D11727" s="63" t="s">
        <v>15376</v>
      </c>
      <c r="E11727" s="76">
        <v>43.28</v>
      </c>
    </row>
    <row r="11728" spans="1:5" hidden="1">
      <c r="A11728" s="63" t="s">
        <v>15226</v>
      </c>
      <c r="B11728" s="63">
        <v>41089</v>
      </c>
      <c r="C11728" s="62" t="s">
        <v>19450</v>
      </c>
      <c r="D11728" s="63" t="s">
        <v>15378</v>
      </c>
      <c r="E11728" s="76">
        <v>7634.45</v>
      </c>
    </row>
    <row r="11729" spans="1:5" hidden="1">
      <c r="A11729" s="63" t="s">
        <v>15226</v>
      </c>
      <c r="B11729" s="63">
        <v>40943</v>
      </c>
      <c r="C11729" s="62" t="s">
        <v>19451</v>
      </c>
      <c r="D11729" s="63" t="s">
        <v>15376</v>
      </c>
      <c r="E11729" s="76">
        <v>43.1</v>
      </c>
    </row>
    <row r="11730" spans="1:5" hidden="1">
      <c r="A11730" s="63" t="s">
        <v>15226</v>
      </c>
      <c r="B11730" s="63">
        <v>40944</v>
      </c>
      <c r="C11730" s="62" t="s">
        <v>19452</v>
      </c>
      <c r="D11730" s="63" t="s">
        <v>15378</v>
      </c>
      <c r="E11730" s="76">
        <v>7604.89</v>
      </c>
    </row>
    <row r="11731" spans="1:5" hidden="1">
      <c r="A11731" s="63" t="s">
        <v>15226</v>
      </c>
      <c r="B11731" s="63">
        <v>6175</v>
      </c>
      <c r="C11731" s="62" t="s">
        <v>19453</v>
      </c>
      <c r="D11731" s="63" t="s">
        <v>15376</v>
      </c>
      <c r="E11731" s="76">
        <v>35.5</v>
      </c>
    </row>
    <row r="11732" spans="1:5" hidden="1">
      <c r="A11732" s="63" t="s">
        <v>15226</v>
      </c>
      <c r="B11732" s="63">
        <v>41092</v>
      </c>
      <c r="C11732" s="62" t="s">
        <v>19454</v>
      </c>
      <c r="D11732" s="63" t="s">
        <v>15378</v>
      </c>
      <c r="E11732" s="76">
        <v>6264.25</v>
      </c>
    </row>
    <row r="11733" spans="1:5" ht="23.25" hidden="1">
      <c r="A11733" s="63" t="s">
        <v>15226</v>
      </c>
      <c r="B11733" s="63">
        <v>37712</v>
      </c>
      <c r="C11733" s="62" t="s">
        <v>19455</v>
      </c>
      <c r="D11733" s="63" t="s">
        <v>15637</v>
      </c>
      <c r="E11733" s="76">
        <v>77.59</v>
      </c>
    </row>
    <row r="11734" spans="1:5" ht="23.25" hidden="1">
      <c r="A11734" s="63" t="s">
        <v>15226</v>
      </c>
      <c r="B11734" s="63">
        <v>34547</v>
      </c>
      <c r="C11734" s="62" t="s">
        <v>19456</v>
      </c>
      <c r="D11734" s="63" t="s">
        <v>15272</v>
      </c>
      <c r="E11734" s="76">
        <v>4.28</v>
      </c>
    </row>
    <row r="11735" spans="1:5" ht="23.25" hidden="1">
      <c r="A11735" s="63" t="s">
        <v>15226</v>
      </c>
      <c r="B11735" s="63">
        <v>34548</v>
      </c>
      <c r="C11735" s="62" t="s">
        <v>19457</v>
      </c>
      <c r="D11735" s="63" t="s">
        <v>15272</v>
      </c>
      <c r="E11735" s="76">
        <v>7.02</v>
      </c>
    </row>
    <row r="11736" spans="1:5" ht="23.25" hidden="1">
      <c r="A11736" s="63" t="s">
        <v>15226</v>
      </c>
      <c r="B11736" s="63">
        <v>34558</v>
      </c>
      <c r="C11736" s="62" t="s">
        <v>19458</v>
      </c>
      <c r="D11736" s="63" t="s">
        <v>15272</v>
      </c>
      <c r="E11736" s="76">
        <v>3.48</v>
      </c>
    </row>
    <row r="11737" spans="1:5" ht="23.25" hidden="1">
      <c r="A11737" s="63" t="s">
        <v>15226</v>
      </c>
      <c r="B11737" s="63">
        <v>34550</v>
      </c>
      <c r="C11737" s="62" t="s">
        <v>19459</v>
      </c>
      <c r="D11737" s="63" t="s">
        <v>15272</v>
      </c>
      <c r="E11737" s="76">
        <v>1.85</v>
      </c>
    </row>
    <row r="11738" spans="1:5" ht="23.25" hidden="1">
      <c r="A11738" s="63" t="s">
        <v>15226</v>
      </c>
      <c r="B11738" s="63">
        <v>34557</v>
      </c>
      <c r="C11738" s="62" t="s">
        <v>19460</v>
      </c>
      <c r="D11738" s="63" t="s">
        <v>15272</v>
      </c>
      <c r="E11738" s="76">
        <v>2.71</v>
      </c>
    </row>
    <row r="11739" spans="1:5" ht="23.25" hidden="1">
      <c r="A11739" s="63" t="s">
        <v>15226</v>
      </c>
      <c r="B11739" s="63">
        <v>37411</v>
      </c>
      <c r="C11739" s="62" t="s">
        <v>19461</v>
      </c>
      <c r="D11739" s="63" t="s">
        <v>15637</v>
      </c>
      <c r="E11739" s="76">
        <v>19.809999999999999</v>
      </c>
    </row>
    <row r="11740" spans="1:5" ht="23.25" hidden="1">
      <c r="A11740" s="63" t="s">
        <v>15226</v>
      </c>
      <c r="B11740" s="63">
        <v>39508</v>
      </c>
      <c r="C11740" s="62" t="s">
        <v>19462</v>
      </c>
      <c r="D11740" s="63" t="s">
        <v>15637</v>
      </c>
      <c r="E11740" s="76">
        <v>11.13</v>
      </c>
    </row>
    <row r="11741" spans="1:5" ht="23.25" hidden="1">
      <c r="A11741" s="63" t="s">
        <v>15226</v>
      </c>
      <c r="B11741" s="63">
        <v>39507</v>
      </c>
      <c r="C11741" s="62" t="s">
        <v>19463</v>
      </c>
      <c r="D11741" s="63" t="s">
        <v>15637</v>
      </c>
      <c r="E11741" s="76">
        <v>16.600000000000001</v>
      </c>
    </row>
    <row r="11742" spans="1:5" ht="23.25" hidden="1">
      <c r="A11742" s="63" t="s">
        <v>15226</v>
      </c>
      <c r="B11742" s="63">
        <v>7155</v>
      </c>
      <c r="C11742" s="62" t="s">
        <v>19464</v>
      </c>
      <c r="D11742" s="63" t="s">
        <v>15637</v>
      </c>
      <c r="E11742" s="76">
        <v>21.31</v>
      </c>
    </row>
    <row r="11743" spans="1:5" ht="23.25" hidden="1">
      <c r="A11743" s="63" t="s">
        <v>15226</v>
      </c>
      <c r="B11743" s="63">
        <v>42406</v>
      </c>
      <c r="C11743" s="62" t="s">
        <v>19465</v>
      </c>
      <c r="D11743" s="63" t="s">
        <v>15637</v>
      </c>
      <c r="E11743" s="76">
        <v>24.44</v>
      </c>
    </row>
    <row r="11744" spans="1:5" ht="23.25" hidden="1">
      <c r="A11744" s="63" t="s">
        <v>15226</v>
      </c>
      <c r="B11744" s="63">
        <v>7156</v>
      </c>
      <c r="C11744" s="62" t="s">
        <v>19466</v>
      </c>
      <c r="D11744" s="63" t="s">
        <v>15637</v>
      </c>
      <c r="E11744" s="76">
        <v>30.58</v>
      </c>
    </row>
    <row r="11745" spans="1:5" ht="34.5" hidden="1">
      <c r="A11745" s="63" t="s">
        <v>15226</v>
      </c>
      <c r="B11745" s="63">
        <v>43127</v>
      </c>
      <c r="C11745" s="62" t="s">
        <v>19467</v>
      </c>
      <c r="D11745" s="63" t="s">
        <v>15637</v>
      </c>
      <c r="E11745" s="76">
        <v>43.76</v>
      </c>
    </row>
    <row r="11746" spans="1:5" ht="23.25" hidden="1">
      <c r="A11746" s="63" t="s">
        <v>15226</v>
      </c>
      <c r="B11746" s="63">
        <v>10917</v>
      </c>
      <c r="C11746" s="62" t="s">
        <v>19468</v>
      </c>
      <c r="D11746" s="63" t="s">
        <v>15637</v>
      </c>
      <c r="E11746" s="76">
        <v>9.23</v>
      </c>
    </row>
    <row r="11747" spans="1:5" ht="23.25" hidden="1">
      <c r="A11747" s="63" t="s">
        <v>15226</v>
      </c>
      <c r="B11747" s="63">
        <v>21141</v>
      </c>
      <c r="C11747" s="62" t="s">
        <v>19469</v>
      </c>
      <c r="D11747" s="63" t="s">
        <v>15637</v>
      </c>
      <c r="E11747" s="76">
        <v>14.3</v>
      </c>
    </row>
    <row r="11748" spans="1:5" ht="23.25" hidden="1">
      <c r="A11748" s="63" t="s">
        <v>15226</v>
      </c>
      <c r="B11748" s="63">
        <v>39509</v>
      </c>
      <c r="C11748" s="62" t="s">
        <v>19470</v>
      </c>
      <c r="D11748" s="63" t="s">
        <v>15637</v>
      </c>
      <c r="E11748" s="76">
        <v>13.75</v>
      </c>
    </row>
    <row r="11749" spans="1:5" hidden="1">
      <c r="A11749" s="63" t="s">
        <v>15226</v>
      </c>
      <c r="B11749" s="63">
        <v>44529</v>
      </c>
      <c r="C11749" s="62" t="s">
        <v>19471</v>
      </c>
      <c r="D11749" s="63" t="s">
        <v>15637</v>
      </c>
      <c r="E11749" s="76">
        <v>11.67</v>
      </c>
    </row>
    <row r="11750" spans="1:5" ht="23.25" hidden="1">
      <c r="A11750" s="63" t="s">
        <v>15226</v>
      </c>
      <c r="B11750" s="63">
        <v>7167</v>
      </c>
      <c r="C11750" s="62" t="s">
        <v>19472</v>
      </c>
      <c r="D11750" s="63" t="s">
        <v>15637</v>
      </c>
      <c r="E11750" s="76">
        <v>26.4</v>
      </c>
    </row>
    <row r="11751" spans="1:5" ht="23.25" hidden="1">
      <c r="A11751" s="63" t="s">
        <v>15226</v>
      </c>
      <c r="B11751" s="63">
        <v>10928</v>
      </c>
      <c r="C11751" s="62" t="s">
        <v>19473</v>
      </c>
      <c r="D11751" s="63" t="s">
        <v>15637</v>
      </c>
      <c r="E11751" s="76">
        <v>15.17</v>
      </c>
    </row>
    <row r="11752" spans="1:5" ht="23.25" hidden="1">
      <c r="A11752" s="63" t="s">
        <v>15226</v>
      </c>
      <c r="B11752" s="63">
        <v>10933</v>
      </c>
      <c r="C11752" s="62" t="s">
        <v>19474</v>
      </c>
      <c r="D11752" s="63" t="s">
        <v>15637</v>
      </c>
      <c r="E11752" s="76">
        <v>22.88</v>
      </c>
    </row>
    <row r="11753" spans="1:5" ht="23.25" hidden="1">
      <c r="A11753" s="63" t="s">
        <v>15226</v>
      </c>
      <c r="B11753" s="63">
        <v>7158</v>
      </c>
      <c r="C11753" s="62" t="s">
        <v>19475</v>
      </c>
      <c r="D11753" s="63" t="s">
        <v>15637</v>
      </c>
      <c r="E11753" s="76">
        <v>38.799999999999997</v>
      </c>
    </row>
    <row r="11754" spans="1:5" ht="23.25" hidden="1">
      <c r="A11754" s="63" t="s">
        <v>15226</v>
      </c>
      <c r="B11754" s="63">
        <v>10927</v>
      </c>
      <c r="C11754" s="62" t="s">
        <v>19476</v>
      </c>
      <c r="D11754" s="63" t="s">
        <v>15637</v>
      </c>
      <c r="E11754" s="76">
        <v>24.81</v>
      </c>
    </row>
    <row r="11755" spans="1:5" ht="23.25" hidden="1">
      <c r="A11755" s="63" t="s">
        <v>15226</v>
      </c>
      <c r="B11755" s="63">
        <v>7162</v>
      </c>
      <c r="C11755" s="62" t="s">
        <v>19477</v>
      </c>
      <c r="D11755" s="63" t="s">
        <v>15637</v>
      </c>
      <c r="E11755" s="76">
        <v>60.72</v>
      </c>
    </row>
    <row r="11756" spans="1:5" ht="23.25" hidden="1">
      <c r="A11756" s="63" t="s">
        <v>15226</v>
      </c>
      <c r="B11756" s="63">
        <v>10932</v>
      </c>
      <c r="C11756" s="62" t="s">
        <v>19478</v>
      </c>
      <c r="D11756" s="63" t="s">
        <v>15637</v>
      </c>
      <c r="E11756" s="76">
        <v>105.61</v>
      </c>
    </row>
    <row r="11757" spans="1:5" ht="23.25" hidden="1">
      <c r="A11757" s="63" t="s">
        <v>15226</v>
      </c>
      <c r="B11757" s="63">
        <v>10937</v>
      </c>
      <c r="C11757" s="62" t="s">
        <v>19479</v>
      </c>
      <c r="D11757" s="63" t="s">
        <v>15637</v>
      </c>
      <c r="E11757" s="76">
        <v>27.14</v>
      </c>
    </row>
    <row r="11758" spans="1:5" ht="23.25" hidden="1">
      <c r="A11758" s="63" t="s">
        <v>15226</v>
      </c>
      <c r="B11758" s="63">
        <v>10935</v>
      </c>
      <c r="C11758" s="62" t="s">
        <v>19480</v>
      </c>
      <c r="D11758" s="63" t="s">
        <v>15637</v>
      </c>
      <c r="E11758" s="76">
        <v>47.08</v>
      </c>
    </row>
    <row r="11759" spans="1:5" hidden="1">
      <c r="A11759" s="63" t="s">
        <v>15226</v>
      </c>
      <c r="B11759" s="63">
        <v>10931</v>
      </c>
      <c r="C11759" s="62" t="s">
        <v>19481</v>
      </c>
      <c r="D11759" s="63" t="s">
        <v>15637</v>
      </c>
      <c r="E11759" s="76">
        <v>13.24</v>
      </c>
    </row>
    <row r="11760" spans="1:5" hidden="1">
      <c r="A11760" s="63" t="s">
        <v>15226</v>
      </c>
      <c r="B11760" s="63">
        <v>7164</v>
      </c>
      <c r="C11760" s="62" t="s">
        <v>19482</v>
      </c>
      <c r="D11760" s="63" t="s">
        <v>15637</v>
      </c>
      <c r="E11760" s="76">
        <v>43.82</v>
      </c>
    </row>
    <row r="11761" spans="1:5" hidden="1">
      <c r="A11761" s="63" t="s">
        <v>15226</v>
      </c>
      <c r="B11761" s="63">
        <v>36887</v>
      </c>
      <c r="C11761" s="62" t="s">
        <v>19483</v>
      </c>
      <c r="D11761" s="63" t="s">
        <v>15637</v>
      </c>
      <c r="E11761" s="76">
        <v>12.23</v>
      </c>
    </row>
    <row r="11762" spans="1:5" ht="34.5" hidden="1">
      <c r="A11762" s="63" t="s">
        <v>15226</v>
      </c>
      <c r="B11762" s="63">
        <v>34630</v>
      </c>
      <c r="C11762" s="62" t="s">
        <v>19484</v>
      </c>
      <c r="D11762" s="63" t="s">
        <v>15228</v>
      </c>
      <c r="E11762" s="76">
        <v>1261.06</v>
      </c>
    </row>
    <row r="11763" spans="1:5" hidden="1">
      <c r="A11763" s="63" t="s">
        <v>15226</v>
      </c>
      <c r="B11763" s="63">
        <v>7161</v>
      </c>
      <c r="C11763" s="62" t="s">
        <v>19485</v>
      </c>
      <c r="D11763" s="63" t="s">
        <v>15637</v>
      </c>
      <c r="E11763" s="76">
        <v>5.45</v>
      </c>
    </row>
    <row r="11764" spans="1:5" ht="23.25" hidden="1">
      <c r="A11764" s="63" t="s">
        <v>15226</v>
      </c>
      <c r="B11764" s="63">
        <v>7170</v>
      </c>
      <c r="C11764" s="62" t="s">
        <v>19486</v>
      </c>
      <c r="D11764" s="63" t="s">
        <v>15637</v>
      </c>
      <c r="E11764" s="76">
        <v>2.95</v>
      </c>
    </row>
    <row r="11765" spans="1:5" ht="23.25" hidden="1">
      <c r="A11765" s="63" t="s">
        <v>15226</v>
      </c>
      <c r="B11765" s="63">
        <v>37524</v>
      </c>
      <c r="C11765" s="62" t="s">
        <v>19487</v>
      </c>
      <c r="D11765" s="63" t="s">
        <v>15272</v>
      </c>
      <c r="E11765" s="76">
        <v>2.7</v>
      </c>
    </row>
    <row r="11766" spans="1:5" ht="23.25" hidden="1">
      <c r="A11766" s="63" t="s">
        <v>15226</v>
      </c>
      <c r="B11766" s="63">
        <v>37525</v>
      </c>
      <c r="C11766" s="62" t="s">
        <v>19488</v>
      </c>
      <c r="D11766" s="63" t="s">
        <v>15272</v>
      </c>
      <c r="E11766" s="76">
        <v>3.69</v>
      </c>
    </row>
    <row r="11767" spans="1:5" ht="23.25" hidden="1">
      <c r="A11767" s="63" t="s">
        <v>15226</v>
      </c>
      <c r="B11767" s="63">
        <v>36789</v>
      </c>
      <c r="C11767" s="62" t="s">
        <v>19489</v>
      </c>
      <c r="D11767" s="63" t="s">
        <v>15228</v>
      </c>
      <c r="E11767" s="76">
        <v>2.7</v>
      </c>
    </row>
    <row r="11768" spans="1:5" ht="23.25" hidden="1">
      <c r="A11768" s="63" t="s">
        <v>15226</v>
      </c>
      <c r="B11768" s="63">
        <v>7173</v>
      </c>
      <c r="C11768" s="62" t="s">
        <v>19490</v>
      </c>
      <c r="D11768" s="63" t="s">
        <v>18532</v>
      </c>
      <c r="E11768" s="76">
        <v>1750</v>
      </c>
    </row>
    <row r="11769" spans="1:5" ht="23.25" hidden="1">
      <c r="A11769" s="63" t="s">
        <v>15226</v>
      </c>
      <c r="B11769" s="63">
        <v>7175</v>
      </c>
      <c r="C11769" s="62" t="s">
        <v>19491</v>
      </c>
      <c r="D11769" s="63" t="s">
        <v>15228</v>
      </c>
      <c r="E11769" s="76">
        <v>1.98</v>
      </c>
    </row>
    <row r="11770" spans="1:5" ht="23.25" hidden="1">
      <c r="A11770" s="63" t="s">
        <v>15226</v>
      </c>
      <c r="B11770" s="63">
        <v>40741</v>
      </c>
      <c r="C11770" s="62" t="s">
        <v>19492</v>
      </c>
      <c r="D11770" s="63" t="s">
        <v>15228</v>
      </c>
      <c r="E11770" s="76">
        <v>2.72</v>
      </c>
    </row>
    <row r="11771" spans="1:5" hidden="1">
      <c r="A11771" s="63" t="s">
        <v>15226</v>
      </c>
      <c r="B11771" s="63">
        <v>7184</v>
      </c>
      <c r="C11771" s="62" t="s">
        <v>19493</v>
      </c>
      <c r="D11771" s="63" t="s">
        <v>15637</v>
      </c>
      <c r="E11771" s="76">
        <v>60</v>
      </c>
    </row>
    <row r="11772" spans="1:5" hidden="1">
      <c r="A11772" s="63" t="s">
        <v>15226</v>
      </c>
      <c r="B11772" s="63">
        <v>34458</v>
      </c>
      <c r="C11772" s="62" t="s">
        <v>19494</v>
      </c>
      <c r="D11772" s="63" t="s">
        <v>15228</v>
      </c>
      <c r="E11772" s="76">
        <v>127.19</v>
      </c>
    </row>
    <row r="11773" spans="1:5" hidden="1">
      <c r="A11773" s="63" t="s">
        <v>15226</v>
      </c>
      <c r="B11773" s="63">
        <v>34464</v>
      </c>
      <c r="C11773" s="62" t="s">
        <v>19495</v>
      </c>
      <c r="D11773" s="63" t="s">
        <v>15228</v>
      </c>
      <c r="E11773" s="76">
        <v>189.33</v>
      </c>
    </row>
    <row r="11774" spans="1:5" hidden="1">
      <c r="A11774" s="63" t="s">
        <v>15226</v>
      </c>
      <c r="B11774" s="63">
        <v>34468</v>
      </c>
      <c r="C11774" s="62" t="s">
        <v>19496</v>
      </c>
      <c r="D11774" s="63" t="s">
        <v>15228</v>
      </c>
      <c r="E11774" s="76">
        <v>238.7</v>
      </c>
    </row>
    <row r="11775" spans="1:5" hidden="1">
      <c r="A11775" s="63" t="s">
        <v>15226</v>
      </c>
      <c r="B11775" s="63">
        <v>34473</v>
      </c>
      <c r="C11775" s="62" t="s">
        <v>19497</v>
      </c>
      <c r="D11775" s="63" t="s">
        <v>15228</v>
      </c>
      <c r="E11775" s="76">
        <v>144.80000000000001</v>
      </c>
    </row>
    <row r="11776" spans="1:5" hidden="1">
      <c r="A11776" s="63" t="s">
        <v>15226</v>
      </c>
      <c r="B11776" s="63">
        <v>34480</v>
      </c>
      <c r="C11776" s="62" t="s">
        <v>19498</v>
      </c>
      <c r="D11776" s="63" t="s">
        <v>15228</v>
      </c>
      <c r="E11776" s="76">
        <v>267.58999999999997</v>
      </c>
    </row>
    <row r="11777" spans="1:5" hidden="1">
      <c r="A11777" s="63" t="s">
        <v>15226</v>
      </c>
      <c r="B11777" s="63">
        <v>34486</v>
      </c>
      <c r="C11777" s="62" t="s">
        <v>19499</v>
      </c>
      <c r="D11777" s="63" t="s">
        <v>15228</v>
      </c>
      <c r="E11777" s="76">
        <v>316.82</v>
      </c>
    </row>
    <row r="11778" spans="1:5" hidden="1">
      <c r="A11778" s="63" t="s">
        <v>15226</v>
      </c>
      <c r="B11778" s="63">
        <v>7190</v>
      </c>
      <c r="C11778" s="62" t="s">
        <v>19500</v>
      </c>
      <c r="D11778" s="63" t="s">
        <v>15228</v>
      </c>
      <c r="E11778" s="76">
        <v>10.58</v>
      </c>
    </row>
    <row r="11779" spans="1:5" hidden="1">
      <c r="A11779" s="63" t="s">
        <v>15226</v>
      </c>
      <c r="B11779" s="63">
        <v>34417</v>
      </c>
      <c r="C11779" s="62" t="s">
        <v>19501</v>
      </c>
      <c r="D11779" s="63" t="s">
        <v>15228</v>
      </c>
      <c r="E11779" s="76">
        <v>16.93</v>
      </c>
    </row>
    <row r="11780" spans="1:5" hidden="1">
      <c r="A11780" s="63" t="s">
        <v>15226</v>
      </c>
      <c r="B11780" s="63">
        <v>7213</v>
      </c>
      <c r="C11780" s="62" t="s">
        <v>19502</v>
      </c>
      <c r="D11780" s="63" t="s">
        <v>15637</v>
      </c>
      <c r="E11780" s="76">
        <v>15.52</v>
      </c>
    </row>
    <row r="11781" spans="1:5" hidden="1">
      <c r="A11781" s="63" t="s">
        <v>15226</v>
      </c>
      <c r="B11781" s="63">
        <v>7195</v>
      </c>
      <c r="C11781" s="62" t="s">
        <v>19503</v>
      </c>
      <c r="D11781" s="63" t="s">
        <v>15228</v>
      </c>
      <c r="E11781" s="76">
        <v>45.58</v>
      </c>
    </row>
    <row r="11782" spans="1:5" hidden="1">
      <c r="A11782" s="63" t="s">
        <v>15226</v>
      </c>
      <c r="B11782" s="63">
        <v>7186</v>
      </c>
      <c r="C11782" s="62" t="s">
        <v>19504</v>
      </c>
      <c r="D11782" s="63" t="s">
        <v>15228</v>
      </c>
      <c r="E11782" s="76">
        <v>49.65</v>
      </c>
    </row>
    <row r="11783" spans="1:5" hidden="1">
      <c r="A11783" s="63" t="s">
        <v>15226</v>
      </c>
      <c r="B11783" s="63">
        <v>7194</v>
      </c>
      <c r="C11783" s="62" t="s">
        <v>19505</v>
      </c>
      <c r="D11783" s="63" t="s">
        <v>15637</v>
      </c>
      <c r="E11783" s="76">
        <v>22.89</v>
      </c>
    </row>
    <row r="11784" spans="1:5" hidden="1">
      <c r="A11784" s="63" t="s">
        <v>15226</v>
      </c>
      <c r="B11784" s="63">
        <v>7197</v>
      </c>
      <c r="C11784" s="62" t="s">
        <v>19506</v>
      </c>
      <c r="D11784" s="63" t="s">
        <v>15228</v>
      </c>
      <c r="E11784" s="76">
        <v>96.62</v>
      </c>
    </row>
    <row r="11785" spans="1:5" hidden="1">
      <c r="A11785" s="63" t="s">
        <v>15226</v>
      </c>
      <c r="B11785" s="63">
        <v>7192</v>
      </c>
      <c r="C11785" s="62" t="s">
        <v>19507</v>
      </c>
      <c r="D11785" s="63" t="s">
        <v>15228</v>
      </c>
      <c r="E11785" s="76">
        <v>86.56</v>
      </c>
    </row>
    <row r="11786" spans="1:5" hidden="1">
      <c r="A11786" s="63" t="s">
        <v>15226</v>
      </c>
      <c r="B11786" s="63">
        <v>7193</v>
      </c>
      <c r="C11786" s="62" t="s">
        <v>19508</v>
      </c>
      <c r="D11786" s="63" t="s">
        <v>15228</v>
      </c>
      <c r="E11786" s="76">
        <v>97.45</v>
      </c>
    </row>
    <row r="11787" spans="1:5" hidden="1">
      <c r="A11787" s="63" t="s">
        <v>15226</v>
      </c>
      <c r="B11787" s="63">
        <v>7189</v>
      </c>
      <c r="C11787" s="62" t="s">
        <v>19509</v>
      </c>
      <c r="D11787" s="63" t="s">
        <v>15228</v>
      </c>
      <c r="E11787" s="76">
        <v>113.25</v>
      </c>
    </row>
    <row r="11788" spans="1:5" hidden="1">
      <c r="A11788" s="63" t="s">
        <v>15226</v>
      </c>
      <c r="B11788" s="63">
        <v>34402</v>
      </c>
      <c r="C11788" s="62" t="s">
        <v>19510</v>
      </c>
      <c r="D11788" s="63" t="s">
        <v>15228</v>
      </c>
      <c r="E11788" s="76">
        <v>159.88999999999999</v>
      </c>
    </row>
    <row r="11789" spans="1:5" hidden="1">
      <c r="A11789" s="63" t="s">
        <v>15226</v>
      </c>
      <c r="B11789" s="63">
        <v>7245</v>
      </c>
      <c r="C11789" s="62" t="s">
        <v>19511</v>
      </c>
      <c r="D11789" s="63" t="s">
        <v>15228</v>
      </c>
      <c r="E11789" s="76">
        <v>32.950000000000003</v>
      </c>
    </row>
    <row r="11790" spans="1:5" hidden="1">
      <c r="A11790" s="63" t="s">
        <v>15226</v>
      </c>
      <c r="B11790" s="63">
        <v>34425</v>
      </c>
      <c r="C11790" s="62" t="s">
        <v>19512</v>
      </c>
      <c r="D11790" s="63" t="s">
        <v>15228</v>
      </c>
      <c r="E11790" s="76">
        <v>102.71</v>
      </c>
    </row>
    <row r="11791" spans="1:5" hidden="1">
      <c r="A11791" s="63" t="s">
        <v>15226</v>
      </c>
      <c r="B11791" s="63">
        <v>7223</v>
      </c>
      <c r="C11791" s="62" t="s">
        <v>19513</v>
      </c>
      <c r="D11791" s="63" t="s">
        <v>15228</v>
      </c>
      <c r="E11791" s="76">
        <v>114.46</v>
      </c>
    </row>
    <row r="11792" spans="1:5" hidden="1">
      <c r="A11792" s="63" t="s">
        <v>15226</v>
      </c>
      <c r="B11792" s="63">
        <v>7234</v>
      </c>
      <c r="C11792" s="62" t="s">
        <v>19514</v>
      </c>
      <c r="D11792" s="63" t="s">
        <v>15228</v>
      </c>
      <c r="E11792" s="76">
        <v>172.72</v>
      </c>
    </row>
    <row r="11793" spans="1:5" hidden="1">
      <c r="A11793" s="63" t="s">
        <v>15226</v>
      </c>
      <c r="B11793" s="63">
        <v>7224</v>
      </c>
      <c r="C11793" s="62" t="s">
        <v>19515</v>
      </c>
      <c r="D11793" s="63" t="s">
        <v>15228</v>
      </c>
      <c r="E11793" s="76">
        <v>210.42</v>
      </c>
    </row>
    <row r="11794" spans="1:5" hidden="1">
      <c r="A11794" s="63" t="s">
        <v>15226</v>
      </c>
      <c r="B11794" s="63">
        <v>7225</v>
      </c>
      <c r="C11794" s="62" t="s">
        <v>19516</v>
      </c>
      <c r="D11794" s="63" t="s">
        <v>15228</v>
      </c>
      <c r="E11794" s="76">
        <v>225.63</v>
      </c>
    </row>
    <row r="11795" spans="1:5" hidden="1">
      <c r="A11795" s="63" t="s">
        <v>15226</v>
      </c>
      <c r="B11795" s="63">
        <v>7226</v>
      </c>
      <c r="C11795" s="62" t="s">
        <v>19517</v>
      </c>
      <c r="D11795" s="63" t="s">
        <v>15228</v>
      </c>
      <c r="E11795" s="76">
        <v>240.78</v>
      </c>
    </row>
    <row r="11796" spans="1:5" hidden="1">
      <c r="A11796" s="63" t="s">
        <v>15226</v>
      </c>
      <c r="B11796" s="63">
        <v>7227</v>
      </c>
      <c r="C11796" s="62" t="s">
        <v>19518</v>
      </c>
      <c r="D11796" s="63" t="s">
        <v>15228</v>
      </c>
      <c r="E11796" s="76">
        <v>274.07</v>
      </c>
    </row>
    <row r="11797" spans="1:5" hidden="1">
      <c r="A11797" s="63" t="s">
        <v>15226</v>
      </c>
      <c r="B11797" s="63">
        <v>7212</v>
      </c>
      <c r="C11797" s="62" t="s">
        <v>19519</v>
      </c>
      <c r="D11797" s="63" t="s">
        <v>15228</v>
      </c>
      <c r="E11797" s="76">
        <v>301.14</v>
      </c>
    </row>
    <row r="11798" spans="1:5" hidden="1">
      <c r="A11798" s="63" t="s">
        <v>15226</v>
      </c>
      <c r="B11798" s="63">
        <v>7229</v>
      </c>
      <c r="C11798" s="62" t="s">
        <v>19520</v>
      </c>
      <c r="D11798" s="63" t="s">
        <v>15228</v>
      </c>
      <c r="E11798" s="76">
        <v>190.88</v>
      </c>
    </row>
    <row r="11799" spans="1:5" hidden="1">
      <c r="A11799" s="63" t="s">
        <v>15226</v>
      </c>
      <c r="B11799" s="63">
        <v>7230</v>
      </c>
      <c r="C11799" s="62" t="s">
        <v>19521</v>
      </c>
      <c r="D11799" s="63" t="s">
        <v>15228</v>
      </c>
      <c r="E11799" s="76">
        <v>317.77999999999997</v>
      </c>
    </row>
    <row r="11800" spans="1:5" hidden="1">
      <c r="A11800" s="63" t="s">
        <v>15226</v>
      </c>
      <c r="B11800" s="63">
        <v>7231</v>
      </c>
      <c r="C11800" s="62" t="s">
        <v>19522</v>
      </c>
      <c r="D11800" s="63" t="s">
        <v>15228</v>
      </c>
      <c r="E11800" s="76">
        <v>450.8</v>
      </c>
    </row>
    <row r="11801" spans="1:5" hidden="1">
      <c r="A11801" s="63" t="s">
        <v>15226</v>
      </c>
      <c r="B11801" s="63">
        <v>7220</v>
      </c>
      <c r="C11801" s="62" t="s">
        <v>19523</v>
      </c>
      <c r="D11801" s="63" t="s">
        <v>15228</v>
      </c>
      <c r="E11801" s="76">
        <v>556.46</v>
      </c>
    </row>
    <row r="11802" spans="1:5" hidden="1">
      <c r="A11802" s="63" t="s">
        <v>15226</v>
      </c>
      <c r="B11802" s="63">
        <v>34447</v>
      </c>
      <c r="C11802" s="62" t="s">
        <v>19524</v>
      </c>
      <c r="D11802" s="63" t="s">
        <v>15228</v>
      </c>
      <c r="E11802" s="76">
        <v>622.20000000000005</v>
      </c>
    </row>
    <row r="11803" spans="1:5" hidden="1">
      <c r="A11803" s="63" t="s">
        <v>15226</v>
      </c>
      <c r="B11803" s="63">
        <v>7233</v>
      </c>
      <c r="C11803" s="62" t="s">
        <v>19525</v>
      </c>
      <c r="D11803" s="63" t="s">
        <v>15228</v>
      </c>
      <c r="E11803" s="76">
        <v>713.77</v>
      </c>
    </row>
    <row r="11804" spans="1:5" ht="45.75" hidden="1">
      <c r="A11804" s="63" t="s">
        <v>15226</v>
      </c>
      <c r="B11804" s="63">
        <v>40740</v>
      </c>
      <c r="C11804" s="62" t="s">
        <v>19526</v>
      </c>
      <c r="D11804" s="63" t="s">
        <v>15637</v>
      </c>
      <c r="E11804" s="76">
        <v>148.16999999999999</v>
      </c>
    </row>
    <row r="11805" spans="1:5" ht="23.25" hidden="1">
      <c r="A11805" s="63" t="s">
        <v>15226</v>
      </c>
      <c r="B11805" s="63">
        <v>25007</v>
      </c>
      <c r="C11805" s="62" t="s">
        <v>19527</v>
      </c>
      <c r="D11805" s="63" t="s">
        <v>15637</v>
      </c>
      <c r="E11805" s="76">
        <v>42.4</v>
      </c>
    </row>
    <row r="11806" spans="1:5" ht="45.75" hidden="1">
      <c r="A11806" s="63" t="s">
        <v>15226</v>
      </c>
      <c r="B11806" s="63">
        <v>43071</v>
      </c>
      <c r="C11806" s="62" t="s">
        <v>19528</v>
      </c>
      <c r="D11806" s="63" t="s">
        <v>15637</v>
      </c>
      <c r="E11806" s="76">
        <v>166.84</v>
      </c>
    </row>
    <row r="11807" spans="1:5" ht="45.75" hidden="1">
      <c r="A11807" s="63" t="s">
        <v>15226</v>
      </c>
      <c r="B11807" s="63">
        <v>39520</v>
      </c>
      <c r="C11807" s="62" t="s">
        <v>19529</v>
      </c>
      <c r="D11807" s="63" t="s">
        <v>15637</v>
      </c>
      <c r="E11807" s="76">
        <v>136.12</v>
      </c>
    </row>
    <row r="11808" spans="1:5" ht="45.75" hidden="1">
      <c r="A11808" s="63" t="s">
        <v>15226</v>
      </c>
      <c r="B11808" s="63">
        <v>39521</v>
      </c>
      <c r="C11808" s="62" t="s">
        <v>19530</v>
      </c>
      <c r="D11808" s="63" t="s">
        <v>15637</v>
      </c>
      <c r="E11808" s="76">
        <v>140.56</v>
      </c>
    </row>
    <row r="11809" spans="1:5" ht="34.5" hidden="1">
      <c r="A11809" s="63" t="s">
        <v>15226</v>
      </c>
      <c r="B11809" s="63">
        <v>39522</v>
      </c>
      <c r="C11809" s="62" t="s">
        <v>19531</v>
      </c>
      <c r="D11809" s="63" t="s">
        <v>15637</v>
      </c>
      <c r="E11809" s="76">
        <v>145.15</v>
      </c>
    </row>
    <row r="11810" spans="1:5" ht="23.25" hidden="1">
      <c r="A11810" s="63" t="s">
        <v>15226</v>
      </c>
      <c r="B11810" s="63">
        <v>7243</v>
      </c>
      <c r="C11810" s="62" t="s">
        <v>19532</v>
      </c>
      <c r="D11810" s="63" t="s">
        <v>15637</v>
      </c>
      <c r="E11810" s="76">
        <v>44.3</v>
      </c>
    </row>
    <row r="11811" spans="1:5" ht="23.25" hidden="1">
      <c r="A11811" s="63" t="s">
        <v>15226</v>
      </c>
      <c r="B11811" s="63">
        <v>11067</v>
      </c>
      <c r="C11811" s="62" t="s">
        <v>19533</v>
      </c>
      <c r="D11811" s="63" t="s">
        <v>15228</v>
      </c>
      <c r="E11811" s="76">
        <v>604.05999999999995</v>
      </c>
    </row>
    <row r="11812" spans="1:5" ht="23.25" hidden="1">
      <c r="A11812" s="63" t="s">
        <v>15226</v>
      </c>
      <c r="B11812" s="63">
        <v>11068</v>
      </c>
      <c r="C11812" s="62" t="s">
        <v>19534</v>
      </c>
      <c r="D11812" s="63" t="s">
        <v>15228</v>
      </c>
      <c r="E11812" s="76">
        <v>763.14</v>
      </c>
    </row>
    <row r="11813" spans="1:5" hidden="1">
      <c r="A11813" s="63" t="s">
        <v>15226</v>
      </c>
      <c r="B11813" s="63">
        <v>7246</v>
      </c>
      <c r="C11813" s="62" t="s">
        <v>19535</v>
      </c>
      <c r="D11813" s="63" t="s">
        <v>15228</v>
      </c>
      <c r="E11813" s="76">
        <v>36.39</v>
      </c>
    </row>
    <row r="11814" spans="1:5" hidden="1">
      <c r="A11814" s="63" t="s">
        <v>15226</v>
      </c>
      <c r="B11814" s="63">
        <v>41097</v>
      </c>
      <c r="C11814" s="62" t="s">
        <v>19536</v>
      </c>
      <c r="D11814" s="63" t="s">
        <v>15378</v>
      </c>
      <c r="E11814" s="76">
        <v>3722.67</v>
      </c>
    </row>
    <row r="11815" spans="1:5" hidden="1">
      <c r="A11815" s="63" t="s">
        <v>15226</v>
      </c>
      <c r="B11815" s="63">
        <v>12869</v>
      </c>
      <c r="C11815" s="62" t="s">
        <v>19537</v>
      </c>
      <c r="D11815" s="63" t="s">
        <v>15376</v>
      </c>
      <c r="E11815" s="76">
        <v>21.09</v>
      </c>
    </row>
    <row r="11816" spans="1:5" ht="23.25" hidden="1">
      <c r="A11816" s="63" t="s">
        <v>15226</v>
      </c>
      <c r="B11816" s="63">
        <v>1574</v>
      </c>
      <c r="C11816" s="62" t="s">
        <v>19538</v>
      </c>
      <c r="D11816" s="63" t="s">
        <v>15228</v>
      </c>
      <c r="E11816" s="76">
        <v>2.15</v>
      </c>
    </row>
    <row r="11817" spans="1:5" ht="23.25" hidden="1">
      <c r="A11817" s="63" t="s">
        <v>15226</v>
      </c>
      <c r="B11817" s="63">
        <v>1581</v>
      </c>
      <c r="C11817" s="62" t="s">
        <v>19539</v>
      </c>
      <c r="D11817" s="63" t="s">
        <v>15228</v>
      </c>
      <c r="E11817" s="76">
        <v>14.92</v>
      </c>
    </row>
    <row r="11818" spans="1:5" ht="23.25" hidden="1">
      <c r="A11818" s="63" t="s">
        <v>15226</v>
      </c>
      <c r="B11818" s="63">
        <v>1575</v>
      </c>
      <c r="C11818" s="62" t="s">
        <v>19540</v>
      </c>
      <c r="D11818" s="63" t="s">
        <v>15228</v>
      </c>
      <c r="E11818" s="76">
        <v>2.5499999999999998</v>
      </c>
    </row>
    <row r="11819" spans="1:5" ht="23.25" hidden="1">
      <c r="A11819" s="63" t="s">
        <v>15226</v>
      </c>
      <c r="B11819" s="63">
        <v>1570</v>
      </c>
      <c r="C11819" s="62" t="s">
        <v>19541</v>
      </c>
      <c r="D11819" s="63" t="s">
        <v>15228</v>
      </c>
      <c r="E11819" s="76">
        <v>1.28</v>
      </c>
    </row>
    <row r="11820" spans="1:5" ht="23.25" hidden="1">
      <c r="A11820" s="63" t="s">
        <v>15226</v>
      </c>
      <c r="B11820" s="63">
        <v>1576</v>
      </c>
      <c r="C11820" s="62" t="s">
        <v>19542</v>
      </c>
      <c r="D11820" s="63" t="s">
        <v>15228</v>
      </c>
      <c r="E11820" s="76">
        <v>3.53</v>
      </c>
    </row>
    <row r="11821" spans="1:5" ht="23.25" hidden="1">
      <c r="A11821" s="63" t="s">
        <v>15226</v>
      </c>
      <c r="B11821" s="63">
        <v>1577</v>
      </c>
      <c r="C11821" s="62" t="s">
        <v>19543</v>
      </c>
      <c r="D11821" s="63" t="s">
        <v>15228</v>
      </c>
      <c r="E11821" s="76">
        <v>3.98</v>
      </c>
    </row>
    <row r="11822" spans="1:5" ht="23.25" hidden="1">
      <c r="A11822" s="63" t="s">
        <v>15226</v>
      </c>
      <c r="B11822" s="63">
        <v>1571</v>
      </c>
      <c r="C11822" s="62" t="s">
        <v>19544</v>
      </c>
      <c r="D11822" s="63" t="s">
        <v>15228</v>
      </c>
      <c r="E11822" s="76">
        <v>1.67</v>
      </c>
    </row>
    <row r="11823" spans="1:5" ht="23.25" hidden="1">
      <c r="A11823" s="63" t="s">
        <v>15226</v>
      </c>
      <c r="B11823" s="63">
        <v>1578</v>
      </c>
      <c r="C11823" s="62" t="s">
        <v>19545</v>
      </c>
      <c r="D11823" s="63" t="s">
        <v>15228</v>
      </c>
      <c r="E11823" s="76">
        <v>6.91</v>
      </c>
    </row>
    <row r="11824" spans="1:5" ht="23.25" hidden="1">
      <c r="A11824" s="63" t="s">
        <v>15226</v>
      </c>
      <c r="B11824" s="63">
        <v>1573</v>
      </c>
      <c r="C11824" s="62" t="s">
        <v>19546</v>
      </c>
      <c r="D11824" s="63" t="s">
        <v>15228</v>
      </c>
      <c r="E11824" s="76">
        <v>1.99</v>
      </c>
    </row>
    <row r="11825" spans="1:5" ht="23.25" hidden="1">
      <c r="A11825" s="63" t="s">
        <v>15226</v>
      </c>
      <c r="B11825" s="63">
        <v>1579</v>
      </c>
      <c r="C11825" s="62" t="s">
        <v>19547</v>
      </c>
      <c r="D11825" s="63" t="s">
        <v>15228</v>
      </c>
      <c r="E11825" s="76">
        <v>8.6199999999999992</v>
      </c>
    </row>
    <row r="11826" spans="1:5" ht="23.25" hidden="1">
      <c r="A11826" s="63" t="s">
        <v>15226</v>
      </c>
      <c r="B11826" s="63">
        <v>1580</v>
      </c>
      <c r="C11826" s="62" t="s">
        <v>19548</v>
      </c>
      <c r="D11826" s="63" t="s">
        <v>15228</v>
      </c>
      <c r="E11826" s="76">
        <v>10.61</v>
      </c>
    </row>
    <row r="11827" spans="1:5" hidden="1">
      <c r="A11827" s="63" t="s">
        <v>15226</v>
      </c>
      <c r="B11827" s="63">
        <v>39321</v>
      </c>
      <c r="C11827" s="62" t="s">
        <v>19549</v>
      </c>
      <c r="D11827" s="63" t="s">
        <v>15228</v>
      </c>
      <c r="E11827" s="76">
        <v>23.25</v>
      </c>
    </row>
    <row r="11828" spans="1:5" hidden="1">
      <c r="A11828" s="63" t="s">
        <v>15226</v>
      </c>
      <c r="B11828" s="63">
        <v>39319</v>
      </c>
      <c r="C11828" s="62" t="s">
        <v>19550</v>
      </c>
      <c r="D11828" s="63" t="s">
        <v>15228</v>
      </c>
      <c r="E11828" s="76">
        <v>9.67</v>
      </c>
    </row>
    <row r="11829" spans="1:5" hidden="1">
      <c r="A11829" s="63" t="s">
        <v>15226</v>
      </c>
      <c r="B11829" s="63">
        <v>39320</v>
      </c>
      <c r="C11829" s="62" t="s">
        <v>19551</v>
      </c>
      <c r="D11829" s="63" t="s">
        <v>15228</v>
      </c>
      <c r="E11829" s="76">
        <v>18.600000000000001</v>
      </c>
    </row>
    <row r="11830" spans="1:5" hidden="1">
      <c r="A11830" s="63" t="s">
        <v>15226</v>
      </c>
      <c r="B11830" s="63">
        <v>1591</v>
      </c>
      <c r="C11830" s="62" t="s">
        <v>19552</v>
      </c>
      <c r="D11830" s="63" t="s">
        <v>15228</v>
      </c>
      <c r="E11830" s="76">
        <v>32.909999999999997</v>
      </c>
    </row>
    <row r="11831" spans="1:5" ht="23.25" hidden="1">
      <c r="A11831" s="63" t="s">
        <v>15226</v>
      </c>
      <c r="B11831" s="63">
        <v>1547</v>
      </c>
      <c r="C11831" s="62" t="s">
        <v>19553</v>
      </c>
      <c r="D11831" s="63" t="s">
        <v>15228</v>
      </c>
      <c r="E11831" s="76">
        <v>172.46</v>
      </c>
    </row>
    <row r="11832" spans="1:5" hidden="1">
      <c r="A11832" s="63" t="s">
        <v>15226</v>
      </c>
      <c r="B11832" s="63">
        <v>38196</v>
      </c>
      <c r="C11832" s="62" t="s">
        <v>19554</v>
      </c>
      <c r="D11832" s="63" t="s">
        <v>15228</v>
      </c>
      <c r="E11832" s="76">
        <v>33.590000000000003</v>
      </c>
    </row>
    <row r="11833" spans="1:5" ht="23.25" hidden="1">
      <c r="A11833" s="63" t="s">
        <v>15226</v>
      </c>
      <c r="B11833" s="63">
        <v>1543</v>
      </c>
      <c r="C11833" s="62" t="s">
        <v>19555</v>
      </c>
      <c r="D11833" s="63" t="s">
        <v>15228</v>
      </c>
      <c r="E11833" s="76">
        <v>35.69</v>
      </c>
    </row>
    <row r="11834" spans="1:5" hidden="1">
      <c r="A11834" s="63" t="s">
        <v>15226</v>
      </c>
      <c r="B11834" s="63">
        <v>1585</v>
      </c>
      <c r="C11834" s="62" t="s">
        <v>19556</v>
      </c>
      <c r="D11834" s="63" t="s">
        <v>15228</v>
      </c>
      <c r="E11834" s="76">
        <v>6.91</v>
      </c>
    </row>
    <row r="11835" spans="1:5" hidden="1">
      <c r="A11835" s="63" t="s">
        <v>15226</v>
      </c>
      <c r="B11835" s="63">
        <v>1593</v>
      </c>
      <c r="C11835" s="62" t="s">
        <v>19557</v>
      </c>
      <c r="D11835" s="63" t="s">
        <v>15228</v>
      </c>
      <c r="E11835" s="76">
        <v>36.71</v>
      </c>
    </row>
    <row r="11836" spans="1:5" hidden="1">
      <c r="A11836" s="63" t="s">
        <v>15226</v>
      </c>
      <c r="B11836" s="63">
        <v>11838</v>
      </c>
      <c r="C11836" s="62" t="s">
        <v>19558</v>
      </c>
      <c r="D11836" s="63" t="s">
        <v>15228</v>
      </c>
      <c r="E11836" s="76">
        <v>48.44</v>
      </c>
    </row>
    <row r="11837" spans="1:5" ht="23.25" hidden="1">
      <c r="A11837" s="63" t="s">
        <v>15226</v>
      </c>
      <c r="B11837" s="63">
        <v>1594</v>
      </c>
      <c r="C11837" s="62" t="s">
        <v>19559</v>
      </c>
      <c r="D11837" s="63" t="s">
        <v>15228</v>
      </c>
      <c r="E11837" s="76">
        <v>48.97</v>
      </c>
    </row>
    <row r="11838" spans="1:5" hidden="1">
      <c r="A11838" s="63" t="s">
        <v>15226</v>
      </c>
      <c r="B11838" s="63">
        <v>1586</v>
      </c>
      <c r="C11838" s="62" t="s">
        <v>19560</v>
      </c>
      <c r="D11838" s="63" t="s">
        <v>15228</v>
      </c>
      <c r="E11838" s="76">
        <v>8.75</v>
      </c>
    </row>
    <row r="11839" spans="1:5" hidden="1">
      <c r="A11839" s="63" t="s">
        <v>15226</v>
      </c>
      <c r="B11839" s="63">
        <v>11839</v>
      </c>
      <c r="C11839" s="62" t="s">
        <v>19561</v>
      </c>
      <c r="D11839" s="63" t="s">
        <v>15228</v>
      </c>
      <c r="E11839" s="76">
        <v>70.48</v>
      </c>
    </row>
    <row r="11840" spans="1:5" hidden="1">
      <c r="A11840" s="63" t="s">
        <v>15226</v>
      </c>
      <c r="B11840" s="63">
        <v>1587</v>
      </c>
      <c r="C11840" s="62" t="s">
        <v>19562</v>
      </c>
      <c r="D11840" s="63" t="s">
        <v>15228</v>
      </c>
      <c r="E11840" s="76">
        <v>8.91</v>
      </c>
    </row>
    <row r="11841" spans="1:5" ht="23.25" hidden="1">
      <c r="A11841" s="63" t="s">
        <v>15226</v>
      </c>
      <c r="B11841" s="63">
        <v>1545</v>
      </c>
      <c r="C11841" s="62" t="s">
        <v>19563</v>
      </c>
      <c r="D11841" s="63" t="s">
        <v>15228</v>
      </c>
      <c r="E11841" s="76">
        <v>84.57</v>
      </c>
    </row>
    <row r="11842" spans="1:5" hidden="1">
      <c r="A11842" s="63" t="s">
        <v>15226</v>
      </c>
      <c r="B11842" s="63">
        <v>1588</v>
      </c>
      <c r="C11842" s="62" t="s">
        <v>19564</v>
      </c>
      <c r="D11842" s="63" t="s">
        <v>15228</v>
      </c>
      <c r="E11842" s="76">
        <v>12.22</v>
      </c>
    </row>
    <row r="11843" spans="1:5" hidden="1">
      <c r="A11843" s="63" t="s">
        <v>15226</v>
      </c>
      <c r="B11843" s="63">
        <v>1535</v>
      </c>
      <c r="C11843" s="62" t="s">
        <v>19565</v>
      </c>
      <c r="D11843" s="63" t="s">
        <v>15228</v>
      </c>
      <c r="E11843" s="76">
        <v>7.04</v>
      </c>
    </row>
    <row r="11844" spans="1:5" hidden="1">
      <c r="A11844" s="63" t="s">
        <v>15226</v>
      </c>
      <c r="B11844" s="63">
        <v>1589</v>
      </c>
      <c r="C11844" s="62" t="s">
        <v>19566</v>
      </c>
      <c r="D11844" s="63" t="s">
        <v>15228</v>
      </c>
      <c r="E11844" s="76">
        <v>12.61</v>
      </c>
    </row>
    <row r="11845" spans="1:5" ht="23.25" hidden="1">
      <c r="A11845" s="63" t="s">
        <v>15226</v>
      </c>
      <c r="B11845" s="63">
        <v>1546</v>
      </c>
      <c r="C11845" s="62" t="s">
        <v>19567</v>
      </c>
      <c r="D11845" s="63" t="s">
        <v>15228</v>
      </c>
      <c r="E11845" s="76">
        <v>142.71</v>
      </c>
    </row>
    <row r="11846" spans="1:5" hidden="1">
      <c r="A11846" s="63" t="s">
        <v>15226</v>
      </c>
      <c r="B11846" s="63">
        <v>1590</v>
      </c>
      <c r="C11846" s="62" t="s">
        <v>19568</v>
      </c>
      <c r="D11846" s="63" t="s">
        <v>15228</v>
      </c>
      <c r="E11846" s="76">
        <v>22.2</v>
      </c>
    </row>
    <row r="11847" spans="1:5" ht="23.25" hidden="1">
      <c r="A11847" s="63" t="s">
        <v>15226</v>
      </c>
      <c r="B11847" s="63">
        <v>1542</v>
      </c>
      <c r="C11847" s="62" t="s">
        <v>19569</v>
      </c>
      <c r="D11847" s="63" t="s">
        <v>15228</v>
      </c>
      <c r="E11847" s="76">
        <v>29.4</v>
      </c>
    </row>
    <row r="11848" spans="1:5" ht="23.25" hidden="1">
      <c r="A11848" s="63" t="s">
        <v>15226</v>
      </c>
      <c r="B11848" s="63">
        <v>38415</v>
      </c>
      <c r="C11848" s="62" t="s">
        <v>19570</v>
      </c>
      <c r="D11848" s="63" t="s">
        <v>15228</v>
      </c>
      <c r="E11848" s="76">
        <v>899.43</v>
      </c>
    </row>
    <row r="11849" spans="1:5" ht="23.25" hidden="1">
      <c r="A11849" s="63" t="s">
        <v>15226</v>
      </c>
      <c r="B11849" s="63">
        <v>38414</v>
      </c>
      <c r="C11849" s="62" t="s">
        <v>19571</v>
      </c>
      <c r="D11849" s="63" t="s">
        <v>15228</v>
      </c>
      <c r="E11849" s="76">
        <v>1262.3599999999999</v>
      </c>
    </row>
    <row r="11850" spans="1:5" hidden="1">
      <c r="A11850" s="63" t="s">
        <v>15226</v>
      </c>
      <c r="B11850" s="63">
        <v>38128</v>
      </c>
      <c r="C11850" s="62" t="s">
        <v>19572</v>
      </c>
      <c r="D11850" s="63" t="s">
        <v>15276</v>
      </c>
      <c r="E11850" s="76">
        <v>1.1100000000000001</v>
      </c>
    </row>
    <row r="11851" spans="1:5" hidden="1">
      <c r="A11851" s="63" t="s">
        <v>15226</v>
      </c>
      <c r="B11851" s="63">
        <v>7253</v>
      </c>
      <c r="C11851" s="62" t="s">
        <v>19573</v>
      </c>
      <c r="D11851" s="63" t="s">
        <v>15374</v>
      </c>
      <c r="E11851" s="76">
        <v>237.85</v>
      </c>
    </row>
    <row r="11852" spans="1:5" hidden="1">
      <c r="A11852" s="63" t="s">
        <v>15226</v>
      </c>
      <c r="B11852" s="63">
        <v>4806</v>
      </c>
      <c r="C11852" s="62" t="s">
        <v>19574</v>
      </c>
      <c r="D11852" s="63" t="s">
        <v>15272</v>
      </c>
      <c r="E11852" s="76">
        <v>17.16</v>
      </c>
    </row>
    <row r="11853" spans="1:5" hidden="1">
      <c r="A11853" s="63" t="s">
        <v>15226</v>
      </c>
      <c r="B11853" s="63">
        <v>34401</v>
      </c>
      <c r="C11853" s="62" t="s">
        <v>19575</v>
      </c>
      <c r="D11853" s="63" t="s">
        <v>15228</v>
      </c>
      <c r="E11853" s="76">
        <v>1.79</v>
      </c>
    </row>
    <row r="11854" spans="1:5" hidden="1">
      <c r="A11854" s="63" t="s">
        <v>15226</v>
      </c>
      <c r="B11854" s="63">
        <v>7260</v>
      </c>
      <c r="C11854" s="62" t="s">
        <v>19576</v>
      </c>
      <c r="D11854" s="63" t="s">
        <v>15228</v>
      </c>
      <c r="E11854" s="76">
        <v>1.59</v>
      </c>
    </row>
    <row r="11855" spans="1:5" hidden="1">
      <c r="A11855" s="63" t="s">
        <v>15226</v>
      </c>
      <c r="B11855" s="63">
        <v>7256</v>
      </c>
      <c r="C11855" s="62" t="s">
        <v>19577</v>
      </c>
      <c r="D11855" s="63" t="s">
        <v>15228</v>
      </c>
      <c r="E11855" s="76">
        <v>1.57</v>
      </c>
    </row>
    <row r="11856" spans="1:5" hidden="1">
      <c r="A11856" s="63" t="s">
        <v>15226</v>
      </c>
      <c r="B11856" s="63">
        <v>7258</v>
      </c>
      <c r="C11856" s="62" t="s">
        <v>19578</v>
      </c>
      <c r="D11856" s="63" t="s">
        <v>15228</v>
      </c>
      <c r="E11856" s="76">
        <v>0.64</v>
      </c>
    </row>
    <row r="11857" spans="1:5" hidden="1">
      <c r="A11857" s="63" t="s">
        <v>15226</v>
      </c>
      <c r="B11857" s="63">
        <v>34400</v>
      </c>
      <c r="C11857" s="62" t="s">
        <v>19579</v>
      </c>
      <c r="D11857" s="63" t="s">
        <v>15228</v>
      </c>
      <c r="E11857" s="76">
        <v>2.76</v>
      </c>
    </row>
    <row r="11858" spans="1:5" hidden="1">
      <c r="A11858" s="63" t="s">
        <v>15226</v>
      </c>
      <c r="B11858" s="63">
        <v>10617</v>
      </c>
      <c r="C11858" s="62" t="s">
        <v>19580</v>
      </c>
      <c r="D11858" s="63" t="s">
        <v>15228</v>
      </c>
      <c r="E11858" s="76">
        <v>5.27</v>
      </c>
    </row>
    <row r="11859" spans="1:5" hidden="1">
      <c r="A11859" s="63" t="s">
        <v>15226</v>
      </c>
      <c r="B11859" s="63">
        <v>44261</v>
      </c>
      <c r="C11859" s="62" t="s">
        <v>19581</v>
      </c>
      <c r="D11859" s="63" t="s">
        <v>15228</v>
      </c>
      <c r="E11859" s="76">
        <v>154.47</v>
      </c>
    </row>
    <row r="11860" spans="1:5" ht="23.25" hidden="1">
      <c r="A11860" s="63" t="s">
        <v>15226</v>
      </c>
      <c r="B11860" s="63">
        <v>7274</v>
      </c>
      <c r="C11860" s="62" t="s">
        <v>19582</v>
      </c>
      <c r="D11860" s="63" t="s">
        <v>15228</v>
      </c>
      <c r="E11860" s="76">
        <v>74.78</v>
      </c>
    </row>
    <row r="11861" spans="1:5" ht="23.25" hidden="1">
      <c r="A11861" s="63" t="s">
        <v>15226</v>
      </c>
      <c r="B11861" s="63">
        <v>44326</v>
      </c>
      <c r="C11861" s="62" t="s">
        <v>19583</v>
      </c>
      <c r="D11861" s="63" t="s">
        <v>15228</v>
      </c>
      <c r="E11861" s="76">
        <v>1615.14</v>
      </c>
    </row>
    <row r="11862" spans="1:5" hidden="1">
      <c r="A11862" s="63" t="s">
        <v>15226</v>
      </c>
      <c r="B11862" s="63">
        <v>154</v>
      </c>
      <c r="C11862" s="62" t="s">
        <v>19584</v>
      </c>
      <c r="D11862" s="63" t="s">
        <v>15278</v>
      </c>
      <c r="E11862" s="76">
        <v>62.46</v>
      </c>
    </row>
    <row r="11863" spans="1:5" ht="23.25" hidden="1">
      <c r="A11863" s="63" t="s">
        <v>15226</v>
      </c>
      <c r="B11863" s="63">
        <v>38121</v>
      </c>
      <c r="C11863" s="62" t="s">
        <v>19585</v>
      </c>
      <c r="D11863" s="63" t="s">
        <v>15278</v>
      </c>
      <c r="E11863" s="76">
        <v>20.11</v>
      </c>
    </row>
    <row r="11864" spans="1:5" hidden="1">
      <c r="A11864" s="63" t="s">
        <v>15226</v>
      </c>
      <c r="B11864" s="63">
        <v>43776</v>
      </c>
      <c r="C11864" s="62" t="s">
        <v>19586</v>
      </c>
      <c r="D11864" s="63" t="s">
        <v>15278</v>
      </c>
      <c r="E11864" s="76">
        <v>29.98</v>
      </c>
    </row>
    <row r="11865" spans="1:5" hidden="1">
      <c r="A11865" s="63" t="s">
        <v>15226</v>
      </c>
      <c r="B11865" s="63">
        <v>7343</v>
      </c>
      <c r="C11865" s="62" t="s">
        <v>19587</v>
      </c>
      <c r="D11865" s="63" t="s">
        <v>15278</v>
      </c>
      <c r="E11865" s="76">
        <v>17.79</v>
      </c>
    </row>
    <row r="11866" spans="1:5" hidden="1">
      <c r="A11866" s="63" t="s">
        <v>15226</v>
      </c>
      <c r="B11866" s="63">
        <v>7348</v>
      </c>
      <c r="C11866" s="62" t="s">
        <v>19588</v>
      </c>
      <c r="D11866" s="63" t="s">
        <v>15278</v>
      </c>
      <c r="E11866" s="76">
        <v>17.32</v>
      </c>
    </row>
    <row r="11867" spans="1:5" ht="23.25" hidden="1">
      <c r="A11867" s="63" t="s">
        <v>15226</v>
      </c>
      <c r="B11867" s="63">
        <v>7313</v>
      </c>
      <c r="C11867" s="62" t="s">
        <v>19589</v>
      </c>
      <c r="D11867" s="63" t="s">
        <v>15278</v>
      </c>
      <c r="E11867" s="76">
        <v>20.84</v>
      </c>
    </row>
    <row r="11868" spans="1:5" hidden="1">
      <c r="A11868" s="63" t="s">
        <v>15226</v>
      </c>
      <c r="B11868" s="63">
        <v>7319</v>
      </c>
      <c r="C11868" s="62" t="s">
        <v>19590</v>
      </c>
      <c r="D11868" s="63" t="s">
        <v>15278</v>
      </c>
      <c r="E11868" s="76">
        <v>11.93</v>
      </c>
    </row>
    <row r="11869" spans="1:5" hidden="1">
      <c r="A11869" s="63" t="s">
        <v>15226</v>
      </c>
      <c r="B11869" s="63">
        <v>7314</v>
      </c>
      <c r="C11869" s="62" t="s">
        <v>19591</v>
      </c>
      <c r="D11869" s="63" t="s">
        <v>15278</v>
      </c>
      <c r="E11869" s="76">
        <v>79.63</v>
      </c>
    </row>
    <row r="11870" spans="1:5" hidden="1">
      <c r="A11870" s="63" t="s">
        <v>15226</v>
      </c>
      <c r="B11870" s="63">
        <v>7304</v>
      </c>
      <c r="C11870" s="62" t="s">
        <v>19592</v>
      </c>
      <c r="D11870" s="63" t="s">
        <v>15278</v>
      </c>
      <c r="E11870" s="76">
        <v>88.84</v>
      </c>
    </row>
    <row r="11871" spans="1:5" hidden="1">
      <c r="A11871" s="63" t="s">
        <v>15226</v>
      </c>
      <c r="B11871" s="63">
        <v>43649</v>
      </c>
      <c r="C11871" s="62" t="s">
        <v>19593</v>
      </c>
      <c r="D11871" s="63" t="s">
        <v>15278</v>
      </c>
      <c r="E11871" s="76">
        <v>45.94</v>
      </c>
    </row>
    <row r="11872" spans="1:5" hidden="1">
      <c r="A11872" s="63" t="s">
        <v>15226</v>
      </c>
      <c r="B11872" s="63">
        <v>43650</v>
      </c>
      <c r="C11872" s="62" t="s">
        <v>19594</v>
      </c>
      <c r="D11872" s="63" t="s">
        <v>15278</v>
      </c>
      <c r="E11872" s="76">
        <v>43.42</v>
      </c>
    </row>
    <row r="11873" spans="1:5" hidden="1">
      <c r="A11873" s="63" t="s">
        <v>15226</v>
      </c>
      <c r="B11873" s="63">
        <v>7311</v>
      </c>
      <c r="C11873" s="62" t="s">
        <v>19595</v>
      </c>
      <c r="D11873" s="63" t="s">
        <v>15278</v>
      </c>
      <c r="E11873" s="76">
        <v>44.48</v>
      </c>
    </row>
    <row r="11874" spans="1:5" hidden="1">
      <c r="A11874" s="63" t="s">
        <v>15226</v>
      </c>
      <c r="B11874" s="63">
        <v>7292</v>
      </c>
      <c r="C11874" s="62" t="s">
        <v>19596</v>
      </c>
      <c r="D11874" s="63" t="s">
        <v>15278</v>
      </c>
      <c r="E11874" s="76">
        <v>43.06</v>
      </c>
    </row>
    <row r="11875" spans="1:5" ht="23.25" hidden="1">
      <c r="A11875" s="63" t="s">
        <v>15226</v>
      </c>
      <c r="B11875" s="63">
        <v>7293</v>
      </c>
      <c r="C11875" s="62" t="s">
        <v>19597</v>
      </c>
      <c r="D11875" s="63" t="s">
        <v>15278</v>
      </c>
      <c r="E11875" s="76">
        <v>47.64</v>
      </c>
    </row>
    <row r="11876" spans="1:5" ht="23.25" hidden="1">
      <c r="A11876" s="63" t="s">
        <v>15226</v>
      </c>
      <c r="B11876" s="63">
        <v>7306</v>
      </c>
      <c r="C11876" s="62" t="s">
        <v>19598</v>
      </c>
      <c r="D11876" s="63" t="s">
        <v>15278</v>
      </c>
      <c r="E11876" s="76">
        <v>52.57</v>
      </c>
    </row>
    <row r="11877" spans="1:5" hidden="1">
      <c r="A11877" s="63" t="s">
        <v>15226</v>
      </c>
      <c r="B11877" s="63">
        <v>7288</v>
      </c>
      <c r="C11877" s="62" t="s">
        <v>19599</v>
      </c>
      <c r="D11877" s="63" t="s">
        <v>15278</v>
      </c>
      <c r="E11877" s="76">
        <v>43.65</v>
      </c>
    </row>
    <row r="11878" spans="1:5" hidden="1">
      <c r="A11878" s="63" t="s">
        <v>15226</v>
      </c>
      <c r="B11878" s="63">
        <v>43625</v>
      </c>
      <c r="C11878" s="62" t="s">
        <v>19600</v>
      </c>
      <c r="D11878" s="63" t="s">
        <v>15278</v>
      </c>
      <c r="E11878" s="76">
        <v>35.24</v>
      </c>
    </row>
    <row r="11879" spans="1:5" hidden="1">
      <c r="A11879" s="63" t="s">
        <v>15226</v>
      </c>
      <c r="B11879" s="63">
        <v>43647</v>
      </c>
      <c r="C11879" s="62" t="s">
        <v>19601</v>
      </c>
      <c r="D11879" s="63" t="s">
        <v>15278</v>
      </c>
      <c r="E11879" s="76">
        <v>32.020000000000003</v>
      </c>
    </row>
    <row r="11880" spans="1:5" hidden="1">
      <c r="A11880" s="63" t="s">
        <v>15226</v>
      </c>
      <c r="B11880" s="63">
        <v>43648</v>
      </c>
      <c r="C11880" s="62" t="s">
        <v>19602</v>
      </c>
      <c r="D11880" s="63" t="s">
        <v>15278</v>
      </c>
      <c r="E11880" s="76">
        <v>30.89</v>
      </c>
    </row>
    <row r="11881" spans="1:5" hidden="1">
      <c r="A11881" s="63" t="s">
        <v>15226</v>
      </c>
      <c r="B11881" s="63">
        <v>35693</v>
      </c>
      <c r="C11881" s="62" t="s">
        <v>19603</v>
      </c>
      <c r="D11881" s="63" t="s">
        <v>15278</v>
      </c>
      <c r="E11881" s="76">
        <v>10.77</v>
      </c>
    </row>
    <row r="11882" spans="1:5" hidden="1">
      <c r="A11882" s="63" t="s">
        <v>15226</v>
      </c>
      <c r="B11882" s="63">
        <v>7356</v>
      </c>
      <c r="C11882" s="62" t="s">
        <v>19604</v>
      </c>
      <c r="D11882" s="63" t="s">
        <v>15278</v>
      </c>
      <c r="E11882" s="76">
        <v>25.83</v>
      </c>
    </row>
    <row r="11883" spans="1:5" hidden="1">
      <c r="A11883" s="63" t="s">
        <v>15226</v>
      </c>
      <c r="B11883" s="63">
        <v>35692</v>
      </c>
      <c r="C11883" s="62" t="s">
        <v>19605</v>
      </c>
      <c r="D11883" s="63" t="s">
        <v>15278</v>
      </c>
      <c r="E11883" s="76">
        <v>16.899999999999999</v>
      </c>
    </row>
    <row r="11884" spans="1:5" hidden="1">
      <c r="A11884" s="63" t="s">
        <v>15226</v>
      </c>
      <c r="B11884" s="63">
        <v>43624</v>
      </c>
      <c r="C11884" s="62" t="s">
        <v>19606</v>
      </c>
      <c r="D11884" s="63" t="s">
        <v>15278</v>
      </c>
      <c r="E11884" s="76">
        <v>31.48</v>
      </c>
    </row>
    <row r="11885" spans="1:5" hidden="1">
      <c r="A11885" s="63" t="s">
        <v>15226</v>
      </c>
      <c r="B11885" s="63">
        <v>7342</v>
      </c>
      <c r="C11885" s="62" t="s">
        <v>19607</v>
      </c>
      <c r="D11885" s="63" t="s">
        <v>15276</v>
      </c>
      <c r="E11885" s="76">
        <v>2.2799999999999998</v>
      </c>
    </row>
    <row r="11886" spans="1:5" hidden="1">
      <c r="A11886" s="63" t="s">
        <v>15226</v>
      </c>
      <c r="B11886" s="63">
        <v>7350</v>
      </c>
      <c r="C11886" s="62" t="s">
        <v>19608</v>
      </c>
      <c r="D11886" s="63" t="s">
        <v>15278</v>
      </c>
      <c r="E11886" s="76">
        <v>37.28</v>
      </c>
    </row>
    <row r="11887" spans="1:5" ht="23.25" hidden="1">
      <c r="A11887" s="63" t="s">
        <v>15226</v>
      </c>
      <c r="B11887" s="63">
        <v>39574</v>
      </c>
      <c r="C11887" s="62" t="s">
        <v>19609</v>
      </c>
      <c r="D11887" s="63" t="s">
        <v>15228</v>
      </c>
      <c r="E11887" s="76">
        <v>4.66</v>
      </c>
    </row>
    <row r="11888" spans="1:5" ht="23.25" hidden="1">
      <c r="A11888" s="63" t="s">
        <v>15226</v>
      </c>
      <c r="B11888" s="63">
        <v>11060</v>
      </c>
      <c r="C11888" s="62" t="s">
        <v>19610</v>
      </c>
      <c r="D11888" s="63" t="s">
        <v>15228</v>
      </c>
      <c r="E11888" s="76">
        <v>57.4</v>
      </c>
    </row>
    <row r="11889" spans="1:5" hidden="1">
      <c r="A11889" s="63" t="s">
        <v>15226</v>
      </c>
      <c r="B11889" s="63">
        <v>37401</v>
      </c>
      <c r="C11889" s="62" t="s">
        <v>19611</v>
      </c>
      <c r="D11889" s="63" t="s">
        <v>15228</v>
      </c>
      <c r="E11889" s="76">
        <v>36.32</v>
      </c>
    </row>
    <row r="11890" spans="1:5" hidden="1">
      <c r="A11890" s="63" t="s">
        <v>15226</v>
      </c>
      <c r="B11890" s="63">
        <v>7525</v>
      </c>
      <c r="C11890" s="62" t="s">
        <v>19612</v>
      </c>
      <c r="D11890" s="63" t="s">
        <v>15228</v>
      </c>
      <c r="E11890" s="76">
        <v>46.18</v>
      </c>
    </row>
    <row r="11891" spans="1:5" hidden="1">
      <c r="A11891" s="63" t="s">
        <v>15226</v>
      </c>
      <c r="B11891" s="63">
        <v>7524</v>
      </c>
      <c r="C11891" s="62" t="s">
        <v>19613</v>
      </c>
      <c r="D11891" s="63" t="s">
        <v>15228</v>
      </c>
      <c r="E11891" s="76">
        <v>43.52</v>
      </c>
    </row>
    <row r="11892" spans="1:5" hidden="1">
      <c r="A11892" s="63" t="s">
        <v>15226</v>
      </c>
      <c r="B11892" s="63">
        <v>38105</v>
      </c>
      <c r="C11892" s="62" t="s">
        <v>19614</v>
      </c>
      <c r="D11892" s="63" t="s">
        <v>15228</v>
      </c>
      <c r="E11892" s="76">
        <v>11.18</v>
      </c>
    </row>
    <row r="11893" spans="1:5" ht="23.25" hidden="1">
      <c r="A11893" s="63" t="s">
        <v>15226</v>
      </c>
      <c r="B11893" s="63">
        <v>38084</v>
      </c>
      <c r="C11893" s="62" t="s">
        <v>19615</v>
      </c>
      <c r="D11893" s="63" t="s">
        <v>15228</v>
      </c>
      <c r="E11893" s="76">
        <v>15.88</v>
      </c>
    </row>
    <row r="11894" spans="1:5" hidden="1">
      <c r="A11894" s="63" t="s">
        <v>15226</v>
      </c>
      <c r="B11894" s="63">
        <v>38103</v>
      </c>
      <c r="C11894" s="62" t="s">
        <v>19616</v>
      </c>
      <c r="D11894" s="63" t="s">
        <v>15228</v>
      </c>
      <c r="E11894" s="76">
        <v>16.78</v>
      </c>
    </row>
    <row r="11895" spans="1:5" ht="23.25" hidden="1">
      <c r="A11895" s="63" t="s">
        <v>15226</v>
      </c>
      <c r="B11895" s="63">
        <v>38082</v>
      </c>
      <c r="C11895" s="62" t="s">
        <v>19617</v>
      </c>
      <c r="D11895" s="63" t="s">
        <v>15228</v>
      </c>
      <c r="E11895" s="76">
        <v>20.67</v>
      </c>
    </row>
    <row r="11896" spans="1:5" hidden="1">
      <c r="A11896" s="63" t="s">
        <v>15226</v>
      </c>
      <c r="B11896" s="63">
        <v>38104</v>
      </c>
      <c r="C11896" s="62" t="s">
        <v>19618</v>
      </c>
      <c r="D11896" s="63" t="s">
        <v>15228</v>
      </c>
      <c r="E11896" s="76">
        <v>32.86</v>
      </c>
    </row>
    <row r="11897" spans="1:5" ht="23.25" hidden="1">
      <c r="A11897" s="63" t="s">
        <v>15226</v>
      </c>
      <c r="B11897" s="63">
        <v>38083</v>
      </c>
      <c r="C11897" s="62" t="s">
        <v>19619</v>
      </c>
      <c r="D11897" s="63" t="s">
        <v>15228</v>
      </c>
      <c r="E11897" s="76">
        <v>36.479999999999997</v>
      </c>
    </row>
    <row r="11898" spans="1:5" hidden="1">
      <c r="A11898" s="63" t="s">
        <v>15226</v>
      </c>
      <c r="B11898" s="63">
        <v>38101</v>
      </c>
      <c r="C11898" s="62" t="s">
        <v>19620</v>
      </c>
      <c r="D11898" s="63" t="s">
        <v>15228</v>
      </c>
      <c r="E11898" s="76">
        <v>7.98</v>
      </c>
    </row>
    <row r="11899" spans="1:5" ht="23.25" hidden="1">
      <c r="A11899" s="63" t="s">
        <v>15226</v>
      </c>
      <c r="B11899" s="63">
        <v>7528</v>
      </c>
      <c r="C11899" s="62" t="s">
        <v>19621</v>
      </c>
      <c r="D11899" s="63" t="s">
        <v>15228</v>
      </c>
      <c r="E11899" s="76">
        <v>9.3800000000000008</v>
      </c>
    </row>
    <row r="11900" spans="1:5" ht="23.25" hidden="1">
      <c r="A11900" s="63" t="s">
        <v>15226</v>
      </c>
      <c r="B11900" s="63">
        <v>12147</v>
      </c>
      <c r="C11900" s="62" t="s">
        <v>19622</v>
      </c>
      <c r="D11900" s="63" t="s">
        <v>15228</v>
      </c>
      <c r="E11900" s="76">
        <v>14.3</v>
      </c>
    </row>
    <row r="11901" spans="1:5" ht="23.25" hidden="1">
      <c r="A11901" s="63" t="s">
        <v>15226</v>
      </c>
      <c r="B11901" s="63">
        <v>38075</v>
      </c>
      <c r="C11901" s="62" t="s">
        <v>19623</v>
      </c>
      <c r="D11901" s="63" t="s">
        <v>15228</v>
      </c>
      <c r="E11901" s="76">
        <v>16.25</v>
      </c>
    </row>
    <row r="11902" spans="1:5" hidden="1">
      <c r="A11902" s="63" t="s">
        <v>15226</v>
      </c>
      <c r="B11902" s="63">
        <v>38102</v>
      </c>
      <c r="C11902" s="62" t="s">
        <v>19624</v>
      </c>
      <c r="D11902" s="63" t="s">
        <v>15228</v>
      </c>
      <c r="E11902" s="76">
        <v>10.210000000000001</v>
      </c>
    </row>
    <row r="11903" spans="1:5" ht="23.25" hidden="1">
      <c r="A11903" s="63" t="s">
        <v>15226</v>
      </c>
      <c r="B11903" s="63">
        <v>38076</v>
      </c>
      <c r="C11903" s="62" t="s">
        <v>19625</v>
      </c>
      <c r="D11903" s="63" t="s">
        <v>15228</v>
      </c>
      <c r="E11903" s="76">
        <v>18.21</v>
      </c>
    </row>
    <row r="11904" spans="1:5" hidden="1">
      <c r="A11904" s="63" t="s">
        <v>15226</v>
      </c>
      <c r="B11904" s="63">
        <v>7592</v>
      </c>
      <c r="C11904" s="62" t="s">
        <v>19626</v>
      </c>
      <c r="D11904" s="63" t="s">
        <v>15376</v>
      </c>
      <c r="E11904" s="76">
        <v>40.5</v>
      </c>
    </row>
    <row r="11905" spans="1:5" hidden="1">
      <c r="A11905" s="63" t="s">
        <v>15226</v>
      </c>
      <c r="B11905" s="63">
        <v>40820</v>
      </c>
      <c r="C11905" s="62" t="s">
        <v>19627</v>
      </c>
      <c r="D11905" s="63" t="s">
        <v>15378</v>
      </c>
      <c r="E11905" s="76">
        <v>7145.19</v>
      </c>
    </row>
    <row r="11906" spans="1:5" ht="23.25" hidden="1">
      <c r="A11906" s="63" t="s">
        <v>15226</v>
      </c>
      <c r="B11906" s="63">
        <v>11826</v>
      </c>
      <c r="C11906" s="62" t="s">
        <v>19628</v>
      </c>
      <c r="D11906" s="63" t="s">
        <v>15228</v>
      </c>
      <c r="E11906" s="76">
        <v>41.37</v>
      </c>
    </row>
    <row r="11907" spans="1:5" ht="23.25" hidden="1">
      <c r="A11907" s="63" t="s">
        <v>15226</v>
      </c>
      <c r="B11907" s="63">
        <v>7606</v>
      </c>
      <c r="C11907" s="62" t="s">
        <v>19629</v>
      </c>
      <c r="D11907" s="63" t="s">
        <v>15228</v>
      </c>
      <c r="E11907" s="76">
        <v>49.75</v>
      </c>
    </row>
    <row r="11908" spans="1:5" ht="23.25" hidden="1">
      <c r="A11908" s="63" t="s">
        <v>15226</v>
      </c>
      <c r="B11908" s="63">
        <v>11763</v>
      </c>
      <c r="C11908" s="62" t="s">
        <v>19630</v>
      </c>
      <c r="D11908" s="63" t="s">
        <v>15228</v>
      </c>
      <c r="E11908" s="76">
        <v>108.64</v>
      </c>
    </row>
    <row r="11909" spans="1:5" ht="23.25" hidden="1">
      <c r="A11909" s="63" t="s">
        <v>15226</v>
      </c>
      <c r="B11909" s="63">
        <v>11764</v>
      </c>
      <c r="C11909" s="62" t="s">
        <v>19631</v>
      </c>
      <c r="D11909" s="63" t="s">
        <v>15228</v>
      </c>
      <c r="E11909" s="76">
        <v>89.13</v>
      </c>
    </row>
    <row r="11910" spans="1:5" ht="23.25" hidden="1">
      <c r="A11910" s="63" t="s">
        <v>15226</v>
      </c>
      <c r="B11910" s="63">
        <v>11829</v>
      </c>
      <c r="C11910" s="62" t="s">
        <v>19632</v>
      </c>
      <c r="D11910" s="63" t="s">
        <v>15228</v>
      </c>
      <c r="E11910" s="76">
        <v>21.54</v>
      </c>
    </row>
    <row r="11911" spans="1:5" ht="23.25" hidden="1">
      <c r="A11911" s="63" t="s">
        <v>15226</v>
      </c>
      <c r="B11911" s="63">
        <v>11830</v>
      </c>
      <c r="C11911" s="62" t="s">
        <v>19633</v>
      </c>
      <c r="D11911" s="63" t="s">
        <v>15228</v>
      </c>
      <c r="E11911" s="76">
        <v>23.26</v>
      </c>
    </row>
    <row r="11912" spans="1:5" ht="23.25" hidden="1">
      <c r="A11912" s="63" t="s">
        <v>15226</v>
      </c>
      <c r="B11912" s="63">
        <v>11825</v>
      </c>
      <c r="C11912" s="62" t="s">
        <v>19634</v>
      </c>
      <c r="D11912" s="63" t="s">
        <v>15228</v>
      </c>
      <c r="E11912" s="76">
        <v>52.33</v>
      </c>
    </row>
    <row r="11913" spans="1:5" ht="23.25" hidden="1">
      <c r="A11913" s="63" t="s">
        <v>15226</v>
      </c>
      <c r="B11913" s="63">
        <v>11767</v>
      </c>
      <c r="C11913" s="62" t="s">
        <v>19635</v>
      </c>
      <c r="D11913" s="63" t="s">
        <v>15228</v>
      </c>
      <c r="E11913" s="76">
        <v>139.38999999999999</v>
      </c>
    </row>
    <row r="11914" spans="1:5" ht="23.25" hidden="1">
      <c r="A11914" s="63" t="s">
        <v>15226</v>
      </c>
      <c r="B11914" s="63">
        <v>11766</v>
      </c>
      <c r="C11914" s="62" t="s">
        <v>19636</v>
      </c>
      <c r="D11914" s="63" t="s">
        <v>15228</v>
      </c>
      <c r="E11914" s="76">
        <v>32.49</v>
      </c>
    </row>
    <row r="11915" spans="1:5" ht="23.25" hidden="1">
      <c r="A11915" s="63" t="s">
        <v>15226</v>
      </c>
      <c r="B11915" s="63">
        <v>11765</v>
      </c>
      <c r="C11915" s="62" t="s">
        <v>19637</v>
      </c>
      <c r="D11915" s="63" t="s">
        <v>15228</v>
      </c>
      <c r="E11915" s="76">
        <v>59.4</v>
      </c>
    </row>
    <row r="11916" spans="1:5" ht="23.25" hidden="1">
      <c r="A11916" s="63" t="s">
        <v>15226</v>
      </c>
      <c r="B11916" s="63">
        <v>11824</v>
      </c>
      <c r="C11916" s="62" t="s">
        <v>19638</v>
      </c>
      <c r="D11916" s="63" t="s">
        <v>15228</v>
      </c>
      <c r="E11916" s="76">
        <v>38.22</v>
      </c>
    </row>
    <row r="11917" spans="1:5" ht="23.25" hidden="1">
      <c r="A11917" s="63" t="s">
        <v>15226</v>
      </c>
      <c r="B11917" s="63">
        <v>44045</v>
      </c>
      <c r="C11917" s="62" t="s">
        <v>19639</v>
      </c>
      <c r="D11917" s="63" t="s">
        <v>15228</v>
      </c>
      <c r="E11917" s="76">
        <v>272.88</v>
      </c>
    </row>
    <row r="11918" spans="1:5" ht="23.25" hidden="1">
      <c r="A11918" s="63" t="s">
        <v>15226</v>
      </c>
      <c r="B11918" s="63">
        <v>39702</v>
      </c>
      <c r="C11918" s="62" t="s">
        <v>19640</v>
      </c>
      <c r="D11918" s="63" t="s">
        <v>15228</v>
      </c>
      <c r="E11918" s="76">
        <v>1812.32</v>
      </c>
    </row>
    <row r="11919" spans="1:5" ht="23.25" hidden="1">
      <c r="A11919" s="63" t="s">
        <v>15226</v>
      </c>
      <c r="B11919" s="63">
        <v>13415</v>
      </c>
      <c r="C11919" s="62" t="s">
        <v>19641</v>
      </c>
      <c r="D11919" s="63" t="s">
        <v>15228</v>
      </c>
      <c r="E11919" s="76">
        <v>59.5</v>
      </c>
    </row>
    <row r="11920" spans="1:5" ht="23.25" hidden="1">
      <c r="A11920" s="63" t="s">
        <v>15226</v>
      </c>
      <c r="B11920" s="63">
        <v>7602</v>
      </c>
      <c r="C11920" s="62" t="s">
        <v>19642</v>
      </c>
      <c r="D11920" s="63" t="s">
        <v>15228</v>
      </c>
      <c r="E11920" s="76">
        <v>37.97</v>
      </c>
    </row>
    <row r="11921" spans="1:5" ht="23.25" hidden="1">
      <c r="A11921" s="63" t="s">
        <v>15226</v>
      </c>
      <c r="B11921" s="63">
        <v>7603</v>
      </c>
      <c r="C11921" s="62" t="s">
        <v>19643</v>
      </c>
      <c r="D11921" s="63" t="s">
        <v>15228</v>
      </c>
      <c r="E11921" s="76">
        <v>32.21</v>
      </c>
    </row>
    <row r="11922" spans="1:5" hidden="1">
      <c r="A11922" s="63" t="s">
        <v>15226</v>
      </c>
      <c r="B11922" s="63">
        <v>11777</v>
      </c>
      <c r="C11922" s="62" t="s">
        <v>19644</v>
      </c>
      <c r="D11922" s="63" t="s">
        <v>15228</v>
      </c>
      <c r="E11922" s="76">
        <v>158.72</v>
      </c>
    </row>
    <row r="11923" spans="1:5" ht="23.25" hidden="1">
      <c r="A11923" s="63" t="s">
        <v>15226</v>
      </c>
      <c r="B11923" s="63">
        <v>13417</v>
      </c>
      <c r="C11923" s="62" t="s">
        <v>19645</v>
      </c>
      <c r="D11923" s="63" t="s">
        <v>15228</v>
      </c>
      <c r="E11923" s="76">
        <v>77.489999999999995</v>
      </c>
    </row>
    <row r="11924" spans="1:5" ht="23.25" hidden="1">
      <c r="A11924" s="63" t="s">
        <v>15226</v>
      </c>
      <c r="B11924" s="63">
        <v>36791</v>
      </c>
      <c r="C11924" s="62" t="s">
        <v>19646</v>
      </c>
      <c r="D11924" s="63" t="s">
        <v>15228</v>
      </c>
      <c r="E11924" s="76">
        <v>116.3</v>
      </c>
    </row>
    <row r="11925" spans="1:5" ht="23.25" hidden="1">
      <c r="A11925" s="63" t="s">
        <v>15226</v>
      </c>
      <c r="B11925" s="63">
        <v>36795</v>
      </c>
      <c r="C11925" s="62" t="s">
        <v>19647</v>
      </c>
      <c r="D11925" s="63" t="s">
        <v>15228</v>
      </c>
      <c r="E11925" s="76">
        <v>1470.53</v>
      </c>
    </row>
    <row r="11926" spans="1:5" ht="23.25" hidden="1">
      <c r="A11926" s="63" t="s">
        <v>15226</v>
      </c>
      <c r="B11926" s="63">
        <v>36796</v>
      </c>
      <c r="C11926" s="62" t="s">
        <v>19648</v>
      </c>
      <c r="D11926" s="63" t="s">
        <v>15228</v>
      </c>
      <c r="E11926" s="76">
        <v>122.2</v>
      </c>
    </row>
    <row r="11927" spans="1:5" ht="23.25" hidden="1">
      <c r="A11927" s="63" t="s">
        <v>15226</v>
      </c>
      <c r="B11927" s="63">
        <v>36792</v>
      </c>
      <c r="C11927" s="62" t="s">
        <v>19649</v>
      </c>
      <c r="D11927" s="63" t="s">
        <v>15228</v>
      </c>
      <c r="E11927" s="76">
        <v>154.79</v>
      </c>
    </row>
    <row r="11928" spans="1:5" ht="23.25" hidden="1">
      <c r="A11928" s="63" t="s">
        <v>15226</v>
      </c>
      <c r="B11928" s="63">
        <v>11773</v>
      </c>
      <c r="C11928" s="62" t="s">
        <v>19650</v>
      </c>
      <c r="D11928" s="63" t="s">
        <v>15228</v>
      </c>
      <c r="E11928" s="76">
        <v>103.04</v>
      </c>
    </row>
    <row r="11929" spans="1:5" ht="23.25" hidden="1">
      <c r="A11929" s="63" t="s">
        <v>15226</v>
      </c>
      <c r="B11929" s="63">
        <v>11762</v>
      </c>
      <c r="C11929" s="62" t="s">
        <v>19651</v>
      </c>
      <c r="D11929" s="63" t="s">
        <v>15228</v>
      </c>
      <c r="E11929" s="76">
        <v>48.87</v>
      </c>
    </row>
    <row r="11930" spans="1:5" ht="23.25" hidden="1">
      <c r="A11930" s="63" t="s">
        <v>15226</v>
      </c>
      <c r="B11930" s="63">
        <v>7604</v>
      </c>
      <c r="C11930" s="62" t="s">
        <v>19652</v>
      </c>
      <c r="D11930" s="63" t="s">
        <v>15228</v>
      </c>
      <c r="E11930" s="76">
        <v>41.38</v>
      </c>
    </row>
    <row r="11931" spans="1:5" ht="23.25" hidden="1">
      <c r="A11931" s="63" t="s">
        <v>15226</v>
      </c>
      <c r="B11931" s="63">
        <v>13984</v>
      </c>
      <c r="C11931" s="62" t="s">
        <v>19653</v>
      </c>
      <c r="D11931" s="63" t="s">
        <v>15228</v>
      </c>
      <c r="E11931" s="76">
        <v>60.14</v>
      </c>
    </row>
    <row r="11932" spans="1:5" ht="23.25" hidden="1">
      <c r="A11932" s="63" t="s">
        <v>15226</v>
      </c>
      <c r="B11932" s="63">
        <v>11772</v>
      </c>
      <c r="C11932" s="62" t="s">
        <v>19654</v>
      </c>
      <c r="D11932" s="63" t="s">
        <v>15228</v>
      </c>
      <c r="E11932" s="76">
        <v>103.37</v>
      </c>
    </row>
    <row r="11933" spans="1:5" ht="23.25" hidden="1">
      <c r="A11933" s="63" t="s">
        <v>15226</v>
      </c>
      <c r="B11933" s="63">
        <v>13983</v>
      </c>
      <c r="C11933" s="62" t="s">
        <v>19655</v>
      </c>
      <c r="D11933" s="63" t="s">
        <v>15228</v>
      </c>
      <c r="E11933" s="76">
        <v>78.28</v>
      </c>
    </row>
    <row r="11934" spans="1:5" ht="23.25" hidden="1">
      <c r="A11934" s="63" t="s">
        <v>15226</v>
      </c>
      <c r="B11934" s="63">
        <v>13416</v>
      </c>
      <c r="C11934" s="62" t="s">
        <v>19656</v>
      </c>
      <c r="D11934" s="63" t="s">
        <v>15228</v>
      </c>
      <c r="E11934" s="76">
        <v>69.53</v>
      </c>
    </row>
    <row r="11935" spans="1:5" ht="23.25" hidden="1">
      <c r="A11935" s="63" t="s">
        <v>15226</v>
      </c>
      <c r="B11935" s="63">
        <v>40329</v>
      </c>
      <c r="C11935" s="62" t="s">
        <v>19657</v>
      </c>
      <c r="D11935" s="63" t="s">
        <v>15228</v>
      </c>
      <c r="E11935" s="76">
        <v>13.5</v>
      </c>
    </row>
    <row r="11936" spans="1:5" ht="23.25" hidden="1">
      <c r="A11936" s="63" t="s">
        <v>15226</v>
      </c>
      <c r="B11936" s="63">
        <v>11823</v>
      </c>
      <c r="C11936" s="62" t="s">
        <v>19658</v>
      </c>
      <c r="D11936" s="63" t="s">
        <v>15228</v>
      </c>
      <c r="E11936" s="76">
        <v>5.68</v>
      </c>
    </row>
    <row r="11937" spans="1:5" hidden="1">
      <c r="A11937" s="63" t="s">
        <v>15226</v>
      </c>
      <c r="B11937" s="63">
        <v>11822</v>
      </c>
      <c r="C11937" s="62" t="s">
        <v>19659</v>
      </c>
      <c r="D11937" s="63" t="s">
        <v>15228</v>
      </c>
      <c r="E11937" s="76">
        <v>29.25</v>
      </c>
    </row>
    <row r="11938" spans="1:5" hidden="1">
      <c r="A11938" s="63" t="s">
        <v>15226</v>
      </c>
      <c r="B11938" s="63">
        <v>11831</v>
      </c>
      <c r="C11938" s="62" t="s">
        <v>19660</v>
      </c>
      <c r="D11938" s="63" t="s">
        <v>15228</v>
      </c>
      <c r="E11938" s="76">
        <v>17.600000000000001</v>
      </c>
    </row>
    <row r="11939" spans="1:5" ht="23.25" hidden="1">
      <c r="A11939" s="63" t="s">
        <v>15226</v>
      </c>
      <c r="B11939" s="63">
        <v>7613</v>
      </c>
      <c r="C11939" s="62" t="s">
        <v>19661</v>
      </c>
      <c r="D11939" s="63" t="s">
        <v>15228</v>
      </c>
      <c r="E11939" s="76">
        <v>112428.88</v>
      </c>
    </row>
    <row r="11940" spans="1:5" ht="23.25" hidden="1">
      <c r="A11940" s="63" t="s">
        <v>15226</v>
      </c>
      <c r="B11940" s="63">
        <v>7619</v>
      </c>
      <c r="C11940" s="62" t="s">
        <v>19662</v>
      </c>
      <c r="D11940" s="63" t="s">
        <v>15228</v>
      </c>
      <c r="E11940" s="76">
        <v>17379.099999999999</v>
      </c>
    </row>
    <row r="11941" spans="1:5" ht="23.25" hidden="1">
      <c r="A11941" s="63" t="s">
        <v>15226</v>
      </c>
      <c r="B11941" s="63">
        <v>12076</v>
      </c>
      <c r="C11941" s="62" t="s">
        <v>19663</v>
      </c>
      <c r="D11941" s="63" t="s">
        <v>15228</v>
      </c>
      <c r="E11941" s="76">
        <v>7972.06</v>
      </c>
    </row>
    <row r="11942" spans="1:5" ht="23.25" hidden="1">
      <c r="A11942" s="63" t="s">
        <v>15226</v>
      </c>
      <c r="B11942" s="63">
        <v>7614</v>
      </c>
      <c r="C11942" s="62" t="s">
        <v>19664</v>
      </c>
      <c r="D11942" s="63" t="s">
        <v>15228</v>
      </c>
      <c r="E11942" s="76">
        <v>21919.19</v>
      </c>
    </row>
    <row r="11943" spans="1:5" ht="23.25" hidden="1">
      <c r="A11943" s="63" t="s">
        <v>15226</v>
      </c>
      <c r="B11943" s="63">
        <v>7618</v>
      </c>
      <c r="C11943" s="62" t="s">
        <v>19665</v>
      </c>
      <c r="D11943" s="63" t="s">
        <v>15228</v>
      </c>
      <c r="E11943" s="76">
        <v>142162.41</v>
      </c>
    </row>
    <row r="11944" spans="1:5" ht="23.25" hidden="1">
      <c r="A11944" s="63" t="s">
        <v>15226</v>
      </c>
      <c r="B11944" s="63">
        <v>7620</v>
      </c>
      <c r="C11944" s="62" t="s">
        <v>19666</v>
      </c>
      <c r="D11944" s="63" t="s">
        <v>15228</v>
      </c>
      <c r="E11944" s="76">
        <v>30749.39</v>
      </c>
    </row>
    <row r="11945" spans="1:5" ht="23.25" hidden="1">
      <c r="A11945" s="63" t="s">
        <v>15226</v>
      </c>
      <c r="B11945" s="63">
        <v>7610</v>
      </c>
      <c r="C11945" s="62" t="s">
        <v>19667</v>
      </c>
      <c r="D11945" s="63" t="s">
        <v>15228</v>
      </c>
      <c r="E11945" s="76">
        <v>9737.2999999999993</v>
      </c>
    </row>
    <row r="11946" spans="1:5" ht="23.25" hidden="1">
      <c r="A11946" s="63" t="s">
        <v>15226</v>
      </c>
      <c r="B11946" s="63">
        <v>7615</v>
      </c>
      <c r="C11946" s="62" t="s">
        <v>19668</v>
      </c>
      <c r="D11946" s="63" t="s">
        <v>15228</v>
      </c>
      <c r="E11946" s="76">
        <v>35874.29</v>
      </c>
    </row>
    <row r="11947" spans="1:5" ht="23.25" hidden="1">
      <c r="A11947" s="63" t="s">
        <v>15226</v>
      </c>
      <c r="B11947" s="63">
        <v>7617</v>
      </c>
      <c r="C11947" s="62" t="s">
        <v>19669</v>
      </c>
      <c r="D11947" s="63" t="s">
        <v>15228</v>
      </c>
      <c r="E11947" s="76">
        <v>10876.17</v>
      </c>
    </row>
    <row r="11948" spans="1:5" ht="23.25" hidden="1">
      <c r="A11948" s="63" t="s">
        <v>15226</v>
      </c>
      <c r="B11948" s="63">
        <v>7616</v>
      </c>
      <c r="C11948" s="62" t="s">
        <v>19670</v>
      </c>
      <c r="D11948" s="63" t="s">
        <v>15228</v>
      </c>
      <c r="E11948" s="76">
        <v>58541.14</v>
      </c>
    </row>
    <row r="11949" spans="1:5" ht="23.25" hidden="1">
      <c r="A11949" s="63" t="s">
        <v>15226</v>
      </c>
      <c r="B11949" s="63">
        <v>7611</v>
      </c>
      <c r="C11949" s="62" t="s">
        <v>19671</v>
      </c>
      <c r="D11949" s="63" t="s">
        <v>15228</v>
      </c>
      <c r="E11949" s="76">
        <v>14065</v>
      </c>
    </row>
    <row r="11950" spans="1:5" ht="23.25" hidden="1">
      <c r="A11950" s="63" t="s">
        <v>15226</v>
      </c>
      <c r="B11950" s="63">
        <v>7612</v>
      </c>
      <c r="C11950" s="62" t="s">
        <v>19672</v>
      </c>
      <c r="D11950" s="63" t="s">
        <v>15228</v>
      </c>
      <c r="E11950" s="76">
        <v>80299.19</v>
      </c>
    </row>
    <row r="11951" spans="1:5" hidden="1">
      <c r="A11951" s="63" t="s">
        <v>15226</v>
      </c>
      <c r="B11951" s="63">
        <v>37371</v>
      </c>
      <c r="C11951" s="62" t="s">
        <v>19673</v>
      </c>
      <c r="D11951" s="63" t="s">
        <v>15376</v>
      </c>
      <c r="E11951" s="76">
        <v>0.72</v>
      </c>
    </row>
    <row r="11952" spans="1:5" hidden="1">
      <c r="A11952" s="63" t="s">
        <v>15226</v>
      </c>
      <c r="B11952" s="63">
        <v>40861</v>
      </c>
      <c r="C11952" s="62" t="s">
        <v>19674</v>
      </c>
      <c r="D11952" s="63" t="s">
        <v>15378</v>
      </c>
      <c r="E11952" s="76">
        <v>135.01</v>
      </c>
    </row>
    <row r="11953" spans="1:5" ht="23.25" hidden="1">
      <c r="A11953" s="63" t="s">
        <v>15226</v>
      </c>
      <c r="B11953" s="63">
        <v>36510</v>
      </c>
      <c r="C11953" s="62" t="s">
        <v>19675</v>
      </c>
      <c r="D11953" s="63" t="s">
        <v>15228</v>
      </c>
      <c r="E11953" s="76">
        <v>914373.05</v>
      </c>
    </row>
    <row r="11954" spans="1:5" ht="23.25" hidden="1">
      <c r="A11954" s="63" t="s">
        <v>15226</v>
      </c>
      <c r="B11954" s="63">
        <v>25020</v>
      </c>
      <c r="C11954" s="62" t="s">
        <v>19676</v>
      </c>
      <c r="D11954" s="63" t="s">
        <v>15228</v>
      </c>
      <c r="E11954" s="76">
        <v>3766895.26</v>
      </c>
    </row>
    <row r="11955" spans="1:5" ht="23.25" hidden="1">
      <c r="A11955" s="63" t="s">
        <v>15226</v>
      </c>
      <c r="B11955" s="63">
        <v>7622</v>
      </c>
      <c r="C11955" s="62" t="s">
        <v>19677</v>
      </c>
      <c r="D11955" s="63" t="s">
        <v>15228</v>
      </c>
      <c r="E11955" s="76">
        <v>887075.5</v>
      </c>
    </row>
    <row r="11956" spans="1:5" ht="23.25" hidden="1">
      <c r="A11956" s="63" t="s">
        <v>15226</v>
      </c>
      <c r="B11956" s="63">
        <v>7624</v>
      </c>
      <c r="C11956" s="62" t="s">
        <v>19678</v>
      </c>
      <c r="D11956" s="63" t="s">
        <v>15228</v>
      </c>
      <c r="E11956" s="76">
        <v>1150000</v>
      </c>
    </row>
    <row r="11957" spans="1:5" ht="23.25" hidden="1">
      <c r="A11957" s="63" t="s">
        <v>15226</v>
      </c>
      <c r="B11957" s="63">
        <v>7625</v>
      </c>
      <c r="C11957" s="62" t="s">
        <v>19679</v>
      </c>
      <c r="D11957" s="63" t="s">
        <v>15228</v>
      </c>
      <c r="E11957" s="76">
        <v>1142966.25</v>
      </c>
    </row>
    <row r="11958" spans="1:5" ht="23.25" hidden="1">
      <c r="A11958" s="63" t="s">
        <v>15226</v>
      </c>
      <c r="B11958" s="63">
        <v>7623</v>
      </c>
      <c r="C11958" s="62" t="s">
        <v>19680</v>
      </c>
      <c r="D11958" s="63" t="s">
        <v>15228</v>
      </c>
      <c r="E11958" s="76">
        <v>3766895.26</v>
      </c>
    </row>
    <row r="11959" spans="1:5" ht="23.25" hidden="1">
      <c r="A11959" s="63" t="s">
        <v>15226</v>
      </c>
      <c r="B11959" s="63">
        <v>36508</v>
      </c>
      <c r="C11959" s="62" t="s">
        <v>19681</v>
      </c>
      <c r="D11959" s="63" t="s">
        <v>15228</v>
      </c>
      <c r="E11959" s="76">
        <v>1694122.27</v>
      </c>
    </row>
    <row r="11960" spans="1:5" ht="23.25" hidden="1">
      <c r="A11960" s="63" t="s">
        <v>15226</v>
      </c>
      <c r="B11960" s="63">
        <v>36509</v>
      </c>
      <c r="C11960" s="62" t="s">
        <v>19682</v>
      </c>
      <c r="D11960" s="63" t="s">
        <v>15228</v>
      </c>
      <c r="E11960" s="76">
        <v>928440.31</v>
      </c>
    </row>
    <row r="11961" spans="1:5" ht="23.25" hidden="1">
      <c r="A11961" s="63" t="s">
        <v>15226</v>
      </c>
      <c r="B11961" s="63">
        <v>13238</v>
      </c>
      <c r="C11961" s="62" t="s">
        <v>19683</v>
      </c>
      <c r="D11961" s="63" t="s">
        <v>15228</v>
      </c>
      <c r="E11961" s="76">
        <v>370934.55</v>
      </c>
    </row>
    <row r="11962" spans="1:5" ht="23.25" hidden="1">
      <c r="A11962" s="63" t="s">
        <v>15226</v>
      </c>
      <c r="B11962" s="63">
        <v>36511</v>
      </c>
      <c r="C11962" s="62" t="s">
        <v>19684</v>
      </c>
      <c r="D11962" s="63" t="s">
        <v>15228</v>
      </c>
      <c r="E11962" s="76">
        <v>429813.05</v>
      </c>
    </row>
    <row r="11963" spans="1:5" hidden="1">
      <c r="A11963" s="63" t="s">
        <v>15226</v>
      </c>
      <c r="B11963" s="63">
        <v>36515</v>
      </c>
      <c r="C11963" s="62" t="s">
        <v>19685</v>
      </c>
      <c r="D11963" s="63" t="s">
        <v>15228</v>
      </c>
      <c r="E11963" s="76">
        <v>126588.76</v>
      </c>
    </row>
    <row r="11964" spans="1:5" hidden="1">
      <c r="A11964" s="63" t="s">
        <v>15226</v>
      </c>
      <c r="B11964" s="63">
        <v>10598</v>
      </c>
      <c r="C11964" s="62" t="s">
        <v>19686</v>
      </c>
      <c r="D11964" s="63" t="s">
        <v>15228</v>
      </c>
      <c r="E11964" s="76">
        <v>205282.82</v>
      </c>
    </row>
    <row r="11965" spans="1:5" hidden="1">
      <c r="A11965" s="63" t="s">
        <v>15226</v>
      </c>
      <c r="B11965" s="63">
        <v>7640</v>
      </c>
      <c r="C11965" s="62" t="s">
        <v>19687</v>
      </c>
      <c r="D11965" s="63" t="s">
        <v>15228</v>
      </c>
      <c r="E11965" s="76">
        <v>315000</v>
      </c>
    </row>
    <row r="11966" spans="1:5" hidden="1">
      <c r="A11966" s="63" t="s">
        <v>15226</v>
      </c>
      <c r="B11966" s="63">
        <v>36513</v>
      </c>
      <c r="C11966" s="62" t="s">
        <v>19688</v>
      </c>
      <c r="D11966" s="63" t="s">
        <v>15228</v>
      </c>
      <c r="E11966" s="76">
        <v>303445.07</v>
      </c>
    </row>
    <row r="11967" spans="1:5" hidden="1">
      <c r="A11967" s="63" t="s">
        <v>15226</v>
      </c>
      <c r="B11967" s="63">
        <v>36514</v>
      </c>
      <c r="C11967" s="62" t="s">
        <v>19689</v>
      </c>
      <c r="D11967" s="63" t="s">
        <v>15228</v>
      </c>
      <c r="E11967" s="76">
        <v>338551.38</v>
      </c>
    </row>
    <row r="11968" spans="1:5" hidden="1">
      <c r="A11968" s="63" t="s">
        <v>15226</v>
      </c>
      <c r="B11968" s="63">
        <v>11572</v>
      </c>
      <c r="C11968" s="62" t="s">
        <v>19690</v>
      </c>
      <c r="D11968" s="63" t="s">
        <v>15228</v>
      </c>
      <c r="E11968" s="76">
        <v>32.61</v>
      </c>
    </row>
    <row r="11969" spans="1:5" ht="23.25" hidden="1">
      <c r="A11969" s="63" t="s">
        <v>15226</v>
      </c>
      <c r="B11969" s="63">
        <v>36149</v>
      </c>
      <c r="C11969" s="62" t="s">
        <v>19691</v>
      </c>
      <c r="D11969" s="63" t="s">
        <v>15228</v>
      </c>
      <c r="E11969" s="76">
        <v>146.52000000000001</v>
      </c>
    </row>
    <row r="11970" spans="1:5" ht="23.25" hidden="1">
      <c r="A11970" s="63" t="s">
        <v>15226</v>
      </c>
      <c r="B11970" s="63">
        <v>42407</v>
      </c>
      <c r="C11970" s="62" t="s">
        <v>19692</v>
      </c>
      <c r="D11970" s="63" t="s">
        <v>15272</v>
      </c>
      <c r="E11970" s="76">
        <v>6.98</v>
      </c>
    </row>
    <row r="11971" spans="1:5" ht="23.25" hidden="1">
      <c r="A11971" s="63" t="s">
        <v>15226</v>
      </c>
      <c r="B11971" s="63">
        <v>11581</v>
      </c>
      <c r="C11971" s="62" t="s">
        <v>19693</v>
      </c>
      <c r="D11971" s="63" t="s">
        <v>15272</v>
      </c>
      <c r="E11971" s="76">
        <v>21.52</v>
      </c>
    </row>
    <row r="11972" spans="1:5" ht="23.25" hidden="1">
      <c r="A11972" s="63" t="s">
        <v>15226</v>
      </c>
      <c r="B11972" s="63">
        <v>43605</v>
      </c>
      <c r="C11972" s="62" t="s">
        <v>19694</v>
      </c>
      <c r="D11972" s="63" t="s">
        <v>15272</v>
      </c>
      <c r="E11972" s="76">
        <v>44.03</v>
      </c>
    </row>
    <row r="11973" spans="1:5" ht="23.25" hidden="1">
      <c r="A11973" s="63" t="s">
        <v>15226</v>
      </c>
      <c r="B11973" s="63">
        <v>11580</v>
      </c>
      <c r="C11973" s="62" t="s">
        <v>19695</v>
      </c>
      <c r="D11973" s="63" t="s">
        <v>15272</v>
      </c>
      <c r="E11973" s="76">
        <v>8.6300000000000008</v>
      </c>
    </row>
    <row r="11974" spans="1:5" hidden="1">
      <c r="A11974" s="63" t="s">
        <v>15226</v>
      </c>
      <c r="B11974" s="63">
        <v>10743</v>
      </c>
      <c r="C11974" s="62" t="s">
        <v>19696</v>
      </c>
      <c r="D11974" s="63" t="s">
        <v>15228</v>
      </c>
      <c r="E11974" s="76">
        <v>522.23</v>
      </c>
    </row>
    <row r="11975" spans="1:5" ht="23.25" hidden="1">
      <c r="A11975" s="63" t="s">
        <v>15226</v>
      </c>
      <c r="B11975" s="63">
        <v>39848</v>
      </c>
      <c r="C11975" s="62" t="s">
        <v>19697</v>
      </c>
      <c r="D11975" s="63" t="s">
        <v>15272</v>
      </c>
      <c r="E11975" s="76">
        <v>1.9</v>
      </c>
    </row>
    <row r="11976" spans="1:5" ht="23.25" hidden="1">
      <c r="A11976" s="63" t="s">
        <v>15226</v>
      </c>
      <c r="B11976" s="63">
        <v>20999</v>
      </c>
      <c r="C11976" s="62" t="s">
        <v>19698</v>
      </c>
      <c r="D11976" s="63" t="s">
        <v>15272</v>
      </c>
      <c r="E11976" s="76">
        <v>14.29</v>
      </c>
    </row>
    <row r="11977" spans="1:5" ht="23.25" hidden="1">
      <c r="A11977" s="63" t="s">
        <v>15226</v>
      </c>
      <c r="B11977" s="63">
        <v>21001</v>
      </c>
      <c r="C11977" s="62" t="s">
        <v>19699</v>
      </c>
      <c r="D11977" s="63" t="s">
        <v>15272</v>
      </c>
      <c r="E11977" s="76">
        <v>26.67</v>
      </c>
    </row>
    <row r="11978" spans="1:5" ht="23.25" hidden="1">
      <c r="A11978" s="63" t="s">
        <v>15226</v>
      </c>
      <c r="B11978" s="63">
        <v>21003</v>
      </c>
      <c r="C11978" s="62" t="s">
        <v>19700</v>
      </c>
      <c r="D11978" s="63" t="s">
        <v>15272</v>
      </c>
      <c r="E11978" s="76">
        <v>43.83</v>
      </c>
    </row>
    <row r="11979" spans="1:5" ht="23.25" hidden="1">
      <c r="A11979" s="63" t="s">
        <v>15226</v>
      </c>
      <c r="B11979" s="63">
        <v>21006</v>
      </c>
      <c r="C11979" s="62" t="s">
        <v>19701</v>
      </c>
      <c r="D11979" s="63" t="s">
        <v>15272</v>
      </c>
      <c r="E11979" s="76">
        <v>93.01</v>
      </c>
    </row>
    <row r="11980" spans="1:5" ht="23.25" hidden="1">
      <c r="A11980" s="63" t="s">
        <v>15226</v>
      </c>
      <c r="B11980" s="63">
        <v>21019</v>
      </c>
      <c r="C11980" s="62" t="s">
        <v>19702</v>
      </c>
      <c r="D11980" s="63" t="s">
        <v>15272</v>
      </c>
      <c r="E11980" s="76">
        <v>32.33</v>
      </c>
    </row>
    <row r="11981" spans="1:5" ht="23.25" hidden="1">
      <c r="A11981" s="63" t="s">
        <v>15226</v>
      </c>
      <c r="B11981" s="63">
        <v>21021</v>
      </c>
      <c r="C11981" s="62" t="s">
        <v>19703</v>
      </c>
      <c r="D11981" s="63" t="s">
        <v>15272</v>
      </c>
      <c r="E11981" s="76">
        <v>51.11</v>
      </c>
    </row>
    <row r="11982" spans="1:5" ht="23.25" hidden="1">
      <c r="A11982" s="63" t="s">
        <v>15226</v>
      </c>
      <c r="B11982" s="63">
        <v>21024</v>
      </c>
      <c r="C11982" s="62" t="s">
        <v>19704</v>
      </c>
      <c r="D11982" s="63" t="s">
        <v>15272</v>
      </c>
      <c r="E11982" s="76">
        <v>109.5</v>
      </c>
    </row>
    <row r="11983" spans="1:5" hidden="1">
      <c r="A11983" s="63" t="s">
        <v>15226</v>
      </c>
      <c r="B11983" s="63">
        <v>40624</v>
      </c>
      <c r="C11983" s="62" t="s">
        <v>19705</v>
      </c>
      <c r="D11983" s="63" t="s">
        <v>15272</v>
      </c>
      <c r="E11983" s="76">
        <v>118.51</v>
      </c>
    </row>
    <row r="11984" spans="1:5" hidden="1">
      <c r="A11984" s="63" t="s">
        <v>15226</v>
      </c>
      <c r="B11984" s="63">
        <v>42575</v>
      </c>
      <c r="C11984" s="62" t="s">
        <v>19706</v>
      </c>
      <c r="D11984" s="63" t="s">
        <v>15272</v>
      </c>
      <c r="E11984" s="76">
        <v>108.75</v>
      </c>
    </row>
    <row r="11985" spans="1:5" hidden="1">
      <c r="A11985" s="63" t="s">
        <v>15226</v>
      </c>
      <c r="B11985" s="63">
        <v>13127</v>
      </c>
      <c r="C11985" s="62" t="s">
        <v>19707</v>
      </c>
      <c r="D11985" s="63" t="s">
        <v>15272</v>
      </c>
      <c r="E11985" s="76">
        <v>52.86</v>
      </c>
    </row>
    <row r="11986" spans="1:5" hidden="1">
      <c r="A11986" s="63" t="s">
        <v>15226</v>
      </c>
      <c r="B11986" s="63">
        <v>13137</v>
      </c>
      <c r="C11986" s="62" t="s">
        <v>19708</v>
      </c>
      <c r="D11986" s="63" t="s">
        <v>15272</v>
      </c>
      <c r="E11986" s="76">
        <v>70.14</v>
      </c>
    </row>
    <row r="11987" spans="1:5" hidden="1">
      <c r="A11987" s="63" t="s">
        <v>15226</v>
      </c>
      <c r="B11987" s="63">
        <v>42574</v>
      </c>
      <c r="C11987" s="62" t="s">
        <v>19709</v>
      </c>
      <c r="D11987" s="63" t="s">
        <v>15272</v>
      </c>
      <c r="E11987" s="76">
        <v>81.150000000000006</v>
      </c>
    </row>
    <row r="11988" spans="1:5" hidden="1">
      <c r="A11988" s="63" t="s">
        <v>15226</v>
      </c>
      <c r="B11988" s="63">
        <v>20989</v>
      </c>
      <c r="C11988" s="62" t="s">
        <v>19710</v>
      </c>
      <c r="D11988" s="63" t="s">
        <v>15272</v>
      </c>
      <c r="E11988" s="76">
        <v>2512.89</v>
      </c>
    </row>
    <row r="11989" spans="1:5" hidden="1">
      <c r="A11989" s="63" t="s">
        <v>15226</v>
      </c>
      <c r="B11989" s="63">
        <v>21147</v>
      </c>
      <c r="C11989" s="62" t="s">
        <v>19711</v>
      </c>
      <c r="D11989" s="63" t="s">
        <v>15272</v>
      </c>
      <c r="E11989" s="76">
        <v>235.61</v>
      </c>
    </row>
    <row r="11990" spans="1:5" hidden="1">
      <c r="A11990" s="63" t="s">
        <v>15226</v>
      </c>
      <c r="B11990" s="63">
        <v>21148</v>
      </c>
      <c r="C11990" s="62" t="s">
        <v>19712</v>
      </c>
      <c r="D11990" s="63" t="s">
        <v>15272</v>
      </c>
      <c r="E11990" s="76">
        <v>145.41999999999999</v>
      </c>
    </row>
    <row r="11991" spans="1:5" hidden="1">
      <c r="A11991" s="63" t="s">
        <v>15226</v>
      </c>
      <c r="B11991" s="63">
        <v>20984</v>
      </c>
      <c r="C11991" s="62" t="s">
        <v>19713</v>
      </c>
      <c r="D11991" s="63" t="s">
        <v>15272</v>
      </c>
      <c r="E11991" s="76">
        <v>4821.75</v>
      </c>
    </row>
    <row r="11992" spans="1:5" hidden="1">
      <c r="A11992" s="63" t="s">
        <v>15226</v>
      </c>
      <c r="B11992" s="63">
        <v>13042</v>
      </c>
      <c r="C11992" s="62" t="s">
        <v>19714</v>
      </c>
      <c r="D11992" s="63" t="s">
        <v>15272</v>
      </c>
      <c r="E11992" s="76">
        <v>2671.96</v>
      </c>
    </row>
    <row r="11993" spans="1:5" hidden="1">
      <c r="A11993" s="63" t="s">
        <v>15226</v>
      </c>
      <c r="B11993" s="63">
        <v>21150</v>
      </c>
      <c r="C11993" s="62" t="s">
        <v>19715</v>
      </c>
      <c r="D11993" s="63" t="s">
        <v>15272</v>
      </c>
      <c r="E11993" s="76">
        <v>72.11</v>
      </c>
    </row>
    <row r="11994" spans="1:5" hidden="1">
      <c r="A11994" s="63" t="s">
        <v>15226</v>
      </c>
      <c r="B11994" s="63">
        <v>13141</v>
      </c>
      <c r="C11994" s="62" t="s">
        <v>19716</v>
      </c>
      <c r="D11994" s="63" t="s">
        <v>15272</v>
      </c>
      <c r="E11994" s="76">
        <v>90.85</v>
      </c>
    </row>
    <row r="11995" spans="1:5" hidden="1">
      <c r="A11995" s="63" t="s">
        <v>15226</v>
      </c>
      <c r="B11995" s="63">
        <v>42576</v>
      </c>
      <c r="C11995" s="62" t="s">
        <v>19717</v>
      </c>
      <c r="D11995" s="63" t="s">
        <v>15272</v>
      </c>
      <c r="E11995" s="76">
        <v>296.63</v>
      </c>
    </row>
    <row r="11996" spans="1:5" hidden="1">
      <c r="A11996" s="63" t="s">
        <v>15226</v>
      </c>
      <c r="B11996" s="63">
        <v>21151</v>
      </c>
      <c r="C11996" s="62" t="s">
        <v>19718</v>
      </c>
      <c r="D11996" s="63" t="s">
        <v>15272</v>
      </c>
      <c r="E11996" s="76">
        <v>431.6</v>
      </c>
    </row>
    <row r="11997" spans="1:5" hidden="1">
      <c r="A11997" s="63" t="s">
        <v>15226</v>
      </c>
      <c r="B11997" s="63">
        <v>13142</v>
      </c>
      <c r="C11997" s="62" t="s">
        <v>19719</v>
      </c>
      <c r="D11997" s="63" t="s">
        <v>15272</v>
      </c>
      <c r="E11997" s="76">
        <v>617.01</v>
      </c>
    </row>
    <row r="11998" spans="1:5" hidden="1">
      <c r="A11998" s="63" t="s">
        <v>15226</v>
      </c>
      <c r="B11998" s="63">
        <v>42577</v>
      </c>
      <c r="C11998" s="62" t="s">
        <v>19720</v>
      </c>
      <c r="D11998" s="63" t="s">
        <v>15272</v>
      </c>
      <c r="E11998" s="76">
        <v>677.03</v>
      </c>
    </row>
    <row r="11999" spans="1:5" hidden="1">
      <c r="A11999" s="63" t="s">
        <v>15226</v>
      </c>
      <c r="B11999" s="63">
        <v>20994</v>
      </c>
      <c r="C11999" s="62" t="s">
        <v>19721</v>
      </c>
      <c r="D11999" s="63" t="s">
        <v>15272</v>
      </c>
      <c r="E11999" s="76">
        <v>1163.3399999999999</v>
      </c>
    </row>
    <row r="12000" spans="1:5" hidden="1">
      <c r="A12000" s="63" t="s">
        <v>15226</v>
      </c>
      <c r="B12000" s="63">
        <v>7672</v>
      </c>
      <c r="C12000" s="62" t="s">
        <v>19722</v>
      </c>
      <c r="D12000" s="63" t="s">
        <v>15272</v>
      </c>
      <c r="E12000" s="76">
        <v>762.11</v>
      </c>
    </row>
    <row r="12001" spans="1:5" hidden="1">
      <c r="A12001" s="63" t="s">
        <v>15226</v>
      </c>
      <c r="B12001" s="63">
        <v>20995</v>
      </c>
      <c r="C12001" s="62" t="s">
        <v>19723</v>
      </c>
      <c r="D12001" s="63" t="s">
        <v>15272</v>
      </c>
      <c r="E12001" s="76">
        <v>1528.85</v>
      </c>
    </row>
    <row r="12002" spans="1:5" hidden="1">
      <c r="A12002" s="63" t="s">
        <v>15226</v>
      </c>
      <c r="B12002" s="63">
        <v>7690</v>
      </c>
      <c r="C12002" s="62" t="s">
        <v>19724</v>
      </c>
      <c r="D12002" s="63" t="s">
        <v>15272</v>
      </c>
      <c r="E12002" s="76">
        <v>884.23</v>
      </c>
    </row>
    <row r="12003" spans="1:5" hidden="1">
      <c r="A12003" s="63" t="s">
        <v>15226</v>
      </c>
      <c r="B12003" s="63">
        <v>20980</v>
      </c>
      <c r="C12003" s="62" t="s">
        <v>19725</v>
      </c>
      <c r="D12003" s="63" t="s">
        <v>15272</v>
      </c>
      <c r="E12003" s="76">
        <v>964.62</v>
      </c>
    </row>
    <row r="12004" spans="1:5" hidden="1">
      <c r="A12004" s="63" t="s">
        <v>15226</v>
      </c>
      <c r="B12004" s="63">
        <v>7661</v>
      </c>
      <c r="C12004" s="62" t="s">
        <v>19726</v>
      </c>
      <c r="D12004" s="63" t="s">
        <v>15272</v>
      </c>
      <c r="E12004" s="76">
        <v>1147.49</v>
      </c>
    </row>
    <row r="12005" spans="1:5" ht="23.25" hidden="1">
      <c r="A12005" s="63" t="s">
        <v>15226</v>
      </c>
      <c r="B12005" s="63">
        <v>21016</v>
      </c>
      <c r="C12005" s="62" t="s">
        <v>19727</v>
      </c>
      <c r="D12005" s="63" t="s">
        <v>15272</v>
      </c>
      <c r="E12005" s="76">
        <v>177.01</v>
      </c>
    </row>
    <row r="12006" spans="1:5" ht="23.25" hidden="1">
      <c r="A12006" s="63" t="s">
        <v>15226</v>
      </c>
      <c r="B12006" s="63">
        <v>21008</v>
      </c>
      <c r="C12006" s="62" t="s">
        <v>19728</v>
      </c>
      <c r="D12006" s="63" t="s">
        <v>15272</v>
      </c>
      <c r="E12006" s="76">
        <v>20.68</v>
      </c>
    </row>
    <row r="12007" spans="1:5" ht="23.25" hidden="1">
      <c r="A12007" s="63" t="s">
        <v>15226</v>
      </c>
      <c r="B12007" s="63">
        <v>21009</v>
      </c>
      <c r="C12007" s="62" t="s">
        <v>19729</v>
      </c>
      <c r="D12007" s="63" t="s">
        <v>15272</v>
      </c>
      <c r="E12007" s="76">
        <v>26.92</v>
      </c>
    </row>
    <row r="12008" spans="1:5" ht="23.25" hidden="1">
      <c r="A12008" s="63" t="s">
        <v>15226</v>
      </c>
      <c r="B12008" s="63">
        <v>21010</v>
      </c>
      <c r="C12008" s="62" t="s">
        <v>19730</v>
      </c>
      <c r="D12008" s="63" t="s">
        <v>15272</v>
      </c>
      <c r="E12008" s="76">
        <v>36.15</v>
      </c>
    </row>
    <row r="12009" spans="1:5" ht="23.25" hidden="1">
      <c r="A12009" s="63" t="s">
        <v>15226</v>
      </c>
      <c r="B12009" s="63">
        <v>21011</v>
      </c>
      <c r="C12009" s="62" t="s">
        <v>19731</v>
      </c>
      <c r="D12009" s="63" t="s">
        <v>15272</v>
      </c>
      <c r="E12009" s="76">
        <v>52.69</v>
      </c>
    </row>
    <row r="12010" spans="1:5" ht="23.25" hidden="1">
      <c r="A12010" s="63" t="s">
        <v>15226</v>
      </c>
      <c r="B12010" s="63">
        <v>21012</v>
      </c>
      <c r="C12010" s="62" t="s">
        <v>19732</v>
      </c>
      <c r="D12010" s="63" t="s">
        <v>15272</v>
      </c>
      <c r="E12010" s="76">
        <v>58.22</v>
      </c>
    </row>
    <row r="12011" spans="1:5" ht="23.25" hidden="1">
      <c r="A12011" s="63" t="s">
        <v>15226</v>
      </c>
      <c r="B12011" s="63">
        <v>21013</v>
      </c>
      <c r="C12011" s="62" t="s">
        <v>19733</v>
      </c>
      <c r="D12011" s="63" t="s">
        <v>15272</v>
      </c>
      <c r="E12011" s="76">
        <v>75.98</v>
      </c>
    </row>
    <row r="12012" spans="1:5" ht="23.25" hidden="1">
      <c r="A12012" s="63" t="s">
        <v>15226</v>
      </c>
      <c r="B12012" s="63">
        <v>21014</v>
      </c>
      <c r="C12012" s="62" t="s">
        <v>19734</v>
      </c>
      <c r="D12012" s="63" t="s">
        <v>15272</v>
      </c>
      <c r="E12012" s="76">
        <v>106.31</v>
      </c>
    </row>
    <row r="12013" spans="1:5" ht="23.25" hidden="1">
      <c r="A12013" s="63" t="s">
        <v>15226</v>
      </c>
      <c r="B12013" s="63">
        <v>21015</v>
      </c>
      <c r="C12013" s="62" t="s">
        <v>19735</v>
      </c>
      <c r="D12013" s="63" t="s">
        <v>15272</v>
      </c>
      <c r="E12013" s="76">
        <v>122.14</v>
      </c>
    </row>
    <row r="12014" spans="1:5" ht="23.25" hidden="1">
      <c r="A12014" s="63" t="s">
        <v>15226</v>
      </c>
      <c r="B12014" s="63">
        <v>7697</v>
      </c>
      <c r="C12014" s="62" t="s">
        <v>19736</v>
      </c>
      <c r="D12014" s="63" t="s">
        <v>15272</v>
      </c>
      <c r="E12014" s="76">
        <v>58.28</v>
      </c>
    </row>
    <row r="12015" spans="1:5" ht="23.25" hidden="1">
      <c r="A12015" s="63" t="s">
        <v>15226</v>
      </c>
      <c r="B12015" s="63">
        <v>7698</v>
      </c>
      <c r="C12015" s="62" t="s">
        <v>19737</v>
      </c>
      <c r="D12015" s="63" t="s">
        <v>15272</v>
      </c>
      <c r="E12015" s="76">
        <v>50.17</v>
      </c>
    </row>
    <row r="12016" spans="1:5" ht="23.25" hidden="1">
      <c r="A12016" s="63" t="s">
        <v>15226</v>
      </c>
      <c r="B12016" s="63">
        <v>7691</v>
      </c>
      <c r="C12016" s="62" t="s">
        <v>19738</v>
      </c>
      <c r="D12016" s="63" t="s">
        <v>15272</v>
      </c>
      <c r="E12016" s="76">
        <v>21.2</v>
      </c>
    </row>
    <row r="12017" spans="1:5" ht="23.25" hidden="1">
      <c r="A12017" s="63" t="s">
        <v>15226</v>
      </c>
      <c r="B12017" s="63">
        <v>40626</v>
      </c>
      <c r="C12017" s="62" t="s">
        <v>19739</v>
      </c>
      <c r="D12017" s="63" t="s">
        <v>15272</v>
      </c>
      <c r="E12017" s="76">
        <v>39.78</v>
      </c>
    </row>
    <row r="12018" spans="1:5" ht="23.25" hidden="1">
      <c r="A12018" s="63" t="s">
        <v>15226</v>
      </c>
      <c r="B12018" s="63">
        <v>7701</v>
      </c>
      <c r="C12018" s="62" t="s">
        <v>19740</v>
      </c>
      <c r="D12018" s="63" t="s">
        <v>15272</v>
      </c>
      <c r="E12018" s="76">
        <v>104.3</v>
      </c>
    </row>
    <row r="12019" spans="1:5" ht="23.25" hidden="1">
      <c r="A12019" s="63" t="s">
        <v>15226</v>
      </c>
      <c r="B12019" s="63">
        <v>7696</v>
      </c>
      <c r="C12019" s="62" t="s">
        <v>19741</v>
      </c>
      <c r="D12019" s="63" t="s">
        <v>15272</v>
      </c>
      <c r="E12019" s="76">
        <v>84.04</v>
      </c>
    </row>
    <row r="12020" spans="1:5" ht="23.25" hidden="1">
      <c r="A12020" s="63" t="s">
        <v>15226</v>
      </c>
      <c r="B12020" s="63">
        <v>7700</v>
      </c>
      <c r="C12020" s="62" t="s">
        <v>19742</v>
      </c>
      <c r="D12020" s="63" t="s">
        <v>15272</v>
      </c>
      <c r="E12020" s="76">
        <v>26.81</v>
      </c>
    </row>
    <row r="12021" spans="1:5" ht="23.25" hidden="1">
      <c r="A12021" s="63" t="s">
        <v>15226</v>
      </c>
      <c r="B12021" s="63">
        <v>7694</v>
      </c>
      <c r="C12021" s="62" t="s">
        <v>19743</v>
      </c>
      <c r="D12021" s="63" t="s">
        <v>15272</v>
      </c>
      <c r="E12021" s="76">
        <v>140.35</v>
      </c>
    </row>
    <row r="12022" spans="1:5" ht="23.25" hidden="1">
      <c r="A12022" s="63" t="s">
        <v>15226</v>
      </c>
      <c r="B12022" s="63">
        <v>7693</v>
      </c>
      <c r="C12022" s="62" t="s">
        <v>19744</v>
      </c>
      <c r="D12022" s="63" t="s">
        <v>15272</v>
      </c>
      <c r="E12022" s="76">
        <v>193.29</v>
      </c>
    </row>
    <row r="12023" spans="1:5" ht="23.25" hidden="1">
      <c r="A12023" s="63" t="s">
        <v>15226</v>
      </c>
      <c r="B12023" s="63">
        <v>7692</v>
      </c>
      <c r="C12023" s="62" t="s">
        <v>19745</v>
      </c>
      <c r="D12023" s="63" t="s">
        <v>15272</v>
      </c>
      <c r="E12023" s="76">
        <v>289.39999999999998</v>
      </c>
    </row>
    <row r="12024" spans="1:5" ht="23.25" hidden="1">
      <c r="A12024" s="63" t="s">
        <v>15226</v>
      </c>
      <c r="B12024" s="63">
        <v>7695</v>
      </c>
      <c r="C12024" s="62" t="s">
        <v>19746</v>
      </c>
      <c r="D12024" s="63" t="s">
        <v>15272</v>
      </c>
      <c r="E12024" s="76">
        <v>313.86</v>
      </c>
    </row>
    <row r="12025" spans="1:5" hidden="1">
      <c r="A12025" s="63" t="s">
        <v>15226</v>
      </c>
      <c r="B12025" s="63">
        <v>13356</v>
      </c>
      <c r="C12025" s="62" t="s">
        <v>19747</v>
      </c>
      <c r="D12025" s="63" t="s">
        <v>15272</v>
      </c>
      <c r="E12025" s="76">
        <v>22.76</v>
      </c>
    </row>
    <row r="12026" spans="1:5" hidden="1">
      <c r="A12026" s="63" t="s">
        <v>15226</v>
      </c>
      <c r="B12026" s="63">
        <v>36365</v>
      </c>
      <c r="C12026" s="62" t="s">
        <v>19748</v>
      </c>
      <c r="D12026" s="63" t="s">
        <v>15272</v>
      </c>
      <c r="E12026" s="76">
        <v>42.55</v>
      </c>
    </row>
    <row r="12027" spans="1:5" hidden="1">
      <c r="A12027" s="63" t="s">
        <v>15226</v>
      </c>
      <c r="B12027" s="63">
        <v>41930</v>
      </c>
      <c r="C12027" s="62" t="s">
        <v>19749</v>
      </c>
      <c r="D12027" s="63" t="s">
        <v>15272</v>
      </c>
      <c r="E12027" s="76">
        <v>141.72999999999999</v>
      </c>
    </row>
    <row r="12028" spans="1:5" hidden="1">
      <c r="A12028" s="63" t="s">
        <v>15226</v>
      </c>
      <c r="B12028" s="63">
        <v>41931</v>
      </c>
      <c r="C12028" s="62" t="s">
        <v>19750</v>
      </c>
      <c r="D12028" s="63" t="s">
        <v>15272</v>
      </c>
      <c r="E12028" s="76">
        <v>221.98</v>
      </c>
    </row>
    <row r="12029" spans="1:5" hidden="1">
      <c r="A12029" s="63" t="s">
        <v>15226</v>
      </c>
      <c r="B12029" s="63">
        <v>41932</v>
      </c>
      <c r="C12029" s="62" t="s">
        <v>19751</v>
      </c>
      <c r="D12029" s="63" t="s">
        <v>15272</v>
      </c>
      <c r="E12029" s="76">
        <v>341.67</v>
      </c>
    </row>
    <row r="12030" spans="1:5" hidden="1">
      <c r="A12030" s="63" t="s">
        <v>15226</v>
      </c>
      <c r="B12030" s="63">
        <v>41933</v>
      </c>
      <c r="C12030" s="62" t="s">
        <v>19752</v>
      </c>
      <c r="D12030" s="63" t="s">
        <v>15272</v>
      </c>
      <c r="E12030" s="76">
        <v>482.86</v>
      </c>
    </row>
    <row r="12031" spans="1:5" hidden="1">
      <c r="A12031" s="63" t="s">
        <v>15226</v>
      </c>
      <c r="B12031" s="63">
        <v>41934</v>
      </c>
      <c r="C12031" s="62" t="s">
        <v>19753</v>
      </c>
      <c r="D12031" s="63" t="s">
        <v>15272</v>
      </c>
      <c r="E12031" s="76">
        <v>562.34</v>
      </c>
    </row>
    <row r="12032" spans="1:5" hidden="1">
      <c r="A12032" s="63" t="s">
        <v>15226</v>
      </c>
      <c r="B12032" s="63">
        <v>41936</v>
      </c>
      <c r="C12032" s="62" t="s">
        <v>19754</v>
      </c>
      <c r="D12032" s="63" t="s">
        <v>15272</v>
      </c>
      <c r="E12032" s="76">
        <v>83.45</v>
      </c>
    </row>
    <row r="12033" spans="1:5" ht="23.25" hidden="1">
      <c r="A12033" s="63" t="s">
        <v>15226</v>
      </c>
      <c r="B12033" s="63">
        <v>44812</v>
      </c>
      <c r="C12033" s="62" t="s">
        <v>19755</v>
      </c>
      <c r="D12033" s="63" t="s">
        <v>15272</v>
      </c>
      <c r="E12033" s="76">
        <v>474.12</v>
      </c>
    </row>
    <row r="12034" spans="1:5" ht="23.25" hidden="1">
      <c r="A12034" s="63" t="s">
        <v>15226</v>
      </c>
      <c r="B12034" s="63">
        <v>41785</v>
      </c>
      <c r="C12034" s="62" t="s">
        <v>19756</v>
      </c>
      <c r="D12034" s="63" t="s">
        <v>15272</v>
      </c>
      <c r="E12034" s="76">
        <v>1757.04</v>
      </c>
    </row>
    <row r="12035" spans="1:5" ht="23.25" hidden="1">
      <c r="A12035" s="63" t="s">
        <v>15226</v>
      </c>
      <c r="B12035" s="63">
        <v>41781</v>
      </c>
      <c r="C12035" s="62" t="s">
        <v>19757</v>
      </c>
      <c r="D12035" s="63" t="s">
        <v>15272</v>
      </c>
      <c r="E12035" s="76">
        <v>317.26</v>
      </c>
    </row>
    <row r="12036" spans="1:5" ht="23.25" hidden="1">
      <c r="A12036" s="63" t="s">
        <v>15226</v>
      </c>
      <c r="B12036" s="63">
        <v>41783</v>
      </c>
      <c r="C12036" s="62" t="s">
        <v>19758</v>
      </c>
      <c r="D12036" s="63" t="s">
        <v>15272</v>
      </c>
      <c r="E12036" s="76">
        <v>1140.58</v>
      </c>
    </row>
    <row r="12037" spans="1:5" ht="23.25" hidden="1">
      <c r="A12037" s="63" t="s">
        <v>15226</v>
      </c>
      <c r="B12037" s="63">
        <v>41786</v>
      </c>
      <c r="C12037" s="62" t="s">
        <v>19759</v>
      </c>
      <c r="D12037" s="63" t="s">
        <v>15272</v>
      </c>
      <c r="E12037" s="76">
        <v>2428.34</v>
      </c>
    </row>
    <row r="12038" spans="1:5" ht="23.25" hidden="1">
      <c r="A12038" s="63" t="s">
        <v>15226</v>
      </c>
      <c r="B12038" s="63">
        <v>41779</v>
      </c>
      <c r="C12038" s="62" t="s">
        <v>19760</v>
      </c>
      <c r="D12038" s="63" t="s">
        <v>15272</v>
      </c>
      <c r="E12038" s="76">
        <v>124.95</v>
      </c>
    </row>
    <row r="12039" spans="1:5" ht="23.25" hidden="1">
      <c r="A12039" s="63" t="s">
        <v>15226</v>
      </c>
      <c r="B12039" s="63">
        <v>41780</v>
      </c>
      <c r="C12039" s="62" t="s">
        <v>19761</v>
      </c>
      <c r="D12039" s="63" t="s">
        <v>15272</v>
      </c>
      <c r="E12039" s="76">
        <v>195.75</v>
      </c>
    </row>
    <row r="12040" spans="1:5" ht="23.25" hidden="1">
      <c r="A12040" s="63" t="s">
        <v>15226</v>
      </c>
      <c r="B12040" s="63">
        <v>41782</v>
      </c>
      <c r="C12040" s="62" t="s">
        <v>19762</v>
      </c>
      <c r="D12040" s="63" t="s">
        <v>15272</v>
      </c>
      <c r="E12040" s="76">
        <v>701.23</v>
      </c>
    </row>
    <row r="12041" spans="1:5" hidden="1">
      <c r="A12041" s="63" t="s">
        <v>15226</v>
      </c>
      <c r="B12041" s="63">
        <v>38130</v>
      </c>
      <c r="C12041" s="62" t="s">
        <v>19763</v>
      </c>
      <c r="D12041" s="63" t="s">
        <v>15272</v>
      </c>
      <c r="E12041" s="76">
        <v>41.79</v>
      </c>
    </row>
    <row r="12042" spans="1:5" hidden="1">
      <c r="A12042" s="63" t="s">
        <v>15226</v>
      </c>
      <c r="B12042" s="63">
        <v>44260</v>
      </c>
      <c r="C12042" s="62" t="s">
        <v>19764</v>
      </c>
      <c r="D12042" s="63" t="s">
        <v>15272</v>
      </c>
      <c r="E12042" s="76">
        <v>395.54</v>
      </c>
    </row>
    <row r="12043" spans="1:5" hidden="1">
      <c r="A12043" s="63" t="s">
        <v>15226</v>
      </c>
      <c r="B12043" s="63">
        <v>21123</v>
      </c>
      <c r="C12043" s="62" t="s">
        <v>19765</v>
      </c>
      <c r="D12043" s="63" t="s">
        <v>15272</v>
      </c>
      <c r="E12043" s="76">
        <v>11.63</v>
      </c>
    </row>
    <row r="12044" spans="1:5" hidden="1">
      <c r="A12044" s="63" t="s">
        <v>15226</v>
      </c>
      <c r="B12044" s="63">
        <v>21124</v>
      </c>
      <c r="C12044" s="62" t="s">
        <v>19766</v>
      </c>
      <c r="D12044" s="63" t="s">
        <v>15272</v>
      </c>
      <c r="E12044" s="76">
        <v>18.579999999999998</v>
      </c>
    </row>
    <row r="12045" spans="1:5" hidden="1">
      <c r="A12045" s="63" t="s">
        <v>15226</v>
      </c>
      <c r="B12045" s="63">
        <v>21125</v>
      </c>
      <c r="C12045" s="62" t="s">
        <v>19767</v>
      </c>
      <c r="D12045" s="63" t="s">
        <v>15272</v>
      </c>
      <c r="E12045" s="76">
        <v>32</v>
      </c>
    </row>
    <row r="12046" spans="1:5" hidden="1">
      <c r="A12046" s="63" t="s">
        <v>15226</v>
      </c>
      <c r="B12046" s="63">
        <v>38028</v>
      </c>
      <c r="C12046" s="62" t="s">
        <v>19768</v>
      </c>
      <c r="D12046" s="63" t="s">
        <v>15272</v>
      </c>
      <c r="E12046" s="76">
        <v>55.95</v>
      </c>
    </row>
    <row r="12047" spans="1:5" hidden="1">
      <c r="A12047" s="63" t="s">
        <v>15226</v>
      </c>
      <c r="B12047" s="63">
        <v>38029</v>
      </c>
      <c r="C12047" s="62" t="s">
        <v>19769</v>
      </c>
      <c r="D12047" s="63" t="s">
        <v>15272</v>
      </c>
      <c r="E12047" s="76">
        <v>81.89</v>
      </c>
    </row>
    <row r="12048" spans="1:5" hidden="1">
      <c r="A12048" s="63" t="s">
        <v>15226</v>
      </c>
      <c r="B12048" s="63">
        <v>38030</v>
      </c>
      <c r="C12048" s="62" t="s">
        <v>19770</v>
      </c>
      <c r="D12048" s="63" t="s">
        <v>15272</v>
      </c>
      <c r="E12048" s="76">
        <v>132.41</v>
      </c>
    </row>
    <row r="12049" spans="1:5" hidden="1">
      <c r="A12049" s="63" t="s">
        <v>15226</v>
      </c>
      <c r="B12049" s="63">
        <v>38031</v>
      </c>
      <c r="C12049" s="62" t="s">
        <v>19771</v>
      </c>
      <c r="D12049" s="63" t="s">
        <v>15272</v>
      </c>
      <c r="E12049" s="76">
        <v>207.83</v>
      </c>
    </row>
    <row r="12050" spans="1:5" ht="34.5" hidden="1">
      <c r="A12050" s="63" t="s">
        <v>15226</v>
      </c>
      <c r="B12050" s="63">
        <v>39735</v>
      </c>
      <c r="C12050" s="62" t="s">
        <v>19772</v>
      </c>
      <c r="D12050" s="63" t="s">
        <v>15272</v>
      </c>
      <c r="E12050" s="76">
        <v>72.58</v>
      </c>
    </row>
    <row r="12051" spans="1:5" ht="34.5" hidden="1">
      <c r="A12051" s="63" t="s">
        <v>15226</v>
      </c>
      <c r="B12051" s="63">
        <v>39734</v>
      </c>
      <c r="C12051" s="62" t="s">
        <v>19773</v>
      </c>
      <c r="D12051" s="63" t="s">
        <v>15272</v>
      </c>
      <c r="E12051" s="76">
        <v>86.09</v>
      </c>
    </row>
    <row r="12052" spans="1:5" ht="34.5" hidden="1">
      <c r="A12052" s="63" t="s">
        <v>15226</v>
      </c>
      <c r="B12052" s="63">
        <v>39736</v>
      </c>
      <c r="C12052" s="62" t="s">
        <v>19774</v>
      </c>
      <c r="D12052" s="63" t="s">
        <v>15272</v>
      </c>
      <c r="E12052" s="76">
        <v>98.25</v>
      </c>
    </row>
    <row r="12053" spans="1:5" ht="34.5" hidden="1">
      <c r="A12053" s="63" t="s">
        <v>15226</v>
      </c>
      <c r="B12053" s="63">
        <v>39737</v>
      </c>
      <c r="C12053" s="62" t="s">
        <v>19775</v>
      </c>
      <c r="D12053" s="63" t="s">
        <v>15272</v>
      </c>
      <c r="E12053" s="76">
        <v>13.21</v>
      </c>
    </row>
    <row r="12054" spans="1:5" ht="34.5" hidden="1">
      <c r="A12054" s="63" t="s">
        <v>15226</v>
      </c>
      <c r="B12054" s="63">
        <v>39738</v>
      </c>
      <c r="C12054" s="62" t="s">
        <v>19776</v>
      </c>
      <c r="D12054" s="63" t="s">
        <v>15272</v>
      </c>
      <c r="E12054" s="76">
        <v>4.78</v>
      </c>
    </row>
    <row r="12055" spans="1:5" ht="34.5" hidden="1">
      <c r="A12055" s="63" t="s">
        <v>15226</v>
      </c>
      <c r="B12055" s="63">
        <v>39739</v>
      </c>
      <c r="C12055" s="62" t="s">
        <v>19777</v>
      </c>
      <c r="D12055" s="63" t="s">
        <v>15272</v>
      </c>
      <c r="E12055" s="76">
        <v>67.94</v>
      </c>
    </row>
    <row r="12056" spans="1:5" ht="34.5" hidden="1">
      <c r="A12056" s="63" t="s">
        <v>15226</v>
      </c>
      <c r="B12056" s="63">
        <v>39733</v>
      </c>
      <c r="C12056" s="62" t="s">
        <v>19778</v>
      </c>
      <c r="D12056" s="63" t="s">
        <v>15272</v>
      </c>
      <c r="E12056" s="76">
        <v>117.58</v>
      </c>
    </row>
    <row r="12057" spans="1:5" ht="34.5" hidden="1">
      <c r="A12057" s="63" t="s">
        <v>15226</v>
      </c>
      <c r="B12057" s="63">
        <v>39854</v>
      </c>
      <c r="C12057" s="62" t="s">
        <v>19779</v>
      </c>
      <c r="D12057" s="63" t="s">
        <v>15272</v>
      </c>
      <c r="E12057" s="76">
        <v>119.24</v>
      </c>
    </row>
    <row r="12058" spans="1:5" ht="34.5" hidden="1">
      <c r="A12058" s="63" t="s">
        <v>15226</v>
      </c>
      <c r="B12058" s="63">
        <v>39740</v>
      </c>
      <c r="C12058" s="62" t="s">
        <v>19780</v>
      </c>
      <c r="D12058" s="63" t="s">
        <v>15272</v>
      </c>
      <c r="E12058" s="76">
        <v>65.239999999999995</v>
      </c>
    </row>
    <row r="12059" spans="1:5" ht="34.5" hidden="1">
      <c r="A12059" s="63" t="s">
        <v>15226</v>
      </c>
      <c r="B12059" s="63">
        <v>39741</v>
      </c>
      <c r="C12059" s="62" t="s">
        <v>19781</v>
      </c>
      <c r="D12059" s="63" t="s">
        <v>15272</v>
      </c>
      <c r="E12059" s="76">
        <v>12.02</v>
      </c>
    </row>
    <row r="12060" spans="1:5" ht="34.5" hidden="1">
      <c r="A12060" s="63" t="s">
        <v>15226</v>
      </c>
      <c r="B12060" s="63">
        <v>39853</v>
      </c>
      <c r="C12060" s="62" t="s">
        <v>19782</v>
      </c>
      <c r="D12060" s="63" t="s">
        <v>15272</v>
      </c>
      <c r="E12060" s="76">
        <v>15.79</v>
      </c>
    </row>
    <row r="12061" spans="1:5" ht="34.5" hidden="1">
      <c r="A12061" s="63" t="s">
        <v>15226</v>
      </c>
      <c r="B12061" s="63">
        <v>39742</v>
      </c>
      <c r="C12061" s="62" t="s">
        <v>19783</v>
      </c>
      <c r="D12061" s="63" t="s">
        <v>15272</v>
      </c>
      <c r="E12061" s="76">
        <v>52.44</v>
      </c>
    </row>
    <row r="12062" spans="1:5" ht="23.25" hidden="1">
      <c r="A12062" s="63" t="s">
        <v>15226</v>
      </c>
      <c r="B12062" s="63">
        <v>39749</v>
      </c>
      <c r="C12062" s="62" t="s">
        <v>19784</v>
      </c>
      <c r="D12062" s="63" t="s">
        <v>15272</v>
      </c>
      <c r="E12062" s="76">
        <v>96.02</v>
      </c>
    </row>
    <row r="12063" spans="1:5" ht="23.25" hidden="1">
      <c r="A12063" s="63" t="s">
        <v>15226</v>
      </c>
      <c r="B12063" s="63">
        <v>39751</v>
      </c>
      <c r="C12063" s="62" t="s">
        <v>19785</v>
      </c>
      <c r="D12063" s="63" t="s">
        <v>15272</v>
      </c>
      <c r="E12063" s="76">
        <v>174.48</v>
      </c>
    </row>
    <row r="12064" spans="1:5" ht="23.25" hidden="1">
      <c r="A12064" s="63" t="s">
        <v>15226</v>
      </c>
      <c r="B12064" s="63">
        <v>39750</v>
      </c>
      <c r="C12064" s="62" t="s">
        <v>19786</v>
      </c>
      <c r="D12064" s="63" t="s">
        <v>15272</v>
      </c>
      <c r="E12064" s="76">
        <v>145.02000000000001</v>
      </c>
    </row>
    <row r="12065" spans="1:5" ht="23.25" hidden="1">
      <c r="A12065" s="63" t="s">
        <v>15226</v>
      </c>
      <c r="B12065" s="63">
        <v>39747</v>
      </c>
      <c r="C12065" s="62" t="s">
        <v>19787</v>
      </c>
      <c r="D12065" s="63" t="s">
        <v>15272</v>
      </c>
      <c r="E12065" s="76">
        <v>46.65</v>
      </c>
    </row>
    <row r="12066" spans="1:5" ht="23.25" hidden="1">
      <c r="A12066" s="63" t="s">
        <v>15226</v>
      </c>
      <c r="B12066" s="63">
        <v>39753</v>
      </c>
      <c r="C12066" s="62" t="s">
        <v>19788</v>
      </c>
      <c r="D12066" s="63" t="s">
        <v>15272</v>
      </c>
      <c r="E12066" s="76">
        <v>321.18</v>
      </c>
    </row>
    <row r="12067" spans="1:5" ht="23.25" hidden="1">
      <c r="A12067" s="63" t="s">
        <v>15226</v>
      </c>
      <c r="B12067" s="63">
        <v>39754</v>
      </c>
      <c r="C12067" s="62" t="s">
        <v>19789</v>
      </c>
      <c r="D12067" s="63" t="s">
        <v>15272</v>
      </c>
      <c r="E12067" s="76">
        <v>473.18</v>
      </c>
    </row>
    <row r="12068" spans="1:5" ht="23.25" hidden="1">
      <c r="A12068" s="63" t="s">
        <v>15226</v>
      </c>
      <c r="B12068" s="63">
        <v>39748</v>
      </c>
      <c r="C12068" s="62" t="s">
        <v>19790</v>
      </c>
      <c r="D12068" s="63" t="s">
        <v>15272</v>
      </c>
      <c r="E12068" s="76">
        <v>75.48</v>
      </c>
    </row>
    <row r="12069" spans="1:5" ht="23.25" hidden="1">
      <c r="A12069" s="63" t="s">
        <v>15226</v>
      </c>
      <c r="B12069" s="63">
        <v>39755</v>
      </c>
      <c r="C12069" s="62" t="s">
        <v>19791</v>
      </c>
      <c r="D12069" s="63" t="s">
        <v>15272</v>
      </c>
      <c r="E12069" s="76">
        <v>717.46</v>
      </c>
    </row>
    <row r="12070" spans="1:5" hidden="1">
      <c r="A12070" s="63" t="s">
        <v>15226</v>
      </c>
      <c r="B12070" s="63">
        <v>12742</v>
      </c>
      <c r="C12070" s="62" t="s">
        <v>19792</v>
      </c>
      <c r="D12070" s="63" t="s">
        <v>15272</v>
      </c>
      <c r="E12070" s="76">
        <v>568.1</v>
      </c>
    </row>
    <row r="12071" spans="1:5" hidden="1">
      <c r="A12071" s="63" t="s">
        <v>15226</v>
      </c>
      <c r="B12071" s="63">
        <v>12713</v>
      </c>
      <c r="C12071" s="62" t="s">
        <v>19793</v>
      </c>
      <c r="D12071" s="63" t="s">
        <v>15272</v>
      </c>
      <c r="E12071" s="76">
        <v>30.13</v>
      </c>
    </row>
    <row r="12072" spans="1:5" hidden="1">
      <c r="A12072" s="63" t="s">
        <v>15226</v>
      </c>
      <c r="B12072" s="63">
        <v>12743</v>
      </c>
      <c r="C12072" s="62" t="s">
        <v>19794</v>
      </c>
      <c r="D12072" s="63" t="s">
        <v>15272</v>
      </c>
      <c r="E12072" s="76">
        <v>51.83</v>
      </c>
    </row>
    <row r="12073" spans="1:5" hidden="1">
      <c r="A12073" s="63" t="s">
        <v>15226</v>
      </c>
      <c r="B12073" s="63">
        <v>12744</v>
      </c>
      <c r="C12073" s="62" t="s">
        <v>19795</v>
      </c>
      <c r="D12073" s="63" t="s">
        <v>15272</v>
      </c>
      <c r="E12073" s="76">
        <v>65.78</v>
      </c>
    </row>
    <row r="12074" spans="1:5" hidden="1">
      <c r="A12074" s="63" t="s">
        <v>15226</v>
      </c>
      <c r="B12074" s="63">
        <v>12745</v>
      </c>
      <c r="C12074" s="62" t="s">
        <v>19796</v>
      </c>
      <c r="D12074" s="63" t="s">
        <v>15272</v>
      </c>
      <c r="E12074" s="76">
        <v>95.53</v>
      </c>
    </row>
    <row r="12075" spans="1:5" hidden="1">
      <c r="A12075" s="63" t="s">
        <v>15226</v>
      </c>
      <c r="B12075" s="63">
        <v>12746</v>
      </c>
      <c r="C12075" s="62" t="s">
        <v>19797</v>
      </c>
      <c r="D12075" s="63" t="s">
        <v>15272</v>
      </c>
      <c r="E12075" s="76">
        <v>128.99</v>
      </c>
    </row>
    <row r="12076" spans="1:5" hidden="1">
      <c r="A12076" s="63" t="s">
        <v>15226</v>
      </c>
      <c r="B12076" s="63">
        <v>12747</v>
      </c>
      <c r="C12076" s="62" t="s">
        <v>19798</v>
      </c>
      <c r="D12076" s="63" t="s">
        <v>15272</v>
      </c>
      <c r="E12076" s="76">
        <v>187.07</v>
      </c>
    </row>
    <row r="12077" spans="1:5" hidden="1">
      <c r="A12077" s="63" t="s">
        <v>15226</v>
      </c>
      <c r="B12077" s="63">
        <v>12748</v>
      </c>
      <c r="C12077" s="62" t="s">
        <v>19799</v>
      </c>
      <c r="D12077" s="63" t="s">
        <v>15272</v>
      </c>
      <c r="E12077" s="76">
        <v>263.55</v>
      </c>
    </row>
    <row r="12078" spans="1:5" hidden="1">
      <c r="A12078" s="63" t="s">
        <v>15226</v>
      </c>
      <c r="B12078" s="63">
        <v>12749</v>
      </c>
      <c r="C12078" s="62" t="s">
        <v>19800</v>
      </c>
      <c r="D12078" s="63" t="s">
        <v>15272</v>
      </c>
      <c r="E12078" s="76">
        <v>385.27</v>
      </c>
    </row>
    <row r="12079" spans="1:5" ht="23.25" hidden="1">
      <c r="A12079" s="63" t="s">
        <v>15226</v>
      </c>
      <c r="B12079" s="63">
        <v>39726</v>
      </c>
      <c r="C12079" s="62" t="s">
        <v>19801</v>
      </c>
      <c r="D12079" s="63" t="s">
        <v>15272</v>
      </c>
      <c r="E12079" s="76">
        <v>126.54</v>
      </c>
    </row>
    <row r="12080" spans="1:5" ht="23.25" hidden="1">
      <c r="A12080" s="63" t="s">
        <v>15226</v>
      </c>
      <c r="B12080" s="63">
        <v>39728</v>
      </c>
      <c r="C12080" s="62" t="s">
        <v>19802</v>
      </c>
      <c r="D12080" s="63" t="s">
        <v>15272</v>
      </c>
      <c r="E12080" s="76">
        <v>222.4</v>
      </c>
    </row>
    <row r="12081" spans="1:5" ht="23.25" hidden="1">
      <c r="A12081" s="63" t="s">
        <v>15226</v>
      </c>
      <c r="B12081" s="63">
        <v>39727</v>
      </c>
      <c r="C12081" s="62" t="s">
        <v>19803</v>
      </c>
      <c r="D12081" s="63" t="s">
        <v>15272</v>
      </c>
      <c r="E12081" s="76">
        <v>183.03</v>
      </c>
    </row>
    <row r="12082" spans="1:5" ht="23.25" hidden="1">
      <c r="A12082" s="63" t="s">
        <v>15226</v>
      </c>
      <c r="B12082" s="63">
        <v>39724</v>
      </c>
      <c r="C12082" s="62" t="s">
        <v>19804</v>
      </c>
      <c r="D12082" s="63" t="s">
        <v>15272</v>
      </c>
      <c r="E12082" s="76">
        <v>56.04</v>
      </c>
    </row>
    <row r="12083" spans="1:5" ht="23.25" hidden="1">
      <c r="A12083" s="63" t="s">
        <v>15226</v>
      </c>
      <c r="B12083" s="63">
        <v>39729</v>
      </c>
      <c r="C12083" s="62" t="s">
        <v>19805</v>
      </c>
      <c r="D12083" s="63" t="s">
        <v>15272</v>
      </c>
      <c r="E12083" s="76">
        <v>307.99</v>
      </c>
    </row>
    <row r="12084" spans="1:5" ht="23.25" hidden="1">
      <c r="A12084" s="63" t="s">
        <v>15226</v>
      </c>
      <c r="B12084" s="63">
        <v>39730</v>
      </c>
      <c r="C12084" s="62" t="s">
        <v>19806</v>
      </c>
      <c r="D12084" s="63" t="s">
        <v>15272</v>
      </c>
      <c r="E12084" s="76">
        <v>399.6</v>
      </c>
    </row>
    <row r="12085" spans="1:5" ht="23.25" hidden="1">
      <c r="A12085" s="63" t="s">
        <v>15226</v>
      </c>
      <c r="B12085" s="63">
        <v>39731</v>
      </c>
      <c r="C12085" s="62" t="s">
        <v>19807</v>
      </c>
      <c r="D12085" s="63" t="s">
        <v>15272</v>
      </c>
      <c r="E12085" s="76">
        <v>591.84</v>
      </c>
    </row>
    <row r="12086" spans="1:5" ht="23.25" hidden="1">
      <c r="A12086" s="63" t="s">
        <v>15226</v>
      </c>
      <c r="B12086" s="63">
        <v>39725</v>
      </c>
      <c r="C12086" s="62" t="s">
        <v>19808</v>
      </c>
      <c r="D12086" s="63" t="s">
        <v>15272</v>
      </c>
      <c r="E12086" s="76">
        <v>91.33</v>
      </c>
    </row>
    <row r="12087" spans="1:5" ht="23.25" hidden="1">
      <c r="A12087" s="63" t="s">
        <v>15226</v>
      </c>
      <c r="B12087" s="63">
        <v>39732</v>
      </c>
      <c r="C12087" s="62" t="s">
        <v>19809</v>
      </c>
      <c r="D12087" s="63" t="s">
        <v>15272</v>
      </c>
      <c r="E12087" s="76">
        <v>871.16</v>
      </c>
    </row>
    <row r="12088" spans="1:5" ht="23.25" hidden="1">
      <c r="A12088" s="63" t="s">
        <v>15226</v>
      </c>
      <c r="B12088" s="63">
        <v>39660</v>
      </c>
      <c r="C12088" s="62" t="s">
        <v>19810</v>
      </c>
      <c r="D12088" s="63" t="s">
        <v>15272</v>
      </c>
      <c r="E12088" s="76">
        <v>39.700000000000003</v>
      </c>
    </row>
    <row r="12089" spans="1:5" ht="23.25" hidden="1">
      <c r="A12089" s="63" t="s">
        <v>15226</v>
      </c>
      <c r="B12089" s="63">
        <v>39662</v>
      </c>
      <c r="C12089" s="62" t="s">
        <v>19811</v>
      </c>
      <c r="D12089" s="63" t="s">
        <v>15272</v>
      </c>
      <c r="E12089" s="76">
        <v>19.02</v>
      </c>
    </row>
    <row r="12090" spans="1:5" ht="23.25" hidden="1">
      <c r="A12090" s="63" t="s">
        <v>15226</v>
      </c>
      <c r="B12090" s="63">
        <v>39661</v>
      </c>
      <c r="C12090" s="62" t="s">
        <v>19812</v>
      </c>
      <c r="D12090" s="63" t="s">
        <v>15272</v>
      </c>
      <c r="E12090" s="76">
        <v>12.97</v>
      </c>
    </row>
    <row r="12091" spans="1:5" ht="23.25" hidden="1">
      <c r="A12091" s="63" t="s">
        <v>15226</v>
      </c>
      <c r="B12091" s="63">
        <v>39666</v>
      </c>
      <c r="C12091" s="62" t="s">
        <v>19813</v>
      </c>
      <c r="D12091" s="63" t="s">
        <v>15272</v>
      </c>
      <c r="E12091" s="76">
        <v>59.72</v>
      </c>
    </row>
    <row r="12092" spans="1:5" ht="23.25" hidden="1">
      <c r="A12092" s="63" t="s">
        <v>15226</v>
      </c>
      <c r="B12092" s="63">
        <v>39664</v>
      </c>
      <c r="C12092" s="62" t="s">
        <v>19814</v>
      </c>
      <c r="D12092" s="63" t="s">
        <v>15272</v>
      </c>
      <c r="E12092" s="76">
        <v>29.27</v>
      </c>
    </row>
    <row r="12093" spans="1:5" ht="23.25" hidden="1">
      <c r="A12093" s="63" t="s">
        <v>15226</v>
      </c>
      <c r="B12093" s="63">
        <v>39663</v>
      </c>
      <c r="C12093" s="62" t="s">
        <v>19815</v>
      </c>
      <c r="D12093" s="63" t="s">
        <v>15272</v>
      </c>
      <c r="E12093" s="76">
        <v>23.4</v>
      </c>
    </row>
    <row r="12094" spans="1:5" ht="23.25" hidden="1">
      <c r="A12094" s="63" t="s">
        <v>15226</v>
      </c>
      <c r="B12094" s="63">
        <v>39665</v>
      </c>
      <c r="C12094" s="62" t="s">
        <v>19816</v>
      </c>
      <c r="D12094" s="63" t="s">
        <v>15272</v>
      </c>
      <c r="E12094" s="76">
        <v>49.38</v>
      </c>
    </row>
    <row r="12095" spans="1:5" ht="23.25" hidden="1">
      <c r="A12095" s="63" t="s">
        <v>15226</v>
      </c>
      <c r="B12095" s="63">
        <v>39752</v>
      </c>
      <c r="C12095" s="62" t="s">
        <v>19817</v>
      </c>
      <c r="D12095" s="63" t="s">
        <v>15272</v>
      </c>
      <c r="E12095" s="76">
        <v>248.27</v>
      </c>
    </row>
    <row r="12096" spans="1:5" ht="23.25" hidden="1">
      <c r="A12096" s="63" t="s">
        <v>15226</v>
      </c>
      <c r="B12096" s="63">
        <v>7725</v>
      </c>
      <c r="C12096" s="62" t="s">
        <v>19818</v>
      </c>
      <c r="D12096" s="63" t="s">
        <v>15272</v>
      </c>
      <c r="E12096" s="76">
        <v>261</v>
      </c>
    </row>
    <row r="12097" spans="1:5" ht="23.25" hidden="1">
      <c r="A12097" s="63" t="s">
        <v>15226</v>
      </c>
      <c r="B12097" s="63">
        <v>7753</v>
      </c>
      <c r="C12097" s="62" t="s">
        <v>19819</v>
      </c>
      <c r="D12097" s="63" t="s">
        <v>15272</v>
      </c>
      <c r="E12097" s="76">
        <v>508.84</v>
      </c>
    </row>
    <row r="12098" spans="1:5" ht="23.25" hidden="1">
      <c r="A12098" s="63" t="s">
        <v>15226</v>
      </c>
      <c r="B12098" s="63">
        <v>13256</v>
      </c>
      <c r="C12098" s="62" t="s">
        <v>19820</v>
      </c>
      <c r="D12098" s="63" t="s">
        <v>15272</v>
      </c>
      <c r="E12098" s="76">
        <v>712.81</v>
      </c>
    </row>
    <row r="12099" spans="1:5" ht="23.25" hidden="1">
      <c r="A12099" s="63" t="s">
        <v>15226</v>
      </c>
      <c r="B12099" s="63">
        <v>7757</v>
      </c>
      <c r="C12099" s="62" t="s">
        <v>19821</v>
      </c>
      <c r="D12099" s="63" t="s">
        <v>15272</v>
      </c>
      <c r="E12099" s="76">
        <v>759.97</v>
      </c>
    </row>
    <row r="12100" spans="1:5" ht="23.25" hidden="1">
      <c r="A12100" s="63" t="s">
        <v>15226</v>
      </c>
      <c r="B12100" s="63">
        <v>7758</v>
      </c>
      <c r="C12100" s="62" t="s">
        <v>19822</v>
      </c>
      <c r="D12100" s="63" t="s">
        <v>15272</v>
      </c>
      <c r="E12100" s="76">
        <v>1101.02</v>
      </c>
    </row>
    <row r="12101" spans="1:5" ht="23.25" hidden="1">
      <c r="A12101" s="63" t="s">
        <v>15226</v>
      </c>
      <c r="B12101" s="63">
        <v>7759</v>
      </c>
      <c r="C12101" s="62" t="s">
        <v>19823</v>
      </c>
      <c r="D12101" s="63" t="s">
        <v>15272</v>
      </c>
      <c r="E12101" s="76">
        <v>3050.93</v>
      </c>
    </row>
    <row r="12102" spans="1:5" ht="23.25" hidden="1">
      <c r="A12102" s="63" t="s">
        <v>15226</v>
      </c>
      <c r="B12102" s="63">
        <v>40334</v>
      </c>
      <c r="C12102" s="62" t="s">
        <v>19824</v>
      </c>
      <c r="D12102" s="63" t="s">
        <v>15272</v>
      </c>
      <c r="E12102" s="76">
        <v>119.53</v>
      </c>
    </row>
    <row r="12103" spans="1:5" ht="23.25" hidden="1">
      <c r="A12103" s="63" t="s">
        <v>15226</v>
      </c>
      <c r="B12103" s="63">
        <v>7745</v>
      </c>
      <c r="C12103" s="62" t="s">
        <v>19825</v>
      </c>
      <c r="D12103" s="63" t="s">
        <v>15272</v>
      </c>
      <c r="E12103" s="76">
        <v>134.88</v>
      </c>
    </row>
    <row r="12104" spans="1:5" ht="23.25" hidden="1">
      <c r="A12104" s="63" t="s">
        <v>15226</v>
      </c>
      <c r="B12104" s="63">
        <v>7714</v>
      </c>
      <c r="C12104" s="62" t="s">
        <v>19826</v>
      </c>
      <c r="D12104" s="63" t="s">
        <v>15272</v>
      </c>
      <c r="E12104" s="76">
        <v>161.19999999999999</v>
      </c>
    </row>
    <row r="12105" spans="1:5" ht="23.25" hidden="1">
      <c r="A12105" s="63" t="s">
        <v>15226</v>
      </c>
      <c r="B12105" s="63">
        <v>7742</v>
      </c>
      <c r="C12105" s="62" t="s">
        <v>19827</v>
      </c>
      <c r="D12105" s="63" t="s">
        <v>15272</v>
      </c>
      <c r="E12105" s="76">
        <v>355.74</v>
      </c>
    </row>
    <row r="12106" spans="1:5" ht="23.25" hidden="1">
      <c r="A12106" s="63" t="s">
        <v>15226</v>
      </c>
      <c r="B12106" s="63">
        <v>7750</v>
      </c>
      <c r="C12106" s="62" t="s">
        <v>19828</v>
      </c>
      <c r="D12106" s="63" t="s">
        <v>15272</v>
      </c>
      <c r="E12106" s="76">
        <v>434.26</v>
      </c>
    </row>
    <row r="12107" spans="1:5" ht="23.25" hidden="1">
      <c r="A12107" s="63" t="s">
        <v>15226</v>
      </c>
      <c r="B12107" s="63">
        <v>7756</v>
      </c>
      <c r="C12107" s="62" t="s">
        <v>19829</v>
      </c>
      <c r="D12107" s="63" t="s">
        <v>15272</v>
      </c>
      <c r="E12107" s="76">
        <v>498.97</v>
      </c>
    </row>
    <row r="12108" spans="1:5" ht="23.25" hidden="1">
      <c r="A12108" s="63" t="s">
        <v>15226</v>
      </c>
      <c r="B12108" s="63">
        <v>7765</v>
      </c>
      <c r="C12108" s="62" t="s">
        <v>19830</v>
      </c>
      <c r="D12108" s="63" t="s">
        <v>15272</v>
      </c>
      <c r="E12108" s="76">
        <v>559.28</v>
      </c>
    </row>
    <row r="12109" spans="1:5" ht="23.25" hidden="1">
      <c r="A12109" s="63" t="s">
        <v>15226</v>
      </c>
      <c r="B12109" s="63">
        <v>12569</v>
      </c>
      <c r="C12109" s="62" t="s">
        <v>19831</v>
      </c>
      <c r="D12109" s="63" t="s">
        <v>15272</v>
      </c>
      <c r="E12109" s="76">
        <v>772.03</v>
      </c>
    </row>
    <row r="12110" spans="1:5" ht="23.25" hidden="1">
      <c r="A12110" s="63" t="s">
        <v>15226</v>
      </c>
      <c r="B12110" s="63">
        <v>7766</v>
      </c>
      <c r="C12110" s="62" t="s">
        <v>19832</v>
      </c>
      <c r="D12110" s="63" t="s">
        <v>15272</v>
      </c>
      <c r="E12110" s="76">
        <v>820.28</v>
      </c>
    </row>
    <row r="12111" spans="1:5" ht="23.25" hidden="1">
      <c r="A12111" s="63" t="s">
        <v>15226</v>
      </c>
      <c r="B12111" s="63">
        <v>7767</v>
      </c>
      <c r="C12111" s="62" t="s">
        <v>19833</v>
      </c>
      <c r="D12111" s="63" t="s">
        <v>15272</v>
      </c>
      <c r="E12111" s="76">
        <v>1177.78</v>
      </c>
    </row>
    <row r="12112" spans="1:5" ht="23.25" hidden="1">
      <c r="A12112" s="63" t="s">
        <v>15226</v>
      </c>
      <c r="B12112" s="63">
        <v>7727</v>
      </c>
      <c r="C12112" s="62" t="s">
        <v>19834</v>
      </c>
      <c r="D12112" s="63" t="s">
        <v>15272</v>
      </c>
      <c r="E12112" s="76">
        <v>3421.51</v>
      </c>
    </row>
    <row r="12113" spans="1:5" ht="23.25" hidden="1">
      <c r="A12113" s="63" t="s">
        <v>15226</v>
      </c>
      <c r="B12113" s="63">
        <v>7760</v>
      </c>
      <c r="C12113" s="62" t="s">
        <v>19835</v>
      </c>
      <c r="D12113" s="63" t="s">
        <v>15272</v>
      </c>
      <c r="E12113" s="76">
        <v>135.97999999999999</v>
      </c>
    </row>
    <row r="12114" spans="1:5" ht="23.25" hidden="1">
      <c r="A12114" s="63" t="s">
        <v>15226</v>
      </c>
      <c r="B12114" s="63">
        <v>7761</v>
      </c>
      <c r="C12114" s="62" t="s">
        <v>19836</v>
      </c>
      <c r="D12114" s="63" t="s">
        <v>15272</v>
      </c>
      <c r="E12114" s="76">
        <v>142.56</v>
      </c>
    </row>
    <row r="12115" spans="1:5" ht="23.25" hidden="1">
      <c r="A12115" s="63" t="s">
        <v>15226</v>
      </c>
      <c r="B12115" s="63">
        <v>7752</v>
      </c>
      <c r="C12115" s="62" t="s">
        <v>19837</v>
      </c>
      <c r="D12115" s="63" t="s">
        <v>15272</v>
      </c>
      <c r="E12115" s="76">
        <v>173.26</v>
      </c>
    </row>
    <row r="12116" spans="1:5" ht="23.25" hidden="1">
      <c r="A12116" s="63" t="s">
        <v>15226</v>
      </c>
      <c r="B12116" s="63">
        <v>7762</v>
      </c>
      <c r="C12116" s="62" t="s">
        <v>19838</v>
      </c>
      <c r="D12116" s="63" t="s">
        <v>15272</v>
      </c>
      <c r="E12116" s="76">
        <v>226.45</v>
      </c>
    </row>
    <row r="12117" spans="1:5" ht="23.25" hidden="1">
      <c r="A12117" s="63" t="s">
        <v>15226</v>
      </c>
      <c r="B12117" s="63">
        <v>7722</v>
      </c>
      <c r="C12117" s="62" t="s">
        <v>19839</v>
      </c>
      <c r="D12117" s="63" t="s">
        <v>15272</v>
      </c>
      <c r="E12117" s="76">
        <v>346.53</v>
      </c>
    </row>
    <row r="12118" spans="1:5" ht="23.25" hidden="1">
      <c r="A12118" s="63" t="s">
        <v>15226</v>
      </c>
      <c r="B12118" s="63">
        <v>7763</v>
      </c>
      <c r="C12118" s="62" t="s">
        <v>19840</v>
      </c>
      <c r="D12118" s="63" t="s">
        <v>15272</v>
      </c>
      <c r="E12118" s="76">
        <v>422.2</v>
      </c>
    </row>
    <row r="12119" spans="1:5" ht="23.25" hidden="1">
      <c r="A12119" s="63" t="s">
        <v>15226</v>
      </c>
      <c r="B12119" s="63">
        <v>7764</v>
      </c>
      <c r="C12119" s="62" t="s">
        <v>19841</v>
      </c>
      <c r="D12119" s="63" t="s">
        <v>15272</v>
      </c>
      <c r="E12119" s="76">
        <v>504.45</v>
      </c>
    </row>
    <row r="12120" spans="1:5" ht="23.25" hidden="1">
      <c r="A12120" s="63" t="s">
        <v>15226</v>
      </c>
      <c r="B12120" s="63">
        <v>12572</v>
      </c>
      <c r="C12120" s="62" t="s">
        <v>19842</v>
      </c>
      <c r="D12120" s="63" t="s">
        <v>15272</v>
      </c>
      <c r="E12120" s="76">
        <v>712.81</v>
      </c>
    </row>
    <row r="12121" spans="1:5" ht="23.25" hidden="1">
      <c r="A12121" s="63" t="s">
        <v>15226</v>
      </c>
      <c r="B12121" s="63">
        <v>12573</v>
      </c>
      <c r="C12121" s="62" t="s">
        <v>19843</v>
      </c>
      <c r="D12121" s="63" t="s">
        <v>15272</v>
      </c>
      <c r="E12121" s="76">
        <v>937.62</v>
      </c>
    </row>
    <row r="12122" spans="1:5" ht="23.25" hidden="1">
      <c r="A12122" s="63" t="s">
        <v>15226</v>
      </c>
      <c r="B12122" s="63">
        <v>12574</v>
      </c>
      <c r="C12122" s="62" t="s">
        <v>19844</v>
      </c>
      <c r="D12122" s="63" t="s">
        <v>15272</v>
      </c>
      <c r="E12122" s="76">
        <v>1133.7</v>
      </c>
    </row>
    <row r="12123" spans="1:5" ht="23.25" hidden="1">
      <c r="A12123" s="63" t="s">
        <v>15226</v>
      </c>
      <c r="B12123" s="63">
        <v>12575</v>
      </c>
      <c r="C12123" s="62" t="s">
        <v>19845</v>
      </c>
      <c r="D12123" s="63" t="s">
        <v>15272</v>
      </c>
      <c r="E12123" s="76">
        <v>1721.72</v>
      </c>
    </row>
    <row r="12124" spans="1:5" ht="23.25" hidden="1">
      <c r="A12124" s="63" t="s">
        <v>15226</v>
      </c>
      <c r="B12124" s="63">
        <v>12576</v>
      </c>
      <c r="C12124" s="62" t="s">
        <v>19846</v>
      </c>
      <c r="D12124" s="63" t="s">
        <v>15272</v>
      </c>
      <c r="E12124" s="76">
        <v>208.36</v>
      </c>
    </row>
    <row r="12125" spans="1:5" ht="23.25" hidden="1">
      <c r="A12125" s="63" t="s">
        <v>15226</v>
      </c>
      <c r="B12125" s="63">
        <v>12577</v>
      </c>
      <c r="C12125" s="62" t="s">
        <v>19847</v>
      </c>
      <c r="D12125" s="63" t="s">
        <v>15272</v>
      </c>
      <c r="E12125" s="76">
        <v>280.73</v>
      </c>
    </row>
    <row r="12126" spans="1:5" ht="23.25" hidden="1">
      <c r="A12126" s="63" t="s">
        <v>15226</v>
      </c>
      <c r="B12126" s="63">
        <v>12578</v>
      </c>
      <c r="C12126" s="62" t="s">
        <v>19848</v>
      </c>
      <c r="D12126" s="63" t="s">
        <v>15272</v>
      </c>
      <c r="E12126" s="76">
        <v>339.95</v>
      </c>
    </row>
    <row r="12127" spans="1:5" ht="23.25" hidden="1">
      <c r="A12127" s="63" t="s">
        <v>15226</v>
      </c>
      <c r="B12127" s="63">
        <v>12579</v>
      </c>
      <c r="C12127" s="62" t="s">
        <v>19849</v>
      </c>
      <c r="D12127" s="63" t="s">
        <v>15272</v>
      </c>
      <c r="E12127" s="76">
        <v>585.6</v>
      </c>
    </row>
    <row r="12128" spans="1:5" ht="23.25" hidden="1">
      <c r="A12128" s="63" t="s">
        <v>15226</v>
      </c>
      <c r="B12128" s="63">
        <v>12580</v>
      </c>
      <c r="C12128" s="62" t="s">
        <v>19850</v>
      </c>
      <c r="D12128" s="63" t="s">
        <v>15272</v>
      </c>
      <c r="E12128" s="76">
        <v>610.16</v>
      </c>
    </row>
    <row r="12129" spans="1:5" ht="23.25" hidden="1">
      <c r="A12129" s="63" t="s">
        <v>15226</v>
      </c>
      <c r="B12129" s="63">
        <v>12581</v>
      </c>
      <c r="C12129" s="62" t="s">
        <v>19851</v>
      </c>
      <c r="D12129" s="63" t="s">
        <v>15272</v>
      </c>
      <c r="E12129" s="76">
        <v>653.59</v>
      </c>
    </row>
    <row r="12130" spans="1:5" ht="23.25" hidden="1">
      <c r="A12130" s="63" t="s">
        <v>15226</v>
      </c>
      <c r="B12130" s="63">
        <v>7720</v>
      </c>
      <c r="C12130" s="62" t="s">
        <v>19852</v>
      </c>
      <c r="D12130" s="63" t="s">
        <v>15272</v>
      </c>
      <c r="E12130" s="76">
        <v>1022.06</v>
      </c>
    </row>
    <row r="12131" spans="1:5" ht="23.25" hidden="1">
      <c r="A12131" s="63" t="s">
        <v>15226</v>
      </c>
      <c r="B12131" s="63">
        <v>40335</v>
      </c>
      <c r="C12131" s="62" t="s">
        <v>19853</v>
      </c>
      <c r="D12131" s="63" t="s">
        <v>15272</v>
      </c>
      <c r="E12131" s="76">
        <v>213.84</v>
      </c>
    </row>
    <row r="12132" spans="1:5" ht="23.25" hidden="1">
      <c r="A12132" s="63" t="s">
        <v>15226</v>
      </c>
      <c r="B12132" s="63">
        <v>7740</v>
      </c>
      <c r="C12132" s="62" t="s">
        <v>19854</v>
      </c>
      <c r="D12132" s="63" t="s">
        <v>15272</v>
      </c>
      <c r="E12132" s="76">
        <v>219.32</v>
      </c>
    </row>
    <row r="12133" spans="1:5" ht="23.25" hidden="1">
      <c r="A12133" s="63" t="s">
        <v>15226</v>
      </c>
      <c r="B12133" s="63">
        <v>7741</v>
      </c>
      <c r="C12133" s="62" t="s">
        <v>19855</v>
      </c>
      <c r="D12133" s="63" t="s">
        <v>15272</v>
      </c>
      <c r="E12133" s="76">
        <v>405.75</v>
      </c>
    </row>
    <row r="12134" spans="1:5" ht="23.25" hidden="1">
      <c r="A12134" s="63" t="s">
        <v>15226</v>
      </c>
      <c r="B12134" s="63">
        <v>7774</v>
      </c>
      <c r="C12134" s="62" t="s">
        <v>19856</v>
      </c>
      <c r="D12134" s="63" t="s">
        <v>15272</v>
      </c>
      <c r="E12134" s="76">
        <v>497.87</v>
      </c>
    </row>
    <row r="12135" spans="1:5" ht="23.25" hidden="1">
      <c r="A12135" s="63" t="s">
        <v>15226</v>
      </c>
      <c r="B12135" s="63">
        <v>7744</v>
      </c>
      <c r="C12135" s="62" t="s">
        <v>19857</v>
      </c>
      <c r="D12135" s="63" t="s">
        <v>15272</v>
      </c>
      <c r="E12135" s="76">
        <v>650.29999999999995</v>
      </c>
    </row>
    <row r="12136" spans="1:5" ht="23.25" hidden="1">
      <c r="A12136" s="63" t="s">
        <v>15226</v>
      </c>
      <c r="B12136" s="63">
        <v>7773</v>
      </c>
      <c r="C12136" s="62" t="s">
        <v>19858</v>
      </c>
      <c r="D12136" s="63" t="s">
        <v>15272</v>
      </c>
      <c r="E12136" s="76">
        <v>664.67</v>
      </c>
    </row>
    <row r="12137" spans="1:5" ht="23.25" hidden="1">
      <c r="A12137" s="63" t="s">
        <v>15226</v>
      </c>
      <c r="B12137" s="63">
        <v>7754</v>
      </c>
      <c r="C12137" s="62" t="s">
        <v>19859</v>
      </c>
      <c r="D12137" s="63" t="s">
        <v>15272</v>
      </c>
      <c r="E12137" s="76">
        <v>1007.81</v>
      </c>
    </row>
    <row r="12138" spans="1:5" ht="23.25" hidden="1">
      <c r="A12138" s="63" t="s">
        <v>15226</v>
      </c>
      <c r="B12138" s="63">
        <v>7735</v>
      </c>
      <c r="C12138" s="62" t="s">
        <v>19860</v>
      </c>
      <c r="D12138" s="63" t="s">
        <v>15272</v>
      </c>
      <c r="E12138" s="76">
        <v>1305</v>
      </c>
    </row>
    <row r="12139" spans="1:5" ht="23.25" hidden="1">
      <c r="A12139" s="63" t="s">
        <v>15226</v>
      </c>
      <c r="B12139" s="63">
        <v>7755</v>
      </c>
      <c r="C12139" s="62" t="s">
        <v>19861</v>
      </c>
      <c r="D12139" s="63" t="s">
        <v>15272</v>
      </c>
      <c r="E12139" s="76">
        <v>258.8</v>
      </c>
    </row>
    <row r="12140" spans="1:5" ht="23.25" hidden="1">
      <c r="A12140" s="63" t="s">
        <v>15226</v>
      </c>
      <c r="B12140" s="63">
        <v>7776</v>
      </c>
      <c r="C12140" s="62" t="s">
        <v>19862</v>
      </c>
      <c r="D12140" s="63" t="s">
        <v>15272</v>
      </c>
      <c r="E12140" s="76">
        <v>539.54</v>
      </c>
    </row>
    <row r="12141" spans="1:5" ht="23.25" hidden="1">
      <c r="A12141" s="63" t="s">
        <v>15226</v>
      </c>
      <c r="B12141" s="63">
        <v>7743</v>
      </c>
      <c r="C12141" s="62" t="s">
        <v>19863</v>
      </c>
      <c r="D12141" s="63" t="s">
        <v>15272</v>
      </c>
      <c r="E12141" s="76">
        <v>571.34</v>
      </c>
    </row>
    <row r="12142" spans="1:5" ht="23.25" hidden="1">
      <c r="A12142" s="63" t="s">
        <v>15226</v>
      </c>
      <c r="B12142" s="63">
        <v>7733</v>
      </c>
      <c r="C12142" s="62" t="s">
        <v>19864</v>
      </c>
      <c r="D12142" s="63" t="s">
        <v>15272</v>
      </c>
      <c r="E12142" s="76">
        <v>745.71</v>
      </c>
    </row>
    <row r="12143" spans="1:5" ht="23.25" hidden="1">
      <c r="A12143" s="63" t="s">
        <v>15226</v>
      </c>
      <c r="B12143" s="63">
        <v>7775</v>
      </c>
      <c r="C12143" s="62" t="s">
        <v>19865</v>
      </c>
      <c r="D12143" s="63" t="s">
        <v>15272</v>
      </c>
      <c r="E12143" s="76">
        <v>816.99</v>
      </c>
    </row>
    <row r="12144" spans="1:5" ht="23.25" hidden="1">
      <c r="A12144" s="63" t="s">
        <v>15226</v>
      </c>
      <c r="B12144" s="63">
        <v>7734</v>
      </c>
      <c r="C12144" s="62" t="s">
        <v>19866</v>
      </c>
      <c r="D12144" s="63" t="s">
        <v>15272</v>
      </c>
      <c r="E12144" s="76">
        <v>1156.95</v>
      </c>
    </row>
    <row r="12145" spans="1:5" ht="23.25" hidden="1">
      <c r="A12145" s="63" t="s">
        <v>15226</v>
      </c>
      <c r="B12145" s="63">
        <v>37449</v>
      </c>
      <c r="C12145" s="62" t="s">
        <v>19867</v>
      </c>
      <c r="D12145" s="63" t="s">
        <v>15272</v>
      </c>
      <c r="E12145" s="76">
        <v>45.48</v>
      </c>
    </row>
    <row r="12146" spans="1:5" ht="23.25" hidden="1">
      <c r="A12146" s="63" t="s">
        <v>15226</v>
      </c>
      <c r="B12146" s="63">
        <v>37450</v>
      </c>
      <c r="C12146" s="62" t="s">
        <v>19868</v>
      </c>
      <c r="D12146" s="63" t="s">
        <v>15272</v>
      </c>
      <c r="E12146" s="76">
        <v>63.68</v>
      </c>
    </row>
    <row r="12147" spans="1:5" ht="23.25" hidden="1">
      <c r="A12147" s="63" t="s">
        <v>15226</v>
      </c>
      <c r="B12147" s="63">
        <v>37451</v>
      </c>
      <c r="C12147" s="62" t="s">
        <v>19869</v>
      </c>
      <c r="D12147" s="63" t="s">
        <v>15272</v>
      </c>
      <c r="E12147" s="76">
        <v>88.9</v>
      </c>
    </row>
    <row r="12148" spans="1:5" ht="23.25" hidden="1">
      <c r="A12148" s="63" t="s">
        <v>15226</v>
      </c>
      <c r="B12148" s="63">
        <v>37452</v>
      </c>
      <c r="C12148" s="62" t="s">
        <v>19870</v>
      </c>
      <c r="D12148" s="63" t="s">
        <v>15272</v>
      </c>
      <c r="E12148" s="76">
        <v>129.22</v>
      </c>
    </row>
    <row r="12149" spans="1:5" ht="23.25" hidden="1">
      <c r="A12149" s="63" t="s">
        <v>15226</v>
      </c>
      <c r="B12149" s="63">
        <v>37453</v>
      </c>
      <c r="C12149" s="62" t="s">
        <v>19871</v>
      </c>
      <c r="D12149" s="63" t="s">
        <v>15272</v>
      </c>
      <c r="E12149" s="76">
        <v>148.81</v>
      </c>
    </row>
    <row r="12150" spans="1:5" ht="23.25" hidden="1">
      <c r="A12150" s="63" t="s">
        <v>15226</v>
      </c>
      <c r="B12150" s="63">
        <v>7778</v>
      </c>
      <c r="C12150" s="62" t="s">
        <v>19872</v>
      </c>
      <c r="D12150" s="63" t="s">
        <v>15272</v>
      </c>
      <c r="E12150" s="76">
        <v>55.82</v>
      </c>
    </row>
    <row r="12151" spans="1:5" ht="23.25" hidden="1">
      <c r="A12151" s="63" t="s">
        <v>15226</v>
      </c>
      <c r="B12151" s="63">
        <v>7796</v>
      </c>
      <c r="C12151" s="62" t="s">
        <v>19873</v>
      </c>
      <c r="D12151" s="63" t="s">
        <v>15272</v>
      </c>
      <c r="E12151" s="76">
        <v>76.5</v>
      </c>
    </row>
    <row r="12152" spans="1:5" ht="23.25" hidden="1">
      <c r="A12152" s="63" t="s">
        <v>15226</v>
      </c>
      <c r="B12152" s="63">
        <v>7781</v>
      </c>
      <c r="C12152" s="62" t="s">
        <v>19874</v>
      </c>
      <c r="D12152" s="63" t="s">
        <v>15272</v>
      </c>
      <c r="E12152" s="76">
        <v>90.4</v>
      </c>
    </row>
    <row r="12153" spans="1:5" ht="23.25" hidden="1">
      <c r="A12153" s="63" t="s">
        <v>15226</v>
      </c>
      <c r="B12153" s="63">
        <v>7795</v>
      </c>
      <c r="C12153" s="62" t="s">
        <v>19875</v>
      </c>
      <c r="D12153" s="63" t="s">
        <v>15272</v>
      </c>
      <c r="E12153" s="76">
        <v>134.54</v>
      </c>
    </row>
    <row r="12154" spans="1:5" ht="23.25" hidden="1">
      <c r="A12154" s="63" t="s">
        <v>15226</v>
      </c>
      <c r="B12154" s="63">
        <v>7791</v>
      </c>
      <c r="C12154" s="62" t="s">
        <v>19876</v>
      </c>
      <c r="D12154" s="63" t="s">
        <v>15272</v>
      </c>
      <c r="E12154" s="76">
        <v>161.06</v>
      </c>
    </row>
    <row r="12155" spans="1:5" ht="23.25" hidden="1">
      <c r="A12155" s="63" t="s">
        <v>15226</v>
      </c>
      <c r="B12155" s="63">
        <v>7783</v>
      </c>
      <c r="C12155" s="62" t="s">
        <v>19877</v>
      </c>
      <c r="D12155" s="63" t="s">
        <v>15272</v>
      </c>
      <c r="E12155" s="76">
        <v>57.07</v>
      </c>
    </row>
    <row r="12156" spans="1:5" ht="23.25" hidden="1">
      <c r="A12156" s="63" t="s">
        <v>15226</v>
      </c>
      <c r="B12156" s="63">
        <v>7790</v>
      </c>
      <c r="C12156" s="62" t="s">
        <v>19878</v>
      </c>
      <c r="D12156" s="63" t="s">
        <v>15272</v>
      </c>
      <c r="E12156" s="76">
        <v>89.93</v>
      </c>
    </row>
    <row r="12157" spans="1:5" ht="23.25" hidden="1">
      <c r="A12157" s="63" t="s">
        <v>15226</v>
      </c>
      <c r="B12157" s="63">
        <v>7785</v>
      </c>
      <c r="C12157" s="62" t="s">
        <v>19879</v>
      </c>
      <c r="D12157" s="63" t="s">
        <v>15272</v>
      </c>
      <c r="E12157" s="76">
        <v>99.24</v>
      </c>
    </row>
    <row r="12158" spans="1:5" ht="23.25" hidden="1">
      <c r="A12158" s="63" t="s">
        <v>15226</v>
      </c>
      <c r="B12158" s="63">
        <v>7792</v>
      </c>
      <c r="C12158" s="62" t="s">
        <v>19880</v>
      </c>
      <c r="D12158" s="63" t="s">
        <v>15272</v>
      </c>
      <c r="E12158" s="76">
        <v>140.74</v>
      </c>
    </row>
    <row r="12159" spans="1:5" ht="23.25" hidden="1">
      <c r="A12159" s="63" t="s">
        <v>15226</v>
      </c>
      <c r="B12159" s="63">
        <v>7793</v>
      </c>
      <c r="C12159" s="62" t="s">
        <v>19881</v>
      </c>
      <c r="D12159" s="63" t="s">
        <v>15272</v>
      </c>
      <c r="E12159" s="76">
        <v>166.23</v>
      </c>
    </row>
    <row r="12160" spans="1:5" ht="23.25" hidden="1">
      <c r="A12160" s="63" t="s">
        <v>15226</v>
      </c>
      <c r="B12160" s="63">
        <v>13159</v>
      </c>
      <c r="C12160" s="62" t="s">
        <v>19882</v>
      </c>
      <c r="D12160" s="63" t="s">
        <v>15272</v>
      </c>
      <c r="E12160" s="76">
        <v>144.72</v>
      </c>
    </row>
    <row r="12161" spans="1:5" ht="23.25" hidden="1">
      <c r="A12161" s="63" t="s">
        <v>15226</v>
      </c>
      <c r="B12161" s="63">
        <v>13168</v>
      </c>
      <c r="C12161" s="62" t="s">
        <v>19883</v>
      </c>
      <c r="D12161" s="63" t="s">
        <v>15272</v>
      </c>
      <c r="E12161" s="76">
        <v>175.74</v>
      </c>
    </row>
    <row r="12162" spans="1:5" ht="23.25" hidden="1">
      <c r="A12162" s="63" t="s">
        <v>15226</v>
      </c>
      <c r="B12162" s="63">
        <v>13173</v>
      </c>
      <c r="C12162" s="62" t="s">
        <v>19884</v>
      </c>
      <c r="D12162" s="63" t="s">
        <v>15272</v>
      </c>
      <c r="E12162" s="76">
        <v>237.77</v>
      </c>
    </row>
    <row r="12163" spans="1:5" ht="23.25" hidden="1">
      <c r="A12163" s="63" t="s">
        <v>15226</v>
      </c>
      <c r="B12163" s="63">
        <v>12583</v>
      </c>
      <c r="C12163" s="62" t="s">
        <v>19885</v>
      </c>
      <c r="D12163" s="63" t="s">
        <v>15272</v>
      </c>
      <c r="E12163" s="76">
        <v>47.55</v>
      </c>
    </row>
    <row r="12164" spans="1:5" ht="23.25" hidden="1">
      <c r="A12164" s="63" t="s">
        <v>15226</v>
      </c>
      <c r="B12164" s="63">
        <v>12584</v>
      </c>
      <c r="C12164" s="62" t="s">
        <v>19886</v>
      </c>
      <c r="D12164" s="63" t="s">
        <v>15272</v>
      </c>
      <c r="E12164" s="76">
        <v>62.02</v>
      </c>
    </row>
    <row r="12165" spans="1:5" ht="23.25" hidden="1">
      <c r="A12165" s="63" t="s">
        <v>15226</v>
      </c>
      <c r="B12165" s="63">
        <v>12613</v>
      </c>
      <c r="C12165" s="62" t="s">
        <v>19887</v>
      </c>
      <c r="D12165" s="63" t="s">
        <v>15228</v>
      </c>
      <c r="E12165" s="76">
        <v>16.809999999999999</v>
      </c>
    </row>
    <row r="12166" spans="1:5" ht="23.25" hidden="1">
      <c r="A12166" s="63" t="s">
        <v>15226</v>
      </c>
      <c r="B12166" s="63">
        <v>1031</v>
      </c>
      <c r="C12166" s="62" t="s">
        <v>19888</v>
      </c>
      <c r="D12166" s="63" t="s">
        <v>15228</v>
      </c>
      <c r="E12166" s="76">
        <v>15.03</v>
      </c>
    </row>
    <row r="12167" spans="1:5" ht="23.25" hidden="1">
      <c r="A12167" s="63" t="s">
        <v>15226</v>
      </c>
      <c r="B12167" s="63">
        <v>39707</v>
      </c>
      <c r="C12167" s="62" t="s">
        <v>19889</v>
      </c>
      <c r="D12167" s="63" t="s">
        <v>15272</v>
      </c>
      <c r="E12167" s="76">
        <v>5.8</v>
      </c>
    </row>
    <row r="12168" spans="1:5" ht="23.25" hidden="1">
      <c r="A12168" s="63" t="s">
        <v>15226</v>
      </c>
      <c r="B12168" s="63">
        <v>39708</v>
      </c>
      <c r="C12168" s="62" t="s">
        <v>19890</v>
      </c>
      <c r="D12168" s="63" t="s">
        <v>15272</v>
      </c>
      <c r="E12168" s="76">
        <v>5.62</v>
      </c>
    </row>
    <row r="12169" spans="1:5" ht="23.25" hidden="1">
      <c r="A12169" s="63" t="s">
        <v>15226</v>
      </c>
      <c r="B12169" s="63">
        <v>39710</v>
      </c>
      <c r="C12169" s="62" t="s">
        <v>19891</v>
      </c>
      <c r="D12169" s="63" t="s">
        <v>15272</v>
      </c>
      <c r="E12169" s="76">
        <v>3.95</v>
      </c>
    </row>
    <row r="12170" spans="1:5" ht="23.25" hidden="1">
      <c r="A12170" s="63" t="s">
        <v>15226</v>
      </c>
      <c r="B12170" s="63">
        <v>39709</v>
      </c>
      <c r="C12170" s="62" t="s">
        <v>19892</v>
      </c>
      <c r="D12170" s="63" t="s">
        <v>15272</v>
      </c>
      <c r="E12170" s="76">
        <v>5.49</v>
      </c>
    </row>
    <row r="12171" spans="1:5" ht="23.25" hidden="1">
      <c r="A12171" s="63" t="s">
        <v>15226</v>
      </c>
      <c r="B12171" s="63">
        <v>39711</v>
      </c>
      <c r="C12171" s="62" t="s">
        <v>19893</v>
      </c>
      <c r="D12171" s="63" t="s">
        <v>15272</v>
      </c>
      <c r="E12171" s="76">
        <v>6.16</v>
      </c>
    </row>
    <row r="12172" spans="1:5" ht="23.25" hidden="1">
      <c r="A12172" s="63" t="s">
        <v>15226</v>
      </c>
      <c r="B12172" s="63">
        <v>39712</v>
      </c>
      <c r="C12172" s="62" t="s">
        <v>19894</v>
      </c>
      <c r="D12172" s="63" t="s">
        <v>15272</v>
      </c>
      <c r="E12172" s="76">
        <v>2.16</v>
      </c>
    </row>
    <row r="12173" spans="1:5" ht="23.25" hidden="1">
      <c r="A12173" s="63" t="s">
        <v>15226</v>
      </c>
      <c r="B12173" s="63">
        <v>39713</v>
      </c>
      <c r="C12173" s="62" t="s">
        <v>19895</v>
      </c>
      <c r="D12173" s="63" t="s">
        <v>15272</v>
      </c>
      <c r="E12173" s="76">
        <v>1.71</v>
      </c>
    </row>
    <row r="12174" spans="1:5" ht="23.25" hidden="1">
      <c r="A12174" s="63" t="s">
        <v>15226</v>
      </c>
      <c r="B12174" s="63">
        <v>39714</v>
      </c>
      <c r="C12174" s="62" t="s">
        <v>19896</v>
      </c>
      <c r="D12174" s="63" t="s">
        <v>15272</v>
      </c>
      <c r="E12174" s="76">
        <v>3.91</v>
      </c>
    </row>
    <row r="12175" spans="1:5" ht="23.25" hidden="1">
      <c r="A12175" s="63" t="s">
        <v>15226</v>
      </c>
      <c r="B12175" s="63">
        <v>39715</v>
      </c>
      <c r="C12175" s="62" t="s">
        <v>19897</v>
      </c>
      <c r="D12175" s="63" t="s">
        <v>15272</v>
      </c>
      <c r="E12175" s="76">
        <v>2.79</v>
      </c>
    </row>
    <row r="12176" spans="1:5" ht="23.25" hidden="1">
      <c r="A12176" s="63" t="s">
        <v>15226</v>
      </c>
      <c r="B12176" s="63">
        <v>39716</v>
      </c>
      <c r="C12176" s="62" t="s">
        <v>19898</v>
      </c>
      <c r="D12176" s="63" t="s">
        <v>15272</v>
      </c>
      <c r="E12176" s="76">
        <v>2.11</v>
      </c>
    </row>
    <row r="12177" spans="1:5" ht="23.25" hidden="1">
      <c r="A12177" s="63" t="s">
        <v>15226</v>
      </c>
      <c r="B12177" s="63">
        <v>39718</v>
      </c>
      <c r="C12177" s="62" t="s">
        <v>19899</v>
      </c>
      <c r="D12177" s="63" t="s">
        <v>15272</v>
      </c>
      <c r="E12177" s="76">
        <v>3.6</v>
      </c>
    </row>
    <row r="12178" spans="1:5" ht="23.25" hidden="1">
      <c r="A12178" s="63" t="s">
        <v>15226</v>
      </c>
      <c r="B12178" s="63">
        <v>9813</v>
      </c>
      <c r="C12178" s="62" t="s">
        <v>19900</v>
      </c>
      <c r="D12178" s="63" t="s">
        <v>15272</v>
      </c>
      <c r="E12178" s="76">
        <v>5.45</v>
      </c>
    </row>
    <row r="12179" spans="1:5" ht="23.25" hidden="1">
      <c r="A12179" s="63" t="s">
        <v>15226</v>
      </c>
      <c r="B12179" s="63">
        <v>9815</v>
      </c>
      <c r="C12179" s="62" t="s">
        <v>19901</v>
      </c>
      <c r="D12179" s="63" t="s">
        <v>15272</v>
      </c>
      <c r="E12179" s="76">
        <v>10.76</v>
      </c>
    </row>
    <row r="12180" spans="1:5" ht="23.25" hidden="1">
      <c r="A12180" s="63" t="s">
        <v>15226</v>
      </c>
      <c r="B12180" s="63">
        <v>44543</v>
      </c>
      <c r="C12180" s="62" t="s">
        <v>19902</v>
      </c>
      <c r="D12180" s="63" t="s">
        <v>15272</v>
      </c>
      <c r="E12180" s="76">
        <v>5355.53</v>
      </c>
    </row>
    <row r="12181" spans="1:5" ht="23.25" hidden="1">
      <c r="A12181" s="63" t="s">
        <v>15226</v>
      </c>
      <c r="B12181" s="63">
        <v>44526</v>
      </c>
      <c r="C12181" s="62" t="s">
        <v>19903</v>
      </c>
      <c r="D12181" s="63" t="s">
        <v>15272</v>
      </c>
      <c r="E12181" s="76">
        <v>131.26</v>
      </c>
    </row>
    <row r="12182" spans="1:5" ht="23.25" hidden="1">
      <c r="A12182" s="63" t="s">
        <v>15226</v>
      </c>
      <c r="B12182" s="63">
        <v>44518</v>
      </c>
      <c r="C12182" s="62" t="s">
        <v>19904</v>
      </c>
      <c r="D12182" s="63" t="s">
        <v>15272</v>
      </c>
      <c r="E12182" s="76">
        <v>3942.79</v>
      </c>
    </row>
    <row r="12183" spans="1:5" ht="23.25" hidden="1">
      <c r="A12183" s="63" t="s">
        <v>15226</v>
      </c>
      <c r="B12183" s="63">
        <v>44544</v>
      </c>
      <c r="C12183" s="62" t="s">
        <v>19905</v>
      </c>
      <c r="D12183" s="63" t="s">
        <v>15272</v>
      </c>
      <c r="E12183" s="76">
        <v>1916.82</v>
      </c>
    </row>
    <row r="12184" spans="1:5" ht="23.25" hidden="1">
      <c r="A12184" s="63" t="s">
        <v>15226</v>
      </c>
      <c r="B12184" s="63">
        <v>44545</v>
      </c>
      <c r="C12184" s="62" t="s">
        <v>19906</v>
      </c>
      <c r="D12184" s="63" t="s">
        <v>15272</v>
      </c>
      <c r="E12184" s="76">
        <v>281.74</v>
      </c>
    </row>
    <row r="12185" spans="1:5" ht="23.25" hidden="1">
      <c r="A12185" s="63" t="s">
        <v>15226</v>
      </c>
      <c r="B12185" s="63">
        <v>44546</v>
      </c>
      <c r="C12185" s="62" t="s">
        <v>19907</v>
      </c>
      <c r="D12185" s="63" t="s">
        <v>15272</v>
      </c>
      <c r="E12185" s="76">
        <v>1258.28</v>
      </c>
    </row>
    <row r="12186" spans="1:5" ht="23.25" hidden="1">
      <c r="A12186" s="63" t="s">
        <v>15226</v>
      </c>
      <c r="B12186" s="63">
        <v>44525</v>
      </c>
      <c r="C12186" s="62" t="s">
        <v>19908</v>
      </c>
      <c r="D12186" s="63" t="s">
        <v>15272</v>
      </c>
      <c r="E12186" s="76">
        <v>4857.43</v>
      </c>
    </row>
    <row r="12187" spans="1:5" ht="23.25" hidden="1">
      <c r="A12187" s="63" t="s">
        <v>15226</v>
      </c>
      <c r="B12187" s="63">
        <v>44547</v>
      </c>
      <c r="C12187" s="62" t="s">
        <v>19909</v>
      </c>
      <c r="D12187" s="63" t="s">
        <v>15272</v>
      </c>
      <c r="E12187" s="76">
        <v>439.2</v>
      </c>
    </row>
    <row r="12188" spans="1:5" ht="23.25" hidden="1">
      <c r="A12188" s="63" t="s">
        <v>15226</v>
      </c>
      <c r="B12188" s="63">
        <v>44519</v>
      </c>
      <c r="C12188" s="62" t="s">
        <v>19910</v>
      </c>
      <c r="D12188" s="63" t="s">
        <v>15272</v>
      </c>
      <c r="E12188" s="76">
        <v>1076.1600000000001</v>
      </c>
    </row>
    <row r="12189" spans="1:5" ht="23.25" hidden="1">
      <c r="A12189" s="63" t="s">
        <v>15226</v>
      </c>
      <c r="B12189" s="63">
        <v>44520</v>
      </c>
      <c r="C12189" s="62" t="s">
        <v>19911</v>
      </c>
      <c r="D12189" s="63" t="s">
        <v>15272</v>
      </c>
      <c r="E12189" s="76">
        <v>1733.31</v>
      </c>
    </row>
    <row r="12190" spans="1:5" ht="23.25" hidden="1">
      <c r="A12190" s="63" t="s">
        <v>15226</v>
      </c>
      <c r="B12190" s="63">
        <v>44521</v>
      </c>
      <c r="C12190" s="62" t="s">
        <v>19912</v>
      </c>
      <c r="D12190" s="63" t="s">
        <v>15272</v>
      </c>
      <c r="E12190" s="76">
        <v>27.96</v>
      </c>
    </row>
    <row r="12191" spans="1:5" ht="23.25" hidden="1">
      <c r="A12191" s="63" t="s">
        <v>15226</v>
      </c>
      <c r="B12191" s="63">
        <v>44522</v>
      </c>
      <c r="C12191" s="62" t="s">
        <v>19913</v>
      </c>
      <c r="D12191" s="63" t="s">
        <v>15272</v>
      </c>
      <c r="E12191" s="76">
        <v>3043.05</v>
      </c>
    </row>
    <row r="12192" spans="1:5" ht="23.25" hidden="1">
      <c r="A12192" s="63" t="s">
        <v>15226</v>
      </c>
      <c r="B12192" s="63">
        <v>44523</v>
      </c>
      <c r="C12192" s="62" t="s">
        <v>19914</v>
      </c>
      <c r="D12192" s="63" t="s">
        <v>15272</v>
      </c>
      <c r="E12192" s="76">
        <v>4525.87</v>
      </c>
    </row>
    <row r="12193" spans="1:5" ht="23.25" hidden="1">
      <c r="A12193" s="63" t="s">
        <v>15226</v>
      </c>
      <c r="B12193" s="63">
        <v>44527</v>
      </c>
      <c r="C12193" s="62" t="s">
        <v>19915</v>
      </c>
      <c r="D12193" s="63" t="s">
        <v>15272</v>
      </c>
      <c r="E12193" s="76">
        <v>2269.61</v>
      </c>
    </row>
    <row r="12194" spans="1:5" ht="23.25" hidden="1">
      <c r="A12194" s="63" t="s">
        <v>15226</v>
      </c>
      <c r="B12194" s="63">
        <v>44524</v>
      </c>
      <c r="C12194" s="62" t="s">
        <v>19916</v>
      </c>
      <c r="D12194" s="63" t="s">
        <v>15272</v>
      </c>
      <c r="E12194" s="76">
        <v>62.53</v>
      </c>
    </row>
    <row r="12195" spans="1:5" ht="23.25" hidden="1">
      <c r="A12195" s="63" t="s">
        <v>15226</v>
      </c>
      <c r="B12195" s="63">
        <v>44542</v>
      </c>
      <c r="C12195" s="62" t="s">
        <v>19917</v>
      </c>
      <c r="D12195" s="63" t="s">
        <v>15272</v>
      </c>
      <c r="E12195" s="76">
        <v>2961.08</v>
      </c>
    </row>
    <row r="12196" spans="1:5" hidden="1">
      <c r="A12196" s="63" t="s">
        <v>15226</v>
      </c>
      <c r="B12196" s="63">
        <v>9877</v>
      </c>
      <c r="C12196" s="62" t="s">
        <v>19918</v>
      </c>
      <c r="D12196" s="63" t="s">
        <v>15272</v>
      </c>
      <c r="E12196" s="76">
        <v>131.1</v>
      </c>
    </row>
    <row r="12197" spans="1:5" hidden="1">
      <c r="A12197" s="63" t="s">
        <v>15226</v>
      </c>
      <c r="B12197" s="63">
        <v>9878</v>
      </c>
      <c r="C12197" s="62" t="s">
        <v>19919</v>
      </c>
      <c r="D12197" s="63" t="s">
        <v>15272</v>
      </c>
      <c r="E12197" s="76">
        <v>161.4</v>
      </c>
    </row>
    <row r="12198" spans="1:5" ht="23.25" hidden="1">
      <c r="A12198" s="63" t="s">
        <v>15226</v>
      </c>
      <c r="B12198" s="63">
        <v>41986</v>
      </c>
      <c r="C12198" s="62" t="s">
        <v>19920</v>
      </c>
      <c r="D12198" s="63" t="s">
        <v>15272</v>
      </c>
      <c r="E12198" s="76">
        <v>4547.97</v>
      </c>
    </row>
    <row r="12199" spans="1:5" ht="23.25" hidden="1">
      <c r="A12199" s="63" t="s">
        <v>15226</v>
      </c>
      <c r="B12199" s="63">
        <v>43422</v>
      </c>
      <c r="C12199" s="62" t="s">
        <v>19921</v>
      </c>
      <c r="D12199" s="63" t="s">
        <v>15272</v>
      </c>
      <c r="E12199" s="76">
        <v>5577.64</v>
      </c>
    </row>
    <row r="12200" spans="1:5" ht="23.25" hidden="1">
      <c r="A12200" s="63" t="s">
        <v>15226</v>
      </c>
      <c r="B12200" s="63">
        <v>41987</v>
      </c>
      <c r="C12200" s="62" t="s">
        <v>19922</v>
      </c>
      <c r="D12200" s="63" t="s">
        <v>15272</v>
      </c>
      <c r="E12200" s="76">
        <v>6464.94</v>
      </c>
    </row>
    <row r="12201" spans="1:5" ht="23.25" hidden="1">
      <c r="A12201" s="63" t="s">
        <v>15226</v>
      </c>
      <c r="B12201" s="63">
        <v>41988</v>
      </c>
      <c r="C12201" s="62" t="s">
        <v>19923</v>
      </c>
      <c r="D12201" s="63" t="s">
        <v>15272</v>
      </c>
      <c r="E12201" s="76">
        <v>8539.27</v>
      </c>
    </row>
    <row r="12202" spans="1:5" ht="23.25" hidden="1">
      <c r="A12202" s="63" t="s">
        <v>15226</v>
      </c>
      <c r="B12202" s="63">
        <v>41697</v>
      </c>
      <c r="C12202" s="62" t="s">
        <v>19924</v>
      </c>
      <c r="D12202" s="63" t="s">
        <v>15272</v>
      </c>
      <c r="E12202" s="76">
        <v>1513.56</v>
      </c>
    </row>
    <row r="12203" spans="1:5" ht="23.25" hidden="1">
      <c r="A12203" s="63" t="s">
        <v>15226</v>
      </c>
      <c r="B12203" s="63">
        <v>41985</v>
      </c>
      <c r="C12203" s="62" t="s">
        <v>19925</v>
      </c>
      <c r="D12203" s="63" t="s">
        <v>15272</v>
      </c>
      <c r="E12203" s="76">
        <v>2107.98</v>
      </c>
    </row>
    <row r="12204" spans="1:5" ht="23.25" hidden="1">
      <c r="A12204" s="63" t="s">
        <v>15226</v>
      </c>
      <c r="B12204" s="63">
        <v>41699</v>
      </c>
      <c r="C12204" s="62" t="s">
        <v>19926</v>
      </c>
      <c r="D12204" s="63" t="s">
        <v>15272</v>
      </c>
      <c r="E12204" s="76">
        <v>3001.66</v>
      </c>
    </row>
    <row r="12205" spans="1:5" ht="34.5" hidden="1">
      <c r="A12205" s="63" t="s">
        <v>15226</v>
      </c>
      <c r="B12205" s="63">
        <v>38053</v>
      </c>
      <c r="C12205" s="62" t="s">
        <v>19927</v>
      </c>
      <c r="D12205" s="63" t="s">
        <v>15272</v>
      </c>
      <c r="E12205" s="76">
        <v>24.64</v>
      </c>
    </row>
    <row r="12206" spans="1:5" ht="34.5" hidden="1">
      <c r="A12206" s="63" t="s">
        <v>15226</v>
      </c>
      <c r="B12206" s="63">
        <v>38054</v>
      </c>
      <c r="C12206" s="62" t="s">
        <v>19928</v>
      </c>
      <c r="D12206" s="63" t="s">
        <v>15272</v>
      </c>
      <c r="E12206" s="76">
        <v>42.35</v>
      </c>
    </row>
    <row r="12207" spans="1:5" ht="34.5" hidden="1">
      <c r="A12207" s="63" t="s">
        <v>15226</v>
      </c>
      <c r="B12207" s="63">
        <v>38052</v>
      </c>
      <c r="C12207" s="62" t="s">
        <v>19929</v>
      </c>
      <c r="D12207" s="63" t="s">
        <v>15272</v>
      </c>
      <c r="E12207" s="76">
        <v>11.93</v>
      </c>
    </row>
    <row r="12208" spans="1:5" ht="34.5" hidden="1">
      <c r="A12208" s="63" t="s">
        <v>15226</v>
      </c>
      <c r="B12208" s="63">
        <v>38051</v>
      </c>
      <c r="C12208" s="62" t="s">
        <v>19930</v>
      </c>
      <c r="D12208" s="63" t="s">
        <v>15272</v>
      </c>
      <c r="E12208" s="76">
        <v>7.44</v>
      </c>
    </row>
    <row r="12209" spans="1:5" hidden="1">
      <c r="A12209" s="63" t="s">
        <v>15226</v>
      </c>
      <c r="B12209" s="63">
        <v>38787</v>
      </c>
      <c r="C12209" s="62" t="s">
        <v>19931</v>
      </c>
      <c r="D12209" s="63" t="s">
        <v>15272</v>
      </c>
      <c r="E12209" s="76">
        <v>5.61</v>
      </c>
    </row>
    <row r="12210" spans="1:5" hidden="1">
      <c r="A12210" s="63" t="s">
        <v>15226</v>
      </c>
      <c r="B12210" s="63">
        <v>38825</v>
      </c>
      <c r="C12210" s="62" t="s">
        <v>19932</v>
      </c>
      <c r="D12210" s="63" t="s">
        <v>15272</v>
      </c>
      <c r="E12210" s="76">
        <v>7.25</v>
      </c>
    </row>
    <row r="12211" spans="1:5" hidden="1">
      <c r="A12211" s="63" t="s">
        <v>15226</v>
      </c>
      <c r="B12211" s="63">
        <v>38826</v>
      </c>
      <c r="C12211" s="62" t="s">
        <v>19933</v>
      </c>
      <c r="D12211" s="63" t="s">
        <v>15272</v>
      </c>
      <c r="E12211" s="76">
        <v>10.31</v>
      </c>
    </row>
    <row r="12212" spans="1:5" hidden="1">
      <c r="A12212" s="63" t="s">
        <v>15226</v>
      </c>
      <c r="B12212" s="63">
        <v>38827</v>
      </c>
      <c r="C12212" s="62" t="s">
        <v>19934</v>
      </c>
      <c r="D12212" s="63" t="s">
        <v>15272</v>
      </c>
      <c r="E12212" s="76">
        <v>16.86</v>
      </c>
    </row>
    <row r="12213" spans="1:5" hidden="1">
      <c r="A12213" s="63" t="s">
        <v>15226</v>
      </c>
      <c r="B12213" s="63">
        <v>38830</v>
      </c>
      <c r="C12213" s="62" t="s">
        <v>19935</v>
      </c>
      <c r="D12213" s="63" t="s">
        <v>15272</v>
      </c>
      <c r="E12213" s="76">
        <v>24.5</v>
      </c>
    </row>
    <row r="12214" spans="1:5" hidden="1">
      <c r="A12214" s="63" t="s">
        <v>15226</v>
      </c>
      <c r="B12214" s="63">
        <v>38828</v>
      </c>
      <c r="C12214" s="62" t="s">
        <v>19936</v>
      </c>
      <c r="D12214" s="63" t="s">
        <v>15272</v>
      </c>
      <c r="E12214" s="76">
        <v>10.8</v>
      </c>
    </row>
    <row r="12215" spans="1:5" hidden="1">
      <c r="A12215" s="63" t="s">
        <v>15226</v>
      </c>
      <c r="B12215" s="63">
        <v>38829</v>
      </c>
      <c r="C12215" s="62" t="s">
        <v>19937</v>
      </c>
      <c r="D12215" s="63" t="s">
        <v>15272</v>
      </c>
      <c r="E12215" s="76">
        <v>17.7</v>
      </c>
    </row>
    <row r="12216" spans="1:5" hidden="1">
      <c r="A12216" s="63" t="s">
        <v>15226</v>
      </c>
      <c r="B12216" s="63">
        <v>38831</v>
      </c>
      <c r="C12216" s="62" t="s">
        <v>19938</v>
      </c>
      <c r="D12216" s="63" t="s">
        <v>15272</v>
      </c>
      <c r="E12216" s="76">
        <v>34.17</v>
      </c>
    </row>
    <row r="12217" spans="1:5" hidden="1">
      <c r="A12217" s="63" t="s">
        <v>15226</v>
      </c>
      <c r="B12217" s="63">
        <v>36274</v>
      </c>
      <c r="C12217" s="62" t="s">
        <v>19939</v>
      </c>
      <c r="D12217" s="63" t="s">
        <v>15272</v>
      </c>
      <c r="E12217" s="76">
        <v>8.94</v>
      </c>
    </row>
    <row r="12218" spans="1:5" hidden="1">
      <c r="A12218" s="63" t="s">
        <v>15226</v>
      </c>
      <c r="B12218" s="63">
        <v>36278</v>
      </c>
      <c r="C12218" s="62" t="s">
        <v>19940</v>
      </c>
      <c r="D12218" s="63" t="s">
        <v>15272</v>
      </c>
      <c r="E12218" s="76">
        <v>12.12</v>
      </c>
    </row>
    <row r="12219" spans="1:5" hidden="1">
      <c r="A12219" s="63" t="s">
        <v>15226</v>
      </c>
      <c r="B12219" s="63">
        <v>38977</v>
      </c>
      <c r="C12219" s="62" t="s">
        <v>19941</v>
      </c>
      <c r="D12219" s="63" t="s">
        <v>15272</v>
      </c>
      <c r="E12219" s="76">
        <v>118.6</v>
      </c>
    </row>
    <row r="12220" spans="1:5" hidden="1">
      <c r="A12220" s="63" t="s">
        <v>15226</v>
      </c>
      <c r="B12220" s="63">
        <v>38971</v>
      </c>
      <c r="C12220" s="62" t="s">
        <v>19942</v>
      </c>
      <c r="D12220" s="63" t="s">
        <v>15272</v>
      </c>
      <c r="E12220" s="76">
        <v>9.9499999999999993</v>
      </c>
    </row>
    <row r="12221" spans="1:5" hidden="1">
      <c r="A12221" s="63" t="s">
        <v>15226</v>
      </c>
      <c r="B12221" s="63">
        <v>38972</v>
      </c>
      <c r="C12221" s="62" t="s">
        <v>19943</v>
      </c>
      <c r="D12221" s="63" t="s">
        <v>15272</v>
      </c>
      <c r="E12221" s="76">
        <v>13.42</v>
      </c>
    </row>
    <row r="12222" spans="1:5" hidden="1">
      <c r="A12222" s="63" t="s">
        <v>15226</v>
      </c>
      <c r="B12222" s="63">
        <v>38973</v>
      </c>
      <c r="C12222" s="62" t="s">
        <v>19944</v>
      </c>
      <c r="D12222" s="63" t="s">
        <v>15272</v>
      </c>
      <c r="E12222" s="76">
        <v>22.17</v>
      </c>
    </row>
    <row r="12223" spans="1:5" hidden="1">
      <c r="A12223" s="63" t="s">
        <v>15226</v>
      </c>
      <c r="B12223" s="63">
        <v>38974</v>
      </c>
      <c r="C12223" s="62" t="s">
        <v>19945</v>
      </c>
      <c r="D12223" s="63" t="s">
        <v>15272</v>
      </c>
      <c r="E12223" s="76">
        <v>36.01</v>
      </c>
    </row>
    <row r="12224" spans="1:5" hidden="1">
      <c r="A12224" s="63" t="s">
        <v>15226</v>
      </c>
      <c r="B12224" s="63">
        <v>38975</v>
      </c>
      <c r="C12224" s="62" t="s">
        <v>19946</v>
      </c>
      <c r="D12224" s="63" t="s">
        <v>15272</v>
      </c>
      <c r="E12224" s="76">
        <v>46.17</v>
      </c>
    </row>
    <row r="12225" spans="1:5" hidden="1">
      <c r="A12225" s="63" t="s">
        <v>15226</v>
      </c>
      <c r="B12225" s="63">
        <v>38976</v>
      </c>
      <c r="C12225" s="62" t="s">
        <v>19947</v>
      </c>
      <c r="D12225" s="63" t="s">
        <v>15272</v>
      </c>
      <c r="E12225" s="76">
        <v>79.38</v>
      </c>
    </row>
    <row r="12226" spans="1:5" hidden="1">
      <c r="A12226" s="63" t="s">
        <v>15226</v>
      </c>
      <c r="B12226" s="63">
        <v>44176</v>
      </c>
      <c r="C12226" s="62" t="s">
        <v>19948</v>
      </c>
      <c r="D12226" s="63" t="s">
        <v>15272</v>
      </c>
      <c r="E12226" s="76">
        <v>18.239999999999998</v>
      </c>
    </row>
    <row r="12227" spans="1:5" hidden="1">
      <c r="A12227" s="63" t="s">
        <v>15226</v>
      </c>
      <c r="B12227" s="63">
        <v>38986</v>
      </c>
      <c r="C12227" s="62" t="s">
        <v>19949</v>
      </c>
      <c r="D12227" s="63" t="s">
        <v>15272</v>
      </c>
      <c r="E12227" s="76">
        <v>239.62</v>
      </c>
    </row>
    <row r="12228" spans="1:5" hidden="1">
      <c r="A12228" s="63" t="s">
        <v>15226</v>
      </c>
      <c r="B12228" s="63">
        <v>38978</v>
      </c>
      <c r="C12228" s="62" t="s">
        <v>19950</v>
      </c>
      <c r="D12228" s="63" t="s">
        <v>15272</v>
      </c>
      <c r="E12228" s="76">
        <v>9.83</v>
      </c>
    </row>
    <row r="12229" spans="1:5" hidden="1">
      <c r="A12229" s="63" t="s">
        <v>15226</v>
      </c>
      <c r="B12229" s="63">
        <v>38979</v>
      </c>
      <c r="C12229" s="62" t="s">
        <v>19951</v>
      </c>
      <c r="D12229" s="63" t="s">
        <v>15272</v>
      </c>
      <c r="E12229" s="76">
        <v>13.59</v>
      </c>
    </row>
    <row r="12230" spans="1:5" hidden="1">
      <c r="A12230" s="63" t="s">
        <v>15226</v>
      </c>
      <c r="B12230" s="63">
        <v>38980</v>
      </c>
      <c r="C12230" s="62" t="s">
        <v>19952</v>
      </c>
      <c r="D12230" s="63" t="s">
        <v>15272</v>
      </c>
      <c r="E12230" s="76">
        <v>18.190000000000001</v>
      </c>
    </row>
    <row r="12231" spans="1:5" hidden="1">
      <c r="A12231" s="63" t="s">
        <v>15226</v>
      </c>
      <c r="B12231" s="63">
        <v>38981</v>
      </c>
      <c r="C12231" s="62" t="s">
        <v>19953</v>
      </c>
      <c r="D12231" s="63" t="s">
        <v>15272</v>
      </c>
      <c r="E12231" s="76">
        <v>26.24</v>
      </c>
    </row>
    <row r="12232" spans="1:5" hidden="1">
      <c r="A12232" s="63" t="s">
        <v>15226</v>
      </c>
      <c r="B12232" s="63">
        <v>38982</v>
      </c>
      <c r="C12232" s="62" t="s">
        <v>19954</v>
      </c>
      <c r="D12232" s="63" t="s">
        <v>15272</v>
      </c>
      <c r="E12232" s="76">
        <v>41.46</v>
      </c>
    </row>
    <row r="12233" spans="1:5" hidden="1">
      <c r="A12233" s="63" t="s">
        <v>15226</v>
      </c>
      <c r="B12233" s="63">
        <v>38983</v>
      </c>
      <c r="C12233" s="62" t="s">
        <v>19955</v>
      </c>
      <c r="D12233" s="63" t="s">
        <v>15272</v>
      </c>
      <c r="E12233" s="76">
        <v>72.959999999999994</v>
      </c>
    </row>
    <row r="12234" spans="1:5" hidden="1">
      <c r="A12234" s="63" t="s">
        <v>15226</v>
      </c>
      <c r="B12234" s="63">
        <v>38984</v>
      </c>
      <c r="C12234" s="62" t="s">
        <v>19956</v>
      </c>
      <c r="D12234" s="63" t="s">
        <v>15272</v>
      </c>
      <c r="E12234" s="76">
        <v>100.3</v>
      </c>
    </row>
    <row r="12235" spans="1:5" hidden="1">
      <c r="A12235" s="63" t="s">
        <v>15226</v>
      </c>
      <c r="B12235" s="63">
        <v>38985</v>
      </c>
      <c r="C12235" s="62" t="s">
        <v>19957</v>
      </c>
      <c r="D12235" s="63" t="s">
        <v>15272</v>
      </c>
      <c r="E12235" s="76">
        <v>172.44</v>
      </c>
    </row>
    <row r="12236" spans="1:5" hidden="1">
      <c r="A12236" s="63" t="s">
        <v>15226</v>
      </c>
      <c r="B12236" s="63">
        <v>9836</v>
      </c>
      <c r="C12236" s="62" t="s">
        <v>19958</v>
      </c>
      <c r="D12236" s="63" t="s">
        <v>15272</v>
      </c>
      <c r="E12236" s="76">
        <v>15.8</v>
      </c>
    </row>
    <row r="12237" spans="1:5" hidden="1">
      <c r="A12237" s="63" t="s">
        <v>15226</v>
      </c>
      <c r="B12237" s="63">
        <v>20065</v>
      </c>
      <c r="C12237" s="62" t="s">
        <v>19959</v>
      </c>
      <c r="D12237" s="63" t="s">
        <v>15272</v>
      </c>
      <c r="E12237" s="76">
        <v>41.3</v>
      </c>
    </row>
    <row r="12238" spans="1:5" hidden="1">
      <c r="A12238" s="63" t="s">
        <v>15226</v>
      </c>
      <c r="B12238" s="63">
        <v>9835</v>
      </c>
      <c r="C12238" s="62" t="s">
        <v>19960</v>
      </c>
      <c r="D12238" s="63" t="s">
        <v>15272</v>
      </c>
      <c r="E12238" s="76">
        <v>6.9</v>
      </c>
    </row>
    <row r="12239" spans="1:5" ht="23.25" hidden="1">
      <c r="A12239" s="63" t="s">
        <v>15226</v>
      </c>
      <c r="B12239" s="63">
        <v>38032</v>
      </c>
      <c r="C12239" s="62" t="s">
        <v>19961</v>
      </c>
      <c r="D12239" s="63" t="s">
        <v>15272</v>
      </c>
      <c r="E12239" s="76">
        <v>62.43</v>
      </c>
    </row>
    <row r="12240" spans="1:5" ht="23.25" hidden="1">
      <c r="A12240" s="63" t="s">
        <v>15226</v>
      </c>
      <c r="B12240" s="63">
        <v>38033</v>
      </c>
      <c r="C12240" s="62" t="s">
        <v>19962</v>
      </c>
      <c r="D12240" s="63" t="s">
        <v>15272</v>
      </c>
      <c r="E12240" s="76">
        <v>106.13</v>
      </c>
    </row>
    <row r="12241" spans="1:5" ht="23.25" hidden="1">
      <c r="A12241" s="63" t="s">
        <v>15226</v>
      </c>
      <c r="B12241" s="63">
        <v>38034</v>
      </c>
      <c r="C12241" s="62" t="s">
        <v>19963</v>
      </c>
      <c r="D12241" s="63" t="s">
        <v>15272</v>
      </c>
      <c r="E12241" s="76">
        <v>166.25</v>
      </c>
    </row>
    <row r="12242" spans="1:5" ht="23.25" hidden="1">
      <c r="A12242" s="63" t="s">
        <v>15226</v>
      </c>
      <c r="B12242" s="63">
        <v>38035</v>
      </c>
      <c r="C12242" s="62" t="s">
        <v>19964</v>
      </c>
      <c r="D12242" s="63" t="s">
        <v>15272</v>
      </c>
      <c r="E12242" s="76">
        <v>244.57</v>
      </c>
    </row>
    <row r="12243" spans="1:5" ht="23.25" hidden="1">
      <c r="A12243" s="63" t="s">
        <v>15226</v>
      </c>
      <c r="B12243" s="63">
        <v>38036</v>
      </c>
      <c r="C12243" s="62" t="s">
        <v>19965</v>
      </c>
      <c r="D12243" s="63" t="s">
        <v>15272</v>
      </c>
      <c r="E12243" s="76">
        <v>329.47</v>
      </c>
    </row>
    <row r="12244" spans="1:5" ht="23.25" hidden="1">
      <c r="A12244" s="63" t="s">
        <v>15226</v>
      </c>
      <c r="B12244" s="63">
        <v>38037</v>
      </c>
      <c r="C12244" s="62" t="s">
        <v>19966</v>
      </c>
      <c r="D12244" s="63" t="s">
        <v>15272</v>
      </c>
      <c r="E12244" s="76">
        <v>435.19</v>
      </c>
    </row>
    <row r="12245" spans="1:5" ht="23.25" hidden="1">
      <c r="A12245" s="63" t="s">
        <v>15226</v>
      </c>
      <c r="B12245" s="63">
        <v>9850</v>
      </c>
      <c r="C12245" s="62" t="s">
        <v>19967</v>
      </c>
      <c r="D12245" s="63" t="s">
        <v>15272</v>
      </c>
      <c r="E12245" s="76">
        <v>147.5</v>
      </c>
    </row>
    <row r="12246" spans="1:5" ht="23.25" hidden="1">
      <c r="A12246" s="63" t="s">
        <v>15226</v>
      </c>
      <c r="B12246" s="63">
        <v>9853</v>
      </c>
      <c r="C12246" s="62" t="s">
        <v>19968</v>
      </c>
      <c r="D12246" s="63" t="s">
        <v>15272</v>
      </c>
      <c r="E12246" s="76">
        <v>262.3</v>
      </c>
    </row>
    <row r="12247" spans="1:5" ht="23.25" hidden="1">
      <c r="A12247" s="63" t="s">
        <v>15226</v>
      </c>
      <c r="B12247" s="63">
        <v>9854</v>
      </c>
      <c r="C12247" s="62" t="s">
        <v>19969</v>
      </c>
      <c r="D12247" s="63" t="s">
        <v>15272</v>
      </c>
      <c r="E12247" s="76">
        <v>114.93</v>
      </c>
    </row>
    <row r="12248" spans="1:5" ht="23.25" hidden="1">
      <c r="A12248" s="63" t="s">
        <v>15226</v>
      </c>
      <c r="B12248" s="63">
        <v>9851</v>
      </c>
      <c r="C12248" s="62" t="s">
        <v>19970</v>
      </c>
      <c r="D12248" s="63" t="s">
        <v>15272</v>
      </c>
      <c r="E12248" s="76">
        <v>199.28</v>
      </c>
    </row>
    <row r="12249" spans="1:5" ht="23.25" hidden="1">
      <c r="A12249" s="63" t="s">
        <v>15226</v>
      </c>
      <c r="B12249" s="63">
        <v>9855</v>
      </c>
      <c r="C12249" s="62" t="s">
        <v>19971</v>
      </c>
      <c r="D12249" s="63" t="s">
        <v>15272</v>
      </c>
      <c r="E12249" s="76">
        <v>333.32</v>
      </c>
    </row>
    <row r="12250" spans="1:5" hidden="1">
      <c r="A12250" s="63" t="s">
        <v>15226</v>
      </c>
      <c r="B12250" s="63">
        <v>9825</v>
      </c>
      <c r="C12250" s="62" t="s">
        <v>19972</v>
      </c>
      <c r="D12250" s="63" t="s">
        <v>15272</v>
      </c>
      <c r="E12250" s="76">
        <v>45.34</v>
      </c>
    </row>
    <row r="12251" spans="1:5" hidden="1">
      <c r="A12251" s="63" t="s">
        <v>15226</v>
      </c>
      <c r="B12251" s="63">
        <v>9828</v>
      </c>
      <c r="C12251" s="62" t="s">
        <v>19973</v>
      </c>
      <c r="D12251" s="63" t="s">
        <v>15272</v>
      </c>
      <c r="E12251" s="76">
        <v>122.03</v>
      </c>
    </row>
    <row r="12252" spans="1:5" hidden="1">
      <c r="A12252" s="63" t="s">
        <v>15226</v>
      </c>
      <c r="B12252" s="63">
        <v>9829</v>
      </c>
      <c r="C12252" s="62" t="s">
        <v>19974</v>
      </c>
      <c r="D12252" s="63" t="s">
        <v>15272</v>
      </c>
      <c r="E12252" s="76">
        <v>206.8</v>
      </c>
    </row>
    <row r="12253" spans="1:5" hidden="1">
      <c r="A12253" s="63" t="s">
        <v>15226</v>
      </c>
      <c r="B12253" s="63">
        <v>9826</v>
      </c>
      <c r="C12253" s="62" t="s">
        <v>19975</v>
      </c>
      <c r="D12253" s="63" t="s">
        <v>15272</v>
      </c>
      <c r="E12253" s="76">
        <v>314.83</v>
      </c>
    </row>
    <row r="12254" spans="1:5" hidden="1">
      <c r="A12254" s="63" t="s">
        <v>15226</v>
      </c>
      <c r="B12254" s="63">
        <v>9827</v>
      </c>
      <c r="C12254" s="62" t="s">
        <v>19976</v>
      </c>
      <c r="D12254" s="63" t="s">
        <v>15272</v>
      </c>
      <c r="E12254" s="76">
        <v>447.06</v>
      </c>
    </row>
    <row r="12255" spans="1:5" hidden="1">
      <c r="A12255" s="63" t="s">
        <v>15226</v>
      </c>
      <c r="B12255" s="63">
        <v>36374</v>
      </c>
      <c r="C12255" s="62" t="s">
        <v>19977</v>
      </c>
      <c r="D12255" s="63" t="s">
        <v>15272</v>
      </c>
      <c r="E12255" s="76">
        <v>54.34</v>
      </c>
    </row>
    <row r="12256" spans="1:5" hidden="1">
      <c r="A12256" s="63" t="s">
        <v>15226</v>
      </c>
      <c r="B12256" s="63">
        <v>36084</v>
      </c>
      <c r="C12256" s="62" t="s">
        <v>19978</v>
      </c>
      <c r="D12256" s="63" t="s">
        <v>15272</v>
      </c>
      <c r="E12256" s="76">
        <v>16.100000000000001</v>
      </c>
    </row>
    <row r="12257" spans="1:5" hidden="1">
      <c r="A12257" s="63" t="s">
        <v>15226</v>
      </c>
      <c r="B12257" s="63">
        <v>36373</v>
      </c>
      <c r="C12257" s="62" t="s">
        <v>19979</v>
      </c>
      <c r="D12257" s="63" t="s">
        <v>15272</v>
      </c>
      <c r="E12257" s="76">
        <v>33.43</v>
      </c>
    </row>
    <row r="12258" spans="1:5" hidden="1">
      <c r="A12258" s="63" t="s">
        <v>15226</v>
      </c>
      <c r="B12258" s="63">
        <v>36377</v>
      </c>
      <c r="C12258" s="62" t="s">
        <v>19980</v>
      </c>
      <c r="D12258" s="63" t="s">
        <v>15272</v>
      </c>
      <c r="E12258" s="76">
        <v>65.19</v>
      </c>
    </row>
    <row r="12259" spans="1:5" hidden="1">
      <c r="A12259" s="63" t="s">
        <v>15226</v>
      </c>
      <c r="B12259" s="63">
        <v>36375</v>
      </c>
      <c r="C12259" s="62" t="s">
        <v>19981</v>
      </c>
      <c r="D12259" s="63" t="s">
        <v>15272</v>
      </c>
      <c r="E12259" s="76">
        <v>19.87</v>
      </c>
    </row>
    <row r="12260" spans="1:5" hidden="1">
      <c r="A12260" s="63" t="s">
        <v>15226</v>
      </c>
      <c r="B12260" s="63">
        <v>36376</v>
      </c>
      <c r="C12260" s="62" t="s">
        <v>19982</v>
      </c>
      <c r="D12260" s="63" t="s">
        <v>15272</v>
      </c>
      <c r="E12260" s="76">
        <v>39.020000000000003</v>
      </c>
    </row>
    <row r="12261" spans="1:5" hidden="1">
      <c r="A12261" s="63" t="s">
        <v>15226</v>
      </c>
      <c r="B12261" s="63">
        <v>36380</v>
      </c>
      <c r="C12261" s="62" t="s">
        <v>19983</v>
      </c>
      <c r="D12261" s="63" t="s">
        <v>15272</v>
      </c>
      <c r="E12261" s="76">
        <v>81.510000000000005</v>
      </c>
    </row>
    <row r="12262" spans="1:5" hidden="1">
      <c r="A12262" s="63" t="s">
        <v>15226</v>
      </c>
      <c r="B12262" s="63">
        <v>36378</v>
      </c>
      <c r="C12262" s="62" t="s">
        <v>19984</v>
      </c>
      <c r="D12262" s="63" t="s">
        <v>15272</v>
      </c>
      <c r="E12262" s="76">
        <v>24.42</v>
      </c>
    </row>
    <row r="12263" spans="1:5" hidden="1">
      <c r="A12263" s="63" t="s">
        <v>15226</v>
      </c>
      <c r="B12263" s="63">
        <v>36379</v>
      </c>
      <c r="C12263" s="62" t="s">
        <v>19985</v>
      </c>
      <c r="D12263" s="63" t="s">
        <v>15272</v>
      </c>
      <c r="E12263" s="76">
        <v>49.24</v>
      </c>
    </row>
    <row r="12264" spans="1:5" hidden="1">
      <c r="A12264" s="63" t="s">
        <v>15226</v>
      </c>
      <c r="B12264" s="63">
        <v>9859</v>
      </c>
      <c r="C12264" s="62" t="s">
        <v>19986</v>
      </c>
      <c r="D12264" s="63" t="s">
        <v>15272</v>
      </c>
      <c r="E12264" s="76">
        <v>11.01</v>
      </c>
    </row>
    <row r="12265" spans="1:5" hidden="1">
      <c r="A12265" s="63" t="s">
        <v>15226</v>
      </c>
      <c r="B12265" s="63">
        <v>9838</v>
      </c>
      <c r="C12265" s="62" t="s">
        <v>19987</v>
      </c>
      <c r="D12265" s="63" t="s">
        <v>15272</v>
      </c>
      <c r="E12265" s="76">
        <v>11.4</v>
      </c>
    </row>
    <row r="12266" spans="1:5" hidden="1">
      <c r="A12266" s="63" t="s">
        <v>15226</v>
      </c>
      <c r="B12266" s="63">
        <v>9837</v>
      </c>
      <c r="C12266" s="62" t="s">
        <v>19988</v>
      </c>
      <c r="D12266" s="63" t="s">
        <v>15272</v>
      </c>
      <c r="E12266" s="76">
        <v>14.96</v>
      </c>
    </row>
    <row r="12267" spans="1:5" ht="23.25" hidden="1">
      <c r="A12267" s="63" t="s">
        <v>15226</v>
      </c>
      <c r="B12267" s="63">
        <v>44315</v>
      </c>
      <c r="C12267" s="62" t="s">
        <v>19989</v>
      </c>
      <c r="D12267" s="63" t="s">
        <v>15272</v>
      </c>
      <c r="E12267" s="76">
        <v>61.86</v>
      </c>
    </row>
    <row r="12268" spans="1:5" hidden="1">
      <c r="A12268" s="63" t="s">
        <v>15226</v>
      </c>
      <c r="B12268" s="63">
        <v>9863</v>
      </c>
      <c r="C12268" s="62" t="s">
        <v>19990</v>
      </c>
      <c r="D12268" s="63" t="s">
        <v>15272</v>
      </c>
      <c r="E12268" s="76">
        <v>66.56</v>
      </c>
    </row>
    <row r="12269" spans="1:5" hidden="1">
      <c r="A12269" s="63" t="s">
        <v>15226</v>
      </c>
      <c r="B12269" s="63">
        <v>9860</v>
      </c>
      <c r="C12269" s="62" t="s">
        <v>19991</v>
      </c>
      <c r="D12269" s="63" t="s">
        <v>15272</v>
      </c>
      <c r="E12269" s="76">
        <v>48.59</v>
      </c>
    </row>
    <row r="12270" spans="1:5" hidden="1">
      <c r="A12270" s="63" t="s">
        <v>15226</v>
      </c>
      <c r="B12270" s="63">
        <v>9862</v>
      </c>
      <c r="C12270" s="62" t="s">
        <v>19992</v>
      </c>
      <c r="D12270" s="63" t="s">
        <v>15272</v>
      </c>
      <c r="E12270" s="76">
        <v>33.950000000000003</v>
      </c>
    </row>
    <row r="12271" spans="1:5" hidden="1">
      <c r="A12271" s="63" t="s">
        <v>15226</v>
      </c>
      <c r="B12271" s="63">
        <v>9861</v>
      </c>
      <c r="C12271" s="62" t="s">
        <v>19993</v>
      </c>
      <c r="D12271" s="63" t="s">
        <v>15272</v>
      </c>
      <c r="E12271" s="76">
        <v>26.66</v>
      </c>
    </row>
    <row r="12272" spans="1:5" hidden="1">
      <c r="A12272" s="63" t="s">
        <v>15226</v>
      </c>
      <c r="B12272" s="63">
        <v>9856</v>
      </c>
      <c r="C12272" s="62" t="s">
        <v>19994</v>
      </c>
      <c r="D12272" s="63" t="s">
        <v>15272</v>
      </c>
      <c r="E12272" s="76">
        <v>8.6</v>
      </c>
    </row>
    <row r="12273" spans="1:5" hidden="1">
      <c r="A12273" s="63" t="s">
        <v>15226</v>
      </c>
      <c r="B12273" s="63">
        <v>9866</v>
      </c>
      <c r="C12273" s="62" t="s">
        <v>19995</v>
      </c>
      <c r="D12273" s="63" t="s">
        <v>15272</v>
      </c>
      <c r="E12273" s="76">
        <v>23.01</v>
      </c>
    </row>
    <row r="12274" spans="1:5" hidden="1">
      <c r="A12274" s="63" t="s">
        <v>15226</v>
      </c>
      <c r="B12274" s="63">
        <v>9841</v>
      </c>
      <c r="C12274" s="62" t="s">
        <v>19996</v>
      </c>
      <c r="D12274" s="63" t="s">
        <v>15272</v>
      </c>
      <c r="E12274" s="76">
        <v>29.75</v>
      </c>
    </row>
    <row r="12275" spans="1:5" hidden="1">
      <c r="A12275" s="63" t="s">
        <v>15226</v>
      </c>
      <c r="B12275" s="63">
        <v>9840</v>
      </c>
      <c r="C12275" s="62" t="s">
        <v>19997</v>
      </c>
      <c r="D12275" s="63" t="s">
        <v>15272</v>
      </c>
      <c r="E12275" s="76">
        <v>62.85</v>
      </c>
    </row>
    <row r="12276" spans="1:5" hidden="1">
      <c r="A12276" s="63" t="s">
        <v>15226</v>
      </c>
      <c r="B12276" s="63">
        <v>20067</v>
      </c>
      <c r="C12276" s="62" t="s">
        <v>19998</v>
      </c>
      <c r="D12276" s="63" t="s">
        <v>15272</v>
      </c>
      <c r="E12276" s="76">
        <v>9.65</v>
      </c>
    </row>
    <row r="12277" spans="1:5" hidden="1">
      <c r="A12277" s="63" t="s">
        <v>15226</v>
      </c>
      <c r="B12277" s="63">
        <v>20068</v>
      </c>
      <c r="C12277" s="62" t="s">
        <v>19999</v>
      </c>
      <c r="D12277" s="63" t="s">
        <v>15272</v>
      </c>
      <c r="E12277" s="76">
        <v>13.59</v>
      </c>
    </row>
    <row r="12278" spans="1:5" hidden="1">
      <c r="A12278" s="63" t="s">
        <v>15226</v>
      </c>
      <c r="B12278" s="63">
        <v>9839</v>
      </c>
      <c r="C12278" s="62" t="s">
        <v>20000</v>
      </c>
      <c r="D12278" s="63" t="s">
        <v>15272</v>
      </c>
      <c r="E12278" s="76">
        <v>24.64</v>
      </c>
    </row>
    <row r="12279" spans="1:5" hidden="1">
      <c r="A12279" s="63" t="s">
        <v>15226</v>
      </c>
      <c r="B12279" s="63">
        <v>9870</v>
      </c>
      <c r="C12279" s="62" t="s">
        <v>20001</v>
      </c>
      <c r="D12279" s="63" t="s">
        <v>15272</v>
      </c>
      <c r="E12279" s="76">
        <v>99.27</v>
      </c>
    </row>
    <row r="12280" spans="1:5" hidden="1">
      <c r="A12280" s="63" t="s">
        <v>15226</v>
      </c>
      <c r="B12280" s="63">
        <v>9867</v>
      </c>
      <c r="C12280" s="62" t="s">
        <v>20002</v>
      </c>
      <c r="D12280" s="63" t="s">
        <v>15272</v>
      </c>
      <c r="E12280" s="76">
        <v>3.99</v>
      </c>
    </row>
    <row r="12281" spans="1:5" hidden="1">
      <c r="A12281" s="63" t="s">
        <v>15226</v>
      </c>
      <c r="B12281" s="63">
        <v>9868</v>
      </c>
      <c r="C12281" s="62" t="s">
        <v>20003</v>
      </c>
      <c r="D12281" s="63" t="s">
        <v>15272</v>
      </c>
      <c r="E12281" s="76">
        <v>4.5</v>
      </c>
    </row>
    <row r="12282" spans="1:5" hidden="1">
      <c r="A12282" s="63" t="s">
        <v>15226</v>
      </c>
      <c r="B12282" s="63">
        <v>9869</v>
      </c>
      <c r="C12282" s="62" t="s">
        <v>20004</v>
      </c>
      <c r="D12282" s="63" t="s">
        <v>15272</v>
      </c>
      <c r="E12282" s="76">
        <v>9.7100000000000009</v>
      </c>
    </row>
    <row r="12283" spans="1:5" hidden="1">
      <c r="A12283" s="63" t="s">
        <v>15226</v>
      </c>
      <c r="B12283" s="63">
        <v>9874</v>
      </c>
      <c r="C12283" s="62" t="s">
        <v>20005</v>
      </c>
      <c r="D12283" s="63" t="s">
        <v>15272</v>
      </c>
      <c r="E12283" s="76">
        <v>15.25</v>
      </c>
    </row>
    <row r="12284" spans="1:5" hidden="1">
      <c r="A12284" s="63" t="s">
        <v>15226</v>
      </c>
      <c r="B12284" s="63">
        <v>9875</v>
      </c>
      <c r="C12284" s="62" t="s">
        <v>20006</v>
      </c>
      <c r="D12284" s="63" t="s">
        <v>15272</v>
      </c>
      <c r="E12284" s="76">
        <v>16.73</v>
      </c>
    </row>
    <row r="12285" spans="1:5" hidden="1">
      <c r="A12285" s="63" t="s">
        <v>15226</v>
      </c>
      <c r="B12285" s="63">
        <v>9873</v>
      </c>
      <c r="C12285" s="62" t="s">
        <v>20007</v>
      </c>
      <c r="D12285" s="63" t="s">
        <v>15272</v>
      </c>
      <c r="E12285" s="76">
        <v>27.52</v>
      </c>
    </row>
    <row r="12286" spans="1:5" hidden="1">
      <c r="A12286" s="63" t="s">
        <v>15226</v>
      </c>
      <c r="B12286" s="63">
        <v>9871</v>
      </c>
      <c r="C12286" s="62" t="s">
        <v>20008</v>
      </c>
      <c r="D12286" s="63" t="s">
        <v>15272</v>
      </c>
      <c r="E12286" s="76">
        <v>45.6</v>
      </c>
    </row>
    <row r="12287" spans="1:5" hidden="1">
      <c r="A12287" s="63" t="s">
        <v>15226</v>
      </c>
      <c r="B12287" s="63">
        <v>9872</v>
      </c>
      <c r="C12287" s="62" t="s">
        <v>20009</v>
      </c>
      <c r="D12287" s="63" t="s">
        <v>15272</v>
      </c>
      <c r="E12287" s="76">
        <v>63.44</v>
      </c>
    </row>
    <row r="12288" spans="1:5" hidden="1">
      <c r="A12288" s="63" t="s">
        <v>15226</v>
      </c>
      <c r="B12288" s="63">
        <v>7667</v>
      </c>
      <c r="C12288" s="62" t="s">
        <v>20010</v>
      </c>
      <c r="D12288" s="63" t="s">
        <v>15272</v>
      </c>
      <c r="E12288" s="76">
        <v>4292.42</v>
      </c>
    </row>
    <row r="12289" spans="1:5" hidden="1">
      <c r="A12289" s="63" t="s">
        <v>15226</v>
      </c>
      <c r="B12289" s="63">
        <v>7660</v>
      </c>
      <c r="C12289" s="62" t="s">
        <v>20011</v>
      </c>
      <c r="D12289" s="63" t="s">
        <v>15272</v>
      </c>
      <c r="E12289" s="76">
        <v>5471.81</v>
      </c>
    </row>
    <row r="12290" spans="1:5" hidden="1">
      <c r="A12290" s="63" t="s">
        <v>15226</v>
      </c>
      <c r="B12290" s="63">
        <v>7676</v>
      </c>
      <c r="C12290" s="62" t="s">
        <v>20012</v>
      </c>
      <c r="D12290" s="63" t="s">
        <v>15272</v>
      </c>
      <c r="E12290" s="76">
        <v>5534.35</v>
      </c>
    </row>
    <row r="12291" spans="1:5" hidden="1">
      <c r="A12291" s="63" t="s">
        <v>15226</v>
      </c>
      <c r="B12291" s="63">
        <v>12426</v>
      </c>
      <c r="C12291" s="62" t="s">
        <v>20013</v>
      </c>
      <c r="D12291" s="63" t="s">
        <v>15228</v>
      </c>
      <c r="E12291" s="76">
        <v>41.39</v>
      </c>
    </row>
    <row r="12292" spans="1:5" hidden="1">
      <c r="A12292" s="63" t="s">
        <v>15226</v>
      </c>
      <c r="B12292" s="63">
        <v>12425</v>
      </c>
      <c r="C12292" s="62" t="s">
        <v>20014</v>
      </c>
      <c r="D12292" s="63" t="s">
        <v>15228</v>
      </c>
      <c r="E12292" s="76">
        <v>56.87</v>
      </c>
    </row>
    <row r="12293" spans="1:5" hidden="1">
      <c r="A12293" s="63" t="s">
        <v>15226</v>
      </c>
      <c r="B12293" s="63">
        <v>12427</v>
      </c>
      <c r="C12293" s="62" t="s">
        <v>20015</v>
      </c>
      <c r="D12293" s="63" t="s">
        <v>15228</v>
      </c>
      <c r="E12293" s="76">
        <v>236.05</v>
      </c>
    </row>
    <row r="12294" spans="1:5" hidden="1">
      <c r="A12294" s="63" t="s">
        <v>15226</v>
      </c>
      <c r="B12294" s="63">
        <v>12428</v>
      </c>
      <c r="C12294" s="62" t="s">
        <v>20016</v>
      </c>
      <c r="D12294" s="63" t="s">
        <v>15228</v>
      </c>
      <c r="E12294" s="76">
        <v>151.51</v>
      </c>
    </row>
    <row r="12295" spans="1:5" hidden="1">
      <c r="A12295" s="63" t="s">
        <v>15226</v>
      </c>
      <c r="B12295" s="63">
        <v>12430</v>
      </c>
      <c r="C12295" s="62" t="s">
        <v>20017</v>
      </c>
      <c r="D12295" s="63" t="s">
        <v>15228</v>
      </c>
      <c r="E12295" s="76">
        <v>50.75</v>
      </c>
    </row>
    <row r="12296" spans="1:5" hidden="1">
      <c r="A12296" s="63" t="s">
        <v>15226</v>
      </c>
      <c r="B12296" s="63">
        <v>12429</v>
      </c>
      <c r="C12296" s="62" t="s">
        <v>20018</v>
      </c>
      <c r="D12296" s="63" t="s">
        <v>15228</v>
      </c>
      <c r="E12296" s="76">
        <v>381.7</v>
      </c>
    </row>
    <row r="12297" spans="1:5" hidden="1">
      <c r="A12297" s="63" t="s">
        <v>15226</v>
      </c>
      <c r="B12297" s="63">
        <v>12431</v>
      </c>
      <c r="C12297" s="62" t="s">
        <v>20019</v>
      </c>
      <c r="D12297" s="63" t="s">
        <v>15228</v>
      </c>
      <c r="E12297" s="76">
        <v>649.59</v>
      </c>
    </row>
    <row r="12298" spans="1:5" hidden="1">
      <c r="A12298" s="63" t="s">
        <v>15226</v>
      </c>
      <c r="B12298" s="63">
        <v>12432</v>
      </c>
      <c r="C12298" s="62" t="s">
        <v>20020</v>
      </c>
      <c r="D12298" s="63" t="s">
        <v>15228</v>
      </c>
      <c r="E12298" s="76">
        <v>133.6</v>
      </c>
    </row>
    <row r="12299" spans="1:5" hidden="1">
      <c r="A12299" s="63" t="s">
        <v>15226</v>
      </c>
      <c r="B12299" s="63">
        <v>12434</v>
      </c>
      <c r="C12299" s="62" t="s">
        <v>20021</v>
      </c>
      <c r="D12299" s="63" t="s">
        <v>15228</v>
      </c>
      <c r="E12299" s="76">
        <v>43.53</v>
      </c>
    </row>
    <row r="12300" spans="1:5" hidden="1">
      <c r="A12300" s="63" t="s">
        <v>15226</v>
      </c>
      <c r="B12300" s="63">
        <v>12433</v>
      </c>
      <c r="C12300" s="62" t="s">
        <v>20022</v>
      </c>
      <c r="D12300" s="63" t="s">
        <v>15228</v>
      </c>
      <c r="E12300" s="76">
        <v>85.05</v>
      </c>
    </row>
    <row r="12301" spans="1:5" hidden="1">
      <c r="A12301" s="63" t="s">
        <v>15226</v>
      </c>
      <c r="B12301" s="63">
        <v>12435</v>
      </c>
      <c r="C12301" s="62" t="s">
        <v>20023</v>
      </c>
      <c r="D12301" s="63" t="s">
        <v>15228</v>
      </c>
      <c r="E12301" s="76">
        <v>263.20999999999998</v>
      </c>
    </row>
    <row r="12302" spans="1:5" hidden="1">
      <c r="A12302" s="63" t="s">
        <v>15226</v>
      </c>
      <c r="B12302" s="63">
        <v>12437</v>
      </c>
      <c r="C12302" s="62" t="s">
        <v>20024</v>
      </c>
      <c r="D12302" s="63" t="s">
        <v>15228</v>
      </c>
      <c r="E12302" s="76">
        <v>212.58</v>
      </c>
    </row>
    <row r="12303" spans="1:5" hidden="1">
      <c r="A12303" s="63" t="s">
        <v>15226</v>
      </c>
      <c r="B12303" s="63">
        <v>12439</v>
      </c>
      <c r="C12303" s="62" t="s">
        <v>20025</v>
      </c>
      <c r="D12303" s="63" t="s">
        <v>15228</v>
      </c>
      <c r="E12303" s="76">
        <v>68.23</v>
      </c>
    </row>
    <row r="12304" spans="1:5" hidden="1">
      <c r="A12304" s="63" t="s">
        <v>15226</v>
      </c>
      <c r="B12304" s="63">
        <v>12438</v>
      </c>
      <c r="C12304" s="62" t="s">
        <v>20026</v>
      </c>
      <c r="D12304" s="63" t="s">
        <v>15228</v>
      </c>
      <c r="E12304" s="76">
        <v>384.7</v>
      </c>
    </row>
    <row r="12305" spans="1:5" hidden="1">
      <c r="A12305" s="63" t="s">
        <v>15226</v>
      </c>
      <c r="B12305" s="63">
        <v>12436</v>
      </c>
      <c r="C12305" s="62" t="s">
        <v>20027</v>
      </c>
      <c r="D12305" s="63" t="s">
        <v>15228</v>
      </c>
      <c r="E12305" s="76">
        <v>485.95</v>
      </c>
    </row>
    <row r="12306" spans="1:5" hidden="1">
      <c r="A12306" s="63" t="s">
        <v>15226</v>
      </c>
      <c r="B12306" s="63">
        <v>36357</v>
      </c>
      <c r="C12306" s="62" t="s">
        <v>20028</v>
      </c>
      <c r="D12306" s="63" t="s">
        <v>15228</v>
      </c>
      <c r="E12306" s="76">
        <v>132.33000000000001</v>
      </c>
    </row>
    <row r="12307" spans="1:5" hidden="1">
      <c r="A12307" s="63" t="s">
        <v>15226</v>
      </c>
      <c r="B12307" s="63">
        <v>12424</v>
      </c>
      <c r="C12307" s="62" t="s">
        <v>20029</v>
      </c>
      <c r="D12307" s="63" t="s">
        <v>15228</v>
      </c>
      <c r="E12307" s="76">
        <v>87.57</v>
      </c>
    </row>
    <row r="12308" spans="1:5" hidden="1">
      <c r="A12308" s="63" t="s">
        <v>15226</v>
      </c>
      <c r="B12308" s="63">
        <v>12440</v>
      </c>
      <c r="C12308" s="62" t="s">
        <v>20030</v>
      </c>
      <c r="D12308" s="63" t="s">
        <v>15228</v>
      </c>
      <c r="E12308" s="76">
        <v>84.64</v>
      </c>
    </row>
    <row r="12309" spans="1:5" hidden="1">
      <c r="A12309" s="63" t="s">
        <v>15226</v>
      </c>
      <c r="B12309" s="63">
        <v>9884</v>
      </c>
      <c r="C12309" s="62" t="s">
        <v>20031</v>
      </c>
      <c r="D12309" s="63" t="s">
        <v>15228</v>
      </c>
      <c r="E12309" s="76">
        <v>63.13</v>
      </c>
    </row>
    <row r="12310" spans="1:5" hidden="1">
      <c r="A12310" s="63" t="s">
        <v>15226</v>
      </c>
      <c r="B12310" s="63">
        <v>9888</v>
      </c>
      <c r="C12310" s="62" t="s">
        <v>20032</v>
      </c>
      <c r="D12310" s="63" t="s">
        <v>15228</v>
      </c>
      <c r="E12310" s="76">
        <v>50.72</v>
      </c>
    </row>
    <row r="12311" spans="1:5" hidden="1">
      <c r="A12311" s="63" t="s">
        <v>15226</v>
      </c>
      <c r="B12311" s="63">
        <v>9883</v>
      </c>
      <c r="C12311" s="62" t="s">
        <v>20033</v>
      </c>
      <c r="D12311" s="63" t="s">
        <v>15228</v>
      </c>
      <c r="E12311" s="76">
        <v>22.13</v>
      </c>
    </row>
    <row r="12312" spans="1:5" hidden="1">
      <c r="A12312" s="63" t="s">
        <v>15226</v>
      </c>
      <c r="B12312" s="63">
        <v>9886</v>
      </c>
      <c r="C12312" s="62" t="s">
        <v>20034</v>
      </c>
      <c r="D12312" s="63" t="s">
        <v>15228</v>
      </c>
      <c r="E12312" s="76">
        <v>30.32</v>
      </c>
    </row>
    <row r="12313" spans="1:5" hidden="1">
      <c r="A12313" s="63" t="s">
        <v>15226</v>
      </c>
      <c r="B12313" s="63">
        <v>9889</v>
      </c>
      <c r="C12313" s="62" t="s">
        <v>20035</v>
      </c>
      <c r="D12313" s="63" t="s">
        <v>15228</v>
      </c>
      <c r="E12313" s="76">
        <v>153.6</v>
      </c>
    </row>
    <row r="12314" spans="1:5" hidden="1">
      <c r="A12314" s="63" t="s">
        <v>15226</v>
      </c>
      <c r="B12314" s="63">
        <v>9887</v>
      </c>
      <c r="C12314" s="62" t="s">
        <v>20036</v>
      </c>
      <c r="D12314" s="63" t="s">
        <v>15228</v>
      </c>
      <c r="E12314" s="76">
        <v>92.83</v>
      </c>
    </row>
    <row r="12315" spans="1:5" hidden="1">
      <c r="A12315" s="63" t="s">
        <v>15226</v>
      </c>
      <c r="B12315" s="63">
        <v>9885</v>
      </c>
      <c r="C12315" s="62" t="s">
        <v>20037</v>
      </c>
      <c r="D12315" s="63" t="s">
        <v>15228</v>
      </c>
      <c r="E12315" s="76">
        <v>29.31</v>
      </c>
    </row>
    <row r="12316" spans="1:5" hidden="1">
      <c r="A12316" s="63" t="s">
        <v>15226</v>
      </c>
      <c r="B12316" s="63">
        <v>9890</v>
      </c>
      <c r="C12316" s="62" t="s">
        <v>20038</v>
      </c>
      <c r="D12316" s="63" t="s">
        <v>15228</v>
      </c>
      <c r="E12316" s="76">
        <v>237.96</v>
      </c>
    </row>
    <row r="12317" spans="1:5" hidden="1">
      <c r="A12317" s="63" t="s">
        <v>15226</v>
      </c>
      <c r="B12317" s="63">
        <v>9891</v>
      </c>
      <c r="C12317" s="62" t="s">
        <v>20039</v>
      </c>
      <c r="D12317" s="63" t="s">
        <v>15228</v>
      </c>
      <c r="E12317" s="76">
        <v>334.05</v>
      </c>
    </row>
    <row r="12318" spans="1:5" hidden="1">
      <c r="A12318" s="63" t="s">
        <v>15226</v>
      </c>
      <c r="B12318" s="63">
        <v>36313</v>
      </c>
      <c r="C12318" s="62" t="s">
        <v>20040</v>
      </c>
      <c r="D12318" s="63" t="s">
        <v>15228</v>
      </c>
      <c r="E12318" s="76">
        <v>13.85</v>
      </c>
    </row>
    <row r="12319" spans="1:5" hidden="1">
      <c r="A12319" s="63" t="s">
        <v>15226</v>
      </c>
      <c r="B12319" s="63">
        <v>36316</v>
      </c>
      <c r="C12319" s="62" t="s">
        <v>20041</v>
      </c>
      <c r="D12319" s="63" t="s">
        <v>15228</v>
      </c>
      <c r="E12319" s="76">
        <v>21.57</v>
      </c>
    </row>
    <row r="12320" spans="1:5" hidden="1">
      <c r="A12320" s="63" t="s">
        <v>15226</v>
      </c>
      <c r="B12320" s="63">
        <v>64</v>
      </c>
      <c r="C12320" s="62" t="s">
        <v>20042</v>
      </c>
      <c r="D12320" s="63" t="s">
        <v>15228</v>
      </c>
      <c r="E12320" s="76">
        <v>5.1100000000000003</v>
      </c>
    </row>
    <row r="12321" spans="1:5" hidden="1">
      <c r="A12321" s="63" t="s">
        <v>15226</v>
      </c>
      <c r="B12321" s="63">
        <v>37423</v>
      </c>
      <c r="C12321" s="62" t="s">
        <v>20043</v>
      </c>
      <c r="D12321" s="63" t="s">
        <v>15228</v>
      </c>
      <c r="E12321" s="76">
        <v>12.63</v>
      </c>
    </row>
    <row r="12322" spans="1:5" hidden="1">
      <c r="A12322" s="63" t="s">
        <v>15226</v>
      </c>
      <c r="B12322" s="63">
        <v>9892</v>
      </c>
      <c r="C12322" s="62" t="s">
        <v>20044</v>
      </c>
      <c r="D12322" s="63" t="s">
        <v>15228</v>
      </c>
      <c r="E12322" s="76">
        <v>7.3</v>
      </c>
    </row>
    <row r="12323" spans="1:5" hidden="1">
      <c r="A12323" s="63" t="s">
        <v>15226</v>
      </c>
      <c r="B12323" s="63">
        <v>9901</v>
      </c>
      <c r="C12323" s="62" t="s">
        <v>20045</v>
      </c>
      <c r="D12323" s="63" t="s">
        <v>15228</v>
      </c>
      <c r="E12323" s="76">
        <v>35.33</v>
      </c>
    </row>
    <row r="12324" spans="1:5" hidden="1">
      <c r="A12324" s="63" t="s">
        <v>15226</v>
      </c>
      <c r="B12324" s="63">
        <v>9900</v>
      </c>
      <c r="C12324" s="62" t="s">
        <v>20046</v>
      </c>
      <c r="D12324" s="63" t="s">
        <v>15228</v>
      </c>
      <c r="E12324" s="76">
        <v>20.47</v>
      </c>
    </row>
    <row r="12325" spans="1:5" hidden="1">
      <c r="A12325" s="63" t="s">
        <v>15226</v>
      </c>
      <c r="B12325" s="63">
        <v>9899</v>
      </c>
      <c r="C12325" s="62" t="s">
        <v>20047</v>
      </c>
      <c r="D12325" s="63" t="s">
        <v>15228</v>
      </c>
      <c r="E12325" s="76">
        <v>9.18</v>
      </c>
    </row>
    <row r="12326" spans="1:5" hidden="1">
      <c r="A12326" s="63" t="s">
        <v>15226</v>
      </c>
      <c r="B12326" s="63">
        <v>9908</v>
      </c>
      <c r="C12326" s="62" t="s">
        <v>20048</v>
      </c>
      <c r="D12326" s="63" t="s">
        <v>15228</v>
      </c>
      <c r="E12326" s="76">
        <v>412.71</v>
      </c>
    </row>
    <row r="12327" spans="1:5" hidden="1">
      <c r="A12327" s="63" t="s">
        <v>15226</v>
      </c>
      <c r="B12327" s="63">
        <v>9905</v>
      </c>
      <c r="C12327" s="62" t="s">
        <v>20049</v>
      </c>
      <c r="D12327" s="63" t="s">
        <v>15228</v>
      </c>
      <c r="E12327" s="76">
        <v>7.18</v>
      </c>
    </row>
    <row r="12328" spans="1:5" hidden="1">
      <c r="A12328" s="63" t="s">
        <v>15226</v>
      </c>
      <c r="B12328" s="63">
        <v>9906</v>
      </c>
      <c r="C12328" s="62" t="s">
        <v>20050</v>
      </c>
      <c r="D12328" s="63" t="s">
        <v>15228</v>
      </c>
      <c r="E12328" s="76">
        <v>8.66</v>
      </c>
    </row>
    <row r="12329" spans="1:5" hidden="1">
      <c r="A12329" s="63" t="s">
        <v>15226</v>
      </c>
      <c r="B12329" s="63">
        <v>9895</v>
      </c>
      <c r="C12329" s="62" t="s">
        <v>20051</v>
      </c>
      <c r="D12329" s="63" t="s">
        <v>15228</v>
      </c>
      <c r="E12329" s="76">
        <v>14.58</v>
      </c>
    </row>
    <row r="12330" spans="1:5" hidden="1">
      <c r="A12330" s="63" t="s">
        <v>15226</v>
      </c>
      <c r="B12330" s="63">
        <v>9894</v>
      </c>
      <c r="C12330" s="62" t="s">
        <v>20052</v>
      </c>
      <c r="D12330" s="63" t="s">
        <v>15228</v>
      </c>
      <c r="E12330" s="76">
        <v>28.04</v>
      </c>
    </row>
    <row r="12331" spans="1:5" hidden="1">
      <c r="A12331" s="63" t="s">
        <v>15226</v>
      </c>
      <c r="B12331" s="63">
        <v>9897</v>
      </c>
      <c r="C12331" s="62" t="s">
        <v>20053</v>
      </c>
      <c r="D12331" s="63" t="s">
        <v>15228</v>
      </c>
      <c r="E12331" s="76">
        <v>29.94</v>
      </c>
    </row>
    <row r="12332" spans="1:5" hidden="1">
      <c r="A12332" s="63" t="s">
        <v>15226</v>
      </c>
      <c r="B12332" s="63">
        <v>9910</v>
      </c>
      <c r="C12332" s="62" t="s">
        <v>20054</v>
      </c>
      <c r="D12332" s="63" t="s">
        <v>15228</v>
      </c>
      <c r="E12332" s="76">
        <v>77.900000000000006</v>
      </c>
    </row>
    <row r="12333" spans="1:5" hidden="1">
      <c r="A12333" s="63" t="s">
        <v>15226</v>
      </c>
      <c r="B12333" s="63">
        <v>9909</v>
      </c>
      <c r="C12333" s="62" t="s">
        <v>20055</v>
      </c>
      <c r="D12333" s="63" t="s">
        <v>15228</v>
      </c>
      <c r="E12333" s="76">
        <v>158.66</v>
      </c>
    </row>
    <row r="12334" spans="1:5" hidden="1">
      <c r="A12334" s="63" t="s">
        <v>15226</v>
      </c>
      <c r="B12334" s="63">
        <v>9907</v>
      </c>
      <c r="C12334" s="62" t="s">
        <v>20056</v>
      </c>
      <c r="D12334" s="63" t="s">
        <v>15228</v>
      </c>
      <c r="E12334" s="76">
        <v>187.33</v>
      </c>
    </row>
    <row r="12335" spans="1:5" ht="23.25" hidden="1">
      <c r="A12335" s="63" t="s">
        <v>15226</v>
      </c>
      <c r="B12335" s="63">
        <v>20973</v>
      </c>
      <c r="C12335" s="62" t="s">
        <v>20057</v>
      </c>
      <c r="D12335" s="63" t="s">
        <v>15228</v>
      </c>
      <c r="E12335" s="76">
        <v>110.23</v>
      </c>
    </row>
    <row r="12336" spans="1:5" ht="23.25" hidden="1">
      <c r="A12336" s="63" t="s">
        <v>15226</v>
      </c>
      <c r="B12336" s="63">
        <v>20974</v>
      </c>
      <c r="C12336" s="62" t="s">
        <v>20058</v>
      </c>
      <c r="D12336" s="63" t="s">
        <v>15228</v>
      </c>
      <c r="E12336" s="76">
        <v>157.71</v>
      </c>
    </row>
    <row r="12337" spans="1:5" hidden="1">
      <c r="A12337" s="63" t="s">
        <v>15226</v>
      </c>
      <c r="B12337" s="63">
        <v>37989</v>
      </c>
      <c r="C12337" s="62" t="s">
        <v>20059</v>
      </c>
      <c r="D12337" s="63" t="s">
        <v>15228</v>
      </c>
      <c r="E12337" s="76">
        <v>14.57</v>
      </c>
    </row>
    <row r="12338" spans="1:5" hidden="1">
      <c r="A12338" s="63" t="s">
        <v>15226</v>
      </c>
      <c r="B12338" s="63">
        <v>37990</v>
      </c>
      <c r="C12338" s="62" t="s">
        <v>20060</v>
      </c>
      <c r="D12338" s="63" t="s">
        <v>15228</v>
      </c>
      <c r="E12338" s="76">
        <v>16.059999999999999</v>
      </c>
    </row>
    <row r="12339" spans="1:5" hidden="1">
      <c r="A12339" s="63" t="s">
        <v>15226</v>
      </c>
      <c r="B12339" s="63">
        <v>37991</v>
      </c>
      <c r="C12339" s="62" t="s">
        <v>20061</v>
      </c>
      <c r="D12339" s="63" t="s">
        <v>15228</v>
      </c>
      <c r="E12339" s="76">
        <v>21.38</v>
      </c>
    </row>
    <row r="12340" spans="1:5" hidden="1">
      <c r="A12340" s="63" t="s">
        <v>15226</v>
      </c>
      <c r="B12340" s="63">
        <v>37992</v>
      </c>
      <c r="C12340" s="62" t="s">
        <v>20062</v>
      </c>
      <c r="D12340" s="63" t="s">
        <v>15228</v>
      </c>
      <c r="E12340" s="76">
        <v>33.18</v>
      </c>
    </row>
    <row r="12341" spans="1:5" hidden="1">
      <c r="A12341" s="63" t="s">
        <v>15226</v>
      </c>
      <c r="B12341" s="63">
        <v>37993</v>
      </c>
      <c r="C12341" s="62" t="s">
        <v>20063</v>
      </c>
      <c r="D12341" s="63" t="s">
        <v>15228</v>
      </c>
      <c r="E12341" s="76">
        <v>50.34</v>
      </c>
    </row>
    <row r="12342" spans="1:5" hidden="1">
      <c r="A12342" s="63" t="s">
        <v>15226</v>
      </c>
      <c r="B12342" s="63">
        <v>37994</v>
      </c>
      <c r="C12342" s="62" t="s">
        <v>20064</v>
      </c>
      <c r="D12342" s="63" t="s">
        <v>15228</v>
      </c>
      <c r="E12342" s="76">
        <v>119.87</v>
      </c>
    </row>
    <row r="12343" spans="1:5" hidden="1">
      <c r="A12343" s="63" t="s">
        <v>15226</v>
      </c>
      <c r="B12343" s="63">
        <v>37995</v>
      </c>
      <c r="C12343" s="62" t="s">
        <v>20065</v>
      </c>
      <c r="D12343" s="63" t="s">
        <v>15228</v>
      </c>
      <c r="E12343" s="76">
        <v>156.24</v>
      </c>
    </row>
    <row r="12344" spans="1:5" hidden="1">
      <c r="A12344" s="63" t="s">
        <v>15226</v>
      </c>
      <c r="B12344" s="63">
        <v>37996</v>
      </c>
      <c r="C12344" s="62" t="s">
        <v>20066</v>
      </c>
      <c r="D12344" s="63" t="s">
        <v>15228</v>
      </c>
      <c r="E12344" s="76">
        <v>237.92</v>
      </c>
    </row>
    <row r="12345" spans="1:5" hidden="1">
      <c r="A12345" s="63" t="s">
        <v>15226</v>
      </c>
      <c r="B12345" s="63">
        <v>13883</v>
      </c>
      <c r="C12345" s="62" t="s">
        <v>20067</v>
      </c>
      <c r="D12345" s="63" t="s">
        <v>15228</v>
      </c>
      <c r="E12345" s="76">
        <v>148012.78</v>
      </c>
    </row>
    <row r="12346" spans="1:5" hidden="1">
      <c r="A12346" s="63" t="s">
        <v>15226</v>
      </c>
      <c r="B12346" s="63">
        <v>38604</v>
      </c>
      <c r="C12346" s="62" t="s">
        <v>20068</v>
      </c>
      <c r="D12346" s="63" t="s">
        <v>15228</v>
      </c>
      <c r="E12346" s="76">
        <v>184347.95</v>
      </c>
    </row>
    <row r="12347" spans="1:5" ht="23.25" hidden="1">
      <c r="A12347" s="63" t="s">
        <v>15226</v>
      </c>
      <c r="B12347" s="63">
        <v>10601</v>
      </c>
      <c r="C12347" s="62" t="s">
        <v>20069</v>
      </c>
      <c r="D12347" s="63" t="s">
        <v>15228</v>
      </c>
      <c r="E12347" s="76">
        <v>3585935.44</v>
      </c>
    </row>
    <row r="12348" spans="1:5" hidden="1">
      <c r="A12348" s="63" t="s">
        <v>15226</v>
      </c>
      <c r="B12348" s="63">
        <v>44469</v>
      </c>
      <c r="C12348" s="62" t="s">
        <v>20070</v>
      </c>
      <c r="D12348" s="63" t="s">
        <v>15228</v>
      </c>
      <c r="E12348" s="76">
        <v>9441641.4700000007</v>
      </c>
    </row>
    <row r="12349" spans="1:5" hidden="1">
      <c r="A12349" s="63" t="s">
        <v>15226</v>
      </c>
      <c r="B12349" s="63">
        <v>13894</v>
      </c>
      <c r="C12349" s="62" t="s">
        <v>20071</v>
      </c>
      <c r="D12349" s="63" t="s">
        <v>15228</v>
      </c>
      <c r="E12349" s="76">
        <v>399604.75</v>
      </c>
    </row>
    <row r="12350" spans="1:5" hidden="1">
      <c r="A12350" s="63" t="s">
        <v>15226</v>
      </c>
      <c r="B12350" s="63">
        <v>13895</v>
      </c>
      <c r="C12350" s="62" t="s">
        <v>20072</v>
      </c>
      <c r="D12350" s="63" t="s">
        <v>15228</v>
      </c>
      <c r="E12350" s="76">
        <v>537335.18000000005</v>
      </c>
    </row>
    <row r="12351" spans="1:5" hidden="1">
      <c r="A12351" s="63" t="s">
        <v>15226</v>
      </c>
      <c r="B12351" s="63">
        <v>13892</v>
      </c>
      <c r="C12351" s="62" t="s">
        <v>20073</v>
      </c>
      <c r="D12351" s="63" t="s">
        <v>15228</v>
      </c>
      <c r="E12351" s="76">
        <v>658491.12</v>
      </c>
    </row>
    <row r="12352" spans="1:5" hidden="1">
      <c r="A12352" s="63" t="s">
        <v>15226</v>
      </c>
      <c r="B12352" s="63">
        <v>9914</v>
      </c>
      <c r="C12352" s="62" t="s">
        <v>20074</v>
      </c>
      <c r="D12352" s="63" t="s">
        <v>15228</v>
      </c>
      <c r="E12352" s="76">
        <v>712400</v>
      </c>
    </row>
    <row r="12353" spans="1:5" ht="34.5" hidden="1">
      <c r="A12353" s="63" t="s">
        <v>15226</v>
      </c>
      <c r="B12353" s="63">
        <v>36485</v>
      </c>
      <c r="C12353" s="62" t="s">
        <v>20075</v>
      </c>
      <c r="D12353" s="63" t="s">
        <v>15228</v>
      </c>
      <c r="E12353" s="76">
        <v>665336.65</v>
      </c>
    </row>
    <row r="12354" spans="1:5" ht="23.25" hidden="1">
      <c r="A12354" s="63" t="s">
        <v>15226</v>
      </c>
      <c r="B12354" s="63">
        <v>9912</v>
      </c>
      <c r="C12354" s="62" t="s">
        <v>20076</v>
      </c>
      <c r="D12354" s="63" t="s">
        <v>15228</v>
      </c>
      <c r="E12354" s="76">
        <v>2919355.5</v>
      </c>
    </row>
    <row r="12355" spans="1:5" ht="23.25" hidden="1">
      <c r="A12355" s="63" t="s">
        <v>15226</v>
      </c>
      <c r="B12355" s="63">
        <v>9921</v>
      </c>
      <c r="C12355" s="62" t="s">
        <v>20077</v>
      </c>
      <c r="D12355" s="63" t="s">
        <v>15228</v>
      </c>
      <c r="E12355" s="76">
        <v>1505941.65</v>
      </c>
    </row>
    <row r="12356" spans="1:5" ht="23.25" hidden="1">
      <c r="A12356" s="63" t="s">
        <v>15226</v>
      </c>
      <c r="B12356" s="63">
        <v>21112</v>
      </c>
      <c r="C12356" s="62" t="s">
        <v>20078</v>
      </c>
      <c r="D12356" s="63" t="s">
        <v>15228</v>
      </c>
      <c r="E12356" s="76">
        <v>253.51</v>
      </c>
    </row>
    <row r="12357" spans="1:5" hidden="1">
      <c r="A12357" s="63" t="s">
        <v>15226</v>
      </c>
      <c r="B12357" s="63">
        <v>10228</v>
      </c>
      <c r="C12357" s="62" t="s">
        <v>20079</v>
      </c>
      <c r="D12357" s="63" t="s">
        <v>15228</v>
      </c>
      <c r="E12357" s="76">
        <v>294.5</v>
      </c>
    </row>
    <row r="12358" spans="1:5" hidden="1">
      <c r="A12358" s="63" t="s">
        <v>15226</v>
      </c>
      <c r="B12358" s="63">
        <v>11781</v>
      </c>
      <c r="C12358" s="62" t="s">
        <v>20080</v>
      </c>
      <c r="D12358" s="63" t="s">
        <v>15228</v>
      </c>
      <c r="E12358" s="76">
        <v>238.58</v>
      </c>
    </row>
    <row r="12359" spans="1:5" ht="23.25" hidden="1">
      <c r="A12359" s="63" t="s">
        <v>15226</v>
      </c>
      <c r="B12359" s="63">
        <v>37588</v>
      </c>
      <c r="C12359" s="62" t="s">
        <v>20081</v>
      </c>
      <c r="D12359" s="63" t="s">
        <v>15228</v>
      </c>
      <c r="E12359" s="76">
        <v>76.709999999999994</v>
      </c>
    </row>
    <row r="12360" spans="1:5" hidden="1">
      <c r="A12360" s="63" t="s">
        <v>15226</v>
      </c>
      <c r="B12360" s="63">
        <v>11746</v>
      </c>
      <c r="C12360" s="62" t="s">
        <v>20082</v>
      </c>
      <c r="D12360" s="63" t="s">
        <v>15228</v>
      </c>
      <c r="E12360" s="76">
        <v>105.57</v>
      </c>
    </row>
    <row r="12361" spans="1:5" hidden="1">
      <c r="A12361" s="63" t="s">
        <v>15226</v>
      </c>
      <c r="B12361" s="63">
        <v>11751</v>
      </c>
      <c r="C12361" s="62" t="s">
        <v>20083</v>
      </c>
      <c r="D12361" s="63" t="s">
        <v>15228</v>
      </c>
      <c r="E12361" s="76">
        <v>189.61</v>
      </c>
    </row>
    <row r="12362" spans="1:5" hidden="1">
      <c r="A12362" s="63" t="s">
        <v>15226</v>
      </c>
      <c r="B12362" s="63">
        <v>11750</v>
      </c>
      <c r="C12362" s="62" t="s">
        <v>20084</v>
      </c>
      <c r="D12362" s="63" t="s">
        <v>15228</v>
      </c>
      <c r="E12362" s="76">
        <v>157.35</v>
      </c>
    </row>
    <row r="12363" spans="1:5" hidden="1">
      <c r="A12363" s="63" t="s">
        <v>15226</v>
      </c>
      <c r="B12363" s="63">
        <v>11748</v>
      </c>
      <c r="C12363" s="62" t="s">
        <v>20085</v>
      </c>
      <c r="D12363" s="63" t="s">
        <v>15228</v>
      </c>
      <c r="E12363" s="76">
        <v>67.75</v>
      </c>
    </row>
    <row r="12364" spans="1:5" hidden="1">
      <c r="A12364" s="63" t="s">
        <v>15226</v>
      </c>
      <c r="B12364" s="63">
        <v>11747</v>
      </c>
      <c r="C12364" s="62" t="s">
        <v>20086</v>
      </c>
      <c r="D12364" s="63" t="s">
        <v>15228</v>
      </c>
      <c r="E12364" s="76">
        <v>292.39</v>
      </c>
    </row>
    <row r="12365" spans="1:5" hidden="1">
      <c r="A12365" s="63" t="s">
        <v>15226</v>
      </c>
      <c r="B12365" s="63">
        <v>11749</v>
      </c>
      <c r="C12365" s="62" t="s">
        <v>20087</v>
      </c>
      <c r="D12365" s="63" t="s">
        <v>15228</v>
      </c>
      <c r="E12365" s="76">
        <v>78.2</v>
      </c>
    </row>
    <row r="12366" spans="1:5" ht="23.25" hidden="1">
      <c r="A12366" s="63" t="s">
        <v>15226</v>
      </c>
      <c r="B12366" s="63">
        <v>10236</v>
      </c>
      <c r="C12366" s="62" t="s">
        <v>20088</v>
      </c>
      <c r="D12366" s="63" t="s">
        <v>15228</v>
      </c>
      <c r="E12366" s="76">
        <v>101.94</v>
      </c>
    </row>
    <row r="12367" spans="1:5" ht="23.25" hidden="1">
      <c r="A12367" s="63" t="s">
        <v>15226</v>
      </c>
      <c r="B12367" s="63">
        <v>10233</v>
      </c>
      <c r="C12367" s="62" t="s">
        <v>20089</v>
      </c>
      <c r="D12367" s="63" t="s">
        <v>15228</v>
      </c>
      <c r="E12367" s="76">
        <v>95.52</v>
      </c>
    </row>
    <row r="12368" spans="1:5" ht="23.25" hidden="1">
      <c r="A12368" s="63" t="s">
        <v>15226</v>
      </c>
      <c r="B12368" s="63">
        <v>10234</v>
      </c>
      <c r="C12368" s="62" t="s">
        <v>20090</v>
      </c>
      <c r="D12368" s="63" t="s">
        <v>15228</v>
      </c>
      <c r="E12368" s="76">
        <v>60.17</v>
      </c>
    </row>
    <row r="12369" spans="1:5" ht="23.25" hidden="1">
      <c r="A12369" s="63" t="s">
        <v>15226</v>
      </c>
      <c r="B12369" s="63">
        <v>10231</v>
      </c>
      <c r="C12369" s="62" t="s">
        <v>20091</v>
      </c>
      <c r="D12369" s="63" t="s">
        <v>15228</v>
      </c>
      <c r="E12369" s="76">
        <v>275.94</v>
      </c>
    </row>
    <row r="12370" spans="1:5" ht="23.25" hidden="1">
      <c r="A12370" s="63" t="s">
        <v>15226</v>
      </c>
      <c r="B12370" s="63">
        <v>10232</v>
      </c>
      <c r="C12370" s="62" t="s">
        <v>20092</v>
      </c>
      <c r="D12370" s="63" t="s">
        <v>15228</v>
      </c>
      <c r="E12370" s="76">
        <v>154.41</v>
      </c>
    </row>
    <row r="12371" spans="1:5" ht="23.25" hidden="1">
      <c r="A12371" s="63" t="s">
        <v>15226</v>
      </c>
      <c r="B12371" s="63">
        <v>10229</v>
      </c>
      <c r="C12371" s="62" t="s">
        <v>20093</v>
      </c>
      <c r="D12371" s="63" t="s">
        <v>15228</v>
      </c>
      <c r="E12371" s="76">
        <v>54.42</v>
      </c>
    </row>
    <row r="12372" spans="1:5" ht="23.25" hidden="1">
      <c r="A12372" s="63" t="s">
        <v>15226</v>
      </c>
      <c r="B12372" s="63">
        <v>10235</v>
      </c>
      <c r="C12372" s="62" t="s">
        <v>20094</v>
      </c>
      <c r="D12372" s="63" t="s">
        <v>15228</v>
      </c>
      <c r="E12372" s="76">
        <v>378.28</v>
      </c>
    </row>
    <row r="12373" spans="1:5" ht="23.25" hidden="1">
      <c r="A12373" s="63" t="s">
        <v>15226</v>
      </c>
      <c r="B12373" s="63">
        <v>10230</v>
      </c>
      <c r="C12373" s="62" t="s">
        <v>20095</v>
      </c>
      <c r="D12373" s="63" t="s">
        <v>15228</v>
      </c>
      <c r="E12373" s="76">
        <v>665.74</v>
      </c>
    </row>
    <row r="12374" spans="1:5" ht="23.25" hidden="1">
      <c r="A12374" s="63" t="s">
        <v>15226</v>
      </c>
      <c r="B12374" s="63">
        <v>10409</v>
      </c>
      <c r="C12374" s="62" t="s">
        <v>20096</v>
      </c>
      <c r="D12374" s="63" t="s">
        <v>15228</v>
      </c>
      <c r="E12374" s="76">
        <v>197.78</v>
      </c>
    </row>
    <row r="12375" spans="1:5" ht="23.25" hidden="1">
      <c r="A12375" s="63" t="s">
        <v>15226</v>
      </c>
      <c r="B12375" s="63">
        <v>10411</v>
      </c>
      <c r="C12375" s="62" t="s">
        <v>20097</v>
      </c>
      <c r="D12375" s="63" t="s">
        <v>15228</v>
      </c>
      <c r="E12375" s="76">
        <v>176.98</v>
      </c>
    </row>
    <row r="12376" spans="1:5" ht="23.25" hidden="1">
      <c r="A12376" s="63" t="s">
        <v>15226</v>
      </c>
      <c r="B12376" s="63">
        <v>10404</v>
      </c>
      <c r="C12376" s="62" t="s">
        <v>20098</v>
      </c>
      <c r="D12376" s="63" t="s">
        <v>15228</v>
      </c>
      <c r="E12376" s="76">
        <v>71.77</v>
      </c>
    </row>
    <row r="12377" spans="1:5" ht="23.25" hidden="1">
      <c r="A12377" s="63" t="s">
        <v>15226</v>
      </c>
      <c r="B12377" s="63">
        <v>10410</v>
      </c>
      <c r="C12377" s="62" t="s">
        <v>20099</v>
      </c>
      <c r="D12377" s="63" t="s">
        <v>15228</v>
      </c>
      <c r="E12377" s="76">
        <v>118.22</v>
      </c>
    </row>
    <row r="12378" spans="1:5" ht="23.25" hidden="1">
      <c r="A12378" s="63" t="s">
        <v>15226</v>
      </c>
      <c r="B12378" s="63">
        <v>10405</v>
      </c>
      <c r="C12378" s="62" t="s">
        <v>20100</v>
      </c>
      <c r="D12378" s="63" t="s">
        <v>15228</v>
      </c>
      <c r="E12378" s="76">
        <v>396.26</v>
      </c>
    </row>
    <row r="12379" spans="1:5" ht="23.25" hidden="1">
      <c r="A12379" s="63" t="s">
        <v>15226</v>
      </c>
      <c r="B12379" s="63">
        <v>10408</v>
      </c>
      <c r="C12379" s="62" t="s">
        <v>20101</v>
      </c>
      <c r="D12379" s="63" t="s">
        <v>15228</v>
      </c>
      <c r="E12379" s="76">
        <v>277.10000000000002</v>
      </c>
    </row>
    <row r="12380" spans="1:5" ht="23.25" hidden="1">
      <c r="A12380" s="63" t="s">
        <v>15226</v>
      </c>
      <c r="B12380" s="63">
        <v>10412</v>
      </c>
      <c r="C12380" s="62" t="s">
        <v>20102</v>
      </c>
      <c r="D12380" s="63" t="s">
        <v>15228</v>
      </c>
      <c r="E12380" s="76">
        <v>86.98</v>
      </c>
    </row>
    <row r="12381" spans="1:5" ht="23.25" hidden="1">
      <c r="A12381" s="63" t="s">
        <v>15226</v>
      </c>
      <c r="B12381" s="63">
        <v>10406</v>
      </c>
      <c r="C12381" s="62" t="s">
        <v>20103</v>
      </c>
      <c r="D12381" s="63" t="s">
        <v>15228</v>
      </c>
      <c r="E12381" s="76">
        <v>547.32000000000005</v>
      </c>
    </row>
    <row r="12382" spans="1:5" ht="23.25" hidden="1">
      <c r="A12382" s="63" t="s">
        <v>15226</v>
      </c>
      <c r="B12382" s="63">
        <v>10407</v>
      </c>
      <c r="C12382" s="62" t="s">
        <v>20104</v>
      </c>
      <c r="D12382" s="63" t="s">
        <v>15228</v>
      </c>
      <c r="E12382" s="76">
        <v>848.89</v>
      </c>
    </row>
    <row r="12383" spans="1:5" ht="23.25" hidden="1">
      <c r="A12383" s="63" t="s">
        <v>15226</v>
      </c>
      <c r="B12383" s="63">
        <v>10416</v>
      </c>
      <c r="C12383" s="62" t="s">
        <v>20105</v>
      </c>
      <c r="D12383" s="63" t="s">
        <v>15228</v>
      </c>
      <c r="E12383" s="76">
        <v>105.29</v>
      </c>
    </row>
    <row r="12384" spans="1:5" ht="23.25" hidden="1">
      <c r="A12384" s="63" t="s">
        <v>15226</v>
      </c>
      <c r="B12384" s="63">
        <v>10419</v>
      </c>
      <c r="C12384" s="62" t="s">
        <v>20106</v>
      </c>
      <c r="D12384" s="63" t="s">
        <v>15228</v>
      </c>
      <c r="E12384" s="76">
        <v>91.39</v>
      </c>
    </row>
    <row r="12385" spans="1:5" ht="23.25" hidden="1">
      <c r="A12385" s="63" t="s">
        <v>15226</v>
      </c>
      <c r="B12385" s="63">
        <v>21092</v>
      </c>
      <c r="C12385" s="62" t="s">
        <v>20107</v>
      </c>
      <c r="D12385" s="63" t="s">
        <v>15228</v>
      </c>
      <c r="E12385" s="76">
        <v>52.25</v>
      </c>
    </row>
    <row r="12386" spans="1:5" ht="23.25" hidden="1">
      <c r="A12386" s="63" t="s">
        <v>15226</v>
      </c>
      <c r="B12386" s="63">
        <v>10418</v>
      </c>
      <c r="C12386" s="62" t="s">
        <v>20108</v>
      </c>
      <c r="D12386" s="63" t="s">
        <v>15228</v>
      </c>
      <c r="E12386" s="76">
        <v>60.92</v>
      </c>
    </row>
    <row r="12387" spans="1:5" ht="23.25" hidden="1">
      <c r="A12387" s="63" t="s">
        <v>15226</v>
      </c>
      <c r="B12387" s="63">
        <v>12657</v>
      </c>
      <c r="C12387" s="62" t="s">
        <v>20109</v>
      </c>
      <c r="D12387" s="63" t="s">
        <v>15228</v>
      </c>
      <c r="E12387" s="76">
        <v>245.84</v>
      </c>
    </row>
    <row r="12388" spans="1:5" ht="23.25" hidden="1">
      <c r="A12388" s="63" t="s">
        <v>15226</v>
      </c>
      <c r="B12388" s="63">
        <v>10417</v>
      </c>
      <c r="C12388" s="62" t="s">
        <v>20110</v>
      </c>
      <c r="D12388" s="63" t="s">
        <v>15228</v>
      </c>
      <c r="E12388" s="76">
        <v>153.41999999999999</v>
      </c>
    </row>
    <row r="12389" spans="1:5" ht="23.25" hidden="1">
      <c r="A12389" s="63" t="s">
        <v>15226</v>
      </c>
      <c r="B12389" s="63">
        <v>10413</v>
      </c>
      <c r="C12389" s="62" t="s">
        <v>20111</v>
      </c>
      <c r="D12389" s="63" t="s">
        <v>15228</v>
      </c>
      <c r="E12389" s="76">
        <v>55.76</v>
      </c>
    </row>
    <row r="12390" spans="1:5" ht="23.25" hidden="1">
      <c r="A12390" s="63" t="s">
        <v>15226</v>
      </c>
      <c r="B12390" s="63">
        <v>10414</v>
      </c>
      <c r="C12390" s="62" t="s">
        <v>20112</v>
      </c>
      <c r="D12390" s="63" t="s">
        <v>15228</v>
      </c>
      <c r="E12390" s="76">
        <v>335.71</v>
      </c>
    </row>
    <row r="12391" spans="1:5" ht="23.25" hidden="1">
      <c r="A12391" s="63" t="s">
        <v>15226</v>
      </c>
      <c r="B12391" s="63">
        <v>10415</v>
      </c>
      <c r="C12391" s="62" t="s">
        <v>20113</v>
      </c>
      <c r="D12391" s="63" t="s">
        <v>15228</v>
      </c>
      <c r="E12391" s="76">
        <v>582.65</v>
      </c>
    </row>
    <row r="12392" spans="1:5" hidden="1">
      <c r="A12392" s="63" t="s">
        <v>15226</v>
      </c>
      <c r="B12392" s="63">
        <v>38643</v>
      </c>
      <c r="C12392" s="62" t="s">
        <v>20114</v>
      </c>
      <c r="D12392" s="63" t="s">
        <v>15228</v>
      </c>
      <c r="E12392" s="76">
        <v>60.96</v>
      </c>
    </row>
    <row r="12393" spans="1:5" hidden="1">
      <c r="A12393" s="63" t="s">
        <v>15226</v>
      </c>
      <c r="B12393" s="63">
        <v>6157</v>
      </c>
      <c r="C12393" s="62" t="s">
        <v>20115</v>
      </c>
      <c r="D12393" s="63" t="s">
        <v>15228</v>
      </c>
      <c r="E12393" s="76">
        <v>83.28</v>
      </c>
    </row>
    <row r="12394" spans="1:5" hidden="1">
      <c r="A12394" s="63" t="s">
        <v>15226</v>
      </c>
      <c r="B12394" s="63">
        <v>6158</v>
      </c>
      <c r="C12394" s="62" t="s">
        <v>20116</v>
      </c>
      <c r="D12394" s="63" t="s">
        <v>15228</v>
      </c>
      <c r="E12394" s="76">
        <v>7.86</v>
      </c>
    </row>
    <row r="12395" spans="1:5" ht="23.25" hidden="1">
      <c r="A12395" s="63" t="s">
        <v>15226</v>
      </c>
      <c r="B12395" s="63">
        <v>6153</v>
      </c>
      <c r="C12395" s="62" t="s">
        <v>20117</v>
      </c>
      <c r="D12395" s="63" t="s">
        <v>15228</v>
      </c>
      <c r="E12395" s="76">
        <v>5.41</v>
      </c>
    </row>
    <row r="12396" spans="1:5" hidden="1">
      <c r="A12396" s="63" t="s">
        <v>15226</v>
      </c>
      <c r="B12396" s="63">
        <v>6156</v>
      </c>
      <c r="C12396" s="62" t="s">
        <v>20118</v>
      </c>
      <c r="D12396" s="63" t="s">
        <v>15228</v>
      </c>
      <c r="E12396" s="76">
        <v>6.74</v>
      </c>
    </row>
    <row r="12397" spans="1:5" hidden="1">
      <c r="A12397" s="63" t="s">
        <v>15226</v>
      </c>
      <c r="B12397" s="63">
        <v>6154</v>
      </c>
      <c r="C12397" s="62" t="s">
        <v>20119</v>
      </c>
      <c r="D12397" s="63" t="s">
        <v>15228</v>
      </c>
      <c r="E12397" s="76">
        <v>9.61</v>
      </c>
    </row>
    <row r="12398" spans="1:5" ht="23.25" hidden="1">
      <c r="A12398" s="63" t="s">
        <v>15226</v>
      </c>
      <c r="B12398" s="63">
        <v>6155</v>
      </c>
      <c r="C12398" s="62" t="s">
        <v>20120</v>
      </c>
      <c r="D12398" s="63" t="s">
        <v>15228</v>
      </c>
      <c r="E12398" s="76">
        <v>22.13</v>
      </c>
    </row>
    <row r="12399" spans="1:5" ht="23.25" hidden="1">
      <c r="A12399" s="63" t="s">
        <v>15226</v>
      </c>
      <c r="B12399" s="63">
        <v>43595</v>
      </c>
      <c r="C12399" s="62" t="s">
        <v>20121</v>
      </c>
      <c r="D12399" s="63" t="s">
        <v>15228</v>
      </c>
      <c r="E12399" s="76">
        <v>19.5</v>
      </c>
    </row>
    <row r="12400" spans="1:5" ht="23.25" hidden="1">
      <c r="A12400" s="63" t="s">
        <v>15226</v>
      </c>
      <c r="B12400" s="63">
        <v>43596</v>
      </c>
      <c r="C12400" s="62" t="s">
        <v>20122</v>
      </c>
      <c r="D12400" s="63" t="s">
        <v>15228</v>
      </c>
      <c r="E12400" s="76">
        <v>22.54</v>
      </c>
    </row>
    <row r="12401" spans="1:5" hidden="1">
      <c r="A12401" s="63" t="s">
        <v>15226</v>
      </c>
      <c r="B12401" s="63">
        <v>38108</v>
      </c>
      <c r="C12401" s="62" t="s">
        <v>20123</v>
      </c>
      <c r="D12401" s="63" t="s">
        <v>15228</v>
      </c>
      <c r="E12401" s="76">
        <v>48.85</v>
      </c>
    </row>
    <row r="12402" spans="1:5" ht="23.25" hidden="1">
      <c r="A12402" s="63" t="s">
        <v>15226</v>
      </c>
      <c r="B12402" s="63">
        <v>38087</v>
      </c>
      <c r="C12402" s="62" t="s">
        <v>20124</v>
      </c>
      <c r="D12402" s="63" t="s">
        <v>15228</v>
      </c>
      <c r="E12402" s="76">
        <v>62.83</v>
      </c>
    </row>
    <row r="12403" spans="1:5" hidden="1">
      <c r="A12403" s="63" t="s">
        <v>15226</v>
      </c>
      <c r="B12403" s="63">
        <v>38109</v>
      </c>
      <c r="C12403" s="62" t="s">
        <v>20125</v>
      </c>
      <c r="D12403" s="63" t="s">
        <v>15228</v>
      </c>
      <c r="E12403" s="76">
        <v>78.069999999999993</v>
      </c>
    </row>
    <row r="12404" spans="1:5" ht="23.25" hidden="1">
      <c r="A12404" s="63" t="s">
        <v>15226</v>
      </c>
      <c r="B12404" s="63">
        <v>38088</v>
      </c>
      <c r="C12404" s="62" t="s">
        <v>20126</v>
      </c>
      <c r="D12404" s="63" t="s">
        <v>15228</v>
      </c>
      <c r="E12404" s="76">
        <v>82.09</v>
      </c>
    </row>
    <row r="12405" spans="1:5" hidden="1">
      <c r="A12405" s="63" t="s">
        <v>15226</v>
      </c>
      <c r="B12405" s="63">
        <v>38110</v>
      </c>
      <c r="C12405" s="62" t="s">
        <v>20127</v>
      </c>
      <c r="D12405" s="63" t="s">
        <v>15228</v>
      </c>
      <c r="E12405" s="76">
        <v>30.03</v>
      </c>
    </row>
    <row r="12406" spans="1:5" ht="34.5" hidden="1">
      <c r="A12406" s="63" t="s">
        <v>15226</v>
      </c>
      <c r="B12406" s="63">
        <v>38089</v>
      </c>
      <c r="C12406" s="62" t="s">
        <v>20128</v>
      </c>
      <c r="D12406" s="63" t="s">
        <v>15228</v>
      </c>
      <c r="E12406" s="76">
        <v>52.33</v>
      </c>
    </row>
    <row r="12407" spans="1:5" hidden="1">
      <c r="A12407" s="63" t="s">
        <v>15226</v>
      </c>
      <c r="B12407" s="63">
        <v>38111</v>
      </c>
      <c r="C12407" s="62" t="s">
        <v>20129</v>
      </c>
      <c r="D12407" s="63" t="s">
        <v>15228</v>
      </c>
      <c r="E12407" s="76">
        <v>33.58</v>
      </c>
    </row>
    <row r="12408" spans="1:5" ht="34.5" hidden="1">
      <c r="A12408" s="63" t="s">
        <v>15226</v>
      </c>
      <c r="B12408" s="63">
        <v>38090</v>
      </c>
      <c r="C12408" s="62" t="s">
        <v>20130</v>
      </c>
      <c r="D12408" s="63" t="s">
        <v>15228</v>
      </c>
      <c r="E12408" s="76">
        <v>54.09</v>
      </c>
    </row>
    <row r="12409" spans="1:5" ht="23.25" hidden="1">
      <c r="A12409" s="63" t="s">
        <v>15226</v>
      </c>
      <c r="B12409" s="63">
        <v>13726</v>
      </c>
      <c r="C12409" s="62" t="s">
        <v>20131</v>
      </c>
      <c r="D12409" s="63" t="s">
        <v>15228</v>
      </c>
      <c r="E12409" s="76">
        <v>75982.539999999994</v>
      </c>
    </row>
    <row r="12410" spans="1:5" hidden="1">
      <c r="A12410" s="63" t="s">
        <v>15226</v>
      </c>
      <c r="B12410" s="63">
        <v>38400</v>
      </c>
      <c r="C12410" s="62" t="s">
        <v>20132</v>
      </c>
      <c r="D12410" s="63" t="s">
        <v>15228</v>
      </c>
      <c r="E12410" s="76">
        <v>22.09</v>
      </c>
    </row>
    <row r="12411" spans="1:5" ht="23.25" hidden="1">
      <c r="A12411" s="63" t="s">
        <v>15226</v>
      </c>
      <c r="B12411" s="63">
        <v>12627</v>
      </c>
      <c r="C12411" s="62" t="s">
        <v>20133</v>
      </c>
      <c r="D12411" s="63" t="s">
        <v>15228</v>
      </c>
      <c r="E12411" s="76">
        <v>1.36</v>
      </c>
    </row>
    <row r="12412" spans="1:5" hidden="1">
      <c r="A12412" s="63" t="s">
        <v>15226</v>
      </c>
      <c r="B12412" s="63">
        <v>39996</v>
      </c>
      <c r="C12412" s="62" t="s">
        <v>20134</v>
      </c>
      <c r="D12412" s="63" t="s">
        <v>15272</v>
      </c>
      <c r="E12412" s="76">
        <v>3.5</v>
      </c>
    </row>
    <row r="12413" spans="1:5" ht="23.25" hidden="1">
      <c r="A12413" s="63" t="s">
        <v>15226</v>
      </c>
      <c r="B12413" s="63">
        <v>10478</v>
      </c>
      <c r="C12413" s="62" t="s">
        <v>20135</v>
      </c>
      <c r="D12413" s="63" t="s">
        <v>15278</v>
      </c>
      <c r="E12413" s="76">
        <v>40.67</v>
      </c>
    </row>
    <row r="12414" spans="1:5" ht="23.25" hidden="1">
      <c r="A12414" s="63" t="s">
        <v>15226</v>
      </c>
      <c r="B12414" s="63">
        <v>10481</v>
      </c>
      <c r="C12414" s="62" t="s">
        <v>20136</v>
      </c>
      <c r="D12414" s="63" t="s">
        <v>15278</v>
      </c>
      <c r="E12414" s="76">
        <v>36.17</v>
      </c>
    </row>
    <row r="12415" spans="1:5" hidden="1">
      <c r="A12415" s="63" t="s">
        <v>15226</v>
      </c>
      <c r="B12415" s="63">
        <v>10475</v>
      </c>
      <c r="C12415" s="62" t="s">
        <v>20137</v>
      </c>
      <c r="D12415" s="63" t="s">
        <v>15278</v>
      </c>
      <c r="E12415" s="76">
        <v>35</v>
      </c>
    </row>
    <row r="12416" spans="1:5" hidden="1">
      <c r="A12416" s="63" t="s">
        <v>15226</v>
      </c>
      <c r="B12416" s="63">
        <v>4030</v>
      </c>
      <c r="C12416" s="62" t="s">
        <v>20138</v>
      </c>
      <c r="D12416" s="63" t="s">
        <v>15637</v>
      </c>
      <c r="E12416" s="76">
        <v>6.87</v>
      </c>
    </row>
    <row r="12417" spans="1:5" hidden="1">
      <c r="A12417" s="63" t="s">
        <v>15226</v>
      </c>
      <c r="B12417" s="63">
        <v>4031</v>
      </c>
      <c r="C12417" s="62" t="s">
        <v>20139</v>
      </c>
      <c r="D12417" s="63" t="s">
        <v>15637</v>
      </c>
      <c r="E12417" s="76">
        <v>32.29</v>
      </c>
    </row>
    <row r="12418" spans="1:5" hidden="1">
      <c r="A12418" s="63" t="s">
        <v>15226</v>
      </c>
      <c r="B12418" s="63">
        <v>39399</v>
      </c>
      <c r="C12418" s="62" t="s">
        <v>20140</v>
      </c>
      <c r="D12418" s="63" t="s">
        <v>15228</v>
      </c>
      <c r="E12418" s="76">
        <v>1486.74</v>
      </c>
    </row>
    <row r="12419" spans="1:5" hidden="1">
      <c r="A12419" s="63" t="s">
        <v>15226</v>
      </c>
      <c r="B12419" s="63">
        <v>39400</v>
      </c>
      <c r="C12419" s="62" t="s">
        <v>20141</v>
      </c>
      <c r="D12419" s="63" t="s">
        <v>15228</v>
      </c>
      <c r="E12419" s="76">
        <v>1616.02</v>
      </c>
    </row>
    <row r="12420" spans="1:5" hidden="1">
      <c r="A12420" s="63" t="s">
        <v>15226</v>
      </c>
      <c r="B12420" s="63">
        <v>39401</v>
      </c>
      <c r="C12420" s="62" t="s">
        <v>20142</v>
      </c>
      <c r="D12420" s="63" t="s">
        <v>15228</v>
      </c>
      <c r="E12420" s="76">
        <v>1812.78</v>
      </c>
    </row>
    <row r="12421" spans="1:5" ht="23.25" hidden="1">
      <c r="A12421" s="63" t="s">
        <v>15226</v>
      </c>
      <c r="B12421" s="63">
        <v>11652</v>
      </c>
      <c r="C12421" s="62" t="s">
        <v>20143</v>
      </c>
      <c r="D12421" s="63" t="s">
        <v>15228</v>
      </c>
      <c r="E12421" s="76">
        <v>3900</v>
      </c>
    </row>
    <row r="12422" spans="1:5" ht="23.25" hidden="1">
      <c r="A12422" s="63" t="s">
        <v>15226</v>
      </c>
      <c r="B12422" s="63">
        <v>13896</v>
      </c>
      <c r="C12422" s="62" t="s">
        <v>20144</v>
      </c>
      <c r="D12422" s="63" t="s">
        <v>15228</v>
      </c>
      <c r="E12422" s="76">
        <v>3498.64</v>
      </c>
    </row>
    <row r="12423" spans="1:5" ht="23.25" hidden="1">
      <c r="A12423" s="63" t="s">
        <v>15226</v>
      </c>
      <c r="B12423" s="63">
        <v>13475</v>
      </c>
      <c r="C12423" s="62" t="s">
        <v>20145</v>
      </c>
      <c r="D12423" s="63" t="s">
        <v>15228</v>
      </c>
      <c r="E12423" s="76">
        <v>4261.76</v>
      </c>
    </row>
    <row r="12424" spans="1:5" ht="23.25" hidden="1">
      <c r="A12424" s="63" t="s">
        <v>15226</v>
      </c>
      <c r="B12424" s="63">
        <v>44491</v>
      </c>
      <c r="C12424" s="62" t="s">
        <v>20146</v>
      </c>
      <c r="D12424" s="63" t="s">
        <v>15228</v>
      </c>
      <c r="E12424" s="76">
        <v>4527009.4400000004</v>
      </c>
    </row>
    <row r="12425" spans="1:5" ht="23.25" hidden="1">
      <c r="A12425" s="63" t="s">
        <v>15226</v>
      </c>
      <c r="B12425" s="63">
        <v>44470</v>
      </c>
      <c r="C12425" s="62" t="s">
        <v>20147</v>
      </c>
      <c r="D12425" s="63" t="s">
        <v>15228</v>
      </c>
      <c r="E12425" s="76">
        <v>1905818.43</v>
      </c>
    </row>
    <row r="12426" spans="1:5" ht="23.25" hidden="1">
      <c r="A12426" s="63" t="s">
        <v>15226</v>
      </c>
      <c r="B12426" s="63">
        <v>13476</v>
      </c>
      <c r="C12426" s="62" t="s">
        <v>20148</v>
      </c>
      <c r="D12426" s="63" t="s">
        <v>15228</v>
      </c>
      <c r="E12426" s="76">
        <v>1919628.84</v>
      </c>
    </row>
    <row r="12427" spans="1:5" ht="23.25" hidden="1">
      <c r="A12427" s="63" t="s">
        <v>15226</v>
      </c>
      <c r="B12427" s="63">
        <v>10488</v>
      </c>
      <c r="C12427" s="62" t="s">
        <v>20149</v>
      </c>
      <c r="D12427" s="63" t="s">
        <v>15228</v>
      </c>
      <c r="E12427" s="76">
        <v>2325651</v>
      </c>
    </row>
    <row r="12428" spans="1:5" ht="23.25" hidden="1">
      <c r="A12428" s="63" t="s">
        <v>15226</v>
      </c>
      <c r="B12428" s="63">
        <v>13606</v>
      </c>
      <c r="C12428" s="62" t="s">
        <v>20150</v>
      </c>
      <c r="D12428" s="63" t="s">
        <v>15228</v>
      </c>
      <c r="E12428" s="76">
        <v>2060493.52</v>
      </c>
    </row>
    <row r="12429" spans="1:5" hidden="1">
      <c r="A12429" s="63" t="s">
        <v>15226</v>
      </c>
      <c r="B12429" s="63">
        <v>10489</v>
      </c>
      <c r="C12429" s="62" t="s">
        <v>20151</v>
      </c>
      <c r="D12429" s="63" t="s">
        <v>15376</v>
      </c>
      <c r="E12429" s="76">
        <v>16.11</v>
      </c>
    </row>
    <row r="12430" spans="1:5" hidden="1">
      <c r="A12430" s="63" t="s">
        <v>15226</v>
      </c>
      <c r="B12430" s="63">
        <v>41073</v>
      </c>
      <c r="C12430" s="62" t="s">
        <v>20152</v>
      </c>
      <c r="D12430" s="63" t="s">
        <v>15378</v>
      </c>
      <c r="E12430" s="76">
        <v>2846.18</v>
      </c>
    </row>
    <row r="12431" spans="1:5" ht="23.25" hidden="1">
      <c r="A12431" s="63" t="s">
        <v>15226</v>
      </c>
      <c r="B12431" s="63">
        <v>34391</v>
      </c>
      <c r="C12431" s="62" t="s">
        <v>20153</v>
      </c>
      <c r="D12431" s="63" t="s">
        <v>15637</v>
      </c>
      <c r="E12431" s="76">
        <v>588.86</v>
      </c>
    </row>
    <row r="12432" spans="1:5" ht="23.25" hidden="1">
      <c r="A12432" s="63" t="s">
        <v>15226</v>
      </c>
      <c r="B12432" s="63">
        <v>10496</v>
      </c>
      <c r="C12432" s="62" t="s">
        <v>20154</v>
      </c>
      <c r="D12432" s="63" t="s">
        <v>15637</v>
      </c>
      <c r="E12432" s="76">
        <v>512.5</v>
      </c>
    </row>
    <row r="12433" spans="1:5" ht="23.25" hidden="1">
      <c r="A12433" s="63" t="s">
        <v>15226</v>
      </c>
      <c r="B12433" s="63">
        <v>10497</v>
      </c>
      <c r="C12433" s="62" t="s">
        <v>20155</v>
      </c>
      <c r="D12433" s="63" t="s">
        <v>15637</v>
      </c>
      <c r="E12433" s="76">
        <v>1332.49</v>
      </c>
    </row>
    <row r="12434" spans="1:5" ht="23.25" hidden="1">
      <c r="A12434" s="63" t="s">
        <v>15226</v>
      </c>
      <c r="B12434" s="63">
        <v>10504</v>
      </c>
      <c r="C12434" s="62" t="s">
        <v>20156</v>
      </c>
      <c r="D12434" s="63" t="s">
        <v>15637</v>
      </c>
      <c r="E12434" s="76">
        <v>1558</v>
      </c>
    </row>
    <row r="12435" spans="1:5" hidden="1">
      <c r="A12435" s="63" t="s">
        <v>15226</v>
      </c>
      <c r="B12435" s="63">
        <v>34390</v>
      </c>
      <c r="C12435" s="62" t="s">
        <v>20157</v>
      </c>
      <c r="D12435" s="63" t="s">
        <v>15637</v>
      </c>
      <c r="E12435" s="76">
        <v>459.19</v>
      </c>
    </row>
    <row r="12436" spans="1:5" hidden="1">
      <c r="A12436" s="63" t="s">
        <v>15226</v>
      </c>
      <c r="B12436" s="63">
        <v>34389</v>
      </c>
      <c r="C12436" s="62" t="s">
        <v>20158</v>
      </c>
      <c r="D12436" s="63" t="s">
        <v>15637</v>
      </c>
      <c r="E12436" s="76">
        <v>143.5</v>
      </c>
    </row>
    <row r="12437" spans="1:5" hidden="1">
      <c r="A12437" s="63" t="s">
        <v>15226</v>
      </c>
      <c r="B12437" s="63">
        <v>34388</v>
      </c>
      <c r="C12437" s="62" t="s">
        <v>20159</v>
      </c>
      <c r="D12437" s="63" t="s">
        <v>15637</v>
      </c>
      <c r="E12437" s="76">
        <v>203.95</v>
      </c>
    </row>
    <row r="12438" spans="1:5" hidden="1">
      <c r="A12438" s="63" t="s">
        <v>15226</v>
      </c>
      <c r="B12438" s="63">
        <v>34387</v>
      </c>
      <c r="C12438" s="62" t="s">
        <v>20160</v>
      </c>
      <c r="D12438" s="63" t="s">
        <v>15637</v>
      </c>
      <c r="E12438" s="76">
        <v>331.07</v>
      </c>
    </row>
    <row r="12439" spans="1:5" hidden="1">
      <c r="A12439" s="63" t="s">
        <v>15226</v>
      </c>
      <c r="B12439" s="63">
        <v>11188</v>
      </c>
      <c r="C12439" s="62" t="s">
        <v>20161</v>
      </c>
      <c r="D12439" s="63" t="s">
        <v>15637</v>
      </c>
      <c r="E12439" s="76">
        <v>163.99</v>
      </c>
    </row>
    <row r="12440" spans="1:5" hidden="1">
      <c r="A12440" s="63" t="s">
        <v>15226</v>
      </c>
      <c r="B12440" s="63">
        <v>11189</v>
      </c>
      <c r="C12440" s="62" t="s">
        <v>20162</v>
      </c>
      <c r="D12440" s="63" t="s">
        <v>15637</v>
      </c>
      <c r="E12440" s="76">
        <v>246</v>
      </c>
    </row>
    <row r="12441" spans="1:5" hidden="1">
      <c r="A12441" s="63" t="s">
        <v>15226</v>
      </c>
      <c r="B12441" s="63">
        <v>21107</v>
      </c>
      <c r="C12441" s="62" t="s">
        <v>20163</v>
      </c>
      <c r="D12441" s="63" t="s">
        <v>15637</v>
      </c>
      <c r="E12441" s="76">
        <v>177.03</v>
      </c>
    </row>
    <row r="12442" spans="1:5" hidden="1">
      <c r="A12442" s="63" t="s">
        <v>15226</v>
      </c>
      <c r="B12442" s="63">
        <v>34386</v>
      </c>
      <c r="C12442" s="62" t="s">
        <v>20164</v>
      </c>
      <c r="D12442" s="63" t="s">
        <v>15637</v>
      </c>
      <c r="E12442" s="76">
        <v>307.5</v>
      </c>
    </row>
    <row r="12443" spans="1:5" hidden="1">
      <c r="A12443" s="63" t="s">
        <v>15226</v>
      </c>
      <c r="B12443" s="63">
        <v>10490</v>
      </c>
      <c r="C12443" s="62" t="s">
        <v>20165</v>
      </c>
      <c r="D12443" s="63" t="s">
        <v>15637</v>
      </c>
      <c r="E12443" s="76">
        <v>107.62</v>
      </c>
    </row>
    <row r="12444" spans="1:5" hidden="1">
      <c r="A12444" s="63" t="s">
        <v>15226</v>
      </c>
      <c r="B12444" s="63">
        <v>10492</v>
      </c>
      <c r="C12444" s="62" t="s">
        <v>20166</v>
      </c>
      <c r="D12444" s="63" t="s">
        <v>15637</v>
      </c>
      <c r="E12444" s="76">
        <v>123</v>
      </c>
    </row>
    <row r="12445" spans="1:5" hidden="1">
      <c r="A12445" s="63" t="s">
        <v>15226</v>
      </c>
      <c r="B12445" s="63">
        <v>10493</v>
      </c>
      <c r="C12445" s="62" t="s">
        <v>20167</v>
      </c>
      <c r="D12445" s="63" t="s">
        <v>15637</v>
      </c>
      <c r="E12445" s="76">
        <v>143.5</v>
      </c>
    </row>
    <row r="12446" spans="1:5" hidden="1">
      <c r="A12446" s="63" t="s">
        <v>15226</v>
      </c>
      <c r="B12446" s="63">
        <v>10491</v>
      </c>
      <c r="C12446" s="62" t="s">
        <v>20168</v>
      </c>
      <c r="D12446" s="63" t="s">
        <v>15637</v>
      </c>
      <c r="E12446" s="76">
        <v>174.25</v>
      </c>
    </row>
    <row r="12447" spans="1:5" hidden="1">
      <c r="A12447" s="63" t="s">
        <v>15226</v>
      </c>
      <c r="B12447" s="63">
        <v>34385</v>
      </c>
      <c r="C12447" s="62" t="s">
        <v>20169</v>
      </c>
      <c r="D12447" s="63" t="s">
        <v>15637</v>
      </c>
      <c r="E12447" s="76">
        <v>254.2</v>
      </c>
    </row>
    <row r="12448" spans="1:5" hidden="1">
      <c r="A12448" s="63" t="s">
        <v>15226</v>
      </c>
      <c r="B12448" s="63">
        <v>10499</v>
      </c>
      <c r="C12448" s="62" t="s">
        <v>20170</v>
      </c>
      <c r="D12448" s="63" t="s">
        <v>15637</v>
      </c>
      <c r="E12448" s="76">
        <v>102.49</v>
      </c>
    </row>
    <row r="12449" spans="1:5" hidden="1">
      <c r="A12449" s="63" t="s">
        <v>15226</v>
      </c>
      <c r="B12449" s="63">
        <v>34384</v>
      </c>
      <c r="C12449" s="62" t="s">
        <v>20171</v>
      </c>
      <c r="D12449" s="63" t="s">
        <v>15637</v>
      </c>
      <c r="E12449" s="76">
        <v>307.5</v>
      </c>
    </row>
    <row r="12450" spans="1:5" hidden="1">
      <c r="A12450" s="63" t="s">
        <v>15226</v>
      </c>
      <c r="B12450" s="63">
        <v>11185</v>
      </c>
      <c r="C12450" s="62" t="s">
        <v>20172</v>
      </c>
      <c r="D12450" s="63" t="s">
        <v>15637</v>
      </c>
      <c r="E12450" s="76">
        <v>317.74</v>
      </c>
    </row>
    <row r="12451" spans="1:5" hidden="1">
      <c r="A12451" s="63" t="s">
        <v>15226</v>
      </c>
      <c r="B12451" s="63">
        <v>10507</v>
      </c>
      <c r="C12451" s="62" t="s">
        <v>20173</v>
      </c>
      <c r="D12451" s="63" t="s">
        <v>15637</v>
      </c>
      <c r="E12451" s="76">
        <v>346.7</v>
      </c>
    </row>
    <row r="12452" spans="1:5" hidden="1">
      <c r="A12452" s="63" t="s">
        <v>15226</v>
      </c>
      <c r="B12452" s="63">
        <v>10505</v>
      </c>
      <c r="C12452" s="62" t="s">
        <v>20174</v>
      </c>
      <c r="D12452" s="63" t="s">
        <v>15637</v>
      </c>
      <c r="E12452" s="76">
        <v>204.58</v>
      </c>
    </row>
    <row r="12453" spans="1:5" hidden="1">
      <c r="A12453" s="63" t="s">
        <v>15226</v>
      </c>
      <c r="B12453" s="63">
        <v>10506</v>
      </c>
      <c r="C12453" s="62" t="s">
        <v>20175</v>
      </c>
      <c r="D12453" s="63" t="s">
        <v>15637</v>
      </c>
      <c r="E12453" s="76">
        <v>267.06</v>
      </c>
    </row>
    <row r="12454" spans="1:5" ht="23.25" hidden="1">
      <c r="A12454" s="63" t="s">
        <v>15226</v>
      </c>
      <c r="B12454" s="63">
        <v>5031</v>
      </c>
      <c r="C12454" s="62" t="s">
        <v>20176</v>
      </c>
      <c r="D12454" s="63" t="s">
        <v>15637</v>
      </c>
      <c r="E12454" s="76">
        <v>375</v>
      </c>
    </row>
    <row r="12455" spans="1:5" hidden="1">
      <c r="A12455" s="63" t="s">
        <v>15226</v>
      </c>
      <c r="B12455" s="63">
        <v>10502</v>
      </c>
      <c r="C12455" s="62" t="s">
        <v>20177</v>
      </c>
      <c r="D12455" s="63" t="s">
        <v>15637</v>
      </c>
      <c r="E12455" s="76">
        <v>436.96</v>
      </c>
    </row>
    <row r="12456" spans="1:5" hidden="1">
      <c r="A12456" s="63" t="s">
        <v>15226</v>
      </c>
      <c r="B12456" s="63">
        <v>10501</v>
      </c>
      <c r="C12456" s="62" t="s">
        <v>20178</v>
      </c>
      <c r="D12456" s="63" t="s">
        <v>15637</v>
      </c>
      <c r="E12456" s="76">
        <v>246.87</v>
      </c>
    </row>
    <row r="12457" spans="1:5" hidden="1">
      <c r="A12457" s="63" t="s">
        <v>15226</v>
      </c>
      <c r="B12457" s="63">
        <v>10503</v>
      </c>
      <c r="C12457" s="62" t="s">
        <v>20179</v>
      </c>
      <c r="D12457" s="63" t="s">
        <v>15637</v>
      </c>
      <c r="E12457" s="76">
        <v>333.52</v>
      </c>
    </row>
    <row r="12458" spans="1:5" hidden="1">
      <c r="A12458" s="63" t="s">
        <v>15226</v>
      </c>
      <c r="B12458" s="63">
        <v>4500</v>
      </c>
      <c r="C12458" s="62" t="s">
        <v>20180</v>
      </c>
      <c r="D12458" s="63" t="s">
        <v>15272</v>
      </c>
      <c r="E12458" s="76">
        <v>16.68</v>
      </c>
    </row>
    <row r="12459" spans="1:5" hidden="1">
      <c r="A12459" s="63" t="s">
        <v>15226</v>
      </c>
      <c r="B12459" s="63">
        <v>4448</v>
      </c>
      <c r="C12459" s="62" t="s">
        <v>20181</v>
      </c>
      <c r="D12459" s="63" t="s">
        <v>15272</v>
      </c>
      <c r="E12459" s="76">
        <v>22.92</v>
      </c>
    </row>
    <row r="12460" spans="1:5" ht="23.25" hidden="1">
      <c r="A12460" s="63" t="s">
        <v>15226</v>
      </c>
      <c r="B12460" s="63">
        <v>20213</v>
      </c>
      <c r="C12460" s="62" t="s">
        <v>20182</v>
      </c>
      <c r="D12460" s="63" t="s">
        <v>15272</v>
      </c>
      <c r="E12460" s="76">
        <v>42.52</v>
      </c>
    </row>
    <row r="12461" spans="1:5" ht="23.25" hidden="1">
      <c r="A12461" s="63" t="s">
        <v>15226</v>
      </c>
      <c r="B12461" s="63">
        <v>20211</v>
      </c>
      <c r="C12461" s="62" t="s">
        <v>20183</v>
      </c>
      <c r="D12461" s="63" t="s">
        <v>15272</v>
      </c>
      <c r="E12461" s="76">
        <v>56.3</v>
      </c>
    </row>
    <row r="12462" spans="1:5" ht="23.25" hidden="1">
      <c r="A12462" s="63" t="s">
        <v>15226</v>
      </c>
      <c r="B12462" s="63">
        <v>40270</v>
      </c>
      <c r="C12462" s="62" t="s">
        <v>20184</v>
      </c>
      <c r="D12462" s="63" t="s">
        <v>15272</v>
      </c>
      <c r="E12462" s="76">
        <v>126.05</v>
      </c>
    </row>
    <row r="12463" spans="1:5" ht="23.25" hidden="1">
      <c r="A12463" s="63" t="s">
        <v>15226</v>
      </c>
      <c r="B12463" s="63">
        <v>4425</v>
      </c>
      <c r="C12463" s="62" t="s">
        <v>20185</v>
      </c>
      <c r="D12463" s="63" t="s">
        <v>15272</v>
      </c>
      <c r="E12463" s="76">
        <v>46.53</v>
      </c>
    </row>
    <row r="12464" spans="1:5" ht="23.25" hidden="1">
      <c r="A12464" s="63" t="s">
        <v>15226</v>
      </c>
      <c r="B12464" s="63">
        <v>4472</v>
      </c>
      <c r="C12464" s="62" t="s">
        <v>20186</v>
      </c>
      <c r="D12464" s="63" t="s">
        <v>15272</v>
      </c>
      <c r="E12464" s="76">
        <v>58.13</v>
      </c>
    </row>
    <row r="12465" spans="1:5" ht="23.25" hidden="1">
      <c r="A12465" s="63" t="s">
        <v>15226</v>
      </c>
      <c r="B12465" s="63">
        <v>35272</v>
      </c>
      <c r="C12465" s="62" t="s">
        <v>20187</v>
      </c>
      <c r="D12465" s="63" t="s">
        <v>15272</v>
      </c>
      <c r="E12465" s="76">
        <v>84.03</v>
      </c>
    </row>
    <row r="12466" spans="1:5" ht="23.25" hidden="1">
      <c r="A12466" s="63" t="s">
        <v>15226</v>
      </c>
      <c r="B12466" s="63">
        <v>4481</v>
      </c>
      <c r="C12466" s="62" t="s">
        <v>20188</v>
      </c>
      <c r="D12466" s="63" t="s">
        <v>15272</v>
      </c>
      <c r="E12466" s="76">
        <v>89.94</v>
      </c>
    </row>
    <row r="12467" spans="1:5" hidden="1">
      <c r="A12467" s="63" t="s">
        <v>15226</v>
      </c>
      <c r="B12467" s="63">
        <v>34345</v>
      </c>
      <c r="C12467" s="62" t="s">
        <v>20189</v>
      </c>
      <c r="D12467" s="63" t="s">
        <v>15376</v>
      </c>
      <c r="E12467" s="76">
        <v>14.03</v>
      </c>
    </row>
    <row r="12468" spans="1:5" hidden="1">
      <c r="A12468" s="63" t="s">
        <v>15226</v>
      </c>
      <c r="B12468" s="63">
        <v>41096</v>
      </c>
      <c r="C12468" s="62" t="s">
        <v>20190</v>
      </c>
      <c r="D12468" s="63" t="s">
        <v>15378</v>
      </c>
      <c r="E12468" s="76">
        <v>2478.0100000000002</v>
      </c>
    </row>
    <row r="12469" spans="1:5" ht="23.25" hidden="1">
      <c r="A12469" s="63" t="s">
        <v>15226</v>
      </c>
      <c r="B12469" s="63">
        <v>41776</v>
      </c>
      <c r="C12469" s="62" t="s">
        <v>20191</v>
      </c>
      <c r="D12469" s="63" t="s">
        <v>15376</v>
      </c>
      <c r="E12469" s="76">
        <v>19.82</v>
      </c>
    </row>
  </sheetData>
  <autoFilter ref="A5:E12469">
    <filterColumn colId="1">
      <filters>
        <filter val="101094"/>
      </filters>
    </filterColumn>
  </autoFilter>
  <mergeCells count="1">
    <mergeCell ref="A1:C1"/>
  </mergeCells>
  <printOptions horizontalCentered="1"/>
  <pageMargins left="0.59055118110236227" right="0.19685039370078741" top="0.39370078740157483" bottom="0.39370078740157483" header="0" footer="0"/>
  <pageSetup paperSize="9" scale="91" fitToHeight="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3</vt:i4>
      </vt:variant>
    </vt:vector>
  </HeadingPairs>
  <TitlesOfParts>
    <vt:vector size="7" baseType="lpstr">
      <vt:lpstr>Planilha Orçamentária</vt:lpstr>
      <vt:lpstr>Memoria de calculo</vt:lpstr>
      <vt:lpstr>SETOP</vt:lpstr>
      <vt:lpstr>SINAPI</vt:lpstr>
      <vt:lpstr>'Memoria de calculo'!Area_de_impressao</vt:lpstr>
      <vt:lpstr>'Planilha Orçamentária'!Area_de_impressao</vt:lpstr>
      <vt:lpstr>SINAPI!Area_de_impressao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 FFEngenharia</dc:creator>
  <cp:lastModifiedBy>User</cp:lastModifiedBy>
  <cp:lastPrinted>2023-09-15T16:39:04Z</cp:lastPrinted>
  <dcterms:created xsi:type="dcterms:W3CDTF">2014-11-07T11:14:46Z</dcterms:created>
  <dcterms:modified xsi:type="dcterms:W3CDTF">2023-09-28T13:22:49Z</dcterms:modified>
</cp:coreProperties>
</file>