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leg\Downloads\"/>
    </mc:Choice>
  </mc:AlternateContent>
  <xr:revisionPtr revIDLastSave="0" documentId="13_ncr:1_{F0CDED0F-AB2E-4FA3-B69E-D6FD22876E04}" xr6:coauthVersionLast="47" xr6:coauthVersionMax="47" xr10:uidLastSave="{00000000-0000-0000-0000-000000000000}"/>
  <bookViews>
    <workbookView xWindow="-120" yWindow="-120" windowWidth="29040" windowHeight="15720" xr2:uid="{FF1B3BB8-CE76-405D-96E2-4DFC208DE70D}"/>
  </bookViews>
  <sheets>
    <sheet name="Planilha Aferições" sheetId="3" r:id="rId1"/>
  </sheets>
  <definedNames>
    <definedName name="_xlnm.Print_Area" localSheetId="0">'Planilha Aferições'!$A$1:$D$33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I6" i="3"/>
  <c r="G7" i="3"/>
  <c r="I7" i="3"/>
  <c r="G8" i="3"/>
  <c r="I8" i="3"/>
  <c r="G9" i="3"/>
  <c r="I9" i="3"/>
  <c r="G10" i="3"/>
  <c r="I10" i="3"/>
  <c r="G11" i="3"/>
  <c r="I11" i="3"/>
  <c r="G12" i="3"/>
  <c r="I12" i="3"/>
  <c r="G13" i="3"/>
  <c r="I13" i="3"/>
  <c r="G14" i="3"/>
  <c r="I14" i="3"/>
  <c r="G15" i="3"/>
  <c r="I15" i="3"/>
  <c r="G16" i="3"/>
  <c r="I16" i="3"/>
  <c r="G17" i="3"/>
  <c r="I17" i="3"/>
  <c r="G18" i="3"/>
  <c r="I18" i="3"/>
  <c r="G19" i="3"/>
  <c r="I19" i="3"/>
  <c r="G20" i="3"/>
  <c r="I20" i="3"/>
  <c r="G21" i="3"/>
  <c r="I21" i="3"/>
  <c r="G22" i="3"/>
  <c r="I22" i="3"/>
  <c r="G23" i="3"/>
  <c r="I23" i="3"/>
  <c r="G24" i="3"/>
  <c r="I24" i="3"/>
  <c r="G25" i="3"/>
  <c r="I25" i="3"/>
  <c r="G26" i="3"/>
  <c r="I26" i="3"/>
  <c r="G27" i="3"/>
  <c r="I27" i="3"/>
  <c r="G28" i="3"/>
  <c r="I28" i="3"/>
  <c r="G5" i="3"/>
  <c r="I5" i="3"/>
  <c r="H24" i="3"/>
  <c r="H5" i="3"/>
  <c r="H6" i="3"/>
  <c r="H25" i="3"/>
  <c r="H8" i="3"/>
  <c r="H22" i="3"/>
  <c r="H14" i="3"/>
  <c r="H10" i="3"/>
  <c r="H16" i="3"/>
  <c r="H18" i="3"/>
  <c r="H7" i="3"/>
  <c r="H26" i="3"/>
  <c r="H19" i="3"/>
  <c r="H28" i="3"/>
  <c r="H27" i="3"/>
  <c r="H20" i="3"/>
  <c r="H15" i="3"/>
  <c r="H12" i="3"/>
  <c r="H13" i="3"/>
  <c r="H17" i="3"/>
  <c r="H21" i="3"/>
  <c r="H9" i="3"/>
  <c r="H11" i="3"/>
  <c r="H23" i="3"/>
</calcChain>
</file>

<file path=xl/sharedStrings.xml><?xml version="1.0" encoding="utf-8"?>
<sst xmlns="http://schemas.openxmlformats.org/spreadsheetml/2006/main" count="57" uniqueCount="57">
  <si>
    <t>L0001</t>
  </si>
  <si>
    <t>AV MINAS GERAIS, BAIRRO/CENTRO</t>
  </si>
  <si>
    <t>L0002</t>
  </si>
  <si>
    <t>AV MINAS GERAIS, CENTRO/BAIRRO</t>
  </si>
  <si>
    <t>AV. DOS IMIGRANTES, ALTURA N. 1387</t>
  </si>
  <si>
    <t>AV. DOS IMIGRANTES, ALTURA DO N. 6776</t>
  </si>
  <si>
    <t>AV. JOSE GOMES DA ROCHA LEAL X DR. TOSTA</t>
  </si>
  <si>
    <t>RUA JOAO FRANCO N.155 - B/C</t>
  </si>
  <si>
    <t>AV. DOM BOSCO N.330 - B/C</t>
  </si>
  <si>
    <t>AV. PASCOALINO CATALDO - OPOSTO AO N.220 - C/B</t>
  </si>
  <si>
    <t>AV. ARNALDO CERDEIRA - N.222 - C/B</t>
  </si>
  <si>
    <t xml:space="preserve">AV. DOS IMIGRANTES X R. FELIPE SIQUEIRA </t>
  </si>
  <si>
    <t>Endereço</t>
  </si>
  <si>
    <t>L0022</t>
  </si>
  <si>
    <t>L0006</t>
  </si>
  <si>
    <t>L0017</t>
  </si>
  <si>
    <t>L0026</t>
  </si>
  <si>
    <t>L0029</t>
  </si>
  <si>
    <t>L0015</t>
  </si>
  <si>
    <t>R0019</t>
  </si>
  <si>
    <t>R0012</t>
  </si>
  <si>
    <t>R0025</t>
  </si>
  <si>
    <t>R0021</t>
  </si>
  <si>
    <t>R0020</t>
  </si>
  <si>
    <t>R0027</t>
  </si>
  <si>
    <t>R0024</t>
  </si>
  <si>
    <t>R0028</t>
  </si>
  <si>
    <t>R0023</t>
  </si>
  <si>
    <t>R0009</t>
  </si>
  <si>
    <t>R0016</t>
  </si>
  <si>
    <t>R0018</t>
  </si>
  <si>
    <t>R0013</t>
  </si>
  <si>
    <t>R0007</t>
  </si>
  <si>
    <t>R0008</t>
  </si>
  <si>
    <t>AV. DOS IMIGRANTES X AV. ERNESTO VAZ DE LIMA, 6613</t>
  </si>
  <si>
    <t xml:space="preserve">AV. DR. JOSÉ A. MARREY JR. N.328 </t>
  </si>
  <si>
    <t>AV. MAURO DE PRÓSPERO -  PPROX AO N.1100 - C/B</t>
  </si>
  <si>
    <t>AV. ALBERTO DINIZ, ALTURA N°555</t>
  </si>
  <si>
    <t>AV. LINDOIA, ALTURA DO N°561</t>
  </si>
  <si>
    <t xml:space="preserve">AV. DR. TANCREDO DE ALMEIDA NEVES N°171 </t>
  </si>
  <si>
    <t>AV. DR JOSÉ AGUIAR LEME, N°810</t>
  </si>
  <si>
    <t>RUA ALZIRO DE OLIVEIRA, N. 2600</t>
  </si>
  <si>
    <t>RUA ALZIRO DE OLIVEIRA, N. 750</t>
  </si>
  <si>
    <t>RUA ATILIO MENIN N.450</t>
  </si>
  <si>
    <t xml:space="preserve">AV. RINZO AOKI, N.400 </t>
  </si>
  <si>
    <t>AL. XV DE DEZEMBRO, N.211</t>
  </si>
  <si>
    <t xml:space="preserve">AV. ALBERTO DINIZ, ALT. N.1111 </t>
  </si>
  <si>
    <t>L0014</t>
  </si>
  <si>
    <t>AV EUZÉBIO SAVÁIO N. 995 - B/C</t>
  </si>
  <si>
    <t>Faixas</t>
  </si>
  <si>
    <t>Data da Última Calibração</t>
  </si>
  <si>
    <t>Instrumento</t>
  </si>
  <si>
    <t>Número                                        INMETRO</t>
  </si>
  <si>
    <t>Certificado de Verificação</t>
  </si>
  <si>
    <t>Data da Próxima Calibração</t>
  </si>
  <si>
    <t>Expira em (Dias)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</si>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</sst>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69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1060174</xdr:colOff>
      <xdr:row>0</xdr:row>
      <xdr:rowOff>24848</xdr:rowOff>
    </xdr:from>
    <xdr:to>
      <xdr:col>7</xdr:col>
      <xdr:colOff>0</xdr:colOff>
      <xdr:row>2</xdr:row>
      <xdr:rowOff>182217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40D7D3ED-2136-A1B7-2CBF-4CA696B21C46}"/>
            </a:ext>
          </a:extLst>
        </xdr:cNvPr>
        <xdr:cNvSpPr txBox="1"/>
      </xdr:nvSpPr>
      <xdr:spPr>
        <a:xfrm>
          <a:off x="2029239" y="24848"/>
          <a:ext cx="8174935" cy="546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400" b="1"/>
            <a:t>Equipamentos</a:t>
          </a:r>
          <a:r>
            <a:rPr lang="pt-BR" sz="1400" b="1" baseline="0"/>
            <a:t> Fiscalização Eletrônica de Velocidade</a:t>
          </a:r>
          <a:br>
            <a:rPr lang="pt-BR" sz="1400" b="1" baseline="0"/>
          </a:br>
          <a:r>
            <a:rPr lang="pt-BR" sz="1400" b="1" baseline="0"/>
            <a:t>      </a:t>
          </a:r>
          <a:r>
            <a:rPr lang="pt-BR" sz="1400" b="1"/>
            <a:t>Prefeitura Municipal de Bragança Paulista                                     </a:t>
          </a:r>
          <a:br>
            <a:rPr lang="pt-BR" sz="1400" b="1"/>
          </a:br>
          <a:endParaRPr lang="pt-BR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7893-CC63-4BBC-B105-B7FCE27EF480}">
  <sheetPr>
    <pageSetUpPr fitToPage="1"/>
  </sheetPr>
  <dimension ref="A1:I28"/>
  <sheetViews>
    <sheetView showGridLines="0" tabSelected="1" zoomScale="115" zoomScaleNormal="115" workbookViewId="0">
      <selection activeCell="M8" sqref="M8"/>
    </sheetView>
  </sheetViews>
  <sheetFormatPr defaultRowHeight="15" x14ac:dyDescent="0.25"/>
  <cols>
    <col min="1" max="1" width="14.5703125" style="1" bestFit="1" customWidth="1"/>
    <col min="2" max="2" width="58.7109375" style="2" bestFit="1" customWidth="1"/>
    <col min="3" max="3" width="12.7109375" style="2" customWidth="1"/>
    <col min="4" max="4" width="19.85546875" style="2" customWidth="1"/>
    <col min="5" max="5" width="14.5703125" style="2" customWidth="1"/>
    <col min="6" max="6" width="13.5703125" style="2" bestFit="1" customWidth="1"/>
    <col min="7" max="7" width="19.140625" style="2" customWidth="1"/>
    <col min="8" max="8" width="14.85546875" style="2" hidden="1" customWidth="1"/>
    <col min="9" max="9" width="19" style="2" hidden="1" customWidth="1"/>
    <col min="10" max="16384" width="9.140625" style="2"/>
  </cols>
  <sheetData>
    <row r="1" spans="1:9" x14ac:dyDescent="0.25">
      <c r="A1" s="28"/>
      <c r="B1" s="28"/>
      <c r="C1" s="28"/>
      <c r="D1" s="28"/>
      <c r="E1" s="28"/>
      <c r="F1" s="28"/>
      <c r="G1" s="28"/>
    </row>
    <row r="2" spans="1:9" ht="15.75" customHeight="1" x14ac:dyDescent="0.25">
      <c r="A2" s="28"/>
      <c r="B2" s="28"/>
      <c r="C2" s="28"/>
      <c r="D2" s="28"/>
      <c r="E2" s="28"/>
      <c r="F2" s="28"/>
      <c r="G2" s="28"/>
    </row>
    <row r="3" spans="1:9" ht="15.75" customHeight="1" thickBot="1" x14ac:dyDescent="0.3">
      <c r="A3" s="29"/>
      <c r="B3" s="29"/>
      <c r="C3" s="29"/>
      <c r="D3" s="29"/>
      <c r="E3" s="29"/>
      <c r="F3" s="29"/>
      <c r="G3" s="29"/>
    </row>
    <row r="4" spans="1:9" ht="30.75" thickBot="1" x14ac:dyDescent="0.3">
      <c r="A4" s="23" t="s">
        <v>51</v>
      </c>
      <c r="B4" s="24" t="s">
        <v>12</v>
      </c>
      <c r="C4" s="25" t="s">
        <v>49</v>
      </c>
      <c r="D4" s="26" t="s">
        <v>50</v>
      </c>
      <c r="E4" s="26" t="s">
        <v>52</v>
      </c>
      <c r="F4" s="26" t="s">
        <v>53</v>
      </c>
      <c r="G4" s="25" t="s">
        <v>54</v>
      </c>
      <c r="H4" s="25" t="s">
        <v>55</v>
      </c>
      <c r="I4" s="27" t="s">
        <v>56</v>
      </c>
    </row>
    <row r="5" spans="1:9" ht="15.75" x14ac:dyDescent="0.25">
      <c r="A5" s="15" t="s">
        <v>0</v>
      </c>
      <c r="B5" s="16" t="s">
        <v>1</v>
      </c>
      <c r="C5" s="17">
        <v>1</v>
      </c>
      <c r="D5" s="18">
        <v>45784</v>
      </c>
      <c r="E5" s="19">
        <v>15152631</v>
      </c>
      <c r="F5" s="19">
        <v>16314127</v>
      </c>
      <c r="G5" s="20">
        <f t="shared" ref="G5:G24" si="0">IF(D5="", "", DATE(YEAR(D5)+1, MONTH(D5), DAY(D5)) - 1)</f>
        <v>46148</v>
      </c>
      <c r="H5" s="21">
        <f t="shared" ref="H5:H24" ca="1" si="1">IF(G5="", "", G5 - TODAY())</f>
        <v>208</v>
      </c>
      <c r="I5" s="22" t="str">
        <f ca="1">IF(G5&lt;&gt;"",IF(G5&gt;TODAY(),"Em Vigência","Vencido"),"")</f>
        <v>Em Vigência</v>
      </c>
    </row>
    <row r="6" spans="1:9" ht="15.75" x14ac:dyDescent="0.25">
      <c r="A6" s="9" t="s">
        <v>2</v>
      </c>
      <c r="B6" s="3" t="s">
        <v>3</v>
      </c>
      <c r="C6" s="7">
        <v>1</v>
      </c>
      <c r="D6" s="8">
        <v>45784</v>
      </c>
      <c r="E6" s="11">
        <v>15152632</v>
      </c>
      <c r="F6" s="11">
        <v>16314128</v>
      </c>
      <c r="G6" s="14">
        <f t="shared" si="0"/>
        <v>46148</v>
      </c>
      <c r="H6" s="13">
        <f t="shared" ca="1" si="1"/>
        <v>208</v>
      </c>
      <c r="I6" s="12" t="str">
        <f t="shared" ref="I6:I28" ca="1" si="2">IF(G6&lt;&gt;"",IF(G6&gt;TODAY(),"Em Vigência","Vencido"),"")</f>
        <v>Em Vigência</v>
      </c>
    </row>
    <row r="7" spans="1:9" ht="15.75" x14ac:dyDescent="0.25">
      <c r="A7" s="10" t="s">
        <v>32</v>
      </c>
      <c r="B7" s="4" t="s">
        <v>4</v>
      </c>
      <c r="C7" s="6">
        <v>4</v>
      </c>
      <c r="D7" s="8">
        <v>45784</v>
      </c>
      <c r="E7" s="11">
        <v>15202000</v>
      </c>
      <c r="F7" s="11">
        <v>16314129</v>
      </c>
      <c r="G7" s="14">
        <f t="shared" si="0"/>
        <v>46148</v>
      </c>
      <c r="H7" s="13">
        <f t="shared" ca="1" si="1"/>
        <v>208</v>
      </c>
      <c r="I7" s="12" t="str">
        <f t="shared" ca="1" si="2"/>
        <v>Em Vigência</v>
      </c>
    </row>
    <row r="8" spans="1:9" ht="15.75" x14ac:dyDescent="0.25">
      <c r="A8" s="9" t="s">
        <v>47</v>
      </c>
      <c r="B8" s="3" t="s">
        <v>48</v>
      </c>
      <c r="C8" s="7">
        <v>1</v>
      </c>
      <c r="D8" s="8">
        <v>45784</v>
      </c>
      <c r="E8" s="11">
        <v>15377911</v>
      </c>
      <c r="F8" s="11">
        <v>16314130</v>
      </c>
      <c r="G8" s="14">
        <f t="shared" si="0"/>
        <v>46148</v>
      </c>
      <c r="H8" s="13">
        <f t="shared" ca="1" si="1"/>
        <v>208</v>
      </c>
      <c r="I8" s="12" t="str">
        <f t="shared" ca="1" si="2"/>
        <v>Em Vigência</v>
      </c>
    </row>
    <row r="9" spans="1:9" ht="15.75" x14ac:dyDescent="0.25">
      <c r="A9" s="10" t="s">
        <v>29</v>
      </c>
      <c r="B9" s="4" t="s">
        <v>6</v>
      </c>
      <c r="C9" s="6">
        <v>4</v>
      </c>
      <c r="D9" s="8">
        <v>45733</v>
      </c>
      <c r="E9" s="11">
        <v>15378037</v>
      </c>
      <c r="F9" s="11">
        <v>16303080</v>
      </c>
      <c r="G9" s="14">
        <f t="shared" si="0"/>
        <v>46097</v>
      </c>
      <c r="H9" s="13">
        <f t="shared" ca="1" si="1"/>
        <v>157</v>
      </c>
      <c r="I9" s="12" t="str">
        <f t="shared" ca="1" si="2"/>
        <v>Em Vigência</v>
      </c>
    </row>
    <row r="10" spans="1:9" ht="15.75" x14ac:dyDescent="0.25">
      <c r="A10" s="9" t="s">
        <v>13</v>
      </c>
      <c r="B10" s="3" t="s">
        <v>36</v>
      </c>
      <c r="C10" s="7">
        <v>1</v>
      </c>
      <c r="D10" s="8">
        <v>45733</v>
      </c>
      <c r="E10" s="11">
        <v>15424235</v>
      </c>
      <c r="F10" s="11">
        <v>16303081</v>
      </c>
      <c r="G10" s="14">
        <f t="shared" si="0"/>
        <v>46097</v>
      </c>
      <c r="H10" s="13">
        <f t="shared" ca="1" si="1"/>
        <v>157</v>
      </c>
      <c r="I10" s="12" t="str">
        <f t="shared" ca="1" si="2"/>
        <v>Em Vigência</v>
      </c>
    </row>
    <row r="11" spans="1:9" ht="15.75" x14ac:dyDescent="0.25">
      <c r="A11" s="10" t="s">
        <v>30</v>
      </c>
      <c r="B11" s="4" t="s">
        <v>34</v>
      </c>
      <c r="C11" s="6">
        <v>4</v>
      </c>
      <c r="D11" s="8">
        <v>45730</v>
      </c>
      <c r="E11" s="11">
        <v>15424236</v>
      </c>
      <c r="F11" s="11">
        <v>16303051</v>
      </c>
      <c r="G11" s="14">
        <f t="shared" si="0"/>
        <v>46094</v>
      </c>
      <c r="H11" s="13">
        <f t="shared" ca="1" si="1"/>
        <v>154</v>
      </c>
      <c r="I11" s="12" t="str">
        <f t="shared" ca="1" si="2"/>
        <v>Em Vigência</v>
      </c>
    </row>
    <row r="12" spans="1:9" ht="15.75" x14ac:dyDescent="0.25">
      <c r="A12" s="9" t="s">
        <v>21</v>
      </c>
      <c r="B12" s="3" t="s">
        <v>38</v>
      </c>
      <c r="C12" s="7">
        <v>2</v>
      </c>
      <c r="D12" s="8">
        <v>45730</v>
      </c>
      <c r="E12" s="11">
        <v>15378033</v>
      </c>
      <c r="F12" s="11">
        <v>16303056</v>
      </c>
      <c r="G12" s="14">
        <f t="shared" si="0"/>
        <v>46094</v>
      </c>
      <c r="H12" s="13">
        <f t="shared" ca="1" si="1"/>
        <v>154</v>
      </c>
      <c r="I12" s="12" t="str">
        <f t="shared" ca="1" si="2"/>
        <v>Em Vigência</v>
      </c>
    </row>
    <row r="13" spans="1:9" ht="15.75" x14ac:dyDescent="0.25">
      <c r="A13" s="9" t="s">
        <v>24</v>
      </c>
      <c r="B13" s="3" t="s">
        <v>41</v>
      </c>
      <c r="C13" s="7">
        <v>2</v>
      </c>
      <c r="D13" s="8">
        <v>45730</v>
      </c>
      <c r="E13" s="11">
        <v>15378012</v>
      </c>
      <c r="F13" s="11">
        <v>16303055</v>
      </c>
      <c r="G13" s="14">
        <f t="shared" si="0"/>
        <v>46094</v>
      </c>
      <c r="H13" s="13">
        <f t="shared" ca="1" si="1"/>
        <v>154</v>
      </c>
      <c r="I13" s="12" t="str">
        <f t="shared" ca="1" si="2"/>
        <v>Em Vigência</v>
      </c>
    </row>
    <row r="14" spans="1:9" ht="15.75" x14ac:dyDescent="0.25">
      <c r="A14" s="9" t="s">
        <v>15</v>
      </c>
      <c r="B14" s="3" t="s">
        <v>8</v>
      </c>
      <c r="C14" s="7">
        <v>1</v>
      </c>
      <c r="D14" s="8">
        <v>45729</v>
      </c>
      <c r="E14" s="11">
        <v>15424237</v>
      </c>
      <c r="F14" s="11">
        <v>16303057</v>
      </c>
      <c r="G14" s="14">
        <f t="shared" si="0"/>
        <v>46093</v>
      </c>
      <c r="H14" s="13">
        <f t="shared" ca="1" si="1"/>
        <v>153</v>
      </c>
      <c r="I14" s="12" t="str">
        <f t="shared" ca="1" si="2"/>
        <v>Em Vigência</v>
      </c>
    </row>
    <row r="15" spans="1:9" ht="15.75" x14ac:dyDescent="0.25">
      <c r="A15" s="9" t="s">
        <v>25</v>
      </c>
      <c r="B15" s="3" t="s">
        <v>43</v>
      </c>
      <c r="C15" s="7">
        <v>2</v>
      </c>
      <c r="D15" s="8">
        <v>45729</v>
      </c>
      <c r="E15" s="11">
        <v>15377917</v>
      </c>
      <c r="F15" s="11">
        <v>16303012</v>
      </c>
      <c r="G15" s="14">
        <f t="shared" si="0"/>
        <v>46093</v>
      </c>
      <c r="H15" s="13">
        <f t="shared" ca="1" si="1"/>
        <v>153</v>
      </c>
      <c r="I15" s="12" t="str">
        <f t="shared" ca="1" si="2"/>
        <v>Em Vigência</v>
      </c>
    </row>
    <row r="16" spans="1:9" ht="15.75" x14ac:dyDescent="0.25">
      <c r="A16" s="9" t="s">
        <v>16</v>
      </c>
      <c r="B16" s="3" t="s">
        <v>9</v>
      </c>
      <c r="C16" s="7">
        <v>1</v>
      </c>
      <c r="D16" s="8">
        <v>45729</v>
      </c>
      <c r="E16" s="11">
        <v>15378014</v>
      </c>
      <c r="F16" s="11">
        <v>16303058</v>
      </c>
      <c r="G16" s="14">
        <f t="shared" si="0"/>
        <v>46093</v>
      </c>
      <c r="H16" s="13">
        <f t="shared" ca="1" si="1"/>
        <v>153</v>
      </c>
      <c r="I16" s="12" t="str">
        <f t="shared" ca="1" si="2"/>
        <v>Em Vigência</v>
      </c>
    </row>
    <row r="17" spans="1:9" ht="15.75" x14ac:dyDescent="0.25">
      <c r="A17" s="9" t="s">
        <v>26</v>
      </c>
      <c r="B17" s="3" t="s">
        <v>42</v>
      </c>
      <c r="C17" s="7">
        <v>2</v>
      </c>
      <c r="D17" s="8">
        <v>45729</v>
      </c>
      <c r="E17" s="11">
        <v>15378013</v>
      </c>
      <c r="F17" s="11">
        <v>16303013</v>
      </c>
      <c r="G17" s="14">
        <f t="shared" si="0"/>
        <v>46093</v>
      </c>
      <c r="H17" s="13">
        <f t="shared" ca="1" si="1"/>
        <v>153</v>
      </c>
      <c r="I17" s="12" t="str">
        <f t="shared" ca="1" si="2"/>
        <v>Em Vigência</v>
      </c>
    </row>
    <row r="18" spans="1:9" ht="15.75" x14ac:dyDescent="0.25">
      <c r="A18" s="9" t="s">
        <v>17</v>
      </c>
      <c r="B18" s="3" t="s">
        <v>10</v>
      </c>
      <c r="C18" s="7">
        <v>1</v>
      </c>
      <c r="D18" s="8">
        <v>45729</v>
      </c>
      <c r="E18" s="11">
        <v>15378034</v>
      </c>
      <c r="F18" s="11">
        <v>16303014</v>
      </c>
      <c r="G18" s="14">
        <f t="shared" si="0"/>
        <v>46093</v>
      </c>
      <c r="H18" s="13">
        <f t="shared" ca="1" si="1"/>
        <v>153</v>
      </c>
      <c r="I18" s="12" t="str">
        <f t="shared" ca="1" si="2"/>
        <v>Em Vigência</v>
      </c>
    </row>
    <row r="19" spans="1:9" ht="15.75" x14ac:dyDescent="0.25">
      <c r="A19" s="9" t="s">
        <v>19</v>
      </c>
      <c r="B19" s="3" t="s">
        <v>5</v>
      </c>
      <c r="C19" s="7">
        <v>4</v>
      </c>
      <c r="D19" s="8">
        <v>45707</v>
      </c>
      <c r="E19" s="11">
        <v>15377918</v>
      </c>
      <c r="F19" s="11">
        <v>16300444</v>
      </c>
      <c r="G19" s="14">
        <f t="shared" si="0"/>
        <v>46071</v>
      </c>
      <c r="H19" s="13">
        <f t="shared" ca="1" si="1"/>
        <v>131</v>
      </c>
      <c r="I19" s="12" t="str">
        <f t="shared" ca="1" si="2"/>
        <v>Em Vigência</v>
      </c>
    </row>
    <row r="20" spans="1:9" ht="15.75" x14ac:dyDescent="0.25">
      <c r="A20" s="9" t="s">
        <v>27</v>
      </c>
      <c r="B20" s="3" t="s">
        <v>44</v>
      </c>
      <c r="C20" s="7">
        <v>2</v>
      </c>
      <c r="D20" s="8">
        <v>45707</v>
      </c>
      <c r="E20" s="11">
        <v>15378038</v>
      </c>
      <c r="F20" s="11">
        <v>16300445</v>
      </c>
      <c r="G20" s="14">
        <f t="shared" si="0"/>
        <v>46071</v>
      </c>
      <c r="H20" s="13">
        <f t="shared" ca="1" si="1"/>
        <v>131</v>
      </c>
      <c r="I20" s="12" t="str">
        <f t="shared" ca="1" si="2"/>
        <v>Em Vigência</v>
      </c>
    </row>
    <row r="21" spans="1:9" ht="15.75" x14ac:dyDescent="0.25">
      <c r="A21" s="10" t="s">
        <v>31</v>
      </c>
      <c r="B21" s="4" t="s">
        <v>11</v>
      </c>
      <c r="C21" s="6">
        <v>4</v>
      </c>
      <c r="D21" s="8">
        <v>45705</v>
      </c>
      <c r="E21" s="11">
        <v>15377910</v>
      </c>
      <c r="F21" s="11">
        <v>16299353</v>
      </c>
      <c r="G21" s="14">
        <f t="shared" si="0"/>
        <v>46069</v>
      </c>
      <c r="H21" s="13">
        <f t="shared" ca="1" si="1"/>
        <v>129</v>
      </c>
      <c r="I21" s="12" t="str">
        <f t="shared" ca="1" si="2"/>
        <v>Em Vigência</v>
      </c>
    </row>
    <row r="22" spans="1:9" ht="15.75" x14ac:dyDescent="0.25">
      <c r="A22" s="9" t="s">
        <v>18</v>
      </c>
      <c r="B22" s="3" t="s">
        <v>35</v>
      </c>
      <c r="C22" s="7">
        <v>1</v>
      </c>
      <c r="D22" s="8">
        <v>45705</v>
      </c>
      <c r="E22" s="11">
        <v>15377912</v>
      </c>
      <c r="F22" s="11">
        <v>16299354</v>
      </c>
      <c r="G22" s="14">
        <f t="shared" si="0"/>
        <v>46069</v>
      </c>
      <c r="H22" s="13">
        <f t="shared" ca="1" si="1"/>
        <v>129</v>
      </c>
      <c r="I22" s="12" t="str">
        <f t="shared" ca="1" si="2"/>
        <v>Em Vigência</v>
      </c>
    </row>
    <row r="23" spans="1:9" ht="15.75" x14ac:dyDescent="0.25">
      <c r="A23" s="10" t="s">
        <v>33</v>
      </c>
      <c r="B23" s="5" t="s">
        <v>46</v>
      </c>
      <c r="C23" s="6">
        <v>4</v>
      </c>
      <c r="D23" s="8">
        <v>45701</v>
      </c>
      <c r="E23" s="11">
        <v>15377909</v>
      </c>
      <c r="F23" s="11">
        <v>16298961</v>
      </c>
      <c r="G23" s="14">
        <f t="shared" si="0"/>
        <v>46065</v>
      </c>
      <c r="H23" s="13">
        <f t="shared" ca="1" si="1"/>
        <v>125</v>
      </c>
      <c r="I23" s="12" t="str">
        <f t="shared" ca="1" si="2"/>
        <v>Em Vigência</v>
      </c>
    </row>
    <row r="24" spans="1:9" ht="15.75" x14ac:dyDescent="0.25">
      <c r="A24" s="9" t="s">
        <v>28</v>
      </c>
      <c r="B24" s="3" t="s">
        <v>45</v>
      </c>
      <c r="C24" s="7">
        <v>3</v>
      </c>
      <c r="D24" s="8">
        <v>45701</v>
      </c>
      <c r="E24" s="11">
        <v>15284782</v>
      </c>
      <c r="F24" s="11">
        <v>16298962</v>
      </c>
      <c r="G24" s="14">
        <f t="shared" si="0"/>
        <v>46065</v>
      </c>
      <c r="H24" s="13">
        <f t="shared" ca="1" si="1"/>
        <v>125</v>
      </c>
      <c r="I24" s="12" t="str">
        <f t="shared" ca="1" si="2"/>
        <v>Em Vigência</v>
      </c>
    </row>
    <row r="25" spans="1:9" ht="15.75" x14ac:dyDescent="0.25">
      <c r="A25" s="9" t="s">
        <v>14</v>
      </c>
      <c r="B25" s="3" t="s">
        <v>7</v>
      </c>
      <c r="C25" s="7">
        <v>1</v>
      </c>
      <c r="D25" s="8">
        <v>45649</v>
      </c>
      <c r="E25" s="11">
        <v>15284781</v>
      </c>
      <c r="F25" s="11">
        <v>16290566</v>
      </c>
      <c r="G25" s="14">
        <f t="shared" ref="G25:G27" si="3">IF(D25="", "", DATE(YEAR(D25)+1, MONTH(D25), DAY(D25)) - 1)</f>
        <v>46013</v>
      </c>
      <c r="H25" s="13">
        <f t="shared" ref="H25:H27" ca="1" si="4">IF(G25="", "", G25 - TODAY())</f>
        <v>73</v>
      </c>
      <c r="I25" s="12" t="str">
        <f t="shared" ca="1" si="2"/>
        <v>Em Vigência</v>
      </c>
    </row>
    <row r="26" spans="1:9" ht="15.75" x14ac:dyDescent="0.25">
      <c r="A26" s="9" t="s">
        <v>20</v>
      </c>
      <c r="B26" s="3" t="s">
        <v>37</v>
      </c>
      <c r="C26" s="7">
        <v>4</v>
      </c>
      <c r="D26" s="8">
        <v>45649</v>
      </c>
      <c r="E26" s="11">
        <v>15358997</v>
      </c>
      <c r="F26" s="11">
        <v>16290568</v>
      </c>
      <c r="G26" s="14">
        <f t="shared" si="3"/>
        <v>46013</v>
      </c>
      <c r="H26" s="13">
        <f t="shared" ca="1" si="4"/>
        <v>73</v>
      </c>
      <c r="I26" s="12" t="str">
        <f t="shared" ca="1" si="2"/>
        <v>Em Vigência</v>
      </c>
    </row>
    <row r="27" spans="1:9" ht="15.75" x14ac:dyDescent="0.25">
      <c r="A27" s="9" t="s">
        <v>22</v>
      </c>
      <c r="B27" s="3" t="s">
        <v>39</v>
      </c>
      <c r="C27" s="7">
        <v>2</v>
      </c>
      <c r="D27" s="8">
        <v>45649</v>
      </c>
      <c r="E27" s="11">
        <v>15358998</v>
      </c>
      <c r="F27" s="11">
        <v>16290567</v>
      </c>
      <c r="G27" s="14">
        <f t="shared" si="3"/>
        <v>46013</v>
      </c>
      <c r="H27" s="13">
        <f t="shared" ca="1" si="4"/>
        <v>73</v>
      </c>
      <c r="I27" s="12" t="str">
        <f t="shared" ca="1" si="2"/>
        <v>Em Vigência</v>
      </c>
    </row>
    <row r="28" spans="1:9" ht="15.75" x14ac:dyDescent="0.25">
      <c r="A28" s="9" t="s">
        <v>23</v>
      </c>
      <c r="B28" s="3" t="s">
        <v>40</v>
      </c>
      <c r="C28" s="7">
        <v>2</v>
      </c>
      <c r="D28" s="8">
        <v>45646</v>
      </c>
      <c r="E28" s="11">
        <v>15202001</v>
      </c>
      <c r="F28" s="11">
        <v>16290560</v>
      </c>
      <c r="G28" s="14">
        <f>IF(D28="", "", DATE(YEAR(D28)+1, MONTH(D28), DAY(D28)) - 1)</f>
        <v>46010</v>
      </c>
      <c r="H28" s="13">
        <f ca="1">IF(G28="", "", G28 - TODAY())</f>
        <v>70</v>
      </c>
      <c r="I28" s="12" t="str">
        <f t="shared" ca="1" si="2"/>
        <v>Em Vigência</v>
      </c>
    </row>
  </sheetData>
  <sheetProtection selectLockedCells="1"/>
  <mergeCells count="1">
    <mergeCell ref="A1:G3"/>
  </mergeCells>
  <conditionalFormatting sqref="H5:H28">
    <cfRule type="cellIs" dxfId="0" priority="1" operator="lessThanOrEqual">
      <formula>0</formula>
    </cfRule>
    <cfRule type="colorScale" priority="2">
      <colorScale>
        <cfvo type="min"/>
        <cfvo type="max"/>
        <color rgb="FFFFFF00"/>
        <color rgb="FF00B05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1181102362204722" right="0.51181102362204722" top="0.39370078740157483" bottom="0.78740157480314965" header="0.31496062992125984" footer="0.31496062992125984"/>
  <pageSetup paperSize="9" scale="87" orientation="portrait" r:id="rId1"/>
  <ignoredErrors>
    <ignoredError sqref="G13:H15 G5:H11 G16:H28 G12:H12 I5:I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Aferições</vt:lpstr>
      <vt:lpstr>'Planilha Aferições'!Area_de_impressao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Eduardo Negrini</dc:creator>
  <cp:lastModifiedBy>Leticia Garcia</cp:lastModifiedBy>
  <cp:lastPrinted>2025-10-10T12:55:42Z</cp:lastPrinted>
  <dcterms:created xsi:type="dcterms:W3CDTF">2023-11-13T13:14:25Z</dcterms:created>
  <dcterms:modified xsi:type="dcterms:W3CDTF">2025-10-10T12:58:56Z</dcterms:modified>
</cp:coreProperties>
</file>