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CONTROLADORIA\Relatorio Execução de Contratos\RAFAEL\"/>
    </mc:Choice>
  </mc:AlternateContent>
  <xr:revisionPtr revIDLastSave="0" documentId="13_ncr:1_{D0E21E09-9170-4B11-98C3-5CB78A9485FE}" xr6:coauthVersionLast="47" xr6:coauthVersionMax="47" xr10:uidLastSave="{00000000-0000-0000-0000-000000000000}"/>
  <bookViews>
    <workbookView xWindow="-120" yWindow="-120" windowWidth="20730" windowHeight="11040" xr2:uid="{3E8B1880-90DD-419B-9C35-C33B16718CA3}"/>
  </bookViews>
  <sheets>
    <sheet name="cont 044_2025" sheetId="13" r:id="rId1"/>
  </sheets>
  <externalReferences>
    <externalReference r:id="rId2"/>
  </externalReferences>
  <definedNames>
    <definedName name="ORÇAMENTO.BancoRef" hidden="1">#REF!</definedName>
    <definedName name="ORÇAMENTO.CustoUnitario" hidden="1">ROUND(#REF!,15-13*#REF!)</definedName>
    <definedName name="ORÇAMENTO.PrecoUnitarioLicitado" hidden="1">#REF!</definedName>
    <definedName name="REFERENCIA.Descricao" hidden="1">IF(ISNUMBER(#REF!),OFFSET(INDIRECT(ORÇAMENTO.BancoRef),#REF!-1,3,1),#REF!)</definedName>
    <definedName name="REFERENCIA.Unidade" hidden="1">IF(ISNUMBER(#REF!),OFFSET(INDIRECT(ORÇAMENTO.BancoRef),#REF!-1,4,1),"-")</definedName>
    <definedName name="TIPOORCAMENTO" hidden="1">IF(VALUE([1]MENU!$O$3)=2,"Licitado","Proposto")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1" i="13" l="1"/>
  <c r="H13" i="13"/>
  <c r="H14" i="13"/>
  <c r="H15" i="13"/>
  <c r="H16" i="13"/>
  <c r="K16" i="13" s="1"/>
  <c r="H17" i="13"/>
  <c r="H18" i="13"/>
  <c r="H19" i="13"/>
  <c r="H20" i="13"/>
  <c r="H21" i="13"/>
  <c r="H22" i="13"/>
  <c r="H23" i="13"/>
  <c r="H24" i="13"/>
  <c r="H25" i="13"/>
  <c r="H26" i="13"/>
  <c r="H27" i="13"/>
  <c r="H28" i="13"/>
  <c r="K28" i="13" s="1"/>
  <c r="H29" i="13"/>
  <c r="H30" i="13"/>
  <c r="H31" i="13"/>
  <c r="H32" i="13"/>
  <c r="H33" i="13"/>
  <c r="H34" i="13"/>
  <c r="K34" i="13" s="1"/>
  <c r="H35" i="13"/>
  <c r="H36" i="13"/>
  <c r="H37" i="13"/>
  <c r="H38" i="13"/>
  <c r="H39" i="13"/>
  <c r="H40" i="13"/>
  <c r="H41" i="13"/>
  <c r="H42" i="13"/>
  <c r="K42" i="13" s="1"/>
  <c r="H43" i="13"/>
  <c r="H44" i="13"/>
  <c r="H45" i="13"/>
  <c r="H46" i="13"/>
  <c r="H47" i="13"/>
  <c r="H48" i="13"/>
  <c r="H49" i="13"/>
  <c r="H50" i="13"/>
  <c r="H51" i="13"/>
  <c r="H52" i="13"/>
  <c r="K52" i="13" s="1"/>
  <c r="H53" i="13"/>
  <c r="H54" i="13"/>
  <c r="K54" i="13" s="1"/>
  <c r="H55" i="13"/>
  <c r="H56" i="13"/>
  <c r="K56" i="13" s="1"/>
  <c r="H57" i="13"/>
  <c r="H58" i="13"/>
  <c r="K58" i="13" s="1"/>
  <c r="H59" i="13"/>
  <c r="H60" i="13"/>
  <c r="K60" i="13" s="1"/>
  <c r="H61" i="13"/>
  <c r="H62" i="13"/>
  <c r="K62" i="13" s="1"/>
  <c r="H63" i="13"/>
  <c r="H64" i="13"/>
  <c r="H65" i="13"/>
  <c r="H66" i="13"/>
  <c r="H67" i="13"/>
  <c r="H68" i="13"/>
  <c r="K68" i="13" s="1"/>
  <c r="H69" i="13"/>
  <c r="H70" i="13"/>
  <c r="K70" i="13" s="1"/>
  <c r="H71" i="13"/>
  <c r="H72" i="13"/>
  <c r="H73" i="13"/>
  <c r="H74" i="13"/>
  <c r="H75" i="13"/>
  <c r="H76" i="13"/>
  <c r="K76" i="13" s="1"/>
  <c r="H77" i="13"/>
  <c r="H78" i="13"/>
  <c r="H79" i="13"/>
  <c r="H80" i="13"/>
  <c r="K80" i="13" s="1"/>
  <c r="H81" i="13"/>
  <c r="H82" i="13"/>
  <c r="H83" i="13"/>
  <c r="H84" i="13"/>
  <c r="K84" i="13" s="1"/>
  <c r="H85" i="13"/>
  <c r="H86" i="13"/>
  <c r="K86" i="13" s="1"/>
  <c r="H87" i="13"/>
  <c r="H88" i="13"/>
  <c r="K88" i="13" s="1"/>
  <c r="H89" i="13"/>
  <c r="H90" i="13"/>
  <c r="H12" i="13"/>
  <c r="K83" i="13"/>
  <c r="K79" i="13"/>
  <c r="K75" i="13"/>
  <c r="K67" i="13"/>
  <c r="K63" i="13"/>
  <c r="K59" i="13"/>
  <c r="K55" i="13"/>
  <c r="K51" i="13"/>
  <c r="K44" i="13"/>
  <c r="K35" i="13"/>
  <c r="K27" i="13"/>
  <c r="K19" i="13"/>
  <c r="K87" i="13"/>
  <c r="K71" i="13"/>
  <c r="K12" i="13"/>
  <c r="I12" i="13"/>
  <c r="K13" i="13"/>
  <c r="I13" i="13"/>
  <c r="K14" i="13"/>
  <c r="I14" i="13"/>
  <c r="I15" i="13"/>
  <c r="K15" i="13" s="1"/>
  <c r="I16" i="13"/>
  <c r="K17" i="13"/>
  <c r="I17" i="13"/>
  <c r="K18" i="13"/>
  <c r="I19" i="13"/>
  <c r="K20" i="13"/>
  <c r="I20" i="13"/>
  <c r="K21" i="13"/>
  <c r="I21" i="13"/>
  <c r="K22" i="13"/>
  <c r="I22" i="13"/>
  <c r="I23" i="13"/>
  <c r="K23" i="13" s="1"/>
  <c r="I24" i="13"/>
  <c r="I25" i="13"/>
  <c r="K25" i="13" s="1"/>
  <c r="I26" i="13"/>
  <c r="K26" i="13"/>
  <c r="I27" i="13"/>
  <c r="K29" i="13"/>
  <c r="I29" i="13"/>
  <c r="K30" i="13"/>
  <c r="I30" i="13"/>
  <c r="I31" i="13"/>
  <c r="K31" i="13" s="1"/>
  <c r="I32" i="13"/>
  <c r="K33" i="13"/>
  <c r="I34" i="13"/>
  <c r="I36" i="13"/>
  <c r="I37" i="13"/>
  <c r="K37" i="13" s="1"/>
  <c r="I38" i="13"/>
  <c r="I39" i="13"/>
  <c r="K39" i="13" s="1"/>
  <c r="I40" i="13"/>
  <c r="I41" i="13"/>
  <c r="K41" i="13" s="1"/>
  <c r="I43" i="13"/>
  <c r="K43" i="13" s="1"/>
  <c r="I44" i="13"/>
  <c r="K45" i="13"/>
  <c r="I45" i="13"/>
  <c r="K46" i="13"/>
  <c r="I46" i="13"/>
  <c r="K47" i="13"/>
  <c r="I47" i="13"/>
  <c r="I48" i="13"/>
  <c r="K48" i="13" s="1"/>
  <c r="K49" i="13"/>
  <c r="K50" i="13"/>
  <c r="K53" i="13"/>
  <c r="I57" i="13"/>
  <c r="K61" i="13"/>
  <c r="J62" i="13"/>
  <c r="J63" i="13"/>
  <c r="K64" i="13"/>
  <c r="J64" i="13"/>
  <c r="K65" i="13"/>
  <c r="J65" i="13"/>
  <c r="K66" i="13"/>
  <c r="K69" i="13"/>
  <c r="K72" i="13"/>
  <c r="K73" i="13"/>
  <c r="K74" i="13"/>
  <c r="K77" i="13"/>
  <c r="K78" i="13"/>
  <c r="K81" i="13"/>
  <c r="K82" i="13"/>
  <c r="K85" i="13"/>
  <c r="K89" i="13"/>
  <c r="K90" i="13"/>
  <c r="K38" i="13" l="1"/>
  <c r="K24" i="13"/>
  <c r="K36" i="13"/>
  <c r="K32" i="13"/>
  <c r="K40" i="13"/>
  <c r="K57" i="1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<sst xmlns="http://schemas.openxmlformats.org/spreadsheetml/2006/main" count="273" uniqueCount="188">
  <si>
    <t>item</t>
  </si>
  <si>
    <t>descrição</t>
  </si>
  <si>
    <t>qtd licitada</t>
  </si>
  <si>
    <t>qtd aditada</t>
  </si>
  <si>
    <t>qtd suprimida</t>
  </si>
  <si>
    <t>unid</t>
  </si>
  <si>
    <t>M3</t>
  </si>
  <si>
    <t>1.</t>
  </si>
  <si>
    <t>1.1.</t>
  </si>
  <si>
    <t>1.1.1.</t>
  </si>
  <si>
    <t>1.1.2.</t>
  </si>
  <si>
    <t>1.1.3.</t>
  </si>
  <si>
    <t>1.1.4.</t>
  </si>
  <si>
    <t>Empresa Contratada</t>
  </si>
  <si>
    <t>Contrato</t>
  </si>
  <si>
    <t>Vigência</t>
  </si>
  <si>
    <t>val unit licitado</t>
  </si>
  <si>
    <t>val executado</t>
  </si>
  <si>
    <t>val aditado</t>
  </si>
  <si>
    <t>val suprimido</t>
  </si>
  <si>
    <t>val total acumulado</t>
  </si>
  <si>
    <t>-</t>
  </si>
  <si>
    <t>2.1.</t>
  </si>
  <si>
    <t>2.1.1.</t>
  </si>
  <si>
    <t>2.1.2.</t>
  </si>
  <si>
    <t>2.1.3.</t>
  </si>
  <si>
    <t>2.1.4.</t>
  </si>
  <si>
    <t>Escavação manual em solo de 1ª e 2ª categoria em vala ou cava até 1,5 m</t>
  </si>
  <si>
    <t>UN</t>
  </si>
  <si>
    <t>M</t>
  </si>
  <si>
    <t>KG</t>
  </si>
  <si>
    <t>CJ</t>
  </si>
  <si>
    <t>PREFEITURA MUNICIPAL DE GUARIBA
ESTADO DE SÃO PAULO
CNPJ 48.664.304/0001-80</t>
  </si>
  <si>
    <t>1.1.5.</t>
  </si>
  <si>
    <t>1.1.6.</t>
  </si>
  <si>
    <t>RELATÓRIO FINAL DE EXECUÇÃO DE OBRA</t>
  </si>
  <si>
    <t>Nº Processo</t>
  </si>
  <si>
    <t>Tipo Modalidade / Nº</t>
  </si>
  <si>
    <t>Caixa de passagem em alumínio fundido à prova de tempo, 200 x 200 mm</t>
  </si>
  <si>
    <t>Disjuntor termomagnético, tripolar 220/380 V, corrente de 60 A até 100 A</t>
  </si>
  <si>
    <t>Barramento de cobre nu</t>
  </si>
  <si>
    <t>DISJUNTOR BIPOLAR TIPO DIN, CORRENTE NOMINAL DE 16A - FORNECIMENTO E INSTALAÇÃO. AF_10/2020</t>
  </si>
  <si>
    <t>1.1.7.</t>
  </si>
  <si>
    <t>Cabo de cobre de 2,5 mm², isolamento 0,6/1 kV - isolação em PVC 70°C</t>
  </si>
  <si>
    <t>2.1.5.</t>
  </si>
  <si>
    <t>2.1.6.</t>
  </si>
  <si>
    <t>2.1.7.</t>
  </si>
  <si>
    <t>2.1.8.</t>
  </si>
  <si>
    <t>Cabo de cobre de 4 mm², isolamento 0,6/1 kV - isolação em PVC 70°C</t>
  </si>
  <si>
    <t>Tomada 2P+T de 10 A - 250 V, completa</t>
  </si>
  <si>
    <t>Guariba, 22 de abril de 2026</t>
  </si>
  <si>
    <t>RAFAEL FRANCISCO FAVERO</t>
  </si>
  <si>
    <t>ENGENHEIRO CIVIL</t>
  </si>
  <si>
    <t>FISCAL DE CONTRATOS</t>
  </si>
  <si>
    <t>1.1.8.</t>
  </si>
  <si>
    <t>1.1.9.</t>
  </si>
  <si>
    <t>1.1.10.</t>
  </si>
  <si>
    <t>1.1.11.</t>
  </si>
  <si>
    <t>1.1.12.</t>
  </si>
  <si>
    <t>1.1.13.</t>
  </si>
  <si>
    <t>1.1.14.</t>
  </si>
  <si>
    <t>1.1.15.</t>
  </si>
  <si>
    <t>1.1.16.</t>
  </si>
  <si>
    <t>1.1.17.</t>
  </si>
  <si>
    <t>1.1.18.</t>
  </si>
  <si>
    <t>1.1.19.</t>
  </si>
  <si>
    <t>1.1.20.</t>
  </si>
  <si>
    <t>1.1.21.</t>
  </si>
  <si>
    <t>1.1.22.</t>
  </si>
  <si>
    <t>1.1.23.</t>
  </si>
  <si>
    <t>1.1.24.</t>
  </si>
  <si>
    <t>1.1.25.</t>
  </si>
  <si>
    <t>1.1.26.</t>
  </si>
  <si>
    <t>1.1.27.</t>
  </si>
  <si>
    <t>1.1.28.</t>
  </si>
  <si>
    <t>1.1.29.</t>
  </si>
  <si>
    <t>1.1.30.</t>
  </si>
  <si>
    <t>1.1.31.</t>
  </si>
  <si>
    <t>1.1.32.</t>
  </si>
  <si>
    <t>1.1.33.</t>
  </si>
  <si>
    <t>1.1.34.</t>
  </si>
  <si>
    <t>1.1.35.</t>
  </si>
  <si>
    <t>1.1.36.</t>
  </si>
  <si>
    <t>1.1.37.</t>
  </si>
  <si>
    <t>1.1.38.</t>
  </si>
  <si>
    <t>1.1.39.</t>
  </si>
  <si>
    <t>1.1.40.</t>
  </si>
  <si>
    <t>1.1.41.</t>
  </si>
  <si>
    <t>1.1.42.</t>
  </si>
  <si>
    <t>1.1.43.</t>
  </si>
  <si>
    <t>1.1.44.</t>
  </si>
  <si>
    <t>1.1.45.</t>
  </si>
  <si>
    <t>1.1.46.</t>
  </si>
  <si>
    <t>1.1.47.</t>
  </si>
  <si>
    <t>1.1.48.</t>
  </si>
  <si>
    <t>1.1.49.</t>
  </si>
  <si>
    <t>1.1.50.</t>
  </si>
  <si>
    <t>1.1.51.</t>
  </si>
  <si>
    <t>1.1.52.</t>
  </si>
  <si>
    <t>2.</t>
  </si>
  <si>
    <t>2.1.9.</t>
  </si>
  <si>
    <t>2.1.10.</t>
  </si>
  <si>
    <t>2.1.11.</t>
  </si>
  <si>
    <t>2.1.12.</t>
  </si>
  <si>
    <t>2.1.13.</t>
  </si>
  <si>
    <t>2.1.14.</t>
  </si>
  <si>
    <t>2.1.15.</t>
  </si>
  <si>
    <t>2.1.16.</t>
  </si>
  <si>
    <t>2.1.17.</t>
  </si>
  <si>
    <t>2.1.18.</t>
  </si>
  <si>
    <t>2.1.19.</t>
  </si>
  <si>
    <t>2.1.20.</t>
  </si>
  <si>
    <t>2.1.21.</t>
  </si>
  <si>
    <t>2.1.22.</t>
  </si>
  <si>
    <t>2.1.23.</t>
  </si>
  <si>
    <t>2.1.24.</t>
  </si>
  <si>
    <t>2.1.25.</t>
  </si>
  <si>
    <t>LOTE 1: SEDE DA PREFEITURA</t>
  </si>
  <si>
    <t>ADEQUAÇÃO ELÉTRICA</t>
  </si>
  <si>
    <t>LOTE 2: POUPATEMPO</t>
  </si>
  <si>
    <t>Cabo de cobre de 10 mm², isolamento 0,6/1 kV - isolação em PVC 70°C</t>
  </si>
  <si>
    <t>Cabo de cobre flexível de 185 mm², isolamento 0,6/1kV - isolação HEPR 90°C</t>
  </si>
  <si>
    <t>Cabo de cobre flexível de 35 mm², isolamento 0,6/1kV - isolação HEPR 90°C</t>
  </si>
  <si>
    <t>Cabo de cobre flexível de 50 mm², isolamento 0,6/1kV - isolação HEPR 90°C</t>
  </si>
  <si>
    <t>Cabo de cobre flexível de 70 mm², isolamento 0,6/1kV - isolação HEPR 90°C</t>
  </si>
  <si>
    <t>Cabo de cobre nu, têmpera mole, classe 2, de 50 mm²</t>
  </si>
  <si>
    <t>Cabo de cobre flexível de 2 x 2,5 mm², isolamento 0,6/1 kV - isolação HEPR 90°C</t>
  </si>
  <si>
    <t>Condulete metálico de 3/4´</t>
  </si>
  <si>
    <t>CONDULETE DE ALUMÍNIO, TIPO B, PARA ELETRODUTO DE AÇO GALVANIZADO DN 25 MM (1''), APARENTE - FORNECIMENTO E INSTALAÇÃO. AF_10/2022</t>
  </si>
  <si>
    <t>CONDULETE DE ALUMÍNIO, TIPO C, PARA ELETRODUTO DE AÇO GALVANIZADO DN 25 MM (1''), APARENTE - FORNECIMENTO E INSTALAÇÃO. AF_10/2022</t>
  </si>
  <si>
    <t>CONDULETE DE ALUMÍNIO, TIPO E, ELETRODUTO DE AÇO GALVANIZADO DN 25 MM (1''), APARENTE - FORNECIMENTO E INSTALAÇÃO. AF_10/2022</t>
  </si>
  <si>
    <t>CONDULETE DE PVC, TIPO LL, PARA ELETRODUTO DE PVC SOLDÁVEL DN 32 MM (1''), APARENTE - FORNECIMENTO E INSTALAÇÃO. AF_10/2022</t>
  </si>
  <si>
    <t>CONDULETE DE ALUMÍNIO, TIPO LR, PARA ELETRODUTO DE AÇO GALVANIZADO DN 25 MM (1''), APARENTE - FORNECIMENTO E INSTALAÇÃO. AF_10/2022</t>
  </si>
  <si>
    <t>CONDULETE DE ALUMÍNIO, TIPO T, PARA ELETRODUTO DE AÇO GALVANIZADO DN 25 MM (1''), APARENTE - FORNECIMENTO E INSTALAÇÃO. AF_10/2022</t>
  </si>
  <si>
    <t>CONDULETE DE ALUMÍNIO, TIPO X, PARA ELETRODUTO DE AÇO GALVANIZADO DN 25 MM (1''), APARENTE - FORNECIMENTO E INSTALAÇÃO. AF_10/2022</t>
  </si>
  <si>
    <t xml:space="preserve">CAIXA DE INSPECAO PARA ATERRAMENTO OU OUTRO USO, EM PVC, DN = 250 X 250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</si>
  <si>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Caixa de medição indireta confeccionada em chapa metálica com placa de madeira compensada, fixada no fundo para alocação dos TC's e do Medidor. Pintada, padrão -  CPFL</t>
  </si>
  <si>
    <t>Caixa de medição tipo "T" - padrão CPFL com dispositivo para lacre</t>
  </si>
  <si>
    <t>CAIXA ENTERRADA ELÉTRICA RETANGULAR, EM ALVENARIA COM TIJOLOS CERÂMICOS MACIÇOS, FUNDO COM BRITA, DIMENSÕES INTERNAS: 0,8X0,8X0,6 M. AF_12/2020</t>
  </si>
  <si>
    <t>CAIXA ENTERRADA ELÉTRICA RETANGULAR, EM ALVENARIA COM TIJOLOS CERÂMICOS MACIÇOS, FUNDO COM BRITA, DIMENSÕES INTERNAS: 1X1X0,6 M. AF_12/2020</t>
  </si>
  <si>
    <t>Chave seccionadora tripolar de abertura sob carga de 300A sem dispositivo de proteção</t>
  </si>
  <si>
    <t xml:space="preserve">CONECTOR METALICO TIPO PARAFUSO FENDIDO (SPLIT BOLT), PARA CABOS ATE 185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</si>
  <si>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Conector olhal cabo/haste de 5/8´</t>
  </si>
  <si>
    <t>DEMOLIÇÃO DE PISO DE CONCRETO SIMPLES, DE FORMA MANUAL, SEM REAPROVEITAMENTO. AF_09/2023</t>
  </si>
  <si>
    <t xml:space="preserve">CURVA 90 GRAUS PARA ELETRODUTO, EM ACO GALVANIZADO ELETROLITICO, COM ROSCA, DIAMETRO DE 50 MM (2")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</si>
  <si>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CURVA 90 GRAUS PARA ELETRODUTO, EM ACO GALVANIZADO ELETROLITICO, COM ROSCA, DIAMETRO DE 100 MM (4")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</si>
  <si>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CURVA 90 GRAUS PARA ELETRODUTO, PVC, ROSCÁVEL, DN 32 MM (1"), PARA CIRCUITOS TERMINAIS, INSTALADA EM LAJE - FORNECIMENTO E INSTALAÇÃO. AF_03/2023</t>
  </si>
  <si>
    <t>DISJUNTOR BIPOLAR TIPO DIN, CORRENTE NOMINAL DE 25A - FORNECIMENTO E INSTALAÇÃO. AF_10/2020</t>
  </si>
  <si>
    <t>DISJUNTOR BIPOLAR TIPO DIN, CORRENTE NOMINAL DE 20A - FORNECIMENTO E INSTALAÇÃO. AF_10/2020</t>
  </si>
  <si>
    <t>DISJUNTOR TERMOMAGNÉTICO TRIPOLAR , CORRENTE NOMINAL DE 125A - FORNECIMENTO E INSTALAÇÃO. AF_10/2020</t>
  </si>
  <si>
    <t>Disjuntor em caixa moldada tripolar, térmico e magnético fixos, tensão de isolamento 480/690V, de 70A até 150A</t>
  </si>
  <si>
    <t>DISJUNTOR TERMOMAGNÉTICO TRIPOLAR , CORRENTE NOMINAL DE 200A - FORNECIMENTO E INSTALAÇÃO. AF_10/2020</t>
  </si>
  <si>
    <t>Disjuntor série universal, em caixa moldada, térmico fixo e magnético ajustável, tripolar 600 V, corrente de 300 A até 400 A</t>
  </si>
  <si>
    <t>Mini-disjuntor termomagnético, tripolar 220/380 V, corrente de 40 A até 50 A</t>
  </si>
  <si>
    <t>Supressor de surto monofásico, corrente nominal 20 kA, Imax. de surto 50 até 80 kA</t>
  </si>
  <si>
    <t>Eletroduto galvanizado a quente conforme NBR5598 - 2´ com acessórios</t>
  </si>
  <si>
    <t>Eletroduto galvanizado a quente conforme NBR6323 - 4´ com acessórios</t>
  </si>
  <si>
    <t>Condulete metálico de 1´</t>
  </si>
  <si>
    <t>Concreto usinado, fck = 30 MPa</t>
  </si>
  <si>
    <t>Haste de aterramento de 5/8" x 2,4 m</t>
  </si>
  <si>
    <t>Quadro de distribuição de sobrepor c/ derivação Cx Md
12 circuitos - 300A</t>
  </si>
  <si>
    <t>Quadro de distribuição de sobrepor trifásico 175A - 36 Din</t>
  </si>
  <si>
    <t>Quadro de distribuição universal de sobrepor, para disjuntores 56 DIN / 40 Bolt-on - 225 A - sem componentes</t>
  </si>
  <si>
    <t>QUADRO DE DISTRIBUIÇÃO DE ENERGIA EM CHAPA DE AÇO GALVANIZADO, DE EMBUTIR, COM BARRAMENTO TRIFÁSICO, PARA 12 DISJUNTORES DIN 100A - FORNECIMENTO E INSTALAÇÃO. AF_10/2020</t>
  </si>
  <si>
    <t>ELETRODUTO FLEXÍVEL CORRUGADO, PEAD, DN 63 (2"), PARA REDE ENTERRADA DE DISTRIBUIÇÃO DE ENERGIA ELÉTRICA - FORNECIMENTO E INSTALAÇÃO. AF_12/2021</t>
  </si>
  <si>
    <t>ELETRODUTO FLEXÍVEL CORRUGADO, PEAD, DN 100 (4"), PARA REDE ENTERRADA DE DISTRIBUIÇÃO DE ENERGIA ELÉTRICA - FORNECIMENTO E INSTALAÇÃO. AF_12/2021</t>
  </si>
  <si>
    <t>Caixa de passagem em alumínio fundido à prova de tempo, 100 x 100 mm</t>
  </si>
  <si>
    <t>QUADRO DE DISTRIBUIÇÃO DE ENERGIA EM CHAPA DE AÇO GALVANIZADO, DE EMBUTIR, COM BARRAMENTO TRIFÁSICO, PARA 24 DISJUNTORES DIN 100A - FORNECIMENTO E INSTALAÇÃO. AF_10/2020</t>
  </si>
  <si>
    <t>CONDULETE DE ALUMÍNIO, TIPO E, PARA ELETRODUTO DE AÇO GALVANIZADO DN 20 MM (3/4''), APARENTE - FORNECIMENTO E INSTALAÇÃO. AF_10/2022</t>
  </si>
  <si>
    <t>CONDULETE DE PVC, TIPO LB, PARA ELETRODUTO DE PVC SOLDÁVEL DN 32 MM (1''), APARENTE - FORNECIMENTO E INSTALAÇÃO. AF_10/2022</t>
  </si>
  <si>
    <t>CONDULETE DE PVC, TIPO LL, PARA ELETRODUTO DE PVC SOLDÁVEL DN 25 MM (3/4''), APARENTE - FORNECIMENTO E INSTALAÇÃO. AF_10/2022</t>
  </si>
  <si>
    <t>CONDULETE DE PVC, TIPO T, PARA ELETRODUTO DE PVC SOLDÁVEL DN 32 MM (1''), APARENTE - FORNECIMENTO E INSTALAÇÃO. AF_10/2022</t>
  </si>
  <si>
    <t>CURVA 90 GRAUS PARA ELETRODUTO, PVC, ROSCÁVEL, DN 32 MM (1"), PARA CIRCUITOS TERMINAIS, INSTALADA EM PAREDE - FORNECIMENTO E INSTALAÇÃO. AF_03/2023</t>
  </si>
  <si>
    <t>CURVA 90 GRAUS PARA ELETRODUTO, PVC, ROSCÁVEL, DN 25 MM (3/4"), PARA CIRCUITOS TERMINAIS, INSTALADA EM PAREDE - FORNECIMENTO E INSTALAÇÃO. AF_03/2023</t>
  </si>
  <si>
    <t xml:space="preserve">DISPOSITIVO DR, 4 POLOS, SENSIBILIDADE DE 30 MA, CORRENTE DE 80 A, TIPO 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</si>
  <si>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ELETRODUTO FLEXÍVEL CORRUGADO, PVC, DN 32 MM (1"), PARA CIRCUITOS TERMINAIS, INSTALADO EM PAREDE - FORNECIMENTO E INSTALAÇÃO. AF_03/2023</t>
  </si>
  <si>
    <t>CONDULETE DE ALUMÍNIO, TIPO LR, PARA ELETRODUTO DE AÇO GALVANIZADO DN 20 MM (3/4''), APARENTE - FORNECIMENTO E INSTALAÇÃO. AF_10/2022</t>
  </si>
  <si>
    <t>Eletroduto galvanizado conforme NBR13057 -  3/4´ com acessórios</t>
  </si>
  <si>
    <t>Eletroduto galvanizado conforme NBR13057 -  1´ com acessórios</t>
  </si>
  <si>
    <t>Cabo de cobre flexível de 16 mm², isolamento 0,6/1kV - isolação HEPR 90°C</t>
  </si>
  <si>
    <t xml:space="preserve">UN    </t>
  </si>
  <si>
    <t>Guariba, 08 de maio de 2026</t>
  </si>
  <si>
    <t xml:space="preserve">OBJETO: CONTRATAÇÃO DE EMPRESA, COM FORNECIMENTO DE MATERIAL E MÃO DE OBRA ESPECIALIZADA, SOB REGIME DE EMPREITADA POR PREÇO GLOBAL, PARA ADEQUAR AS INSTALAÇÕES ELÉTRICAS DOS EDIFÍCIOS: (LOTE 1) PAÇO MUNICIPAL, LOCALIZADO NA AV. EVARISTO VAZ, Nº 1190; E (LOTE 2) POUPATEMPO, LOCALIZADO NA AV. DR. SOBRAL NETO, Nº 218. </t>
  </si>
  <si>
    <t>44/2025</t>
  </si>
  <si>
    <t>060/2025</t>
  </si>
  <si>
    <t>CONCORRÊNCIA ELETRÔNICA N° 007/2025</t>
  </si>
  <si>
    <t>31/05/2025 - 31/03/2026</t>
  </si>
  <si>
    <t>SOLAR MATERIAIS E CONSTRUÇÕES ELÉTRICAS LTDA - CNPJ: 78.794.427/0001-04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</si>
</sst>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"/>
    <numFmt numFmtId="165" formatCode="0."/>
    <numFmt numFmtId="166" formatCode="_(* #,##0.00_);_(* \(#,##0.00\);_(* \-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/>
    <xf numFmtId="164" fontId="6" fillId="0" borderId="1" xfId="0" applyNumberFormat="1" applyFont="1" applyBorder="1"/>
    <xf numFmtId="4" fontId="6" fillId="0" borderId="1" xfId="0" applyNumberFormat="1" applyFont="1" applyBorder="1"/>
    <xf numFmtId="2" fontId="6" fillId="0" borderId="1" xfId="0" applyNumberFormat="1" applyFont="1" applyBorder="1" applyAlignment="1">
      <alignment horizontal="right" vertical="center"/>
    </xf>
    <xf numFmtId="0" fontId="2" fillId="0" borderId="0" xfId="0" applyFont="1"/>
    <xf numFmtId="164" fontId="2" fillId="0" borderId="0" xfId="0" applyNumberFormat="1" applyFont="1"/>
    <xf numFmtId="164" fontId="8" fillId="0" borderId="1" xfId="0" applyNumberFormat="1" applyFont="1" applyBorder="1" applyAlignment="1">
      <alignment horizontal="center" vertical="center" wrapText="1"/>
    </xf>
    <xf numFmtId="0" fontId="0" fillId="0" borderId="21" xfId="0" applyBorder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horizontal="right" vertical="top" shrinkToFit="1"/>
    </xf>
    <xf numFmtId="0" fontId="6" fillId="0" borderId="0" xfId="0" applyFont="1"/>
    <xf numFmtId="164" fontId="8" fillId="0" borderId="0" xfId="0" applyNumberFormat="1" applyFont="1" applyAlignment="1">
      <alignment horizontal="right" vertical="top" shrinkToFit="1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/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165" fontId="5" fillId="0" borderId="0" xfId="0" applyNumberFormat="1" applyFont="1" applyAlignment="1">
      <alignment vertical="top" shrinkToFit="1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9" fillId="4" borderId="1" xfId="0" applyFont="1" applyFill="1" applyBorder="1"/>
    <xf numFmtId="164" fontId="9" fillId="4" borderId="1" xfId="0" applyNumberFormat="1" applyFont="1" applyFill="1" applyBorder="1"/>
    <xf numFmtId="0" fontId="0" fillId="0" borderId="1" xfId="0" applyBorder="1" applyAlignment="1">
      <alignment vertical="center" wrapText="1" shrinkToFi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6" fontId="0" fillId="0" borderId="1" xfId="1" applyNumberFormat="1" applyFont="1" applyFill="1" applyBorder="1" applyAlignment="1" applyProtection="1">
      <alignment vertical="center" shrinkToFi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6" fontId="2" fillId="4" borderId="1" xfId="1" applyNumberFormat="1" applyFont="1" applyFill="1" applyBorder="1" applyAlignment="1" applyProtection="1">
      <alignment vertical="center" shrinkToFit="1"/>
    </xf>
    <xf numFmtId="164" fontId="9" fillId="0" borderId="0" xfId="0" applyNumberFormat="1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justify"/>
    </xf>
    <xf numFmtId="0" fontId="0" fillId="0" borderId="14" xfId="0" applyBorder="1" applyAlignment="1">
      <alignment horizontal="center" vertical="justify"/>
    </xf>
    <xf numFmtId="0" fontId="0" fillId="0" borderId="15" xfId="0" applyBorder="1" applyAlignment="1">
      <alignment horizontal="center" vertical="justify"/>
    </xf>
    <xf numFmtId="0" fontId="0" fillId="0" borderId="16" xfId="0" applyBorder="1" applyAlignment="1">
      <alignment horizontal="center" vertical="justify"/>
    </xf>
    <xf numFmtId="0" fontId="0" fillId="0" borderId="17" xfId="0" applyBorder="1" applyAlignment="1">
      <alignment horizontal="center" vertical="justify"/>
    </xf>
    <xf numFmtId="0" fontId="0" fillId="0" borderId="18" xfId="0" applyBorder="1" applyAlignment="1">
      <alignment horizontal="center" vertical="justify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8"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microsoft.com/office/2022/10/relationships/richValueRel" Target="richData/richValueRel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REFEITURA%202023/CONV&#202;NIO/ESTADUAL/PE%20029-2024_RECAPE%20500_250_%20MIL_CONV&#202;NIOS_LOTE%201%20e%20LOTE%202/CONTRATO%20EM%20ANDAMENTO/PEDIDO%20ADITAMENTO/DOC/PLANILHA_aditamento%20lote%201%20e%202.xls" TargetMode="External"/><Relationship Id="rId2" Type="http://schemas.openxmlformats.org/officeDocument/2006/relationships/externalLinkPath" Target="file:///Y:\PREFEITURA%202023\CONV&#202;NIO\ESTADUAL\PE%20029-2024_RECAPE%20500_250_%20MIL_CONV&#202;NIOS_LOTE%201%20e%20LOTE%202\CONTRATO%20EM%20ANDAMENTO\PEDIDO%20ADITAMENTO\DOC\PLANILHA_aditamento%20lote%201%20e%202.xls" TargetMode="External"/><Relationship Id="rId1" Type="http://schemas.openxmlformats.org/officeDocument/2006/relationships/externalLinkPath" Target="/PREFEITURA%202023/CONV&#202;NIO/ESTADUAL/PE%20029-2024_RECAPE%20500_250_%20MIL_CONV&#202;NIOS_LOTE%201%20e%20LOTE%202/CONTRATO%20EM%20ANDAMENTO/PEDIDO%20ADITAMENTO/DOC/PLANILHA_aditamento%20lote%201%20e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 refreshError="1">
        <row r="3">
          <cell r="O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D9AC-93D9-4A54-B439-38590CEC2239}">
  <dimension ref="A1:K228"/>
  <sheetViews>
    <sheetView tabSelected="1" topLeftCell="A85" workbookViewId="0">
      <selection activeCell="E5" sqref="E5:K5"/>
    </sheetView>
  </sheetViews>
  <sheetFormatPr defaultRowHeight="15" x14ac:dyDescent="0.25"/>
  <cols>
    <col min="1" max="1" width="6.7109375" bestFit="1" customWidth="1"/>
    <col min="2" max="2" width="41.5703125" customWidth="1"/>
    <col min="4" max="5" width="11" bestFit="1" customWidth="1"/>
    <col min="6" max="6" width="13.5703125" bestFit="1" customWidth="1"/>
    <col min="7" max="7" width="14.85546875" bestFit="1" customWidth="1"/>
    <col min="8" max="8" width="24.42578125" customWidth="1"/>
    <col min="9" max="9" width="11" bestFit="1" customWidth="1"/>
    <col min="10" max="10" width="13.28515625" bestFit="1" customWidth="1"/>
    <col min="11" max="11" width="18.7109375" bestFit="1" customWidth="1"/>
  </cols>
  <sheetData>
    <row r="1" spans="1:11" ht="59.25" customHeight="1" x14ac:dyDescent="0.25">
      <c r="A1" s="41" t="e" vm="1">
        <v>#VALUE!</v>
      </c>
      <c r="B1" s="42"/>
      <c r="C1" s="43" t="s">
        <v>32</v>
      </c>
      <c r="D1" s="44"/>
      <c r="E1" s="44"/>
      <c r="F1" s="44"/>
      <c r="G1" s="44"/>
      <c r="H1" s="44"/>
      <c r="I1" s="44"/>
      <c r="J1" s="44"/>
      <c r="K1" s="45"/>
    </row>
    <row r="2" spans="1:11" ht="24" x14ac:dyDescent="0.25">
      <c r="A2" s="46" t="s">
        <v>35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ht="48" customHeight="1" thickBot="1" x14ac:dyDescent="0.3">
      <c r="A3" s="64" t="s">
        <v>182</v>
      </c>
      <c r="B3" s="65"/>
      <c r="C3" s="65"/>
      <c r="D3" s="65"/>
      <c r="E3" s="65"/>
      <c r="F3" s="65"/>
      <c r="G3" s="65"/>
      <c r="H3" s="65"/>
      <c r="I3" s="65"/>
      <c r="J3" s="65"/>
      <c r="K3" s="66"/>
    </row>
    <row r="4" spans="1:11" x14ac:dyDescent="0.25">
      <c r="A4" s="49"/>
      <c r="B4" s="50"/>
      <c r="C4" s="67" t="s">
        <v>13</v>
      </c>
      <c r="D4" s="67"/>
      <c r="E4" s="55" t="s">
        <v>187</v>
      </c>
      <c r="F4" s="56"/>
      <c r="G4" s="56"/>
      <c r="H4" s="56"/>
      <c r="I4" s="56"/>
      <c r="J4" s="56"/>
      <c r="K4" s="57"/>
    </row>
    <row r="5" spans="1:11" x14ac:dyDescent="0.25">
      <c r="A5" s="51"/>
      <c r="B5" s="52"/>
      <c r="C5" s="58" t="s">
        <v>14</v>
      </c>
      <c r="D5" s="59"/>
      <c r="E5" s="60" t="s">
        <v>183</v>
      </c>
      <c r="F5" s="61"/>
      <c r="G5" s="61"/>
      <c r="H5" s="61"/>
      <c r="I5" s="61"/>
      <c r="J5" s="61"/>
      <c r="K5" s="62"/>
    </row>
    <row r="6" spans="1:11" x14ac:dyDescent="0.25">
      <c r="A6" s="51"/>
      <c r="B6" s="52"/>
      <c r="C6" s="58" t="s">
        <v>36</v>
      </c>
      <c r="D6" s="59"/>
      <c r="E6" s="60" t="s">
        <v>184</v>
      </c>
      <c r="F6" s="61"/>
      <c r="G6" s="61"/>
      <c r="H6" s="61"/>
      <c r="I6" s="61"/>
      <c r="J6" s="61"/>
      <c r="K6" s="62"/>
    </row>
    <row r="7" spans="1:11" x14ac:dyDescent="0.25">
      <c r="A7" s="51"/>
      <c r="B7" s="52"/>
      <c r="C7" s="58" t="s">
        <v>37</v>
      </c>
      <c r="D7" s="59"/>
      <c r="E7" s="60" t="s">
        <v>185</v>
      </c>
      <c r="F7" s="61"/>
      <c r="G7" s="61"/>
      <c r="H7" s="61"/>
      <c r="I7" s="61"/>
      <c r="J7" s="61"/>
      <c r="K7" s="62"/>
    </row>
    <row r="8" spans="1:11" x14ac:dyDescent="0.25">
      <c r="A8" s="53"/>
      <c r="B8" s="54"/>
      <c r="C8" s="58" t="s">
        <v>15</v>
      </c>
      <c r="D8" s="59"/>
      <c r="E8" s="60" t="s">
        <v>186</v>
      </c>
      <c r="F8" s="61"/>
      <c r="G8" s="61"/>
      <c r="H8" s="61"/>
      <c r="I8" s="61"/>
      <c r="J8" s="61"/>
      <c r="K8" s="62"/>
    </row>
    <row r="9" spans="1:11" x14ac:dyDescent="0.25">
      <c r="A9" s="2" t="s">
        <v>0</v>
      </c>
      <c r="B9" s="1" t="s">
        <v>1</v>
      </c>
      <c r="C9" s="1" t="s">
        <v>5</v>
      </c>
      <c r="D9" s="1" t="s">
        <v>2</v>
      </c>
      <c r="E9" s="1" t="s">
        <v>3</v>
      </c>
      <c r="F9" s="1" t="s">
        <v>4</v>
      </c>
      <c r="G9" s="1" t="s">
        <v>16</v>
      </c>
      <c r="H9" s="1" t="s">
        <v>17</v>
      </c>
      <c r="I9" s="1" t="s">
        <v>18</v>
      </c>
      <c r="J9" s="1" t="s">
        <v>19</v>
      </c>
      <c r="K9" s="3" t="s">
        <v>20</v>
      </c>
    </row>
    <row r="10" spans="1:11" x14ac:dyDescent="0.25">
      <c r="A10" s="33" t="s">
        <v>7</v>
      </c>
      <c r="B10" s="34" t="s">
        <v>117</v>
      </c>
      <c r="C10" s="4"/>
      <c r="D10" s="5"/>
      <c r="E10" s="6"/>
      <c r="F10" s="7"/>
      <c r="G10" s="7"/>
      <c r="H10" s="7"/>
      <c r="I10" s="8"/>
      <c r="J10" s="8"/>
      <c r="K10" s="8"/>
    </row>
    <row r="11" spans="1:11" x14ac:dyDescent="0.25">
      <c r="A11" s="33" t="s">
        <v>8</v>
      </c>
      <c r="B11" s="34" t="s">
        <v>118</v>
      </c>
      <c r="C11" s="4"/>
      <c r="D11" s="5"/>
      <c r="E11" s="6"/>
      <c r="F11" s="7"/>
      <c r="G11" s="8"/>
      <c r="H11" s="7"/>
      <c r="I11" s="8"/>
      <c r="J11" s="8"/>
      <c r="K11" s="8"/>
    </row>
    <row r="12" spans="1:11" ht="30" x14ac:dyDescent="0.25">
      <c r="A12" s="33" t="s">
        <v>9</v>
      </c>
      <c r="B12" s="34" t="s">
        <v>27</v>
      </c>
      <c r="C12" s="35" t="s">
        <v>6</v>
      </c>
      <c r="D12" s="36">
        <v>5.4</v>
      </c>
      <c r="E12" s="6"/>
      <c r="F12" s="9"/>
      <c r="G12" s="36">
        <v>69.349999999999994</v>
      </c>
      <c r="H12" s="36">
        <f>D12*G12</f>
        <v>374.49</v>
      </c>
      <c r="I12" s="13">
        <f>E12*G12</f>
        <v>0</v>
      </c>
      <c r="J12" s="8"/>
      <c r="K12" s="8">
        <f>H12+I12</f>
        <v>374.49</v>
      </c>
    </row>
    <row r="13" spans="1:11" ht="30" x14ac:dyDescent="0.25">
      <c r="A13" s="33" t="s">
        <v>10</v>
      </c>
      <c r="B13" s="34" t="s">
        <v>120</v>
      </c>
      <c r="C13" s="35" t="s">
        <v>29</v>
      </c>
      <c r="D13" s="36">
        <v>200</v>
      </c>
      <c r="E13" s="6"/>
      <c r="F13" s="9"/>
      <c r="G13" s="36">
        <v>13.98</v>
      </c>
      <c r="H13" s="36">
        <f t="shared" ref="H13:H76" si="0">D13*G13</f>
        <v>2796</v>
      </c>
      <c r="I13" s="13">
        <f t="shared" ref="I13:I48" si="1">E13*G13</f>
        <v>0</v>
      </c>
      <c r="J13" s="8"/>
      <c r="K13" s="8">
        <f t="shared" ref="K13:K76" si="2">H13+I13</f>
        <v>2796</v>
      </c>
    </row>
    <row r="14" spans="1:11" ht="30" x14ac:dyDescent="0.25">
      <c r="A14" s="33" t="s">
        <v>11</v>
      </c>
      <c r="B14" s="34" t="s">
        <v>121</v>
      </c>
      <c r="C14" s="35" t="s">
        <v>29</v>
      </c>
      <c r="D14" s="36">
        <v>340</v>
      </c>
      <c r="E14" s="6"/>
      <c r="F14" s="9"/>
      <c r="G14" s="36">
        <v>201.31</v>
      </c>
      <c r="H14" s="36">
        <f t="shared" si="0"/>
        <v>68445.399999999994</v>
      </c>
      <c r="I14" s="13">
        <f t="shared" si="1"/>
        <v>0</v>
      </c>
      <c r="J14" s="8"/>
      <c r="K14" s="8">
        <f t="shared" si="2"/>
        <v>68445.399999999994</v>
      </c>
    </row>
    <row r="15" spans="1:11" ht="30" x14ac:dyDescent="0.25">
      <c r="A15" s="33" t="s">
        <v>12</v>
      </c>
      <c r="B15" s="34" t="s">
        <v>43</v>
      </c>
      <c r="C15" s="35" t="s">
        <v>29</v>
      </c>
      <c r="D15" s="36">
        <v>500</v>
      </c>
      <c r="E15" s="6"/>
      <c r="F15" s="9"/>
      <c r="G15" s="36">
        <v>5.31</v>
      </c>
      <c r="H15" s="36">
        <f t="shared" si="0"/>
        <v>2655</v>
      </c>
      <c r="I15" s="13">
        <f t="shared" si="1"/>
        <v>0</v>
      </c>
      <c r="J15" s="8"/>
      <c r="K15" s="8">
        <f t="shared" si="2"/>
        <v>2655</v>
      </c>
    </row>
    <row r="16" spans="1:11" ht="30" x14ac:dyDescent="0.25">
      <c r="A16" s="33" t="s">
        <v>33</v>
      </c>
      <c r="B16" s="34" t="s">
        <v>122</v>
      </c>
      <c r="C16" s="35" t="s">
        <v>29</v>
      </c>
      <c r="D16" s="36">
        <v>100</v>
      </c>
      <c r="E16" s="6"/>
      <c r="F16" s="9"/>
      <c r="G16" s="36">
        <v>43.5</v>
      </c>
      <c r="H16" s="36">
        <f t="shared" si="0"/>
        <v>4350</v>
      </c>
      <c r="I16" s="13">
        <f t="shared" si="1"/>
        <v>0</v>
      </c>
      <c r="J16" s="8"/>
      <c r="K16" s="8">
        <f t="shared" si="2"/>
        <v>4350</v>
      </c>
    </row>
    <row r="17" spans="1:11" ht="30" x14ac:dyDescent="0.25">
      <c r="A17" s="33" t="s">
        <v>34</v>
      </c>
      <c r="B17" s="34" t="s">
        <v>48</v>
      </c>
      <c r="C17" s="35" t="s">
        <v>29</v>
      </c>
      <c r="D17" s="36">
        <v>800</v>
      </c>
      <c r="E17" s="6"/>
      <c r="F17" s="9"/>
      <c r="G17" s="36">
        <v>6.77</v>
      </c>
      <c r="H17" s="36">
        <f t="shared" si="0"/>
        <v>5416</v>
      </c>
      <c r="I17" s="13">
        <f t="shared" si="1"/>
        <v>0</v>
      </c>
      <c r="J17" s="8"/>
      <c r="K17" s="8">
        <f t="shared" si="2"/>
        <v>5416</v>
      </c>
    </row>
    <row r="18" spans="1:11" ht="30" x14ac:dyDescent="0.25">
      <c r="A18" s="33" t="s">
        <v>42</v>
      </c>
      <c r="B18" s="34" t="s">
        <v>123</v>
      </c>
      <c r="C18" s="35" t="s">
        <v>29</v>
      </c>
      <c r="D18" s="36">
        <v>200</v>
      </c>
      <c r="E18" s="6"/>
      <c r="F18" s="9"/>
      <c r="G18" s="36">
        <v>61.27</v>
      </c>
      <c r="H18" s="36">
        <f t="shared" si="0"/>
        <v>12254</v>
      </c>
      <c r="I18" s="13"/>
      <c r="J18" s="8"/>
      <c r="K18" s="8">
        <f t="shared" si="2"/>
        <v>12254</v>
      </c>
    </row>
    <row r="19" spans="1:11" ht="30" x14ac:dyDescent="0.25">
      <c r="A19" s="33" t="s">
        <v>54</v>
      </c>
      <c r="B19" s="34" t="s">
        <v>124</v>
      </c>
      <c r="C19" s="35" t="s">
        <v>29</v>
      </c>
      <c r="D19" s="36">
        <v>190</v>
      </c>
      <c r="E19" s="6"/>
      <c r="F19" s="9"/>
      <c r="G19" s="36">
        <v>83.9</v>
      </c>
      <c r="H19" s="36">
        <f t="shared" si="0"/>
        <v>15941.000000000002</v>
      </c>
      <c r="I19" s="13">
        <f t="shared" si="1"/>
        <v>0</v>
      </c>
      <c r="J19" s="8"/>
      <c r="K19" s="8">
        <f t="shared" si="2"/>
        <v>15941.000000000002</v>
      </c>
    </row>
    <row r="20" spans="1:11" ht="30" x14ac:dyDescent="0.25">
      <c r="A20" s="33" t="s">
        <v>55</v>
      </c>
      <c r="B20" s="34" t="s">
        <v>125</v>
      </c>
      <c r="C20" s="35" t="s">
        <v>29</v>
      </c>
      <c r="D20" s="36">
        <v>8</v>
      </c>
      <c r="E20" s="6"/>
      <c r="F20" s="9"/>
      <c r="G20" s="36">
        <v>68.989999999999995</v>
      </c>
      <c r="H20" s="36">
        <f t="shared" si="0"/>
        <v>551.91999999999996</v>
      </c>
      <c r="I20" s="13">
        <f t="shared" si="1"/>
        <v>0</v>
      </c>
      <c r="J20" s="8"/>
      <c r="K20" s="8">
        <f t="shared" si="2"/>
        <v>551.91999999999996</v>
      </c>
    </row>
    <row r="21" spans="1:11" ht="30" x14ac:dyDescent="0.25">
      <c r="A21" s="33" t="s">
        <v>56</v>
      </c>
      <c r="B21" s="34" t="s">
        <v>126</v>
      </c>
      <c r="C21" s="35" t="s">
        <v>29</v>
      </c>
      <c r="D21" s="36">
        <v>1.5</v>
      </c>
      <c r="E21" s="6"/>
      <c r="F21" s="9"/>
      <c r="G21" s="36">
        <v>8.5299999999999994</v>
      </c>
      <c r="H21" s="36">
        <f t="shared" si="0"/>
        <v>12.794999999999998</v>
      </c>
      <c r="I21" s="13">
        <f t="shared" si="1"/>
        <v>0</v>
      </c>
      <c r="J21" s="8"/>
      <c r="K21" s="8">
        <f t="shared" si="2"/>
        <v>12.794999999999998</v>
      </c>
    </row>
    <row r="22" spans="1:11" x14ac:dyDescent="0.25">
      <c r="A22" s="33" t="s">
        <v>57</v>
      </c>
      <c r="B22" s="34" t="s">
        <v>127</v>
      </c>
      <c r="C22" s="35" t="s">
        <v>31</v>
      </c>
      <c r="D22" s="36">
        <v>8</v>
      </c>
      <c r="E22" s="6"/>
      <c r="F22" s="9"/>
      <c r="G22" s="36">
        <v>44.91</v>
      </c>
      <c r="H22" s="36">
        <f t="shared" si="0"/>
        <v>359.28</v>
      </c>
      <c r="I22" s="13">
        <f t="shared" si="1"/>
        <v>0</v>
      </c>
      <c r="J22" s="8"/>
      <c r="K22" s="8">
        <f t="shared" si="2"/>
        <v>359.28</v>
      </c>
    </row>
    <row r="23" spans="1:11" ht="60" x14ac:dyDescent="0.25">
      <c r="A23" s="33" t="s">
        <v>58</v>
      </c>
      <c r="B23" s="34" t="s">
        <v>128</v>
      </c>
      <c r="C23" s="35" t="s">
        <v>28</v>
      </c>
      <c r="D23" s="36">
        <v>5</v>
      </c>
      <c r="E23" s="6"/>
      <c r="F23" s="9"/>
      <c r="G23" s="36">
        <v>43.78</v>
      </c>
      <c r="H23" s="36">
        <f t="shared" si="0"/>
        <v>218.9</v>
      </c>
      <c r="I23" s="13">
        <f t="shared" si="1"/>
        <v>0</v>
      </c>
      <c r="J23" s="8"/>
      <c r="K23" s="8">
        <f t="shared" si="2"/>
        <v>218.9</v>
      </c>
    </row>
    <row r="24" spans="1:11" ht="60" x14ac:dyDescent="0.25">
      <c r="A24" s="33" t="s">
        <v>59</v>
      </c>
      <c r="B24" s="34" t="s">
        <v>129</v>
      </c>
      <c r="C24" s="35" t="s">
        <v>28</v>
      </c>
      <c r="D24" s="36">
        <v>4</v>
      </c>
      <c r="E24" s="6"/>
      <c r="F24" s="9"/>
      <c r="G24" s="36">
        <v>50.21</v>
      </c>
      <c r="H24" s="36">
        <f t="shared" si="0"/>
        <v>200.84</v>
      </c>
      <c r="I24" s="13">
        <f t="shared" si="1"/>
        <v>0</v>
      </c>
      <c r="J24" s="8"/>
      <c r="K24" s="8">
        <f t="shared" si="2"/>
        <v>200.84</v>
      </c>
    </row>
    <row r="25" spans="1:11" ht="60" x14ac:dyDescent="0.25">
      <c r="A25" s="33" t="s">
        <v>60</v>
      </c>
      <c r="B25" s="34" t="s">
        <v>130</v>
      </c>
      <c r="C25" s="35" t="s">
        <v>28</v>
      </c>
      <c r="D25" s="36">
        <v>5</v>
      </c>
      <c r="E25" s="6"/>
      <c r="F25" s="9"/>
      <c r="G25" s="36">
        <v>46.57</v>
      </c>
      <c r="H25" s="36">
        <f t="shared" si="0"/>
        <v>232.85</v>
      </c>
      <c r="I25" s="13">
        <f t="shared" si="1"/>
        <v>0</v>
      </c>
      <c r="J25" s="8"/>
      <c r="K25" s="8">
        <f t="shared" si="2"/>
        <v>232.85</v>
      </c>
    </row>
    <row r="26" spans="1:11" ht="60" x14ac:dyDescent="0.25">
      <c r="A26" s="33" t="s">
        <v>61</v>
      </c>
      <c r="B26" s="34" t="s">
        <v>131</v>
      </c>
      <c r="C26" s="35" t="s">
        <v>28</v>
      </c>
      <c r="D26" s="36">
        <v>10</v>
      </c>
      <c r="E26" s="6"/>
      <c r="F26" s="9"/>
      <c r="G26" s="36">
        <v>50.91</v>
      </c>
      <c r="H26" s="36">
        <f t="shared" si="0"/>
        <v>509.09999999999997</v>
      </c>
      <c r="I26" s="13">
        <f t="shared" si="1"/>
        <v>0</v>
      </c>
      <c r="J26" s="8"/>
      <c r="K26" s="8">
        <f t="shared" si="2"/>
        <v>509.09999999999997</v>
      </c>
    </row>
    <row r="27" spans="1:11" ht="60" x14ac:dyDescent="0.25">
      <c r="A27" s="33" t="s">
        <v>62</v>
      </c>
      <c r="B27" s="34" t="s">
        <v>132</v>
      </c>
      <c r="C27" s="35" t="s">
        <v>28</v>
      </c>
      <c r="D27" s="36">
        <v>2</v>
      </c>
      <c r="E27" s="6"/>
      <c r="F27" s="9"/>
      <c r="G27" s="36">
        <v>57.08</v>
      </c>
      <c r="H27" s="36">
        <f t="shared" si="0"/>
        <v>114.16</v>
      </c>
      <c r="I27" s="13">
        <f t="shared" si="1"/>
        <v>0</v>
      </c>
      <c r="J27" s="8"/>
      <c r="K27" s="8">
        <f t="shared" si="2"/>
        <v>114.16</v>
      </c>
    </row>
    <row r="28" spans="1:11" ht="60" x14ac:dyDescent="0.25">
      <c r="A28" s="33" t="s">
        <v>63</v>
      </c>
      <c r="B28" s="34" t="s">
        <v>133</v>
      </c>
      <c r="C28" s="35" t="s">
        <v>28</v>
      </c>
      <c r="D28" s="36">
        <v>10</v>
      </c>
      <c r="E28" s="6"/>
      <c r="F28" s="9"/>
      <c r="G28" s="36">
        <v>67.11</v>
      </c>
      <c r="H28" s="36">
        <f t="shared" si="0"/>
        <v>671.1</v>
      </c>
      <c r="I28" s="13"/>
      <c r="J28" s="8"/>
      <c r="K28" s="8">
        <f t="shared" si="2"/>
        <v>671.1</v>
      </c>
    </row>
    <row r="29" spans="1:11" ht="60" x14ac:dyDescent="0.25">
      <c r="A29" s="33" t="s">
        <v>64</v>
      </c>
      <c r="B29" s="34" t="s">
        <v>134</v>
      </c>
      <c r="C29" s="35" t="s">
        <v>28</v>
      </c>
      <c r="D29" s="36">
        <v>1</v>
      </c>
      <c r="E29" s="6"/>
      <c r="F29" s="9"/>
      <c r="G29" s="36">
        <v>71.02</v>
      </c>
      <c r="H29" s="36">
        <f t="shared" si="0"/>
        <v>71.02</v>
      </c>
      <c r="I29" s="13">
        <f t="shared" si="1"/>
        <v>0</v>
      </c>
      <c r="J29" s="8"/>
      <c r="K29" s="8">
        <f t="shared" si="2"/>
        <v>71.02</v>
      </c>
    </row>
    <row r="30" spans="1:11" ht="30" x14ac:dyDescent="0.25">
      <c r="A30" s="33" t="s">
        <v>65</v>
      </c>
      <c r="B30" s="34" t="s">
        <v>135</v>
      </c>
      <c r="C30" s="35" t="s">
        <v>180</v>
      </c>
      <c r="D30" s="36">
        <v>2</v>
      </c>
      <c r="E30" s="6"/>
      <c r="F30" s="9"/>
      <c r="G30" s="36">
        <v>63.14</v>
      </c>
      <c r="H30" s="36">
        <f t="shared" si="0"/>
        <v>126.28</v>
      </c>
      <c r="I30" s="13">
        <f t="shared" si="1"/>
        <v>0</v>
      </c>
      <c r="J30" s="8"/>
      <c r="K30" s="8">
        <f t="shared" si="2"/>
        <v>126.28</v>
      </c>
    </row>
    <row r="31" spans="1:11" ht="75" x14ac:dyDescent="0.25">
      <c r="A31" s="33" t="s">
        <v>66</v>
      </c>
      <c r="B31" s="34" t="s">
        <v>136</v>
      </c>
      <c r="C31" s="35" t="s">
        <v>28</v>
      </c>
      <c r="D31" s="36">
        <v>1</v>
      </c>
      <c r="E31" s="6"/>
      <c r="F31" s="9"/>
      <c r="G31" s="36">
        <v>9518.85</v>
      </c>
      <c r="H31" s="36">
        <f t="shared" si="0"/>
        <v>9518.85</v>
      </c>
      <c r="I31" s="13">
        <f t="shared" si="1"/>
        <v>0</v>
      </c>
      <c r="J31" s="8"/>
      <c r="K31" s="8">
        <f t="shared" si="2"/>
        <v>9518.85</v>
      </c>
    </row>
    <row r="32" spans="1:11" ht="30" x14ac:dyDescent="0.25">
      <c r="A32" s="33" t="s">
        <v>67</v>
      </c>
      <c r="B32" s="34" t="s">
        <v>137</v>
      </c>
      <c r="C32" s="35" t="s">
        <v>28</v>
      </c>
      <c r="D32" s="36">
        <v>1</v>
      </c>
      <c r="E32" s="6"/>
      <c r="F32" s="9"/>
      <c r="G32" s="36">
        <v>832.22</v>
      </c>
      <c r="H32" s="36">
        <f t="shared" si="0"/>
        <v>832.22</v>
      </c>
      <c r="I32" s="13">
        <f t="shared" si="1"/>
        <v>0</v>
      </c>
      <c r="J32" s="8"/>
      <c r="K32" s="8">
        <f t="shared" si="2"/>
        <v>832.22</v>
      </c>
    </row>
    <row r="33" spans="1:11" ht="60" x14ac:dyDescent="0.25">
      <c r="A33" s="33" t="s">
        <v>68</v>
      </c>
      <c r="B33" s="34" t="s">
        <v>138</v>
      </c>
      <c r="C33" s="35" t="s">
        <v>28</v>
      </c>
      <c r="D33" s="36">
        <v>3</v>
      </c>
      <c r="E33" s="6"/>
      <c r="F33" s="9"/>
      <c r="G33" s="36">
        <v>858.22</v>
      </c>
      <c r="H33" s="36">
        <f t="shared" si="0"/>
        <v>2574.66</v>
      </c>
      <c r="I33" s="13"/>
      <c r="J33" s="8"/>
      <c r="K33" s="8">
        <f t="shared" si="2"/>
        <v>2574.66</v>
      </c>
    </row>
    <row r="34" spans="1:11" ht="60" x14ac:dyDescent="0.25">
      <c r="A34" s="33" t="s">
        <v>69</v>
      </c>
      <c r="B34" s="34" t="s">
        <v>139</v>
      </c>
      <c r="C34" s="35" t="s">
        <v>28</v>
      </c>
      <c r="D34" s="36">
        <v>1</v>
      </c>
      <c r="E34" s="6"/>
      <c r="F34" s="9"/>
      <c r="G34" s="36">
        <v>959.73</v>
      </c>
      <c r="H34" s="36">
        <f t="shared" si="0"/>
        <v>959.73</v>
      </c>
      <c r="I34" s="13">
        <f t="shared" si="1"/>
        <v>0</v>
      </c>
      <c r="J34" s="8"/>
      <c r="K34" s="8">
        <f t="shared" si="2"/>
        <v>959.73</v>
      </c>
    </row>
    <row r="35" spans="1:11" ht="30" x14ac:dyDescent="0.25">
      <c r="A35" s="33" t="s">
        <v>70</v>
      </c>
      <c r="B35" s="34" t="s">
        <v>140</v>
      </c>
      <c r="C35" s="35" t="s">
        <v>28</v>
      </c>
      <c r="D35" s="36">
        <v>1</v>
      </c>
      <c r="E35" s="6"/>
      <c r="F35" s="9"/>
      <c r="G35" s="36">
        <v>1019.63</v>
      </c>
      <c r="H35" s="36">
        <f t="shared" si="0"/>
        <v>1019.63</v>
      </c>
      <c r="I35" s="13"/>
      <c r="J35" s="8"/>
      <c r="K35" s="8">
        <f t="shared" si="2"/>
        <v>1019.63</v>
      </c>
    </row>
    <row r="36" spans="1:11" ht="45" x14ac:dyDescent="0.25">
      <c r="A36" s="33" t="s">
        <v>71</v>
      </c>
      <c r="B36" s="34" t="s">
        <v>141</v>
      </c>
      <c r="C36" s="35" t="s">
        <v>180</v>
      </c>
      <c r="D36" s="36">
        <v>1</v>
      </c>
      <c r="E36" s="6"/>
      <c r="F36" s="9"/>
      <c r="G36" s="36">
        <v>73.12</v>
      </c>
      <c r="H36" s="36">
        <f t="shared" si="0"/>
        <v>73.12</v>
      </c>
      <c r="I36" s="13">
        <f t="shared" si="1"/>
        <v>0</v>
      </c>
      <c r="J36" s="8"/>
      <c r="K36" s="8">
        <f t="shared" si="2"/>
        <v>73.12</v>
      </c>
    </row>
    <row r="37" spans="1:11" x14ac:dyDescent="0.25">
      <c r="A37" s="33" t="s">
        <v>72</v>
      </c>
      <c r="B37" s="34" t="s">
        <v>142</v>
      </c>
      <c r="C37" s="35" t="s">
        <v>28</v>
      </c>
      <c r="D37" s="36">
        <v>4</v>
      </c>
      <c r="E37" s="6"/>
      <c r="F37" s="9"/>
      <c r="G37" s="36">
        <v>10.74</v>
      </c>
      <c r="H37" s="36">
        <f t="shared" si="0"/>
        <v>42.96</v>
      </c>
      <c r="I37" s="13">
        <f t="shared" si="1"/>
        <v>0</v>
      </c>
      <c r="J37" s="8"/>
      <c r="K37" s="8">
        <f t="shared" si="2"/>
        <v>42.96</v>
      </c>
    </row>
    <row r="38" spans="1:11" ht="45" x14ac:dyDescent="0.25">
      <c r="A38" s="33" t="s">
        <v>73</v>
      </c>
      <c r="B38" s="34" t="s">
        <v>143</v>
      </c>
      <c r="C38" s="35" t="s">
        <v>6</v>
      </c>
      <c r="D38" s="36">
        <v>1.8</v>
      </c>
      <c r="E38" s="6"/>
      <c r="F38" s="9"/>
      <c r="G38" s="36">
        <v>300.93</v>
      </c>
      <c r="H38" s="36">
        <f t="shared" si="0"/>
        <v>541.67399999999998</v>
      </c>
      <c r="I38" s="13">
        <f t="shared" si="1"/>
        <v>0</v>
      </c>
      <c r="J38" s="8"/>
      <c r="K38" s="8">
        <f t="shared" si="2"/>
        <v>541.67399999999998</v>
      </c>
    </row>
    <row r="39" spans="1:11" ht="45" x14ac:dyDescent="0.25">
      <c r="A39" s="33" t="s">
        <v>74</v>
      </c>
      <c r="B39" s="34" t="s">
        <v>144</v>
      </c>
      <c r="C39" s="35" t="s">
        <v>180</v>
      </c>
      <c r="D39" s="36">
        <v>4</v>
      </c>
      <c r="E39" s="6"/>
      <c r="F39" s="9"/>
      <c r="G39" s="36">
        <v>32.590000000000003</v>
      </c>
      <c r="H39" s="36">
        <f t="shared" si="0"/>
        <v>130.36000000000001</v>
      </c>
      <c r="I39" s="13">
        <f t="shared" si="1"/>
        <v>0</v>
      </c>
      <c r="J39" s="8"/>
      <c r="K39" s="8">
        <f t="shared" si="2"/>
        <v>130.36000000000001</v>
      </c>
    </row>
    <row r="40" spans="1:11" ht="45" x14ac:dyDescent="0.25">
      <c r="A40" s="33" t="s">
        <v>75</v>
      </c>
      <c r="B40" s="34" t="s">
        <v>145</v>
      </c>
      <c r="C40" s="35" t="s">
        <v>180</v>
      </c>
      <c r="D40" s="36">
        <v>1</v>
      </c>
      <c r="E40" s="10"/>
      <c r="F40" s="9"/>
      <c r="G40" s="36">
        <v>183.73</v>
      </c>
      <c r="H40" s="36">
        <f t="shared" si="0"/>
        <v>183.73</v>
      </c>
      <c r="I40" s="13">
        <f t="shared" si="1"/>
        <v>0</v>
      </c>
      <c r="J40" s="8"/>
      <c r="K40" s="8">
        <f t="shared" si="2"/>
        <v>183.73</v>
      </c>
    </row>
    <row r="41" spans="1:11" ht="60" x14ac:dyDescent="0.25">
      <c r="A41" s="33" t="s">
        <v>76</v>
      </c>
      <c r="B41" s="34" t="s">
        <v>146</v>
      </c>
      <c r="C41" s="35" t="s">
        <v>28</v>
      </c>
      <c r="D41" s="36">
        <v>1</v>
      </c>
      <c r="E41" s="6"/>
      <c r="F41" s="9"/>
      <c r="G41" s="36">
        <v>20.65</v>
      </c>
      <c r="H41" s="36">
        <f t="shared" si="0"/>
        <v>20.65</v>
      </c>
      <c r="I41" s="13">
        <f t="shared" si="1"/>
        <v>0</v>
      </c>
      <c r="J41" s="8"/>
      <c r="K41" s="8">
        <f t="shared" si="2"/>
        <v>20.65</v>
      </c>
    </row>
    <row r="42" spans="1:11" ht="45" x14ac:dyDescent="0.25">
      <c r="A42" s="33" t="s">
        <v>77</v>
      </c>
      <c r="B42" s="34" t="s">
        <v>41</v>
      </c>
      <c r="C42" s="35" t="s">
        <v>28</v>
      </c>
      <c r="D42" s="36">
        <v>26</v>
      </c>
      <c r="E42" s="6"/>
      <c r="F42" s="9"/>
      <c r="G42" s="36">
        <v>68.81</v>
      </c>
      <c r="H42" s="36">
        <f t="shared" si="0"/>
        <v>1789.06</v>
      </c>
      <c r="I42" s="13"/>
      <c r="J42" s="8"/>
      <c r="K42" s="8">
        <f t="shared" si="2"/>
        <v>1789.06</v>
      </c>
    </row>
    <row r="43" spans="1:11" ht="45" x14ac:dyDescent="0.25">
      <c r="A43" s="33" t="s">
        <v>78</v>
      </c>
      <c r="B43" s="34" t="s">
        <v>147</v>
      </c>
      <c r="C43" s="35" t="s">
        <v>28</v>
      </c>
      <c r="D43" s="36">
        <v>4</v>
      </c>
      <c r="E43" s="6"/>
      <c r="F43" s="9"/>
      <c r="G43" s="36">
        <v>72.709999999999994</v>
      </c>
      <c r="H43" s="36">
        <f t="shared" si="0"/>
        <v>290.83999999999997</v>
      </c>
      <c r="I43" s="13">
        <f t="shared" si="1"/>
        <v>0</v>
      </c>
      <c r="J43" s="8"/>
      <c r="K43" s="8">
        <f t="shared" si="2"/>
        <v>290.83999999999997</v>
      </c>
    </row>
    <row r="44" spans="1:11" ht="45" x14ac:dyDescent="0.25">
      <c r="A44" s="33" t="s">
        <v>79</v>
      </c>
      <c r="B44" s="34" t="s">
        <v>148</v>
      </c>
      <c r="C44" s="35" t="s">
        <v>28</v>
      </c>
      <c r="D44" s="36">
        <v>1</v>
      </c>
      <c r="E44" s="6"/>
      <c r="F44" s="9"/>
      <c r="G44" s="36">
        <v>72.709999999999994</v>
      </c>
      <c r="H44" s="36">
        <f t="shared" si="0"/>
        <v>72.709999999999994</v>
      </c>
      <c r="I44" s="13">
        <f t="shared" si="1"/>
        <v>0</v>
      </c>
      <c r="J44" s="8"/>
      <c r="K44" s="8">
        <f t="shared" si="2"/>
        <v>72.709999999999994</v>
      </c>
    </row>
    <row r="45" spans="1:11" ht="45" x14ac:dyDescent="0.25">
      <c r="A45" s="33" t="s">
        <v>80</v>
      </c>
      <c r="B45" s="34" t="s">
        <v>149</v>
      </c>
      <c r="C45" s="35" t="s">
        <v>28</v>
      </c>
      <c r="D45" s="36">
        <v>2</v>
      </c>
      <c r="E45" s="6"/>
      <c r="F45" s="9"/>
      <c r="G45" s="36">
        <v>521.12</v>
      </c>
      <c r="H45" s="36">
        <f t="shared" si="0"/>
        <v>1042.24</v>
      </c>
      <c r="I45" s="13">
        <f t="shared" si="1"/>
        <v>0</v>
      </c>
      <c r="J45" s="8"/>
      <c r="K45" s="8">
        <f t="shared" si="2"/>
        <v>1042.24</v>
      </c>
    </row>
    <row r="46" spans="1:11" ht="45" x14ac:dyDescent="0.25">
      <c r="A46" s="33" t="s">
        <v>81</v>
      </c>
      <c r="B46" s="34" t="s">
        <v>150</v>
      </c>
      <c r="C46" s="35" t="s">
        <v>28</v>
      </c>
      <c r="D46" s="36">
        <v>2</v>
      </c>
      <c r="E46" s="6"/>
      <c r="F46" s="9"/>
      <c r="G46" s="36">
        <v>646.57000000000005</v>
      </c>
      <c r="H46" s="36">
        <f t="shared" si="0"/>
        <v>1293.1400000000001</v>
      </c>
      <c r="I46" s="13">
        <f t="shared" si="1"/>
        <v>0</v>
      </c>
      <c r="J46" s="8"/>
      <c r="K46" s="8">
        <f t="shared" si="2"/>
        <v>1293.1400000000001</v>
      </c>
    </row>
    <row r="47" spans="1:11" ht="45" x14ac:dyDescent="0.25">
      <c r="A47" s="33" t="s">
        <v>82</v>
      </c>
      <c r="B47" s="34" t="s">
        <v>151</v>
      </c>
      <c r="C47" s="35" t="s">
        <v>28</v>
      </c>
      <c r="D47" s="36">
        <v>1</v>
      </c>
      <c r="E47" s="6"/>
      <c r="F47" s="9"/>
      <c r="G47" s="36">
        <v>762.82</v>
      </c>
      <c r="H47" s="36">
        <f t="shared" si="0"/>
        <v>762.82</v>
      </c>
      <c r="I47" s="13">
        <f t="shared" si="1"/>
        <v>0</v>
      </c>
      <c r="J47" s="8"/>
      <c r="K47" s="8">
        <f t="shared" si="2"/>
        <v>762.82</v>
      </c>
    </row>
    <row r="48" spans="1:11" ht="45" x14ac:dyDescent="0.25">
      <c r="A48" s="33" t="s">
        <v>83</v>
      </c>
      <c r="B48" s="34" t="s">
        <v>152</v>
      </c>
      <c r="C48" s="35" t="s">
        <v>28</v>
      </c>
      <c r="D48" s="36">
        <v>1</v>
      </c>
      <c r="E48" s="6"/>
      <c r="F48" s="9"/>
      <c r="G48" s="36">
        <v>4554.3500000000004</v>
      </c>
      <c r="H48" s="36">
        <f t="shared" si="0"/>
        <v>4554.3500000000004</v>
      </c>
      <c r="I48" s="13">
        <f t="shared" si="1"/>
        <v>0</v>
      </c>
      <c r="J48" s="8"/>
      <c r="K48" s="8">
        <f t="shared" si="2"/>
        <v>4554.3500000000004</v>
      </c>
    </row>
    <row r="49" spans="1:11" ht="30" x14ac:dyDescent="0.25">
      <c r="A49" s="33" t="s">
        <v>84</v>
      </c>
      <c r="B49" s="34" t="s">
        <v>153</v>
      </c>
      <c r="C49" s="35" t="s">
        <v>28</v>
      </c>
      <c r="D49" s="36">
        <v>4</v>
      </c>
      <c r="E49" s="7"/>
      <c r="F49" s="9"/>
      <c r="G49" s="36">
        <v>89.55</v>
      </c>
      <c r="H49" s="36">
        <f t="shared" si="0"/>
        <v>358.2</v>
      </c>
      <c r="I49" s="8"/>
      <c r="J49" s="8"/>
      <c r="K49" s="8">
        <f t="shared" si="2"/>
        <v>358.2</v>
      </c>
    </row>
    <row r="50" spans="1:11" ht="45" x14ac:dyDescent="0.25">
      <c r="A50" s="33" t="s">
        <v>85</v>
      </c>
      <c r="B50" s="34" t="s">
        <v>152</v>
      </c>
      <c r="C50" s="35" t="s">
        <v>28</v>
      </c>
      <c r="D50" s="36">
        <v>1</v>
      </c>
      <c r="E50" s="7"/>
      <c r="F50" s="7"/>
      <c r="G50" s="36">
        <v>4554.3500000000004</v>
      </c>
      <c r="H50" s="36">
        <f t="shared" si="0"/>
        <v>4554.3500000000004</v>
      </c>
      <c r="I50" s="8"/>
      <c r="J50" s="8"/>
      <c r="K50" s="8">
        <f t="shared" si="2"/>
        <v>4554.3500000000004</v>
      </c>
    </row>
    <row r="51" spans="1:11" ht="30" x14ac:dyDescent="0.25">
      <c r="A51" s="33" t="s">
        <v>86</v>
      </c>
      <c r="B51" s="34" t="s">
        <v>154</v>
      </c>
      <c r="C51" s="35" t="s">
        <v>28</v>
      </c>
      <c r="D51" s="36">
        <v>11</v>
      </c>
      <c r="E51" s="7"/>
      <c r="F51" s="7"/>
      <c r="G51" s="36">
        <v>168.44</v>
      </c>
      <c r="H51" s="36">
        <f t="shared" si="0"/>
        <v>1852.84</v>
      </c>
      <c r="I51" s="8"/>
      <c r="J51" s="8"/>
      <c r="K51" s="8">
        <f t="shared" si="2"/>
        <v>1852.84</v>
      </c>
    </row>
    <row r="52" spans="1:11" ht="30" x14ac:dyDescent="0.25">
      <c r="A52" s="33" t="s">
        <v>87</v>
      </c>
      <c r="B52" s="34" t="s">
        <v>155</v>
      </c>
      <c r="C52" s="35" t="s">
        <v>29</v>
      </c>
      <c r="D52" s="36">
        <v>20</v>
      </c>
      <c r="E52" s="7"/>
      <c r="F52" s="7"/>
      <c r="G52" s="36">
        <v>135.80000000000001</v>
      </c>
      <c r="H52" s="36">
        <f t="shared" si="0"/>
        <v>2716</v>
      </c>
      <c r="I52" s="8"/>
      <c r="J52" s="8"/>
      <c r="K52" s="8">
        <f t="shared" si="2"/>
        <v>2716</v>
      </c>
    </row>
    <row r="53" spans="1:11" ht="30" x14ac:dyDescent="0.25">
      <c r="A53" s="33" t="s">
        <v>88</v>
      </c>
      <c r="B53" s="34" t="s">
        <v>156</v>
      </c>
      <c r="C53" s="35" t="s">
        <v>29</v>
      </c>
      <c r="D53" s="36">
        <v>6</v>
      </c>
      <c r="E53" s="7"/>
      <c r="F53" s="7"/>
      <c r="G53" s="36">
        <v>257.22000000000003</v>
      </c>
      <c r="H53" s="36">
        <f t="shared" si="0"/>
        <v>1543.3200000000002</v>
      </c>
      <c r="I53" s="8"/>
      <c r="J53" s="8"/>
      <c r="K53" s="8">
        <f t="shared" si="2"/>
        <v>1543.3200000000002</v>
      </c>
    </row>
    <row r="54" spans="1:11" x14ac:dyDescent="0.25">
      <c r="A54" s="33" t="s">
        <v>89</v>
      </c>
      <c r="B54" s="34" t="s">
        <v>157</v>
      </c>
      <c r="C54" s="35" t="s">
        <v>31</v>
      </c>
      <c r="D54" s="36">
        <v>80</v>
      </c>
      <c r="E54" s="7"/>
      <c r="F54" s="7"/>
      <c r="G54" s="36">
        <v>54.77</v>
      </c>
      <c r="H54" s="36">
        <f t="shared" si="0"/>
        <v>4381.6000000000004</v>
      </c>
      <c r="I54" s="8"/>
      <c r="J54" s="8"/>
      <c r="K54" s="8">
        <f t="shared" si="2"/>
        <v>4381.6000000000004</v>
      </c>
    </row>
    <row r="55" spans="1:11" x14ac:dyDescent="0.25">
      <c r="A55" s="33" t="s">
        <v>90</v>
      </c>
      <c r="B55" s="34" t="s">
        <v>158</v>
      </c>
      <c r="C55" s="35" t="s">
        <v>6</v>
      </c>
      <c r="D55" s="36">
        <v>5.4</v>
      </c>
      <c r="E55" s="7"/>
      <c r="F55" s="7"/>
      <c r="G55" s="36">
        <v>656.61</v>
      </c>
      <c r="H55" s="36">
        <f t="shared" si="0"/>
        <v>3545.6940000000004</v>
      </c>
      <c r="I55" s="8"/>
      <c r="J55" s="8"/>
      <c r="K55" s="8">
        <f t="shared" si="2"/>
        <v>3545.6940000000004</v>
      </c>
    </row>
    <row r="56" spans="1:11" x14ac:dyDescent="0.25">
      <c r="A56" s="33" t="s">
        <v>91</v>
      </c>
      <c r="B56" s="34" t="s">
        <v>159</v>
      </c>
      <c r="C56" s="35" t="s">
        <v>28</v>
      </c>
      <c r="D56" s="36">
        <v>4</v>
      </c>
      <c r="E56" s="7"/>
      <c r="F56" s="7"/>
      <c r="G56" s="36">
        <v>246.87</v>
      </c>
      <c r="H56" s="36">
        <f t="shared" si="0"/>
        <v>987.48</v>
      </c>
      <c r="I56" s="8"/>
      <c r="J56" s="8"/>
      <c r="K56" s="8">
        <f t="shared" si="2"/>
        <v>987.48</v>
      </c>
    </row>
    <row r="57" spans="1:11" ht="45" x14ac:dyDescent="0.25">
      <c r="A57" s="33" t="s">
        <v>92</v>
      </c>
      <c r="B57" s="34" t="s">
        <v>160</v>
      </c>
      <c r="C57" s="35" t="s">
        <v>28</v>
      </c>
      <c r="D57" s="36">
        <v>1</v>
      </c>
      <c r="E57" s="7"/>
      <c r="F57" s="7"/>
      <c r="G57" s="36">
        <v>1890.71</v>
      </c>
      <c r="H57" s="36">
        <f t="shared" si="0"/>
        <v>1890.71</v>
      </c>
      <c r="I57" s="8">
        <f>E57*G57</f>
        <v>0</v>
      </c>
      <c r="J57" s="8"/>
      <c r="K57" s="8">
        <f t="shared" si="2"/>
        <v>1890.71</v>
      </c>
    </row>
    <row r="58" spans="1:11" ht="30" x14ac:dyDescent="0.25">
      <c r="A58" s="33" t="s">
        <v>93</v>
      </c>
      <c r="B58" s="34" t="s">
        <v>161</v>
      </c>
      <c r="C58" s="35" t="s">
        <v>28</v>
      </c>
      <c r="D58" s="36">
        <v>1</v>
      </c>
      <c r="E58" s="7"/>
      <c r="F58" s="7"/>
      <c r="G58" s="36">
        <v>1158.49</v>
      </c>
      <c r="H58" s="36">
        <f t="shared" si="0"/>
        <v>1158.49</v>
      </c>
      <c r="I58" s="8"/>
      <c r="J58" s="8"/>
      <c r="K58" s="8">
        <f t="shared" si="2"/>
        <v>1158.49</v>
      </c>
    </row>
    <row r="59" spans="1:11" ht="45" x14ac:dyDescent="0.25">
      <c r="A59" s="33" t="s">
        <v>94</v>
      </c>
      <c r="B59" s="34" t="s">
        <v>162</v>
      </c>
      <c r="C59" s="35" t="s">
        <v>28</v>
      </c>
      <c r="D59" s="36">
        <v>1</v>
      </c>
      <c r="E59" s="7"/>
      <c r="F59" s="7"/>
      <c r="G59" s="36">
        <v>2183.9299999999998</v>
      </c>
      <c r="H59" s="36">
        <f t="shared" si="0"/>
        <v>2183.9299999999998</v>
      </c>
      <c r="I59" s="8"/>
      <c r="J59" s="8"/>
      <c r="K59" s="8">
        <f t="shared" si="2"/>
        <v>2183.9299999999998</v>
      </c>
    </row>
    <row r="60" spans="1:11" ht="75" x14ac:dyDescent="0.25">
      <c r="A60" s="33" t="s">
        <v>95</v>
      </c>
      <c r="B60" s="34" t="s">
        <v>163</v>
      </c>
      <c r="C60" s="35" t="s">
        <v>28</v>
      </c>
      <c r="D60" s="36">
        <v>1</v>
      </c>
      <c r="E60" s="7"/>
      <c r="F60" s="7"/>
      <c r="G60" s="36">
        <v>440.81</v>
      </c>
      <c r="H60" s="36">
        <f t="shared" si="0"/>
        <v>440.81</v>
      </c>
      <c r="I60" s="8"/>
      <c r="J60" s="8"/>
      <c r="K60" s="8">
        <f t="shared" si="2"/>
        <v>440.81</v>
      </c>
    </row>
    <row r="61" spans="1:11" x14ac:dyDescent="0.25">
      <c r="A61" s="33" t="s">
        <v>96</v>
      </c>
      <c r="B61" s="34" t="s">
        <v>49</v>
      </c>
      <c r="C61" s="35" t="s">
        <v>31</v>
      </c>
      <c r="D61" s="36">
        <v>2</v>
      </c>
      <c r="E61" s="7"/>
      <c r="F61" s="7"/>
      <c r="G61" s="36">
        <v>32.18</v>
      </c>
      <c r="H61" s="36">
        <f t="shared" si="0"/>
        <v>64.36</v>
      </c>
      <c r="I61" s="8"/>
      <c r="J61" s="8"/>
      <c r="K61" s="8">
        <f t="shared" si="2"/>
        <v>64.36</v>
      </c>
    </row>
    <row r="62" spans="1:11" ht="60" x14ac:dyDescent="0.25">
      <c r="A62" s="33" t="s">
        <v>97</v>
      </c>
      <c r="B62" s="34" t="s">
        <v>164</v>
      </c>
      <c r="C62" s="35" t="s">
        <v>29</v>
      </c>
      <c r="D62" s="36">
        <v>80</v>
      </c>
      <c r="E62" s="7"/>
      <c r="F62" s="7"/>
      <c r="G62" s="36">
        <v>17.690000000000001</v>
      </c>
      <c r="H62" s="36">
        <f t="shared" si="0"/>
        <v>1415.2</v>
      </c>
      <c r="I62" s="8"/>
      <c r="J62" s="8">
        <f>TRUNC((F62*G62),2)</f>
        <v>0</v>
      </c>
      <c r="K62" s="8">
        <f t="shared" si="2"/>
        <v>1415.2</v>
      </c>
    </row>
    <row r="63" spans="1:11" ht="60" x14ac:dyDescent="0.25">
      <c r="A63" s="33" t="s">
        <v>98</v>
      </c>
      <c r="B63" s="34" t="s">
        <v>165</v>
      </c>
      <c r="C63" s="35" t="s">
        <v>29</v>
      </c>
      <c r="D63" s="36">
        <v>40</v>
      </c>
      <c r="E63" s="7"/>
      <c r="F63" s="7"/>
      <c r="G63" s="36">
        <v>33.54</v>
      </c>
      <c r="H63" s="36">
        <f t="shared" si="0"/>
        <v>1341.6</v>
      </c>
      <c r="I63" s="8"/>
      <c r="J63" s="8">
        <f t="shared" ref="J63:J65" si="3">TRUNC((F63*G63),2)</f>
        <v>0</v>
      </c>
      <c r="K63" s="8">
        <f t="shared" si="2"/>
        <v>1341.6</v>
      </c>
    </row>
    <row r="64" spans="1:11" x14ac:dyDescent="0.25">
      <c r="A64" s="37" t="s">
        <v>99</v>
      </c>
      <c r="B64" s="37" t="s">
        <v>119</v>
      </c>
      <c r="C64" s="38" t="s">
        <v>21</v>
      </c>
      <c r="D64" s="39">
        <v>0</v>
      </c>
      <c r="E64" s="31"/>
      <c r="F64" s="31"/>
      <c r="G64" s="39">
        <v>0</v>
      </c>
      <c r="H64" s="39">
        <f t="shared" si="0"/>
        <v>0</v>
      </c>
      <c r="I64" s="32"/>
      <c r="J64" s="32">
        <f t="shared" si="3"/>
        <v>0</v>
      </c>
      <c r="K64" s="32">
        <f t="shared" si="2"/>
        <v>0</v>
      </c>
    </row>
    <row r="65" spans="1:11" x14ac:dyDescent="0.25">
      <c r="A65" s="37" t="s">
        <v>22</v>
      </c>
      <c r="B65" s="37" t="s">
        <v>118</v>
      </c>
      <c r="C65" s="38" t="s">
        <v>21</v>
      </c>
      <c r="D65" s="39">
        <v>0</v>
      </c>
      <c r="E65" s="31"/>
      <c r="F65" s="31"/>
      <c r="G65" s="39">
        <v>0</v>
      </c>
      <c r="H65" s="39">
        <f t="shared" si="0"/>
        <v>0</v>
      </c>
      <c r="I65" s="32"/>
      <c r="J65" s="32">
        <f t="shared" si="3"/>
        <v>0</v>
      </c>
      <c r="K65" s="32">
        <f t="shared" si="2"/>
        <v>0</v>
      </c>
    </row>
    <row r="66" spans="1:11" ht="30" x14ac:dyDescent="0.25">
      <c r="A66" s="33" t="s">
        <v>23</v>
      </c>
      <c r="B66" s="34" t="s">
        <v>166</v>
      </c>
      <c r="C66" s="35" t="s">
        <v>28</v>
      </c>
      <c r="D66" s="36">
        <v>1</v>
      </c>
      <c r="E66" s="7"/>
      <c r="F66" s="7"/>
      <c r="G66" s="36">
        <v>44.28</v>
      </c>
      <c r="H66" s="36">
        <f t="shared" si="0"/>
        <v>44.28</v>
      </c>
      <c r="I66" s="8"/>
      <c r="J66" s="8"/>
      <c r="K66" s="8">
        <f t="shared" si="2"/>
        <v>44.28</v>
      </c>
    </row>
    <row r="67" spans="1:11" ht="30" x14ac:dyDescent="0.25">
      <c r="A67" s="33" t="s">
        <v>24</v>
      </c>
      <c r="B67" s="34" t="s">
        <v>38</v>
      </c>
      <c r="C67" s="35" t="s">
        <v>28</v>
      </c>
      <c r="D67" s="36">
        <v>1</v>
      </c>
      <c r="E67" s="7"/>
      <c r="F67" s="7"/>
      <c r="G67" s="36">
        <v>106.72</v>
      </c>
      <c r="H67" s="36">
        <f t="shared" si="0"/>
        <v>106.72</v>
      </c>
      <c r="I67" s="8"/>
      <c r="J67" s="8"/>
      <c r="K67" s="8">
        <f t="shared" si="2"/>
        <v>106.72</v>
      </c>
    </row>
    <row r="68" spans="1:11" ht="75" x14ac:dyDescent="0.25">
      <c r="A68" s="33" t="s">
        <v>25</v>
      </c>
      <c r="B68" s="34" t="s">
        <v>167</v>
      </c>
      <c r="C68" s="35" t="s">
        <v>28</v>
      </c>
      <c r="D68" s="36">
        <v>1</v>
      </c>
      <c r="E68" s="7"/>
      <c r="F68" s="7"/>
      <c r="G68" s="36">
        <v>632.30999999999995</v>
      </c>
      <c r="H68" s="36">
        <f t="shared" si="0"/>
        <v>632.30999999999995</v>
      </c>
      <c r="I68" s="8"/>
      <c r="J68" s="8"/>
      <c r="K68" s="8">
        <f t="shared" si="2"/>
        <v>632.30999999999995</v>
      </c>
    </row>
    <row r="69" spans="1:11" ht="60" x14ac:dyDescent="0.25">
      <c r="A69" s="33" t="s">
        <v>26</v>
      </c>
      <c r="B69" s="34" t="s">
        <v>130</v>
      </c>
      <c r="C69" s="35" t="s">
        <v>28</v>
      </c>
      <c r="D69" s="36">
        <v>1</v>
      </c>
      <c r="E69" s="7"/>
      <c r="F69" s="7"/>
      <c r="G69" s="36">
        <v>46.57</v>
      </c>
      <c r="H69" s="36">
        <f t="shared" si="0"/>
        <v>46.57</v>
      </c>
      <c r="I69" s="8"/>
      <c r="J69" s="8"/>
      <c r="K69" s="8">
        <f t="shared" si="2"/>
        <v>46.57</v>
      </c>
    </row>
    <row r="70" spans="1:11" ht="60" x14ac:dyDescent="0.25">
      <c r="A70" s="33" t="s">
        <v>44</v>
      </c>
      <c r="B70" s="34" t="s">
        <v>168</v>
      </c>
      <c r="C70" s="35" t="s">
        <v>28</v>
      </c>
      <c r="D70" s="36">
        <v>1</v>
      </c>
      <c r="E70" s="7"/>
      <c r="F70" s="7"/>
      <c r="G70" s="36">
        <v>34.409999999999997</v>
      </c>
      <c r="H70" s="36">
        <f t="shared" si="0"/>
        <v>34.409999999999997</v>
      </c>
      <c r="I70" s="8"/>
      <c r="J70" s="8"/>
      <c r="K70" s="8">
        <f t="shared" si="2"/>
        <v>34.409999999999997</v>
      </c>
    </row>
    <row r="71" spans="1:11" ht="60" x14ac:dyDescent="0.25">
      <c r="A71" s="33" t="s">
        <v>45</v>
      </c>
      <c r="B71" s="34" t="s">
        <v>169</v>
      </c>
      <c r="C71" s="35" t="s">
        <v>28</v>
      </c>
      <c r="D71" s="36">
        <v>1</v>
      </c>
      <c r="E71" s="7"/>
      <c r="F71" s="7"/>
      <c r="G71" s="36">
        <v>34.89</v>
      </c>
      <c r="H71" s="36">
        <f t="shared" si="0"/>
        <v>34.89</v>
      </c>
      <c r="I71" s="8"/>
      <c r="J71" s="8"/>
      <c r="K71" s="8">
        <f t="shared" si="2"/>
        <v>34.89</v>
      </c>
    </row>
    <row r="72" spans="1:11" ht="60" x14ac:dyDescent="0.25">
      <c r="A72" s="33" t="s">
        <v>46</v>
      </c>
      <c r="B72" s="34" t="s">
        <v>170</v>
      </c>
      <c r="C72" s="35" t="s">
        <v>28</v>
      </c>
      <c r="D72" s="36">
        <v>1</v>
      </c>
      <c r="E72" s="7"/>
      <c r="F72" s="7"/>
      <c r="G72" s="36">
        <v>40.299999999999997</v>
      </c>
      <c r="H72" s="36">
        <f t="shared" si="0"/>
        <v>40.299999999999997</v>
      </c>
      <c r="I72" s="8"/>
      <c r="J72" s="8"/>
      <c r="K72" s="8">
        <f t="shared" si="2"/>
        <v>40.299999999999997</v>
      </c>
    </row>
    <row r="73" spans="1:11" ht="60" x14ac:dyDescent="0.25">
      <c r="A73" s="33" t="s">
        <v>47</v>
      </c>
      <c r="B73" s="34" t="s">
        <v>171</v>
      </c>
      <c r="C73" s="35" t="s">
        <v>28</v>
      </c>
      <c r="D73" s="36">
        <v>1</v>
      </c>
      <c r="E73" s="7"/>
      <c r="F73" s="7"/>
      <c r="G73" s="36">
        <v>61.47</v>
      </c>
      <c r="H73" s="36">
        <f t="shared" si="0"/>
        <v>61.47</v>
      </c>
      <c r="I73" s="8"/>
      <c r="J73" s="8"/>
      <c r="K73" s="8">
        <f t="shared" si="2"/>
        <v>61.47</v>
      </c>
    </row>
    <row r="74" spans="1:11" ht="60" x14ac:dyDescent="0.25">
      <c r="A74" s="33" t="s">
        <v>100</v>
      </c>
      <c r="B74" s="34" t="s">
        <v>172</v>
      </c>
      <c r="C74" s="35" t="s">
        <v>28</v>
      </c>
      <c r="D74" s="36">
        <v>1</v>
      </c>
      <c r="E74" s="7"/>
      <c r="F74" s="7"/>
      <c r="G74" s="36">
        <v>31.72</v>
      </c>
      <c r="H74" s="36">
        <f t="shared" si="0"/>
        <v>31.72</v>
      </c>
      <c r="I74" s="8"/>
      <c r="J74" s="8"/>
      <c r="K74" s="8">
        <f t="shared" si="2"/>
        <v>31.72</v>
      </c>
    </row>
    <row r="75" spans="1:11" ht="60" x14ac:dyDescent="0.25">
      <c r="A75" s="33" t="s">
        <v>101</v>
      </c>
      <c r="B75" s="34" t="s">
        <v>173</v>
      </c>
      <c r="C75" s="35" t="s">
        <v>28</v>
      </c>
      <c r="D75" s="36">
        <v>1</v>
      </c>
      <c r="E75" s="7"/>
      <c r="F75" s="7"/>
      <c r="G75" s="36">
        <v>27.53</v>
      </c>
      <c r="H75" s="36">
        <f t="shared" si="0"/>
        <v>27.53</v>
      </c>
      <c r="I75" s="8"/>
      <c r="J75" s="8"/>
      <c r="K75" s="8">
        <f t="shared" si="2"/>
        <v>27.53</v>
      </c>
    </row>
    <row r="76" spans="1:11" ht="30" x14ac:dyDescent="0.25">
      <c r="A76" s="33" t="s">
        <v>102</v>
      </c>
      <c r="B76" s="34" t="s">
        <v>39</v>
      </c>
      <c r="C76" s="35" t="s">
        <v>28</v>
      </c>
      <c r="D76" s="36">
        <v>1</v>
      </c>
      <c r="E76" s="7"/>
      <c r="F76" s="7"/>
      <c r="G76" s="36">
        <v>322.2</v>
      </c>
      <c r="H76" s="36">
        <f t="shared" si="0"/>
        <v>322.2</v>
      </c>
      <c r="I76" s="8"/>
      <c r="J76" s="8"/>
      <c r="K76" s="8">
        <f t="shared" si="2"/>
        <v>322.2</v>
      </c>
    </row>
    <row r="77" spans="1:11" ht="30" x14ac:dyDescent="0.25">
      <c r="A77" s="33" t="s">
        <v>103</v>
      </c>
      <c r="B77" s="34" t="s">
        <v>174</v>
      </c>
      <c r="C77" s="35" t="s">
        <v>180</v>
      </c>
      <c r="D77" s="36">
        <v>1</v>
      </c>
      <c r="E77" s="7"/>
      <c r="F77" s="7"/>
      <c r="G77" s="36">
        <v>363.5</v>
      </c>
      <c r="H77" s="36">
        <f t="shared" ref="H77:H90" si="4">D77*G77</f>
        <v>363.5</v>
      </c>
      <c r="I77" s="8"/>
      <c r="J77" s="8"/>
      <c r="K77" s="8">
        <f t="shared" ref="K77:K90" si="5">H77+I77</f>
        <v>363.5</v>
      </c>
    </row>
    <row r="78" spans="1:11" ht="60" x14ac:dyDescent="0.25">
      <c r="A78" s="33" t="s">
        <v>104</v>
      </c>
      <c r="B78" s="34" t="s">
        <v>175</v>
      </c>
      <c r="C78" s="35" t="s">
        <v>29</v>
      </c>
      <c r="D78" s="36">
        <v>2</v>
      </c>
      <c r="E78" s="7"/>
      <c r="F78" s="7"/>
      <c r="G78" s="36">
        <v>17.670000000000002</v>
      </c>
      <c r="H78" s="36">
        <f t="shared" si="4"/>
        <v>35.340000000000003</v>
      </c>
      <c r="I78" s="8"/>
      <c r="J78" s="8"/>
      <c r="K78" s="8">
        <f t="shared" si="5"/>
        <v>35.340000000000003</v>
      </c>
    </row>
    <row r="79" spans="1:11" ht="60" x14ac:dyDescent="0.25">
      <c r="A79" s="33" t="s">
        <v>105</v>
      </c>
      <c r="B79" s="34" t="s">
        <v>176</v>
      </c>
      <c r="C79" s="35" t="s">
        <v>28</v>
      </c>
      <c r="D79" s="36">
        <v>2</v>
      </c>
      <c r="E79" s="7"/>
      <c r="F79" s="7"/>
      <c r="G79" s="36">
        <v>42.05</v>
      </c>
      <c r="H79" s="36">
        <f t="shared" si="4"/>
        <v>84.1</v>
      </c>
      <c r="I79" s="8"/>
      <c r="J79" s="8"/>
      <c r="K79" s="8">
        <f t="shared" si="5"/>
        <v>84.1</v>
      </c>
    </row>
    <row r="80" spans="1:11" x14ac:dyDescent="0.25">
      <c r="A80" s="33" t="s">
        <v>106</v>
      </c>
      <c r="B80" s="34" t="s">
        <v>40</v>
      </c>
      <c r="C80" s="35" t="s">
        <v>30</v>
      </c>
      <c r="D80" s="36">
        <v>3</v>
      </c>
      <c r="E80" s="7"/>
      <c r="F80" s="7"/>
      <c r="G80" s="36">
        <v>157.07</v>
      </c>
      <c r="H80" s="36">
        <f t="shared" si="4"/>
        <v>471.21</v>
      </c>
      <c r="I80" s="8"/>
      <c r="J80" s="8"/>
      <c r="K80" s="8">
        <f t="shared" si="5"/>
        <v>471.21</v>
      </c>
    </row>
    <row r="81" spans="1:11" ht="45" x14ac:dyDescent="0.25">
      <c r="A81" s="33" t="s">
        <v>107</v>
      </c>
      <c r="B81" s="34" t="s">
        <v>41</v>
      </c>
      <c r="C81" s="35" t="s">
        <v>28</v>
      </c>
      <c r="D81" s="36">
        <v>3</v>
      </c>
      <c r="E81" s="7"/>
      <c r="F81" s="7"/>
      <c r="G81" s="36">
        <v>68.81</v>
      </c>
      <c r="H81" s="36">
        <f t="shared" si="4"/>
        <v>206.43</v>
      </c>
      <c r="I81" s="8"/>
      <c r="J81" s="8"/>
      <c r="K81" s="8">
        <f t="shared" si="5"/>
        <v>206.43</v>
      </c>
    </row>
    <row r="82" spans="1:11" ht="45" x14ac:dyDescent="0.25">
      <c r="A82" s="33" t="s">
        <v>108</v>
      </c>
      <c r="B82" s="34" t="s">
        <v>148</v>
      </c>
      <c r="C82" s="35" t="s">
        <v>28</v>
      </c>
      <c r="D82" s="36">
        <v>4</v>
      </c>
      <c r="E82" s="7"/>
      <c r="F82" s="7"/>
      <c r="G82" s="36">
        <v>72.709999999999994</v>
      </c>
      <c r="H82" s="36">
        <f t="shared" si="4"/>
        <v>290.83999999999997</v>
      </c>
      <c r="I82" s="8"/>
      <c r="J82" s="8"/>
      <c r="K82" s="8">
        <f t="shared" si="5"/>
        <v>290.83999999999997</v>
      </c>
    </row>
    <row r="83" spans="1:11" ht="60" x14ac:dyDescent="0.25">
      <c r="A83" s="33" t="s">
        <v>109</v>
      </c>
      <c r="B83" s="34" t="s">
        <v>129</v>
      </c>
      <c r="C83" s="35" t="s">
        <v>28</v>
      </c>
      <c r="D83" s="36">
        <v>5</v>
      </c>
      <c r="E83" s="7"/>
      <c r="F83" s="7"/>
      <c r="G83" s="36">
        <v>50.21</v>
      </c>
      <c r="H83" s="36">
        <f t="shared" si="4"/>
        <v>251.05</v>
      </c>
      <c r="I83" s="8"/>
      <c r="J83" s="8"/>
      <c r="K83" s="8">
        <f t="shared" si="5"/>
        <v>251.05</v>
      </c>
    </row>
    <row r="84" spans="1:11" ht="30" x14ac:dyDescent="0.25">
      <c r="A84" s="33" t="s">
        <v>110</v>
      </c>
      <c r="B84" s="34" t="s">
        <v>154</v>
      </c>
      <c r="C84" s="35" t="s">
        <v>28</v>
      </c>
      <c r="D84" s="36">
        <v>6</v>
      </c>
      <c r="E84" s="7"/>
      <c r="F84" s="7"/>
      <c r="G84" s="36">
        <v>168.44</v>
      </c>
      <c r="H84" s="36">
        <f t="shared" si="4"/>
        <v>1010.64</v>
      </c>
      <c r="I84" s="8"/>
      <c r="J84" s="8"/>
      <c r="K84" s="8">
        <f t="shared" si="5"/>
        <v>1010.64</v>
      </c>
    </row>
    <row r="85" spans="1:11" ht="30" x14ac:dyDescent="0.25">
      <c r="A85" s="33" t="s">
        <v>111</v>
      </c>
      <c r="B85" s="34" t="s">
        <v>177</v>
      </c>
      <c r="C85" s="35" t="s">
        <v>29</v>
      </c>
      <c r="D85" s="36">
        <v>27</v>
      </c>
      <c r="E85" s="7"/>
      <c r="F85" s="7"/>
      <c r="G85" s="36">
        <v>52.29</v>
      </c>
      <c r="H85" s="36">
        <f t="shared" si="4"/>
        <v>1411.83</v>
      </c>
      <c r="I85" s="8"/>
      <c r="J85" s="8"/>
      <c r="K85" s="8">
        <f t="shared" si="5"/>
        <v>1411.83</v>
      </c>
    </row>
    <row r="86" spans="1:11" ht="30" x14ac:dyDescent="0.25">
      <c r="A86" s="33" t="s">
        <v>112</v>
      </c>
      <c r="B86" s="34" t="s">
        <v>178</v>
      </c>
      <c r="C86" s="35" t="s">
        <v>29</v>
      </c>
      <c r="D86" s="36">
        <v>30</v>
      </c>
      <c r="E86" s="7"/>
      <c r="F86" s="7"/>
      <c r="G86" s="36">
        <v>62.54</v>
      </c>
      <c r="H86" s="36">
        <f t="shared" si="4"/>
        <v>1876.2</v>
      </c>
      <c r="I86" s="8"/>
      <c r="J86" s="8"/>
      <c r="K86" s="8">
        <f t="shared" si="5"/>
        <v>1876.2</v>
      </c>
    </row>
    <row r="87" spans="1:11" ht="30" x14ac:dyDescent="0.25">
      <c r="A87" s="33" t="s">
        <v>113</v>
      </c>
      <c r="B87" s="34" t="s">
        <v>43</v>
      </c>
      <c r="C87" s="35" t="s">
        <v>29</v>
      </c>
      <c r="D87" s="36">
        <v>70</v>
      </c>
      <c r="E87" s="7"/>
      <c r="F87" s="7"/>
      <c r="G87" s="36">
        <v>5.31</v>
      </c>
      <c r="H87" s="36">
        <f t="shared" si="4"/>
        <v>371.7</v>
      </c>
      <c r="I87" s="8"/>
      <c r="J87" s="8"/>
      <c r="K87" s="8">
        <f t="shared" si="5"/>
        <v>371.7</v>
      </c>
    </row>
    <row r="88" spans="1:11" ht="30" x14ac:dyDescent="0.25">
      <c r="A88" s="33" t="s">
        <v>114</v>
      </c>
      <c r="B88" s="34" t="s">
        <v>48</v>
      </c>
      <c r="C88" s="35" t="s">
        <v>29</v>
      </c>
      <c r="D88" s="36">
        <v>280</v>
      </c>
      <c r="E88" s="7"/>
      <c r="F88" s="7"/>
      <c r="G88" s="36">
        <v>6.77</v>
      </c>
      <c r="H88" s="36">
        <f t="shared" si="4"/>
        <v>1895.6</v>
      </c>
      <c r="I88" s="8"/>
      <c r="J88" s="8"/>
      <c r="K88" s="8">
        <f t="shared" si="5"/>
        <v>1895.6</v>
      </c>
    </row>
    <row r="89" spans="1:11" ht="30" x14ac:dyDescent="0.25">
      <c r="A89" s="33" t="s">
        <v>115</v>
      </c>
      <c r="B89" s="34" t="s">
        <v>120</v>
      </c>
      <c r="C89" s="35" t="s">
        <v>29</v>
      </c>
      <c r="D89" s="36">
        <v>20</v>
      </c>
      <c r="E89" s="7"/>
      <c r="F89" s="7"/>
      <c r="G89" s="36">
        <v>13.98</v>
      </c>
      <c r="H89" s="36">
        <f t="shared" si="4"/>
        <v>279.60000000000002</v>
      </c>
      <c r="I89" s="8"/>
      <c r="J89" s="8"/>
      <c r="K89" s="8">
        <f t="shared" si="5"/>
        <v>279.60000000000002</v>
      </c>
    </row>
    <row r="90" spans="1:11" ht="30" x14ac:dyDescent="0.25">
      <c r="A90" s="33" t="s">
        <v>116</v>
      </c>
      <c r="B90" s="34" t="s">
        <v>179</v>
      </c>
      <c r="C90" s="35" t="s">
        <v>29</v>
      </c>
      <c r="D90" s="36">
        <v>30</v>
      </c>
      <c r="E90" s="7"/>
      <c r="F90" s="7"/>
      <c r="G90" s="36">
        <v>21.07</v>
      </c>
      <c r="H90" s="36">
        <f t="shared" si="4"/>
        <v>632.1</v>
      </c>
      <c r="I90" s="8"/>
      <c r="J90" s="8"/>
      <c r="K90" s="8">
        <f t="shared" si="5"/>
        <v>632.1</v>
      </c>
    </row>
    <row r="91" spans="1:11" x14ac:dyDescent="0.25">
      <c r="A91" s="15"/>
      <c r="B91" s="15"/>
      <c r="C91" s="16"/>
      <c r="D91" s="17"/>
      <c r="E91" s="18"/>
      <c r="F91" s="18"/>
      <c r="G91" s="19"/>
      <c r="H91" s="20"/>
      <c r="I91" s="21"/>
      <c r="J91" s="21"/>
      <c r="K91" s="40">
        <f>SUM(K12:K90)</f>
        <v>180000.00300000006</v>
      </c>
    </row>
    <row r="92" spans="1:11" x14ac:dyDescent="0.25">
      <c r="A92" s="22"/>
      <c r="B92" s="23"/>
      <c r="C92" s="24"/>
      <c r="D92" s="25"/>
      <c r="E92" s="18"/>
      <c r="F92" s="18"/>
      <c r="G92" t="s">
        <v>181</v>
      </c>
      <c r="I92" s="21"/>
      <c r="J92" s="21"/>
      <c r="K92" s="21"/>
    </row>
    <row r="93" spans="1:11" x14ac:dyDescent="0.25">
      <c r="A93" s="15"/>
      <c r="B93" s="23"/>
      <c r="C93" s="16"/>
      <c r="D93" s="17"/>
      <c r="E93" s="18"/>
      <c r="F93" s="18"/>
      <c r="I93" s="21"/>
      <c r="J93" s="21"/>
      <c r="K93" s="21"/>
    </row>
    <row r="94" spans="1:11" x14ac:dyDescent="0.25">
      <c r="A94" s="26"/>
      <c r="B94" s="26"/>
      <c r="C94" s="27"/>
      <c r="D94" s="27"/>
      <c r="E94" s="18"/>
      <c r="F94" s="18"/>
      <c r="I94" s="21"/>
      <c r="J94" s="21"/>
      <c r="K94" s="21"/>
    </row>
    <row r="95" spans="1:11" x14ac:dyDescent="0.25">
      <c r="A95" s="15"/>
      <c r="B95" s="15"/>
      <c r="C95" s="16"/>
      <c r="D95" s="17"/>
      <c r="E95" s="18"/>
      <c r="F95" s="18"/>
      <c r="I95" s="21"/>
      <c r="J95" s="21"/>
      <c r="K95" s="21"/>
    </row>
    <row r="96" spans="1:11" x14ac:dyDescent="0.25">
      <c r="A96" s="15"/>
      <c r="B96" s="15"/>
      <c r="C96" s="16"/>
      <c r="D96" s="17"/>
      <c r="E96" s="18"/>
      <c r="F96" s="18"/>
      <c r="G96" s="14"/>
      <c r="H96" s="14"/>
      <c r="I96" s="21"/>
      <c r="J96" s="21"/>
      <c r="K96" s="21"/>
    </row>
    <row r="97" spans="1:11" x14ac:dyDescent="0.25">
      <c r="A97" s="15"/>
      <c r="B97" s="15"/>
      <c r="C97" s="16"/>
      <c r="D97" s="17"/>
      <c r="E97" s="18"/>
      <c r="F97" s="18"/>
      <c r="G97" s="11" t="s">
        <v>51</v>
      </c>
      <c r="I97" s="21"/>
      <c r="J97" s="21"/>
      <c r="K97" s="21"/>
    </row>
    <row r="98" spans="1:11" x14ac:dyDescent="0.25">
      <c r="A98" s="26"/>
      <c r="B98" s="26"/>
      <c r="C98" s="27"/>
      <c r="D98" s="27"/>
      <c r="E98" s="18"/>
      <c r="F98" s="18"/>
      <c r="G98" s="63" t="s">
        <v>52</v>
      </c>
      <c r="H98" s="63"/>
      <c r="I98" s="21"/>
      <c r="J98" s="21"/>
      <c r="K98" s="21"/>
    </row>
    <row r="99" spans="1:11" x14ac:dyDescent="0.25">
      <c r="A99" s="15"/>
      <c r="B99" s="15"/>
      <c r="C99" s="16"/>
      <c r="D99" s="17"/>
      <c r="E99" s="18"/>
      <c r="F99" s="18"/>
      <c r="G99" s="63" t="s">
        <v>53</v>
      </c>
      <c r="H99" s="63"/>
      <c r="I99" s="21"/>
      <c r="J99" s="21"/>
      <c r="K99" s="21"/>
    </row>
    <row r="100" spans="1:11" x14ac:dyDescent="0.25">
      <c r="A100" s="15"/>
      <c r="B100" s="15"/>
      <c r="C100" s="16"/>
      <c r="D100" s="17"/>
      <c r="E100" s="18"/>
      <c r="F100" s="18"/>
      <c r="G100" s="19"/>
      <c r="H100" s="20"/>
      <c r="I100" s="21"/>
      <c r="J100" s="21"/>
      <c r="K100" s="21"/>
    </row>
    <row r="101" spans="1:11" x14ac:dyDescent="0.25">
      <c r="A101" s="15"/>
      <c r="B101" s="23"/>
      <c r="C101" s="16"/>
      <c r="D101" s="17"/>
      <c r="E101" s="18"/>
      <c r="F101" s="18"/>
      <c r="G101" s="19"/>
      <c r="H101" s="20"/>
      <c r="I101" s="21"/>
      <c r="J101" s="21"/>
      <c r="K101" s="21"/>
    </row>
    <row r="102" spans="1:11" x14ac:dyDescent="0.25">
      <c r="A102" s="15"/>
      <c r="B102" s="23"/>
      <c r="C102" s="16"/>
      <c r="D102" s="17"/>
      <c r="E102" s="18"/>
      <c r="F102" s="18"/>
      <c r="G102" s="19"/>
      <c r="H102" s="20"/>
      <c r="I102" s="21"/>
      <c r="J102" s="21"/>
      <c r="K102" s="21"/>
    </row>
    <row r="103" spans="1:11" x14ac:dyDescent="0.25">
      <c r="A103" s="26"/>
      <c r="B103" s="26"/>
      <c r="C103" s="27"/>
      <c r="D103" s="27"/>
      <c r="E103" s="18"/>
      <c r="F103" s="18"/>
      <c r="G103" s="19"/>
      <c r="H103" s="20"/>
      <c r="I103" s="21"/>
      <c r="J103" s="21"/>
      <c r="K103" s="21"/>
    </row>
    <row r="104" spans="1:11" x14ac:dyDescent="0.25">
      <c r="A104" s="15"/>
      <c r="B104" s="15"/>
      <c r="C104" s="16"/>
      <c r="D104" s="17"/>
      <c r="E104" s="18"/>
      <c r="F104" s="18"/>
      <c r="G104" s="19"/>
      <c r="H104" s="20"/>
      <c r="I104" s="21"/>
      <c r="J104" s="21"/>
      <c r="K104" s="21"/>
    </row>
    <row r="105" spans="1:11" x14ac:dyDescent="0.25">
      <c r="A105" s="15"/>
      <c r="B105" s="23"/>
      <c r="C105" s="16"/>
      <c r="D105" s="17"/>
      <c r="E105" s="18"/>
      <c r="F105" s="18"/>
      <c r="G105" s="19"/>
      <c r="H105" s="20"/>
      <c r="I105" s="21"/>
      <c r="J105" s="21"/>
      <c r="K105" s="21"/>
    </row>
    <row r="106" spans="1:11" x14ac:dyDescent="0.25">
      <c r="A106" s="26"/>
      <c r="B106" s="26"/>
      <c r="C106" s="27"/>
      <c r="D106" s="27"/>
      <c r="E106" s="18"/>
      <c r="F106" s="18"/>
      <c r="G106" s="19"/>
      <c r="H106" s="20"/>
      <c r="I106" s="21"/>
      <c r="J106" s="21"/>
      <c r="K106" s="21"/>
    </row>
    <row r="107" spans="1:11" x14ac:dyDescent="0.25">
      <c r="A107" s="15"/>
      <c r="B107" s="23"/>
      <c r="C107" s="16"/>
      <c r="D107" s="17"/>
      <c r="E107" s="18"/>
      <c r="F107" s="18"/>
      <c r="G107" s="19"/>
      <c r="H107" s="20"/>
      <c r="I107" s="21"/>
      <c r="J107" s="21"/>
      <c r="K107" s="21"/>
    </row>
    <row r="108" spans="1:11" x14ac:dyDescent="0.25">
      <c r="A108" s="15"/>
      <c r="B108" s="15"/>
      <c r="C108" s="16"/>
      <c r="D108" s="17"/>
      <c r="E108" s="18"/>
      <c r="F108" s="18"/>
      <c r="G108" s="19"/>
      <c r="H108" s="20"/>
      <c r="I108" s="21"/>
      <c r="J108" s="21"/>
      <c r="K108" s="21"/>
    </row>
    <row r="109" spans="1:11" x14ac:dyDescent="0.25">
      <c r="A109" s="15"/>
      <c r="B109" s="23"/>
      <c r="C109" s="16"/>
      <c r="D109" s="17"/>
      <c r="E109" s="18"/>
      <c r="F109" s="18"/>
      <c r="G109" s="19"/>
      <c r="H109" s="20"/>
      <c r="I109" s="21"/>
      <c r="J109" s="21"/>
      <c r="K109" s="21"/>
    </row>
    <row r="110" spans="1:11" x14ac:dyDescent="0.25">
      <c r="A110" s="22"/>
      <c r="B110" s="23"/>
      <c r="C110" s="24"/>
      <c r="D110" s="25"/>
      <c r="E110" s="18"/>
      <c r="F110" s="18"/>
      <c r="G110" s="19"/>
      <c r="H110" s="20"/>
      <c r="I110" s="21"/>
      <c r="J110" s="21"/>
      <c r="K110" s="21"/>
    </row>
    <row r="111" spans="1:11" x14ac:dyDescent="0.25">
      <c r="A111" s="22"/>
      <c r="B111" s="23"/>
      <c r="C111" s="24"/>
      <c r="D111" s="25"/>
      <c r="E111" s="18"/>
      <c r="F111" s="18"/>
      <c r="G111" s="19"/>
      <c r="H111" s="20"/>
      <c r="I111" s="21"/>
      <c r="J111" s="21"/>
      <c r="K111" s="21"/>
    </row>
    <row r="112" spans="1:11" x14ac:dyDescent="0.25">
      <c r="A112" s="26"/>
      <c r="B112" s="26"/>
      <c r="C112" s="27"/>
      <c r="D112" s="27"/>
      <c r="E112" s="18"/>
      <c r="F112" s="18"/>
      <c r="G112" s="19"/>
      <c r="H112" s="20"/>
      <c r="I112" s="21"/>
      <c r="J112" s="21"/>
      <c r="K112" s="21"/>
    </row>
    <row r="113" spans="1:11" x14ac:dyDescent="0.25">
      <c r="A113" s="15"/>
      <c r="B113" s="23"/>
      <c r="C113" s="16"/>
      <c r="D113" s="17"/>
      <c r="E113" s="18"/>
      <c r="F113" s="18"/>
      <c r="G113" s="19"/>
      <c r="H113" s="20"/>
      <c r="I113" s="21"/>
      <c r="J113" s="21"/>
      <c r="K113" s="21"/>
    </row>
    <row r="114" spans="1:11" x14ac:dyDescent="0.25">
      <c r="A114" s="15"/>
      <c r="B114" s="15"/>
      <c r="C114" s="16"/>
      <c r="D114" s="17"/>
      <c r="E114" s="18"/>
      <c r="F114" s="18"/>
      <c r="G114" s="19"/>
      <c r="H114" s="20"/>
      <c r="I114" s="21"/>
      <c r="J114" s="21"/>
      <c r="K114" s="21"/>
    </row>
    <row r="115" spans="1:11" x14ac:dyDescent="0.25">
      <c r="A115" s="15"/>
      <c r="B115" s="15"/>
      <c r="C115" s="16"/>
      <c r="D115" s="17"/>
      <c r="E115" s="18"/>
      <c r="F115" s="18"/>
      <c r="G115" s="19"/>
      <c r="H115" s="20"/>
      <c r="I115" s="21"/>
      <c r="J115" s="21"/>
      <c r="K115" s="21"/>
    </row>
    <row r="116" spans="1:11" x14ac:dyDescent="0.25">
      <c r="A116" s="15"/>
      <c r="B116" s="15"/>
      <c r="C116" s="16"/>
      <c r="D116" s="17"/>
      <c r="E116" s="18"/>
      <c r="F116" s="18"/>
      <c r="G116" s="19"/>
      <c r="H116" s="20"/>
      <c r="I116" s="21"/>
      <c r="J116" s="21"/>
      <c r="K116" s="21"/>
    </row>
    <row r="117" spans="1:11" x14ac:dyDescent="0.25">
      <c r="A117" s="15"/>
      <c r="B117" s="15"/>
      <c r="C117" s="16"/>
      <c r="D117" s="17"/>
      <c r="E117" s="18"/>
      <c r="F117" s="18"/>
      <c r="G117" s="19"/>
      <c r="H117" s="20"/>
      <c r="I117" s="21"/>
      <c r="J117" s="21"/>
      <c r="K117" s="21"/>
    </row>
    <row r="118" spans="1:11" x14ac:dyDescent="0.25">
      <c r="A118" s="15"/>
      <c r="B118" s="15"/>
      <c r="C118" s="16"/>
      <c r="D118" s="17"/>
      <c r="E118" s="18"/>
      <c r="F118" s="18"/>
      <c r="G118" s="19"/>
      <c r="H118" s="20"/>
      <c r="I118" s="21"/>
      <c r="J118" s="21"/>
      <c r="K118" s="21"/>
    </row>
    <row r="119" spans="1:11" x14ac:dyDescent="0.25">
      <c r="A119" s="15"/>
      <c r="B119" s="15"/>
      <c r="C119" s="16"/>
      <c r="D119" s="17"/>
      <c r="E119" s="18"/>
      <c r="F119" s="18"/>
      <c r="G119" s="19"/>
      <c r="H119" s="20"/>
      <c r="I119" s="21"/>
      <c r="J119" s="21"/>
      <c r="K119" s="21"/>
    </row>
    <row r="120" spans="1:11" x14ac:dyDescent="0.25">
      <c r="A120" s="15"/>
      <c r="B120" s="15"/>
      <c r="C120" s="16"/>
      <c r="D120" s="17"/>
      <c r="E120" s="18"/>
      <c r="F120" s="18"/>
      <c r="G120" s="19"/>
      <c r="H120" s="20"/>
      <c r="I120" s="21"/>
      <c r="J120" s="21"/>
      <c r="K120" s="21"/>
    </row>
    <row r="121" spans="1:11" x14ac:dyDescent="0.25">
      <c r="A121" s="15"/>
      <c r="B121" s="15"/>
      <c r="C121" s="16"/>
      <c r="D121" s="17"/>
      <c r="E121" s="18"/>
      <c r="F121" s="18"/>
      <c r="G121" s="19"/>
      <c r="H121" s="20"/>
      <c r="I121" s="21"/>
      <c r="J121" s="21"/>
      <c r="K121" s="21"/>
    </row>
    <row r="122" spans="1:11" x14ac:dyDescent="0.25">
      <c r="A122" s="15"/>
      <c r="B122" s="23"/>
      <c r="C122" s="16"/>
      <c r="D122" s="17"/>
      <c r="E122" s="18"/>
      <c r="F122" s="18"/>
      <c r="G122" s="19"/>
      <c r="H122" s="20"/>
      <c r="I122" s="21"/>
      <c r="J122" s="21"/>
      <c r="K122" s="21"/>
    </row>
    <row r="123" spans="1:11" x14ac:dyDescent="0.25">
      <c r="A123" s="15"/>
      <c r="B123" s="15"/>
      <c r="C123" s="16"/>
      <c r="D123" s="17"/>
      <c r="E123" s="18"/>
      <c r="F123" s="18"/>
      <c r="G123" s="19"/>
      <c r="H123" s="20"/>
      <c r="I123" s="21"/>
      <c r="J123" s="21"/>
      <c r="K123" s="21"/>
    </row>
    <row r="124" spans="1:11" x14ac:dyDescent="0.25">
      <c r="A124" s="26"/>
      <c r="B124" s="26"/>
      <c r="C124" s="27"/>
      <c r="D124" s="27"/>
      <c r="E124" s="18"/>
      <c r="F124" s="18"/>
      <c r="G124" s="19"/>
      <c r="H124" s="20"/>
      <c r="I124" s="21"/>
      <c r="J124" s="21"/>
      <c r="K124" s="21"/>
    </row>
    <row r="125" spans="1:11" x14ac:dyDescent="0.25">
      <c r="A125" s="15"/>
      <c r="B125" s="15"/>
      <c r="C125" s="16"/>
      <c r="D125" s="17"/>
      <c r="E125" s="18"/>
      <c r="F125" s="18"/>
      <c r="G125" s="19"/>
      <c r="H125" s="20"/>
      <c r="I125" s="21"/>
      <c r="J125" s="21"/>
      <c r="K125" s="21"/>
    </row>
    <row r="126" spans="1:11" x14ac:dyDescent="0.25">
      <c r="A126" s="15"/>
      <c r="B126" s="23"/>
      <c r="C126" s="16"/>
      <c r="D126" s="17"/>
      <c r="E126" s="18"/>
      <c r="F126" s="18"/>
      <c r="G126" s="19"/>
      <c r="H126" s="20"/>
      <c r="I126" s="21"/>
      <c r="J126" s="21"/>
      <c r="K126" s="21"/>
    </row>
    <row r="127" spans="1:11" x14ac:dyDescent="0.25">
      <c r="A127" s="15"/>
      <c r="B127" s="23"/>
      <c r="C127" s="16"/>
      <c r="D127" s="17"/>
      <c r="E127" s="18"/>
      <c r="F127" s="18"/>
      <c r="G127" s="19"/>
      <c r="H127" s="20"/>
      <c r="I127" s="21"/>
      <c r="J127" s="21"/>
      <c r="K127" s="21"/>
    </row>
    <row r="128" spans="1:11" x14ac:dyDescent="0.25">
      <c r="A128" s="26"/>
      <c r="B128" s="26"/>
      <c r="C128" s="27"/>
      <c r="D128" s="27"/>
      <c r="E128" s="18"/>
      <c r="F128" s="18"/>
      <c r="G128" s="19"/>
      <c r="H128" s="20"/>
      <c r="I128" s="21"/>
      <c r="J128" s="21"/>
      <c r="K128" s="21"/>
    </row>
    <row r="129" spans="1:11" x14ac:dyDescent="0.25">
      <c r="A129" s="15"/>
      <c r="B129" s="15"/>
      <c r="C129" s="16"/>
      <c r="D129" s="17"/>
      <c r="E129" s="18"/>
      <c r="F129" s="18"/>
      <c r="G129" s="19"/>
      <c r="H129" s="20"/>
      <c r="I129" s="21"/>
      <c r="J129" s="21"/>
      <c r="K129" s="21"/>
    </row>
    <row r="130" spans="1:11" x14ac:dyDescent="0.25">
      <c r="A130" s="15"/>
      <c r="B130" s="15"/>
      <c r="C130" s="16"/>
      <c r="D130" s="17"/>
      <c r="E130" s="18"/>
      <c r="F130" s="18"/>
      <c r="G130" s="19"/>
      <c r="H130" s="20"/>
      <c r="I130" s="21"/>
      <c r="J130" s="21"/>
      <c r="K130" s="21"/>
    </row>
    <row r="131" spans="1:11" x14ac:dyDescent="0.25">
      <c r="A131" s="15"/>
      <c r="B131" s="23"/>
      <c r="C131" s="16"/>
      <c r="D131" s="17"/>
      <c r="E131" s="18"/>
      <c r="F131" s="18"/>
      <c r="G131" s="19"/>
      <c r="H131" s="20"/>
      <c r="I131" s="21"/>
      <c r="J131" s="21"/>
      <c r="K131" s="21"/>
    </row>
    <row r="132" spans="1:11" x14ac:dyDescent="0.25">
      <c r="A132" s="28"/>
      <c r="B132" s="29"/>
      <c r="C132" s="29"/>
      <c r="D132" s="27"/>
      <c r="E132" s="18"/>
      <c r="F132" s="18"/>
      <c r="G132" s="19"/>
      <c r="H132" s="20"/>
      <c r="I132" s="21"/>
      <c r="J132" s="21"/>
      <c r="K132" s="21"/>
    </row>
    <row r="133" spans="1:11" x14ac:dyDescent="0.25">
      <c r="A133" s="26"/>
      <c r="B133" s="26"/>
      <c r="C133" s="27"/>
      <c r="D133" s="27"/>
      <c r="E133" s="18"/>
      <c r="F133" s="18"/>
      <c r="G133" s="19"/>
      <c r="H133" s="20"/>
      <c r="I133" s="21"/>
      <c r="J133" s="21"/>
      <c r="K133" s="21"/>
    </row>
    <row r="134" spans="1:11" x14ac:dyDescent="0.25">
      <c r="A134" s="15"/>
      <c r="B134" s="15"/>
      <c r="C134" s="16"/>
      <c r="D134" s="17"/>
      <c r="E134" s="18"/>
      <c r="F134" s="18"/>
      <c r="G134" s="19"/>
      <c r="H134" s="20"/>
      <c r="I134" s="21"/>
      <c r="J134" s="21"/>
      <c r="K134" s="21"/>
    </row>
    <row r="135" spans="1:11" x14ac:dyDescent="0.25">
      <c r="A135" s="15"/>
      <c r="B135" s="23"/>
      <c r="C135" s="16"/>
      <c r="D135" s="17"/>
      <c r="E135" s="18"/>
      <c r="F135" s="18"/>
      <c r="G135" s="19"/>
      <c r="H135" s="20"/>
      <c r="I135" s="21"/>
      <c r="J135" s="21"/>
      <c r="K135" s="21"/>
    </row>
    <row r="136" spans="1:11" x14ac:dyDescent="0.25">
      <c r="A136" s="15"/>
      <c r="B136" s="15"/>
      <c r="C136" s="16"/>
      <c r="D136" s="17"/>
      <c r="E136" s="18"/>
      <c r="F136" s="18"/>
      <c r="G136" s="19"/>
      <c r="H136" s="20"/>
      <c r="I136" s="21"/>
      <c r="J136" s="21"/>
      <c r="K136" s="21"/>
    </row>
    <row r="137" spans="1:11" x14ac:dyDescent="0.25">
      <c r="A137" s="15"/>
      <c r="B137" s="15"/>
      <c r="C137" s="16"/>
      <c r="D137" s="17"/>
      <c r="E137" s="18"/>
      <c r="F137" s="18"/>
      <c r="G137" s="19"/>
      <c r="H137" s="20"/>
      <c r="I137" s="21"/>
      <c r="J137" s="21"/>
      <c r="K137" s="21"/>
    </row>
    <row r="138" spans="1:11" x14ac:dyDescent="0.25">
      <c r="A138" s="26"/>
      <c r="B138" s="26"/>
      <c r="C138" s="27"/>
      <c r="D138" s="27"/>
      <c r="E138" s="18"/>
      <c r="F138" s="18"/>
      <c r="G138" s="19"/>
      <c r="H138" s="20"/>
      <c r="I138" s="21"/>
      <c r="J138" s="21"/>
      <c r="K138" s="21"/>
    </row>
    <row r="139" spans="1:11" x14ac:dyDescent="0.25">
      <c r="A139" s="15"/>
      <c r="B139" s="15"/>
      <c r="C139" s="16"/>
      <c r="D139" s="17"/>
      <c r="E139" s="18"/>
      <c r="F139" s="18"/>
      <c r="G139" s="19"/>
      <c r="H139" s="20"/>
      <c r="I139" s="21"/>
      <c r="J139" s="21"/>
      <c r="K139" s="21"/>
    </row>
    <row r="140" spans="1:11" x14ac:dyDescent="0.25">
      <c r="A140" s="22"/>
      <c r="B140" s="23"/>
      <c r="C140" s="24"/>
      <c r="D140" s="25"/>
      <c r="E140" s="18"/>
      <c r="F140" s="18"/>
      <c r="G140" s="19"/>
      <c r="H140" s="20"/>
      <c r="I140" s="21"/>
      <c r="J140" s="21"/>
      <c r="K140" s="21"/>
    </row>
    <row r="141" spans="1:11" x14ac:dyDescent="0.25">
      <c r="A141" s="26"/>
      <c r="B141" s="26"/>
      <c r="C141" s="27"/>
      <c r="D141" s="27"/>
      <c r="E141" s="18"/>
      <c r="F141" s="18"/>
      <c r="G141" s="19"/>
      <c r="H141" s="20"/>
      <c r="I141" s="21"/>
      <c r="J141" s="21"/>
      <c r="K141" s="21"/>
    </row>
    <row r="142" spans="1:11" x14ac:dyDescent="0.25">
      <c r="A142" s="15"/>
      <c r="B142" s="15"/>
      <c r="C142" s="16"/>
      <c r="D142" s="17"/>
      <c r="E142" s="18"/>
      <c r="F142" s="18"/>
      <c r="G142" s="19"/>
      <c r="H142" s="20"/>
      <c r="I142" s="21"/>
      <c r="J142" s="21"/>
      <c r="K142" s="21"/>
    </row>
    <row r="143" spans="1:11" x14ac:dyDescent="0.25">
      <c r="A143" s="15"/>
      <c r="B143" s="15"/>
      <c r="C143" s="16"/>
      <c r="D143" s="17"/>
      <c r="E143" s="18"/>
      <c r="F143" s="18"/>
      <c r="G143" s="19"/>
      <c r="H143" s="20"/>
      <c r="I143" s="21"/>
      <c r="J143" s="21"/>
      <c r="K143" s="21"/>
    </row>
    <row r="144" spans="1:11" x14ac:dyDescent="0.25">
      <c r="A144" s="15"/>
      <c r="B144" s="23"/>
      <c r="C144" s="16"/>
      <c r="D144" s="17"/>
      <c r="E144" s="18"/>
      <c r="F144" s="18"/>
      <c r="G144" s="19"/>
      <c r="H144" s="20"/>
      <c r="I144" s="21"/>
      <c r="J144" s="21"/>
      <c r="K144" s="21"/>
    </row>
    <row r="145" spans="1:11" x14ac:dyDescent="0.25">
      <c r="A145" s="26"/>
      <c r="B145" s="26"/>
      <c r="C145" s="27"/>
      <c r="D145" s="27"/>
      <c r="E145" s="18"/>
      <c r="F145" s="18"/>
      <c r="G145" s="19"/>
      <c r="H145" s="20"/>
      <c r="I145" s="21"/>
      <c r="J145" s="21"/>
      <c r="K145" s="21"/>
    </row>
    <row r="146" spans="1:11" x14ac:dyDescent="0.25">
      <c r="A146" s="15"/>
      <c r="B146" s="23"/>
      <c r="C146" s="16"/>
      <c r="D146" s="17"/>
      <c r="E146" s="18"/>
      <c r="F146" s="18"/>
      <c r="G146" s="19"/>
      <c r="H146" s="20"/>
      <c r="I146" s="21"/>
      <c r="J146" s="21"/>
      <c r="K146" s="21"/>
    </row>
    <row r="147" spans="1:11" x14ac:dyDescent="0.25">
      <c r="A147" s="28"/>
      <c r="B147" s="29"/>
      <c r="C147" s="29"/>
      <c r="D147" s="27"/>
      <c r="E147" s="18"/>
      <c r="F147" s="18"/>
      <c r="G147" s="19"/>
      <c r="H147" s="20"/>
      <c r="I147" s="21"/>
      <c r="J147" s="21"/>
      <c r="K147" s="21"/>
    </row>
    <row r="148" spans="1:11" x14ac:dyDescent="0.25">
      <c r="A148" s="26"/>
      <c r="B148" s="26"/>
      <c r="C148" s="27"/>
      <c r="D148" s="27"/>
      <c r="E148" s="18"/>
      <c r="F148" s="18"/>
      <c r="G148" s="19"/>
      <c r="H148" s="20"/>
      <c r="I148" s="21"/>
      <c r="J148" s="21"/>
      <c r="K148" s="21"/>
    </row>
    <row r="149" spans="1:11" x14ac:dyDescent="0.25">
      <c r="A149" s="15"/>
      <c r="B149" s="15"/>
      <c r="C149" s="16"/>
      <c r="D149" s="17"/>
      <c r="E149" s="18"/>
      <c r="F149" s="18"/>
      <c r="G149" s="19"/>
      <c r="H149" s="20"/>
      <c r="I149" s="21"/>
      <c r="J149" s="21"/>
      <c r="K149" s="21"/>
    </row>
    <row r="150" spans="1:11" x14ac:dyDescent="0.25">
      <c r="A150" s="15"/>
      <c r="B150" s="15"/>
      <c r="C150" s="16"/>
      <c r="D150" s="17"/>
      <c r="E150" s="18"/>
      <c r="F150" s="18"/>
      <c r="G150" s="19"/>
      <c r="H150" s="20"/>
      <c r="I150" s="21"/>
      <c r="J150" s="21"/>
      <c r="K150" s="21"/>
    </row>
    <row r="151" spans="1:11" x14ac:dyDescent="0.25">
      <c r="A151" s="26"/>
      <c r="B151" s="26"/>
      <c r="C151" s="27"/>
      <c r="D151" s="27"/>
      <c r="E151" s="18"/>
      <c r="F151" s="18"/>
      <c r="G151" s="19"/>
      <c r="H151" s="20"/>
      <c r="I151" s="21"/>
      <c r="J151" s="21"/>
      <c r="K151" s="21"/>
    </row>
    <row r="152" spans="1:11" x14ac:dyDescent="0.25">
      <c r="A152" s="15"/>
      <c r="B152" s="23"/>
      <c r="C152" s="16"/>
      <c r="D152" s="17"/>
      <c r="E152" s="18"/>
      <c r="F152" s="18"/>
      <c r="G152" s="19"/>
      <c r="H152" s="20"/>
      <c r="I152" s="21"/>
      <c r="J152" s="21"/>
      <c r="K152" s="21"/>
    </row>
    <row r="153" spans="1:11" x14ac:dyDescent="0.25">
      <c r="A153" s="15"/>
      <c r="B153" s="15"/>
      <c r="C153" s="16"/>
      <c r="D153" s="17"/>
      <c r="E153" s="18"/>
      <c r="F153" s="18"/>
      <c r="G153" s="19"/>
      <c r="H153" s="20"/>
      <c r="I153" s="21"/>
      <c r="J153" s="21"/>
      <c r="K153" s="21"/>
    </row>
    <row r="154" spans="1:11" x14ac:dyDescent="0.25">
      <c r="A154" s="15"/>
      <c r="B154" s="15"/>
      <c r="C154" s="16"/>
      <c r="D154" s="17"/>
      <c r="E154" s="18"/>
      <c r="F154" s="18"/>
      <c r="G154" s="19"/>
      <c r="H154" s="20"/>
      <c r="I154" s="21"/>
      <c r="J154" s="21"/>
      <c r="K154" s="21"/>
    </row>
    <row r="155" spans="1:11" x14ac:dyDescent="0.25">
      <c r="A155" s="15"/>
      <c r="B155" s="23"/>
      <c r="C155" s="16"/>
      <c r="D155" s="17"/>
      <c r="E155" s="18"/>
      <c r="F155" s="18"/>
      <c r="G155" s="19"/>
      <c r="H155" s="20"/>
      <c r="I155" s="21"/>
      <c r="J155" s="21"/>
      <c r="K155" s="21"/>
    </row>
    <row r="156" spans="1:11" x14ac:dyDescent="0.25">
      <c r="A156" s="15"/>
      <c r="B156" s="23"/>
      <c r="C156" s="16"/>
      <c r="D156" s="17"/>
      <c r="E156" s="18"/>
      <c r="F156" s="18"/>
      <c r="G156" s="19"/>
      <c r="H156" s="20"/>
      <c r="I156" s="21"/>
      <c r="J156" s="21"/>
      <c r="K156" s="21"/>
    </row>
    <row r="157" spans="1:11" x14ac:dyDescent="0.25">
      <c r="A157" s="26"/>
      <c r="B157" s="26"/>
      <c r="C157" s="27"/>
      <c r="D157" s="27"/>
      <c r="E157" s="18"/>
      <c r="F157" s="18"/>
      <c r="G157" s="19"/>
      <c r="H157" s="20"/>
      <c r="I157" s="21"/>
      <c r="J157" s="21"/>
      <c r="K157" s="21"/>
    </row>
    <row r="158" spans="1:11" x14ac:dyDescent="0.25">
      <c r="A158" s="15"/>
      <c r="B158" s="15"/>
      <c r="C158" s="16"/>
      <c r="D158" s="17"/>
      <c r="E158" s="18"/>
      <c r="F158" s="18"/>
      <c r="G158" s="19"/>
      <c r="H158" s="20"/>
      <c r="I158" s="21"/>
      <c r="J158" s="21"/>
      <c r="K158" s="21"/>
    </row>
    <row r="159" spans="1:11" x14ac:dyDescent="0.25">
      <c r="A159" s="26"/>
      <c r="B159" s="26"/>
      <c r="C159" s="27"/>
      <c r="D159" s="27"/>
      <c r="E159" s="18"/>
      <c r="F159" s="18"/>
      <c r="G159" s="19"/>
      <c r="H159" s="20"/>
      <c r="I159" s="21"/>
      <c r="J159" s="21"/>
      <c r="K159" s="21"/>
    </row>
    <row r="160" spans="1:11" x14ac:dyDescent="0.25">
      <c r="A160" s="15"/>
      <c r="B160" s="15"/>
      <c r="C160" s="16"/>
      <c r="D160" s="17"/>
      <c r="E160" s="18"/>
      <c r="F160" s="18"/>
      <c r="G160" s="19"/>
      <c r="H160" s="20"/>
      <c r="I160" s="21"/>
      <c r="J160" s="21"/>
      <c r="K160" s="21"/>
    </row>
    <row r="161" spans="1:11" x14ac:dyDescent="0.25">
      <c r="A161" s="22"/>
      <c r="B161" s="23"/>
      <c r="C161" s="24"/>
      <c r="D161" s="25"/>
      <c r="E161" s="18"/>
      <c r="F161" s="18"/>
      <c r="G161" s="19"/>
      <c r="H161" s="20"/>
      <c r="I161" s="21"/>
      <c r="J161" s="21"/>
      <c r="K161" s="21"/>
    </row>
    <row r="162" spans="1:11" x14ac:dyDescent="0.25">
      <c r="A162" s="15"/>
      <c r="B162" s="15"/>
      <c r="C162" s="16"/>
      <c r="D162" s="17"/>
      <c r="E162" s="18"/>
      <c r="F162" s="18"/>
      <c r="G162" s="19"/>
      <c r="H162" s="20"/>
      <c r="I162" s="21"/>
      <c r="J162" s="21"/>
      <c r="K162" s="21"/>
    </row>
    <row r="163" spans="1:11" x14ac:dyDescent="0.25">
      <c r="A163" s="15"/>
      <c r="B163" s="23"/>
      <c r="C163" s="16"/>
      <c r="D163" s="17"/>
      <c r="E163" s="18"/>
      <c r="F163" s="18"/>
      <c r="G163" s="19"/>
      <c r="H163" s="20"/>
      <c r="I163" s="21"/>
      <c r="J163" s="21"/>
      <c r="K163" s="21"/>
    </row>
    <row r="164" spans="1:11" x14ac:dyDescent="0.25">
      <c r="A164" s="15"/>
      <c r="B164" s="15"/>
      <c r="C164" s="16"/>
      <c r="D164" s="17"/>
      <c r="E164" s="18"/>
      <c r="F164" s="18"/>
      <c r="G164" s="19"/>
      <c r="H164" s="20"/>
      <c r="I164" s="21"/>
      <c r="J164" s="21"/>
      <c r="K164" s="21"/>
    </row>
    <row r="165" spans="1:11" x14ac:dyDescent="0.25">
      <c r="A165" s="15"/>
      <c r="B165" s="23"/>
      <c r="C165" s="16"/>
      <c r="D165" s="17"/>
      <c r="E165" s="18"/>
      <c r="F165" s="18"/>
      <c r="G165" s="19"/>
      <c r="H165" s="20"/>
      <c r="I165" s="21"/>
      <c r="J165" s="21"/>
      <c r="K165" s="21"/>
    </row>
    <row r="166" spans="1:11" x14ac:dyDescent="0.25">
      <c r="A166" s="26"/>
      <c r="B166" s="26"/>
      <c r="C166" s="27"/>
      <c r="D166" s="27"/>
      <c r="E166" s="18"/>
      <c r="F166" s="18"/>
      <c r="G166" s="19"/>
      <c r="H166" s="20"/>
      <c r="I166" s="21"/>
      <c r="J166" s="21"/>
      <c r="K166" s="21"/>
    </row>
    <row r="167" spans="1:11" x14ac:dyDescent="0.25">
      <c r="A167" s="15"/>
      <c r="B167" s="15"/>
      <c r="C167" s="16"/>
      <c r="D167" s="17"/>
      <c r="E167" s="18"/>
      <c r="F167" s="18"/>
      <c r="G167" s="19"/>
      <c r="H167" s="20"/>
      <c r="I167" s="21"/>
      <c r="J167" s="21"/>
      <c r="K167" s="21"/>
    </row>
    <row r="168" spans="1:11" x14ac:dyDescent="0.25">
      <c r="A168" s="15"/>
      <c r="B168" s="23"/>
      <c r="C168" s="16"/>
      <c r="D168" s="17"/>
      <c r="E168" s="18"/>
      <c r="F168" s="18"/>
      <c r="G168" s="19"/>
      <c r="H168" s="20"/>
      <c r="I168" s="21"/>
      <c r="J168" s="21"/>
      <c r="K168" s="21"/>
    </row>
    <row r="169" spans="1:11" x14ac:dyDescent="0.25">
      <c r="A169" s="22"/>
      <c r="B169" s="23"/>
      <c r="C169" s="24"/>
      <c r="D169" s="25"/>
      <c r="E169" s="18"/>
      <c r="F169" s="18"/>
      <c r="G169" s="19"/>
      <c r="H169" s="20"/>
      <c r="I169" s="21"/>
      <c r="J169" s="21"/>
      <c r="K169" s="21"/>
    </row>
    <row r="170" spans="1:11" x14ac:dyDescent="0.25">
      <c r="A170" s="26"/>
      <c r="B170" s="26"/>
      <c r="C170" s="27"/>
      <c r="D170" s="27"/>
      <c r="E170" s="18"/>
      <c r="F170" s="18"/>
      <c r="G170" s="19"/>
      <c r="H170" s="20"/>
      <c r="I170" s="21"/>
      <c r="J170" s="21"/>
      <c r="K170" s="21"/>
    </row>
    <row r="171" spans="1:11" x14ac:dyDescent="0.25">
      <c r="A171" s="15"/>
      <c r="B171" s="23"/>
      <c r="C171" s="16"/>
      <c r="D171" s="17"/>
      <c r="E171" s="18"/>
      <c r="F171" s="18"/>
      <c r="G171" s="19"/>
      <c r="H171" s="20"/>
      <c r="I171" s="21"/>
      <c r="J171" s="21"/>
      <c r="K171" s="21"/>
    </row>
    <row r="172" spans="1:11" x14ac:dyDescent="0.25">
      <c r="A172" s="26"/>
      <c r="B172" s="26"/>
      <c r="C172" s="27"/>
      <c r="D172" s="27"/>
      <c r="E172" s="18"/>
      <c r="F172" s="18"/>
      <c r="G172" s="19"/>
      <c r="H172" s="20"/>
      <c r="I172" s="21"/>
      <c r="J172" s="21"/>
      <c r="K172" s="21"/>
    </row>
    <row r="173" spans="1:11" x14ac:dyDescent="0.25">
      <c r="A173" s="15"/>
      <c r="B173" s="15"/>
      <c r="C173" s="16"/>
      <c r="D173" s="17"/>
      <c r="E173" s="18"/>
      <c r="F173" s="18"/>
      <c r="G173" s="19"/>
      <c r="H173" s="20"/>
      <c r="I173" s="21"/>
      <c r="J173" s="21"/>
      <c r="K173" s="21"/>
    </row>
    <row r="174" spans="1:11" x14ac:dyDescent="0.25">
      <c r="A174" s="15"/>
      <c r="B174" s="15"/>
      <c r="C174" s="16"/>
      <c r="D174" s="17"/>
      <c r="E174" s="18"/>
      <c r="F174" s="18"/>
      <c r="G174" s="19"/>
      <c r="H174" s="20"/>
      <c r="I174" s="21"/>
      <c r="J174" s="21"/>
      <c r="K174" s="21"/>
    </row>
    <row r="175" spans="1:11" x14ac:dyDescent="0.25">
      <c r="A175" s="15"/>
      <c r="B175" s="23"/>
      <c r="C175" s="16"/>
      <c r="D175" s="17"/>
      <c r="E175" s="18"/>
      <c r="F175" s="18"/>
      <c r="G175" s="19"/>
      <c r="H175" s="20"/>
      <c r="I175" s="21"/>
      <c r="J175" s="21"/>
      <c r="K175" s="21"/>
    </row>
    <row r="176" spans="1:11" x14ac:dyDescent="0.25">
      <c r="A176" s="28"/>
      <c r="B176" s="29"/>
      <c r="C176" s="29"/>
      <c r="D176" s="27"/>
      <c r="E176" s="18"/>
      <c r="F176" s="18"/>
      <c r="G176" s="19"/>
      <c r="H176" s="20"/>
      <c r="I176" s="21"/>
      <c r="J176" s="21"/>
      <c r="K176" s="21"/>
    </row>
    <row r="177" spans="1:11" x14ac:dyDescent="0.25">
      <c r="A177" s="26"/>
      <c r="B177" s="26"/>
      <c r="C177" s="27"/>
      <c r="D177" s="27"/>
      <c r="E177" s="18"/>
      <c r="F177" s="18"/>
      <c r="G177" s="19"/>
      <c r="H177" s="20"/>
      <c r="I177" s="21"/>
      <c r="J177" s="21"/>
      <c r="K177" s="21"/>
    </row>
    <row r="178" spans="1:11" x14ac:dyDescent="0.25">
      <c r="A178" s="15"/>
      <c r="B178" s="15"/>
      <c r="C178" s="16"/>
      <c r="D178" s="17"/>
      <c r="E178" s="18"/>
      <c r="F178" s="18"/>
      <c r="G178" s="19"/>
      <c r="H178" s="20"/>
      <c r="I178" s="21"/>
      <c r="J178" s="21"/>
      <c r="K178" s="21"/>
    </row>
    <row r="179" spans="1:11" x14ac:dyDescent="0.25">
      <c r="A179" s="26"/>
      <c r="B179" s="26"/>
      <c r="C179" s="27"/>
      <c r="D179" s="27"/>
      <c r="E179" s="18"/>
      <c r="F179" s="18"/>
      <c r="G179" s="19"/>
      <c r="H179" s="20"/>
      <c r="I179" s="21"/>
      <c r="J179" s="21"/>
      <c r="K179" s="21"/>
    </row>
    <row r="180" spans="1:11" x14ac:dyDescent="0.25">
      <c r="A180" s="15"/>
      <c r="B180" s="15"/>
      <c r="C180" s="16"/>
      <c r="D180" s="17"/>
      <c r="E180" s="18"/>
      <c r="F180" s="18"/>
      <c r="G180" s="19"/>
      <c r="H180" s="20"/>
      <c r="I180" s="21"/>
      <c r="J180" s="21"/>
      <c r="K180" s="21"/>
    </row>
    <row r="181" spans="1:11" x14ac:dyDescent="0.25">
      <c r="A181" s="22"/>
      <c r="B181" s="15"/>
      <c r="C181" s="24"/>
      <c r="D181" s="25"/>
      <c r="E181" s="18"/>
      <c r="F181" s="18"/>
      <c r="G181" s="19"/>
      <c r="H181" s="20"/>
      <c r="I181" s="21"/>
      <c r="J181" s="21"/>
      <c r="K181" s="21"/>
    </row>
    <row r="182" spans="1:11" x14ac:dyDescent="0.25">
      <c r="A182" s="22"/>
      <c r="B182" s="23"/>
      <c r="C182" s="24"/>
      <c r="D182" s="25"/>
      <c r="E182" s="18"/>
      <c r="F182" s="18"/>
      <c r="G182" s="19"/>
      <c r="H182" s="20"/>
      <c r="I182" s="21"/>
      <c r="J182" s="21"/>
      <c r="K182" s="21"/>
    </row>
    <row r="183" spans="1:11" x14ac:dyDescent="0.25">
      <c r="A183" s="15"/>
      <c r="B183" s="15"/>
      <c r="C183" s="16"/>
      <c r="D183" s="17"/>
      <c r="E183" s="18"/>
      <c r="F183" s="18"/>
      <c r="G183" s="19"/>
      <c r="H183" s="20"/>
      <c r="I183" s="21"/>
      <c r="J183" s="21"/>
      <c r="K183" s="21"/>
    </row>
    <row r="184" spans="1:11" x14ac:dyDescent="0.25">
      <c r="A184" s="15"/>
      <c r="B184" s="15"/>
      <c r="C184" s="16"/>
      <c r="D184" s="17"/>
      <c r="E184" s="18"/>
      <c r="F184" s="18"/>
      <c r="G184" s="19"/>
      <c r="H184" s="20"/>
      <c r="I184" s="21"/>
      <c r="J184" s="21"/>
      <c r="K184" s="21"/>
    </row>
    <row r="185" spans="1:11" x14ac:dyDescent="0.25">
      <c r="A185" s="15"/>
      <c r="B185" s="23"/>
      <c r="C185" s="16"/>
      <c r="D185" s="17"/>
      <c r="E185" s="18"/>
      <c r="F185" s="18"/>
      <c r="G185" s="19"/>
      <c r="H185" s="20"/>
      <c r="I185" s="21"/>
      <c r="J185" s="21"/>
      <c r="K185" s="21"/>
    </row>
    <row r="186" spans="1:11" x14ac:dyDescent="0.25">
      <c r="A186" s="26"/>
      <c r="B186" s="26"/>
      <c r="C186" s="27"/>
      <c r="D186" s="27"/>
      <c r="E186" s="18"/>
      <c r="F186" s="18"/>
      <c r="G186" s="19"/>
      <c r="H186" s="20"/>
      <c r="I186" s="21"/>
      <c r="J186" s="21"/>
      <c r="K186" s="21"/>
    </row>
    <row r="187" spans="1:11" x14ac:dyDescent="0.25">
      <c r="A187" s="22"/>
      <c r="B187" s="23"/>
      <c r="C187" s="24"/>
      <c r="D187" s="25"/>
      <c r="E187" s="18"/>
      <c r="F187" s="18"/>
      <c r="G187" s="19"/>
      <c r="H187" s="20"/>
      <c r="I187" s="21"/>
      <c r="J187" s="21"/>
      <c r="K187" s="21"/>
    </row>
    <row r="188" spans="1:11" x14ac:dyDescent="0.25">
      <c r="A188" s="15"/>
      <c r="B188" s="15"/>
      <c r="C188" s="16"/>
      <c r="D188" s="17"/>
      <c r="E188" s="18"/>
      <c r="F188" s="18"/>
      <c r="G188" s="19"/>
      <c r="H188" s="20"/>
      <c r="I188" s="21"/>
      <c r="J188" s="21"/>
      <c r="K188" s="21"/>
    </row>
    <row r="189" spans="1:11" x14ac:dyDescent="0.25">
      <c r="A189" s="15"/>
      <c r="B189" s="15"/>
      <c r="C189" s="16"/>
      <c r="D189" s="17"/>
      <c r="E189" s="18"/>
      <c r="F189" s="18"/>
      <c r="G189" s="19"/>
      <c r="H189" s="20"/>
      <c r="I189" s="21"/>
      <c r="J189" s="21"/>
      <c r="K189" s="21"/>
    </row>
    <row r="190" spans="1:11" x14ac:dyDescent="0.25">
      <c r="A190" s="15"/>
      <c r="B190" s="15"/>
      <c r="C190" s="16"/>
      <c r="D190" s="17"/>
      <c r="E190" s="18"/>
      <c r="F190" s="18"/>
      <c r="G190" s="19"/>
      <c r="H190" s="20"/>
      <c r="I190" s="21"/>
      <c r="J190" s="21"/>
      <c r="K190" s="21"/>
    </row>
    <row r="191" spans="1:11" x14ac:dyDescent="0.25">
      <c r="A191" s="26"/>
      <c r="B191" s="26"/>
      <c r="C191" s="27"/>
      <c r="D191" s="27"/>
      <c r="E191" s="18"/>
      <c r="F191" s="18"/>
      <c r="G191" s="19"/>
      <c r="H191" s="20"/>
      <c r="I191" s="21"/>
      <c r="J191" s="21"/>
      <c r="K191" s="21"/>
    </row>
    <row r="192" spans="1:11" x14ac:dyDescent="0.25">
      <c r="A192" s="15"/>
      <c r="B192" s="15"/>
      <c r="C192" s="16"/>
      <c r="D192" s="17"/>
      <c r="E192" s="18"/>
      <c r="F192" s="18"/>
      <c r="G192" s="19"/>
      <c r="H192" s="20"/>
      <c r="I192" s="21"/>
      <c r="J192" s="21"/>
      <c r="K192" s="21"/>
    </row>
    <row r="193" spans="1:11" x14ac:dyDescent="0.25">
      <c r="A193" s="22"/>
      <c r="B193" s="23"/>
      <c r="C193" s="24"/>
      <c r="D193" s="25"/>
      <c r="E193" s="18"/>
      <c r="F193" s="18"/>
      <c r="G193" s="19"/>
      <c r="H193" s="20"/>
      <c r="I193" s="21"/>
      <c r="J193" s="21"/>
      <c r="K193" s="21"/>
    </row>
    <row r="194" spans="1:11" x14ac:dyDescent="0.25">
      <c r="A194" s="26"/>
      <c r="B194" s="26"/>
      <c r="C194" s="27"/>
      <c r="D194" s="27"/>
      <c r="E194" s="18"/>
      <c r="F194" s="18"/>
      <c r="G194" s="19"/>
      <c r="H194" s="20"/>
      <c r="I194" s="21"/>
      <c r="J194" s="21"/>
      <c r="K194" s="21"/>
    </row>
    <row r="195" spans="1:11" x14ac:dyDescent="0.25">
      <c r="A195" s="15"/>
      <c r="B195" s="15"/>
      <c r="C195" s="16"/>
      <c r="D195" s="17"/>
      <c r="E195" s="18"/>
      <c r="F195" s="18"/>
      <c r="G195" s="19"/>
      <c r="H195" s="20"/>
      <c r="I195" s="21"/>
      <c r="J195" s="21"/>
      <c r="K195" s="21"/>
    </row>
    <row r="196" spans="1:11" x14ac:dyDescent="0.25">
      <c r="A196" s="15"/>
      <c r="B196" s="15"/>
      <c r="C196" s="16"/>
      <c r="D196" s="17"/>
      <c r="E196" s="18"/>
      <c r="F196" s="18"/>
      <c r="G196" s="19"/>
      <c r="H196" s="20"/>
      <c r="I196" s="21"/>
      <c r="J196" s="21"/>
      <c r="K196" s="21"/>
    </row>
    <row r="197" spans="1:11" x14ac:dyDescent="0.25">
      <c r="A197" s="15"/>
      <c r="B197" s="23"/>
      <c r="C197" s="16"/>
      <c r="D197" s="17"/>
      <c r="E197" s="18"/>
      <c r="F197" s="18"/>
      <c r="G197" s="19"/>
      <c r="H197" s="20"/>
      <c r="I197" s="21"/>
      <c r="J197" s="21"/>
      <c r="K197" s="21"/>
    </row>
    <row r="198" spans="1:11" x14ac:dyDescent="0.25">
      <c r="A198" s="15"/>
      <c r="B198" s="23"/>
      <c r="C198" s="16"/>
      <c r="D198" s="17"/>
      <c r="E198" s="18"/>
      <c r="F198" s="18"/>
      <c r="G198" s="19"/>
      <c r="H198" s="20"/>
      <c r="I198" s="21"/>
      <c r="J198" s="21"/>
      <c r="K198" s="21"/>
    </row>
    <row r="199" spans="1:11" x14ac:dyDescent="0.25">
      <c r="A199" s="26"/>
      <c r="B199" s="26"/>
      <c r="C199" s="27"/>
      <c r="D199" s="27"/>
      <c r="E199" s="18"/>
      <c r="F199" s="18"/>
      <c r="G199" s="19"/>
      <c r="H199" s="20"/>
      <c r="I199" s="21"/>
      <c r="J199" s="21"/>
      <c r="K199" s="21"/>
    </row>
    <row r="200" spans="1:11" x14ac:dyDescent="0.25">
      <c r="A200" s="15"/>
      <c r="B200" s="15"/>
      <c r="C200" s="16"/>
      <c r="D200" s="17"/>
      <c r="E200" s="18"/>
      <c r="F200" s="18"/>
      <c r="G200" s="19"/>
      <c r="H200" s="20"/>
      <c r="I200" s="21"/>
      <c r="J200" s="21"/>
      <c r="K200" s="21"/>
    </row>
    <row r="201" spans="1:11" x14ac:dyDescent="0.25">
      <c r="A201" s="15"/>
      <c r="B201" s="23"/>
      <c r="C201" s="16"/>
      <c r="D201" s="17"/>
      <c r="E201" s="18"/>
      <c r="F201" s="18"/>
      <c r="G201" s="19"/>
      <c r="H201" s="20"/>
      <c r="I201" s="21"/>
      <c r="J201" s="21"/>
      <c r="K201" s="21"/>
    </row>
    <row r="202" spans="1:11" x14ac:dyDescent="0.25">
      <c r="A202" s="22"/>
      <c r="B202" s="23"/>
      <c r="C202" s="24"/>
      <c r="D202" s="25"/>
      <c r="E202" s="18"/>
      <c r="F202" s="18"/>
      <c r="G202" s="19"/>
      <c r="H202" s="20"/>
      <c r="I202" s="21"/>
      <c r="J202" s="21"/>
      <c r="K202" s="21"/>
    </row>
    <row r="203" spans="1:11" x14ac:dyDescent="0.25">
      <c r="A203" s="22"/>
      <c r="B203" s="23"/>
      <c r="C203" s="24"/>
      <c r="D203" s="25"/>
      <c r="E203" s="18"/>
      <c r="F203" s="18"/>
      <c r="G203" s="19"/>
      <c r="H203" s="20"/>
      <c r="I203" s="21"/>
      <c r="J203" s="21"/>
      <c r="K203" s="21"/>
    </row>
    <row r="204" spans="1:11" x14ac:dyDescent="0.25">
      <c r="A204" s="26"/>
      <c r="B204" s="26"/>
      <c r="C204" s="27"/>
      <c r="D204" s="27"/>
      <c r="E204" s="18"/>
      <c r="F204" s="18"/>
      <c r="G204" s="19"/>
      <c r="H204" s="20"/>
      <c r="I204" s="21"/>
      <c r="J204" s="21"/>
      <c r="K204" s="21"/>
    </row>
    <row r="205" spans="1:11" x14ac:dyDescent="0.25">
      <c r="A205" s="15"/>
      <c r="B205" s="15"/>
      <c r="C205" s="16"/>
      <c r="D205" s="17"/>
      <c r="E205" s="18"/>
      <c r="F205" s="18"/>
      <c r="G205" s="19"/>
      <c r="H205" s="20"/>
      <c r="I205" s="21"/>
      <c r="J205" s="21"/>
      <c r="K205" s="21"/>
    </row>
    <row r="206" spans="1:11" x14ac:dyDescent="0.25">
      <c r="A206" s="15"/>
      <c r="B206" s="23"/>
      <c r="C206" s="16"/>
      <c r="D206" s="17"/>
      <c r="E206" s="18"/>
      <c r="F206" s="18"/>
      <c r="G206" s="19"/>
      <c r="H206" s="20"/>
      <c r="I206" s="21"/>
      <c r="J206" s="21"/>
      <c r="K206" s="21"/>
    </row>
    <row r="207" spans="1:11" x14ac:dyDescent="0.25">
      <c r="A207" s="15"/>
      <c r="B207" s="15"/>
      <c r="C207" s="16"/>
      <c r="D207" s="17"/>
      <c r="E207" s="18"/>
      <c r="F207" s="18"/>
      <c r="G207" s="19"/>
      <c r="H207" s="20"/>
      <c r="I207" s="21"/>
      <c r="J207" s="21"/>
      <c r="K207" s="21"/>
    </row>
    <row r="208" spans="1:11" x14ac:dyDescent="0.25">
      <c r="A208" s="26"/>
      <c r="B208" s="26"/>
      <c r="C208" s="27"/>
      <c r="D208" s="27"/>
      <c r="E208" s="18"/>
      <c r="F208" s="18"/>
      <c r="G208" s="19"/>
      <c r="H208" s="20"/>
      <c r="I208" s="21"/>
      <c r="J208" s="21"/>
      <c r="K208" s="21"/>
    </row>
    <row r="209" spans="1:11" x14ac:dyDescent="0.25">
      <c r="A209" s="15"/>
      <c r="B209" s="15"/>
      <c r="C209" s="16"/>
      <c r="D209" s="17"/>
      <c r="E209" s="18"/>
      <c r="F209" s="18"/>
      <c r="G209" s="19"/>
      <c r="H209" s="20"/>
      <c r="I209" s="21"/>
      <c r="J209" s="21"/>
      <c r="K209" s="21"/>
    </row>
    <row r="210" spans="1:11" x14ac:dyDescent="0.25">
      <c r="A210" s="15"/>
      <c r="B210" s="15"/>
      <c r="C210" s="16"/>
      <c r="D210" s="17"/>
      <c r="E210" s="18"/>
      <c r="F210" s="18"/>
      <c r="G210" s="19"/>
      <c r="H210" s="20"/>
      <c r="I210" s="21"/>
      <c r="J210" s="21"/>
      <c r="K210" s="21"/>
    </row>
    <row r="211" spans="1:11" x14ac:dyDescent="0.25">
      <c r="A211" s="15"/>
      <c r="B211" s="15"/>
      <c r="C211" s="16"/>
      <c r="D211" s="17"/>
      <c r="E211" s="18"/>
      <c r="F211" s="18"/>
      <c r="G211" s="19"/>
      <c r="H211" s="20"/>
      <c r="I211" s="21"/>
      <c r="J211" s="21"/>
      <c r="K211" s="21"/>
    </row>
    <row r="212" spans="1:11" x14ac:dyDescent="0.25">
      <c r="A212" s="15"/>
      <c r="B212" s="15"/>
      <c r="C212" s="16"/>
      <c r="D212" s="17"/>
      <c r="E212" s="18"/>
      <c r="F212" s="18"/>
      <c r="G212" s="19"/>
      <c r="H212" s="20"/>
      <c r="I212" s="21"/>
      <c r="J212" s="21"/>
      <c r="K212" s="21"/>
    </row>
    <row r="213" spans="1:11" x14ac:dyDescent="0.25">
      <c r="A213" s="15"/>
      <c r="B213" s="23"/>
      <c r="C213" s="16"/>
      <c r="D213" s="17"/>
      <c r="E213" s="18"/>
      <c r="F213" s="18"/>
      <c r="G213" s="19"/>
      <c r="H213" s="20"/>
      <c r="I213" s="21"/>
      <c r="J213" s="21"/>
      <c r="K213" s="21"/>
    </row>
    <row r="214" spans="1:11" x14ac:dyDescent="0.25">
      <c r="A214" s="26"/>
      <c r="B214" s="26"/>
      <c r="C214" s="27"/>
      <c r="D214" s="27"/>
      <c r="E214" s="18"/>
      <c r="F214" s="18"/>
      <c r="G214" s="19"/>
      <c r="H214" s="20"/>
      <c r="I214" s="21"/>
      <c r="J214" s="21"/>
      <c r="K214" s="21"/>
    </row>
    <row r="215" spans="1:11" x14ac:dyDescent="0.25">
      <c r="A215" s="15"/>
      <c r="B215" s="15"/>
      <c r="C215" s="16"/>
      <c r="D215" s="17"/>
      <c r="E215" s="18"/>
      <c r="F215" s="18"/>
      <c r="G215" s="19"/>
      <c r="H215" s="20"/>
      <c r="I215" s="21"/>
      <c r="J215" s="21"/>
      <c r="K215" s="21"/>
    </row>
    <row r="216" spans="1:11" x14ac:dyDescent="0.25">
      <c r="A216" s="30"/>
      <c r="B216" s="30"/>
      <c r="C216" s="16"/>
      <c r="D216" s="17"/>
      <c r="E216" s="18"/>
      <c r="F216" s="18"/>
      <c r="G216" s="19"/>
      <c r="H216" s="20"/>
      <c r="I216" s="21"/>
      <c r="J216" s="21"/>
      <c r="K216" s="21"/>
    </row>
    <row r="217" spans="1:11" x14ac:dyDescent="0.25">
      <c r="A217" s="30"/>
      <c r="B217" s="30"/>
      <c r="C217" s="16"/>
      <c r="D217" s="17"/>
      <c r="E217" s="18"/>
      <c r="F217" s="18"/>
      <c r="G217" s="19"/>
      <c r="H217" s="20"/>
      <c r="I217" s="21"/>
      <c r="J217" s="21"/>
      <c r="K217" s="21"/>
    </row>
    <row r="218" spans="1:11" x14ac:dyDescent="0.25">
      <c r="A218" s="30"/>
      <c r="B218" s="30"/>
      <c r="C218" s="16"/>
      <c r="D218" s="17"/>
      <c r="E218" s="18"/>
      <c r="F218" s="18"/>
      <c r="G218" s="19"/>
      <c r="H218" s="20"/>
      <c r="I218" s="21"/>
      <c r="J218" s="21"/>
      <c r="K218" s="21"/>
    </row>
    <row r="219" spans="1:11" x14ac:dyDescent="0.25">
      <c r="A219" s="30"/>
      <c r="B219" s="30"/>
      <c r="C219" s="16"/>
      <c r="D219" s="17"/>
      <c r="E219" s="18"/>
      <c r="F219" s="18"/>
      <c r="G219" s="19"/>
      <c r="H219" s="20"/>
      <c r="I219" s="21"/>
      <c r="J219" s="21"/>
      <c r="K219" s="21"/>
    </row>
    <row r="220" spans="1:11" x14ac:dyDescent="0.25">
      <c r="K220" s="12"/>
    </row>
    <row r="221" spans="1:11" x14ac:dyDescent="0.25">
      <c r="H221" t="s">
        <v>50</v>
      </c>
    </row>
    <row r="225" spans="8:9" x14ac:dyDescent="0.25">
      <c r="H225" s="14"/>
      <c r="I225" s="14"/>
    </row>
    <row r="226" spans="8:9" x14ac:dyDescent="0.25">
      <c r="H226" s="11" t="s">
        <v>51</v>
      </c>
    </row>
    <row r="227" spans="8:9" x14ac:dyDescent="0.25">
      <c r="H227" s="63" t="s">
        <v>52</v>
      </c>
      <c r="I227" s="63"/>
    </row>
    <row r="228" spans="8:9" x14ac:dyDescent="0.25">
      <c r="H228" s="63" t="s">
        <v>53</v>
      </c>
      <c r="I228" s="63"/>
    </row>
  </sheetData>
  <mergeCells count="19">
    <mergeCell ref="H228:I228"/>
    <mergeCell ref="G98:H98"/>
    <mergeCell ref="G99:H99"/>
    <mergeCell ref="E6:K6"/>
    <mergeCell ref="C7:D7"/>
    <mergeCell ref="E7:K7"/>
    <mergeCell ref="C8:D8"/>
    <mergeCell ref="E8:K8"/>
    <mergeCell ref="H227:I227"/>
    <mergeCell ref="A1:B1"/>
    <mergeCell ref="C1:K1"/>
    <mergeCell ref="A2:K2"/>
    <mergeCell ref="A3:K3"/>
    <mergeCell ref="A4:B8"/>
    <mergeCell ref="C4:D4"/>
    <mergeCell ref="E4:K4"/>
    <mergeCell ref="C5:D5"/>
    <mergeCell ref="E5:K5"/>
    <mergeCell ref="C6:D6"/>
  </mergeCells>
  <conditionalFormatting sqref="A10:B90">
    <cfRule type="expression" dxfId="7" priority="1" stopIfTrue="1">
      <formula>$C10=1</formula>
    </cfRule>
    <cfRule type="expression" dxfId="6" priority="2" stopIfTrue="1">
      <formula>OR($C10=0,$C10=2,$C10=3,$C10=4)</formula>
    </cfRule>
  </conditionalFormatting>
  <conditionalFormatting sqref="C11:C90">
    <cfRule type="expression" dxfId="5" priority="35" stopIfTrue="1">
      <formula>$C11=1</formula>
    </cfRule>
    <cfRule type="expression" dxfId="4" priority="36" stopIfTrue="1">
      <formula>OR($C11=0,$C11=2,$C11=3,$C11=4)</formula>
    </cfRule>
  </conditionalFormatting>
  <conditionalFormatting sqref="D12:D90">
    <cfRule type="expression" dxfId="3" priority="21" stopIfTrue="1">
      <formula>$C12=1</formula>
    </cfRule>
    <cfRule type="expression" dxfId="2" priority="22" stopIfTrue="1">
      <formula>OR($C12=0,$C12=2,$C12=3,$C12=4)</formula>
    </cfRule>
  </conditionalFormatting>
  <conditionalFormatting sqref="G12:H90">
    <cfRule type="expression" dxfId="1" priority="11" stopIfTrue="1">
      <formula>$C12=1</formula>
    </cfRule>
    <cfRule type="expression" dxfId="0" priority="12" stopIfTrue="1">
      <formula>OR($C12=0,$C12=2,$C12=3,$C12=4)</formula>
    </cfRule>
  </conditionalFormatting>
  <dataValidations disablePrompts="1" count="2">
    <dataValidation allowBlank="1" showInputMessage="1" showErrorMessage="1" prompt="A entrada de quantidades é feita na coluna AJ se acompanhamento por BM, ou na aba &quot;Memória de Cálculo/PLQ&quot; se acompanhamento por PLE." sqref="D12:D90" xr:uid="{092C2521-7921-4DB9-ACE7-82BDD4636E6C}"/>
    <dataValidation allowBlank="1" showInputMessage="1" showErrorMessage="1" prompt="Para Orçamento Proposto, o Preço Unitário é resultado do produto do Custo Unitário pelo BDI._x000a_Para Orçamento Licitado, deve ser preenchido na Coluna AL." sqref="G12:H90" xr:uid="{23690B6D-409A-43AA-BF8D-6071959FF160}"/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 044_2025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Usuário</cp:lastModifiedBy>
  <cp:lastPrinted>2026-04-24T10:37:31Z</cp:lastPrinted>
  <dcterms:created xsi:type="dcterms:W3CDTF">2026-03-23T14:50:53Z</dcterms:created>
  <dcterms:modified xsi:type="dcterms:W3CDTF">2026-05-18T13:53:12Z</dcterms:modified>
</cp:coreProperties>
</file>