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AVALIAÇÃO PNTP 2025\OBRAS\OBRAS FINALIZADAS\Rafael\"/>
    </mc:Choice>
  </mc:AlternateContent>
  <xr:revisionPtr revIDLastSave="0" documentId="13_ncr:1_{6E45E18D-73E7-4075-8E18-C55C1EA59E73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cont 17_2025" sheetId="1" r:id="rId1"/>
    <sheet name="Cont 049_2025" sheetId="11" r:id="rId2"/>
  </sheets>
  <externalReferences>
    <externalReference r:id="rId3"/>
  </externalReferences>
  <definedNames>
    <definedName name="ORÇAMENTO.BancoRef" hidden="1">#REF!</definedName>
    <definedName name="ORÇAMENTO.CustoUnitario" hidden="1">ROUND(#REF!,15-13*#REF!)</definedName>
    <definedName name="ORÇAMENTO.PrecoUnitarioLicitado" hidden="1">#REF!</definedName>
    <definedName name="REFERENCIA.Descricao" hidden="1">IF(ISNUMBER(#REF!),OFFSET(INDIRECT(ORÇAMENTO.BancoRef),#REF!-1,3,1),#REF!)</definedName>
    <definedName name="REFERENCIA.Unidade" hidden="1">IF(ISNUMBER(#REF!),OFFSET(INDIRECT(ORÇAMENTO.BancoRef),#REF!-1,4,1),"-")</definedName>
    <definedName name="TIPOORCAMENTO" hidden="1">IF(VALUE([1]MENU!$O$3)=2,"Licitado","Proposto")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8" i="1" l="1"/>
  <c r="K14" i="11"/>
  <c r="K13" i="11" l="1"/>
  <c r="K12" i="11"/>
  <c r="K11" i="11"/>
  <c r="K10" i="11"/>
  <c r="H87" i="1" l="1"/>
  <c r="K87" i="1" s="1"/>
  <c r="H86" i="1"/>
  <c r="K86" i="1" s="1"/>
  <c r="K85" i="1"/>
  <c r="H84" i="1"/>
  <c r="K84" i="1" s="1"/>
  <c r="K83" i="1"/>
  <c r="H83" i="1"/>
  <c r="K82" i="1"/>
  <c r="K81" i="1"/>
  <c r="K80" i="1"/>
  <c r="H80" i="1"/>
  <c r="H79" i="1"/>
  <c r="K79" i="1" s="1"/>
  <c r="K78" i="1"/>
  <c r="H78" i="1"/>
  <c r="H77" i="1"/>
  <c r="K77" i="1" s="1"/>
  <c r="K76" i="1"/>
  <c r="H76" i="1"/>
  <c r="H75" i="1"/>
  <c r="K75" i="1" s="1"/>
  <c r="K74" i="1"/>
  <c r="H74" i="1"/>
  <c r="K73" i="1"/>
  <c r="H72" i="1"/>
  <c r="K72" i="1" s="1"/>
  <c r="H71" i="1"/>
  <c r="K71" i="1" s="1"/>
  <c r="H70" i="1"/>
  <c r="K70" i="1" s="1"/>
  <c r="H69" i="1"/>
  <c r="K69" i="1" s="1"/>
  <c r="K68" i="1"/>
  <c r="K67" i="1"/>
  <c r="H67" i="1"/>
  <c r="H66" i="1"/>
  <c r="K66" i="1" s="1"/>
  <c r="K65" i="1"/>
  <c r="H65" i="1"/>
  <c r="K64" i="1"/>
  <c r="H63" i="1"/>
  <c r="K63" i="1" s="1"/>
  <c r="H62" i="1"/>
  <c r="K62" i="1" s="1"/>
  <c r="H61" i="1"/>
  <c r="K61" i="1" s="1"/>
  <c r="H60" i="1"/>
  <c r="K60" i="1" s="1"/>
  <c r="H59" i="1"/>
  <c r="K59" i="1" s="1"/>
  <c r="H58" i="1"/>
  <c r="K58" i="1" s="1"/>
  <c r="H57" i="1"/>
  <c r="K57" i="1" s="1"/>
  <c r="H56" i="1"/>
  <c r="K56" i="1" s="1"/>
  <c r="H55" i="1"/>
  <c r="K55" i="1" s="1"/>
  <c r="H54" i="1"/>
  <c r="K54" i="1" s="1"/>
  <c r="H53" i="1"/>
  <c r="K53" i="1" s="1"/>
  <c r="K52" i="1"/>
  <c r="K51" i="1"/>
  <c r="H50" i="1"/>
  <c r="K50" i="1" s="1"/>
  <c r="H49" i="1"/>
  <c r="K49" i="1" s="1"/>
  <c r="H48" i="1"/>
  <c r="K48" i="1" s="1"/>
  <c r="K47" i="1"/>
  <c r="H46" i="1"/>
  <c r="K46" i="1" s="1"/>
  <c r="K45" i="1"/>
  <c r="H45" i="1"/>
  <c r="H44" i="1"/>
  <c r="K44" i="1" s="1"/>
  <c r="K43" i="1"/>
  <c r="H43" i="1"/>
  <c r="K42" i="1"/>
  <c r="H41" i="1"/>
  <c r="K41" i="1" s="1"/>
  <c r="K40" i="1"/>
  <c r="K39" i="1"/>
  <c r="H38" i="1"/>
  <c r="K38" i="1" s="1"/>
  <c r="H37" i="1"/>
  <c r="K37" i="1" s="1"/>
  <c r="H36" i="1"/>
  <c r="K36" i="1" s="1"/>
  <c r="K35" i="1"/>
  <c r="I34" i="1"/>
  <c r="H34" i="1"/>
  <c r="K34" i="1" s="1"/>
  <c r="I33" i="1"/>
  <c r="H33" i="1"/>
  <c r="K33" i="1" s="1"/>
  <c r="K32" i="1"/>
  <c r="I32" i="1"/>
  <c r="H32" i="1"/>
  <c r="H31" i="1"/>
  <c r="K31" i="1" s="1"/>
  <c r="H30" i="1"/>
  <c r="K30" i="1" s="1"/>
  <c r="K29" i="1"/>
  <c r="K28" i="1"/>
  <c r="H28" i="1"/>
  <c r="H27" i="1"/>
  <c r="K27" i="1" s="1"/>
  <c r="K26" i="1"/>
  <c r="K25" i="1"/>
  <c r="H24" i="1"/>
  <c r="K24" i="1" s="1"/>
  <c r="K23" i="1"/>
  <c r="H23" i="1"/>
  <c r="H22" i="1"/>
  <c r="K22" i="1" s="1"/>
  <c r="K21" i="1"/>
  <c r="H20" i="1"/>
  <c r="K20" i="1" s="1"/>
  <c r="H19" i="1"/>
  <c r="K19" i="1" s="1"/>
  <c r="H18" i="1"/>
  <c r="K18" i="1" s="1"/>
  <c r="K17" i="1"/>
  <c r="K16" i="1"/>
  <c r="H15" i="1"/>
  <c r="K15" i="1" s="1"/>
  <c r="H14" i="1"/>
  <c r="K14" i="1" s="1"/>
  <c r="H13" i="1"/>
  <c r="K13" i="1" s="1"/>
  <c r="H12" i="1"/>
  <c r="K12" i="1" s="1"/>
  <c r="H11" i="1"/>
  <c r="K11" i="1" s="1"/>
  <c r="K1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<sst xmlns="http://schemas.openxmlformats.org/spreadsheetml/2006/main" count="281" uniqueCount="204">
  <si>
    <t>item</t>
  </si>
  <si>
    <t>descrição</t>
  </si>
  <si>
    <t>qtd licitada</t>
  </si>
  <si>
    <t>qtd aditada</t>
  </si>
  <si>
    <t>qtd suprimida</t>
  </si>
  <si>
    <t>unid</t>
  </si>
  <si>
    <t>M2</t>
  </si>
  <si>
    <t>1.1.</t>
  </si>
  <si>
    <t>Empresa Contratada</t>
  </si>
  <si>
    <t>Contrato</t>
  </si>
  <si>
    <t>Vigência</t>
  </si>
  <si>
    <t>val unit licitado</t>
  </si>
  <si>
    <t>val executado</t>
  </si>
  <si>
    <t>val aditado</t>
  </si>
  <si>
    <t>val suprimido</t>
  </si>
  <si>
    <t>val total acumulado</t>
  </si>
  <si>
    <t>1.2.</t>
  </si>
  <si>
    <t>1.2.1.</t>
  </si>
  <si>
    <t>1.2.2.</t>
  </si>
  <si>
    <t>1.3.</t>
  </si>
  <si>
    <t>1.3.1.</t>
  </si>
  <si>
    <t>1.3.2.</t>
  </si>
  <si>
    <t>1.4.</t>
  </si>
  <si>
    <t>KG</t>
  </si>
  <si>
    <t>PREFEITURA MUNICIPAL DE GUARIBA
ESTADO DE SÃO PAULO
CNPJ 48.664.304/0001-80</t>
  </si>
  <si>
    <t>1.5.</t>
  </si>
  <si>
    <t>1.5.1.</t>
  </si>
  <si>
    <t>1.6.</t>
  </si>
  <si>
    <t>1.6.1.</t>
  </si>
  <si>
    <t>PINTURA</t>
  </si>
  <si>
    <t>1.7.</t>
  </si>
  <si>
    <t>1.7.1.</t>
  </si>
  <si>
    <t>1.7.2.</t>
  </si>
  <si>
    <t>RELATÓRIO FINAL DE EXECUÇÃO DE OBRA</t>
  </si>
  <si>
    <t>SIDINEI DA SILVA</t>
  </si>
  <si>
    <t>Engenheiro Civil</t>
  </si>
  <si>
    <t>_____________________________________</t>
  </si>
  <si>
    <t>Nº Contrato</t>
  </si>
  <si>
    <t>Nº Processo</t>
  </si>
  <si>
    <t>Tipo Modalidade / Nº</t>
  </si>
  <si>
    <t>A CONTRATAÇÃO DE EMPRESA, COM FORNECIMENTO DE MATERIAL E MÃO DE OBRA ESPECIALIZADA, PARA CONSTRUÇÃO DE UM ESPAÇO DE 110,00 M2 PARA O DEPARTAMENTO DE RECURSOS HUMANOS DA PREFEITURA MUNICIPAL DE GUARIBA, LOCALIZADO NA RUA SAMPAIO VIDAL, Nº 528, CENTRO – GUARIBA/SP, SOB REGIME DE EMPREITADA POR PREÇO GLOBAL.</t>
  </si>
  <si>
    <t>017/2025</t>
  </si>
  <si>
    <t>421/2024</t>
  </si>
  <si>
    <t>CONCORRÊNCIA ELETRÔNICA N° 021/2024</t>
  </si>
  <si>
    <t>17/03/2025 - 17/11/2025</t>
  </si>
  <si>
    <t>DEMOLIÇÕES E RETIRADAS</t>
  </si>
  <si>
    <r>
      <rPr>
        <sz val="10"/>
        <rFont val="Arial MT"/>
        <family val="2"/>
      </rPr>
      <t>1.1.0.1.</t>
    </r>
  </si>
  <si>
    <r>
      <rPr>
        <sz val="10"/>
        <rFont val="Arial MT"/>
        <family val="2"/>
      </rPr>
      <t>Demolição manual de revestimento em massa de piso</t>
    </r>
  </si>
  <si>
    <r>
      <rPr>
        <sz val="10"/>
        <rFont val="Arial MT"/>
        <family val="2"/>
      </rPr>
      <t>M2</t>
    </r>
  </si>
  <si>
    <r>
      <rPr>
        <sz val="10"/>
        <rFont val="Arial MT"/>
        <family val="2"/>
      </rPr>
      <t>1.1.0.2.</t>
    </r>
  </si>
  <si>
    <r>
      <rPr>
        <sz val="10"/>
        <rFont val="Arial MT"/>
        <family val="2"/>
      </rPr>
      <t>Demolição manual de alvenaria de elevação ou elemento vazado, incluindo
revestimento</t>
    </r>
  </si>
  <si>
    <r>
      <rPr>
        <sz val="10"/>
        <rFont val="Arial MT"/>
        <family val="2"/>
      </rPr>
      <t>M3</t>
    </r>
  </si>
  <si>
    <r>
      <rPr>
        <sz val="10"/>
        <rFont val="Arial MT"/>
        <family val="2"/>
      </rPr>
      <t>1.1.0.3.</t>
    </r>
  </si>
  <si>
    <r>
      <rPr>
        <sz val="10"/>
        <rFont val="Arial MT"/>
        <family val="2"/>
      </rPr>
      <t>DEMOLIÇÃO DE ARGAMASSAS, DE FORMA MANUAL, SEM
REAPROVEITAMENTO. AF_09/2023</t>
    </r>
  </si>
  <si>
    <r>
      <rPr>
        <sz val="10"/>
        <rFont val="Arial MT"/>
        <family val="2"/>
      </rPr>
      <t>1.1.0.4.</t>
    </r>
  </si>
  <si>
    <r>
      <rPr>
        <sz val="10"/>
        <rFont val="Arial MT"/>
        <family val="2"/>
      </rPr>
      <t>Demolição manual de forro qualquer, inclusive sistema de fixação/tarugamento</t>
    </r>
  </si>
  <si>
    <r>
      <rPr>
        <sz val="10"/>
        <rFont val="Arial MT"/>
        <family val="2"/>
      </rPr>
      <t>1.1.0.5.</t>
    </r>
  </si>
  <si>
    <r>
      <rPr>
        <sz val="10"/>
        <rFont val="Arial MT"/>
        <family val="2"/>
      </rPr>
      <t>Transporte de entulho, para distâncias superiores ao 3° km até o 5° km</t>
    </r>
  </si>
  <si>
    <t>ALVENARIA E ESTRUTURA</t>
  </si>
  <si>
    <t>FUNDAÇÃO</t>
  </si>
  <si>
    <r>
      <rPr>
        <sz val="10"/>
        <rFont val="Arial MT"/>
        <family val="2"/>
      </rPr>
      <t>1.2.1.1.</t>
    </r>
  </si>
  <si>
    <r>
      <rPr>
        <sz val="10"/>
        <rFont val="Arial MT"/>
        <family val="2"/>
      </rPr>
      <t>ESCAVAÇÃO MANUAL PARA VIGA BALDRAME OU SAPATA CORRIDA (INCLUINDO ESCAVAÇÃO PARA COLOCAÇÃO DE FÔRMAS). AF_01/2024</t>
    </r>
  </si>
  <si>
    <r>
      <rPr>
        <sz val="10"/>
        <rFont val="Arial MT"/>
        <family val="2"/>
      </rPr>
      <t>1.2.1.2.</t>
    </r>
  </si>
  <si>
    <r>
      <rPr>
        <sz val="10"/>
        <rFont val="Arial MT"/>
        <family val="2"/>
      </rPr>
      <t>CINTA DE AMARRAÇÃO DE ALVENARIA MOLDADA IN LOCO COM
UTILIZAÇÃO DE BLOCOS CANALETA, ESPESSURA DE *20* CM. AF_03/2024</t>
    </r>
  </si>
  <si>
    <r>
      <rPr>
        <sz val="10"/>
        <rFont val="Arial MT"/>
        <family val="2"/>
      </rPr>
      <t>M</t>
    </r>
  </si>
  <si>
    <r>
      <rPr>
        <sz val="10"/>
        <rFont val="Arial MT"/>
        <family val="2"/>
      </rPr>
      <t>1.2.1.3.</t>
    </r>
  </si>
  <si>
    <r>
      <rPr>
        <sz val="10"/>
        <rFont val="Arial MT"/>
        <family val="2"/>
      </rPr>
      <t>Impermeabilização em pintura de asfalto oxidado com solventes orgânicos,
sobre massa</t>
    </r>
  </si>
  <si>
    <t>PAREDES</t>
  </si>
  <si>
    <r>
      <rPr>
        <sz val="10"/>
        <rFont val="Arial MT"/>
        <family val="2"/>
      </rPr>
      <t>1.2.2.1.</t>
    </r>
  </si>
  <si>
    <r>
      <rPr>
        <sz val="10"/>
        <rFont val="Arial MT"/>
        <family val="2"/>
      </rPr>
      <t>Alvenaria de bloco cerâmico de vedação de 14 cm</t>
    </r>
  </si>
  <si>
    <r>
      <rPr>
        <sz val="10"/>
        <rFont val="Arial MT"/>
        <family val="2"/>
      </rPr>
      <t>1.2.2.2.</t>
    </r>
  </si>
  <si>
    <r>
      <rPr>
        <sz val="10"/>
        <rFont val="Arial MT"/>
        <family val="2"/>
      </rPr>
      <t>CINTA DE AMARRAÇÃO DE ALVENARIA MOLDADA IN LOCO COM UTILIZAÇÃO DE BLOCOS CANALETA, ESPESSURA DE *20* CM.
AF_03/2024</t>
    </r>
  </si>
  <si>
    <r>
      <rPr>
        <sz val="10"/>
        <rFont val="Arial MT"/>
        <family val="2"/>
      </rPr>
      <t>1.2.2.3.</t>
    </r>
  </si>
  <si>
    <r>
      <rPr>
        <sz val="10"/>
        <rFont val="Arial MT"/>
        <family val="2"/>
      </rPr>
      <t>Divisória em placas duplas de gesso acartonado, resistência ao fogo 60
minutos, espessura 98/48mm - 2ST / 2ST LM</t>
    </r>
  </si>
  <si>
    <t>ESQUADRIAS</t>
  </si>
  <si>
    <t>PORTAS</t>
  </si>
  <si>
    <r>
      <rPr>
        <sz val="10"/>
        <rFont val="Arial MT"/>
        <family val="2"/>
      </rPr>
      <t>1.3.1.1.</t>
    </r>
  </si>
  <si>
    <r>
      <rPr>
        <sz val="10"/>
        <rFont val="Arial MT"/>
        <family val="2"/>
      </rPr>
      <t>Porta lisa de madeira, interna, resistente a umidade "PIM RU", para acabamento em pintura, tipo acessível, padrão dimensional médio/pesado, com
ferragens, completo - 90 x 210 cm</t>
    </r>
  </si>
  <si>
    <r>
      <rPr>
        <sz val="10"/>
        <rFont val="Arial MT"/>
        <family val="2"/>
      </rPr>
      <t>UN</t>
    </r>
  </si>
  <si>
    <r>
      <rPr>
        <sz val="10"/>
        <rFont val="Arial MT"/>
        <family val="2"/>
      </rPr>
      <t>1.3.1.2.</t>
    </r>
  </si>
  <si>
    <r>
      <rPr>
        <sz val="10"/>
        <rFont val="Arial MT"/>
        <family val="2"/>
      </rPr>
      <t>Porta lisa de madeira, interna, resistente a umidade "PIM RU", para
acabamento em pintura, padrão dimensional médio/pesado, com ferragens, completo - 80 x 210 cm</t>
    </r>
  </si>
  <si>
    <t>JANELAS</t>
  </si>
  <si>
    <r>
      <rPr>
        <sz val="10"/>
        <rFont val="Arial MT"/>
        <family val="2"/>
      </rPr>
      <t>1.3.2.1.</t>
    </r>
  </si>
  <si>
    <r>
      <rPr>
        <sz val="10"/>
        <rFont val="Arial MT"/>
        <family val="2"/>
      </rPr>
      <t>Caixilho em alumínio basculante com vidro - branco</t>
    </r>
  </si>
  <si>
    <r>
      <rPr>
        <sz val="10"/>
        <rFont val="Arial MT"/>
        <family val="2"/>
      </rPr>
      <t>1.3.2.2.</t>
    </r>
  </si>
  <si>
    <r>
      <rPr>
        <sz val="10"/>
        <rFont val="Arial MT"/>
        <family val="2"/>
      </rPr>
      <t>JANELA FIXA DE ALUMÍNIO PARA VIDRO, COM VIDRO, BATENTE E FERRAGENS. EXCLUSIVE ACABAMENTO, ALIZAR E CONTRAMARCO.
FORNECIMENTO E INSTALAÇÃO. AF_12/2019</t>
    </r>
  </si>
  <si>
    <t>N/A</t>
  </si>
  <si>
    <t>GRADIL EM FERRO FIXADO EM VÃOS DE JANELAS, FORMADO POR BARRAS CHATAS DE 25X4,8 MM. AF_04/2019</t>
  </si>
  <si>
    <t>Pintura com esmalte alquídico em estrutura metálica</t>
  </si>
  <si>
    <t xml:space="preserve">BANCADA/ BANCA/ BALCAO/ TAMPO EM MARMORE BRANCO COMUM, POLIDO, LISO, ACABAMENTO RETO, E= *3* CM (SEM FUROS)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</si>
  <si>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M2    </t>
  </si>
  <si>
    <t>TELHAMENTO</t>
  </si>
  <si>
    <r>
      <rPr>
        <sz val="10"/>
        <rFont val="Arial MT"/>
        <family val="2"/>
      </rPr>
      <t>1.4.0.1.</t>
    </r>
  </si>
  <si>
    <r>
      <rPr>
        <sz val="10"/>
        <rFont val="Arial MT"/>
        <family val="2"/>
      </rPr>
      <t>Telhamento em chapa de aço com pintura poliéster, tipo sanduíche, espessura
de 0,50 mm, com poliestireno expandido</t>
    </r>
  </si>
  <si>
    <r>
      <rPr>
        <sz val="10"/>
        <rFont val="Arial MT"/>
        <family val="2"/>
      </rPr>
      <t>1.4.0.2.</t>
    </r>
  </si>
  <si>
    <r>
      <rPr>
        <sz val="10"/>
        <rFont val="Arial MT"/>
        <family val="2"/>
      </rPr>
      <t>CALHA EM CHAPA DE AÇO GALVANIZADO NÚMERO 24, DESENVOLVIMENTO DE 100 CM, INCLUSO TRANSPORTE VERTICAL.
AF_07/2019</t>
    </r>
  </si>
  <si>
    <r>
      <rPr>
        <sz val="10"/>
        <rFont val="Arial MT"/>
        <family val="2"/>
      </rPr>
      <t>1.4.0.3.</t>
    </r>
  </si>
  <si>
    <r>
      <rPr>
        <sz val="10"/>
        <rFont val="Arial MT"/>
        <family val="2"/>
      </rPr>
      <t>Estrutura em terças para telhas perfil trapezoidal</t>
    </r>
  </si>
  <si>
    <t>ACABAMENTOS</t>
  </si>
  <si>
    <t>FORRO</t>
  </si>
  <si>
    <r>
      <rPr>
        <sz val="10"/>
        <rFont val="Arial MT"/>
        <family val="2"/>
      </rPr>
      <t>1.5.1.1.</t>
    </r>
  </si>
  <si>
    <r>
      <rPr>
        <sz val="10"/>
        <rFont val="Arial MT"/>
        <family val="2"/>
      </rPr>
      <t>Forro em fibra mineral NRC 0.50, revestido em látex</t>
    </r>
  </si>
  <si>
    <t>1.5.2.</t>
  </si>
  <si>
    <t>PISO</t>
  </si>
  <si>
    <r>
      <rPr>
        <sz val="10"/>
        <rFont val="Arial MT"/>
        <family val="2"/>
      </rPr>
      <t>1.5.2.1.</t>
    </r>
  </si>
  <si>
    <r>
      <rPr>
        <sz val="10"/>
        <rFont val="Arial MT"/>
        <family val="2"/>
      </rPr>
      <t>Concreto usinado, fck = 20 MPa</t>
    </r>
  </si>
  <si>
    <r>
      <rPr>
        <sz val="10"/>
        <rFont val="Arial MT"/>
        <family val="2"/>
      </rPr>
      <t>1.5.2.2.</t>
    </r>
  </si>
  <si>
    <r>
      <rPr>
        <sz val="10"/>
        <rFont val="Arial MT"/>
        <family val="2"/>
      </rPr>
      <t>Nivelamento e regularização de superfície e desempeno mecânico através de
régua vibratória de pavimento em concreto</t>
    </r>
  </si>
  <si>
    <r>
      <rPr>
        <sz val="10"/>
        <rFont val="Arial MT"/>
        <family val="2"/>
      </rPr>
      <t>1.5.2.3.</t>
    </r>
  </si>
  <si>
    <r>
      <rPr>
        <sz val="10"/>
        <rFont val="Arial MT"/>
        <family val="2"/>
      </rPr>
      <t>Revestimento em porcelanato esmaltado acetinado para área interna e
ambiente com acesso ao exterior, grupo de absorção BIa, resistência química B, assentado com argamassa colante industrializada, rejuntado</t>
    </r>
  </si>
  <si>
    <r>
      <rPr>
        <sz val="10"/>
        <rFont val="Arial MT"/>
        <family val="2"/>
      </rPr>
      <t>1.5.2.4.</t>
    </r>
  </si>
  <si>
    <r>
      <rPr>
        <sz val="10"/>
        <rFont val="Arial MT"/>
        <family val="2"/>
      </rPr>
      <t>Rodapé em porcelanato esmaltado acetinado para área interna e ambiente com
acesso ao exterior, grupo de absorção BIa, resistência química B, assentado com argamassa colante industrializada, rejuntado</t>
    </r>
  </si>
  <si>
    <t>1.5.3.</t>
  </si>
  <si>
    <t>REVESTIMENTOS</t>
  </si>
  <si>
    <r>
      <rPr>
        <sz val="10"/>
        <rFont val="Arial MT"/>
        <family val="2"/>
      </rPr>
      <t>1.5.3.1.</t>
    </r>
  </si>
  <si>
    <r>
      <rPr>
        <sz val="10"/>
        <rFont val="Arial MT"/>
        <family val="2"/>
      </rPr>
      <t>Chapisco</t>
    </r>
  </si>
  <si>
    <r>
      <rPr>
        <sz val="10"/>
        <rFont val="Arial MT"/>
        <family val="2"/>
      </rPr>
      <t>1.5.3.2.</t>
    </r>
  </si>
  <si>
    <r>
      <rPr>
        <sz val="10"/>
        <rFont val="Arial MT"/>
        <family val="2"/>
      </rPr>
      <t>Reboco</t>
    </r>
  </si>
  <si>
    <r>
      <rPr>
        <sz val="10"/>
        <rFont val="Arial MT"/>
        <family val="2"/>
      </rPr>
      <t>1.5.3.3.</t>
    </r>
  </si>
  <si>
    <r>
      <rPr>
        <sz val="10"/>
        <rFont val="Arial MT"/>
        <family val="2"/>
      </rPr>
      <t>Impermeabilização em argamassa polimérica para umidade e água de
percolação</t>
    </r>
  </si>
  <si>
    <t>ELÉTRICA</t>
  </si>
  <si>
    <t>CAIXAS,TOMADAS E ILUMINAÇÃO</t>
  </si>
  <si>
    <r>
      <rPr>
        <sz val="10"/>
        <rFont val="Arial MT"/>
        <family val="2"/>
      </rPr>
      <t>1.6.1.1.</t>
    </r>
  </si>
  <si>
    <r>
      <rPr>
        <sz val="10"/>
        <rFont val="Arial MT"/>
        <family val="2"/>
      </rPr>
      <t>CAIXA RETANGULAR 4" X 2" BAIXA (0,30 M DO PISO), METÁLICA, INSTALADA EM PAREDE - FORNECIMENTO E INSTALAÇÃO. AF_03/2023</t>
    </r>
  </si>
  <si>
    <r>
      <rPr>
        <sz val="10"/>
        <rFont val="Arial MT"/>
        <family val="2"/>
      </rPr>
      <t>1.6.1.2.</t>
    </r>
  </si>
  <si>
    <r>
      <rPr>
        <sz val="10"/>
        <rFont val="Arial MT"/>
        <family val="2"/>
      </rPr>
      <t>CAIXA RETANGULAR 4" X 4" BAIXA (0,30 M DO PISO), PVC, INSTALADA EM
PAREDE - FORNECIMENTO E INSTALAÇÃO. AF_03/2023</t>
    </r>
  </si>
  <si>
    <r>
      <rPr>
        <sz val="10"/>
        <rFont val="Arial MT"/>
        <family val="2"/>
      </rPr>
      <t>1.6.1.3.</t>
    </r>
  </si>
  <si>
    <r>
      <rPr>
        <sz val="10"/>
        <rFont val="Arial MT"/>
        <family val="2"/>
      </rPr>
      <t>Switch Gigabit 24 portas com capacidade de 10/100/1000/Mbps</t>
    </r>
  </si>
  <si>
    <r>
      <rPr>
        <sz val="10"/>
        <rFont val="Arial MT"/>
        <family val="2"/>
      </rPr>
      <t>1.6.1.4.</t>
    </r>
  </si>
  <si>
    <r>
      <rPr>
        <sz val="10"/>
        <rFont val="Arial MT"/>
        <family val="2"/>
      </rPr>
      <t>INTERRUPTOR SIMPLES (1 MÓDULO), 10A/250V, INCLUINDO SUPORTE E
PLACA - FORNECIMENTO E INSTALAÇÃO. AF_03/2023</t>
    </r>
  </si>
  <si>
    <r>
      <rPr>
        <sz val="10"/>
        <rFont val="Arial MT"/>
        <family val="2"/>
      </rPr>
      <t>1.6.1.5.</t>
    </r>
  </si>
  <si>
    <r>
      <rPr>
        <sz val="10"/>
        <rFont val="Arial MT"/>
        <family val="2"/>
      </rPr>
      <t>INTERRUPTOR SIMPLES (3 MÓDULOS), 10A/250V, INCLUINDO SUPORTE E
PLACA - FORNECIMENTO E INSTALAÇÃO. AF_03/2023</t>
    </r>
  </si>
  <si>
    <r>
      <rPr>
        <sz val="10"/>
        <rFont val="Arial MT"/>
        <family val="2"/>
      </rPr>
      <t>1.6.1.6.</t>
    </r>
  </si>
  <si>
    <r>
      <rPr>
        <sz val="10"/>
        <rFont val="Arial MT"/>
        <family val="2"/>
      </rPr>
      <t>Luminária LED retangular de sobrepor com difusor translúcido, 4000 K, fluxo
luminoso de 3690 a 4800 lm, potência de 35 W a 41 W</t>
    </r>
  </si>
  <si>
    <r>
      <rPr>
        <sz val="10"/>
        <rFont val="Arial MT"/>
        <family val="2"/>
      </rPr>
      <t>1.6.1.7.</t>
    </r>
  </si>
  <si>
    <r>
      <rPr>
        <sz val="10"/>
        <rFont val="Arial MT"/>
        <family val="2"/>
      </rPr>
      <t>Lâmpada LED 13,5W, com base E-27, 1400 até 1510 lm</t>
    </r>
  </si>
  <si>
    <r>
      <rPr>
        <sz val="10"/>
        <rFont val="Arial MT"/>
        <family val="2"/>
      </rPr>
      <t>1.6.1.8.</t>
    </r>
  </si>
  <si>
    <r>
      <rPr>
        <sz val="10"/>
        <rFont val="Arial MT"/>
        <family val="2"/>
      </rPr>
      <t>TOMADA BAIXA DE EMBUTIR (2 MÓDULOS), 2P+T 20 A, INCLUINDO
SUPORTE E PLACA - FORNECIMENTO E INSTALAÇÃO. AF_03/2023</t>
    </r>
  </si>
  <si>
    <r>
      <rPr>
        <sz val="10"/>
        <rFont val="Arial MT"/>
        <family val="2"/>
      </rPr>
      <t>1.6.1.9.</t>
    </r>
  </si>
  <si>
    <r>
      <rPr>
        <sz val="10"/>
        <rFont val="Arial MT"/>
        <family val="2"/>
      </rPr>
      <t>TOMADA DE REDE RJ45 - FORNECIMENTO E INSTALAÇÃO. AF_11/2019</t>
    </r>
  </si>
  <si>
    <r>
      <rPr>
        <sz val="10"/>
        <rFont val="Arial MT"/>
        <family val="2"/>
      </rPr>
      <t>1.6.1.10.</t>
    </r>
  </si>
  <si>
    <r>
      <rPr>
        <sz val="10"/>
        <rFont val="Arial MT"/>
        <family val="2"/>
      </rPr>
      <t>QUADRO DE DISTRIBUIÇÃO DE ENERGIA EM CHAPA DE AÇO GALVANIZADO, DE EMBUTIR, COM BARRAMENTO TRIFÁSICO, PARA 12 DISJUNTORES DIN 100A - FORNECIMENTO E INSTALAÇÃO. AF_10/2020</t>
    </r>
  </si>
  <si>
    <r>
      <rPr>
        <sz val="10"/>
        <rFont val="Arial MT"/>
        <family val="2"/>
      </rPr>
      <t>1.6.1.11.</t>
    </r>
  </si>
  <si>
    <r>
      <rPr>
        <sz val="10"/>
        <rFont val="Arial MT"/>
        <family val="2"/>
      </rPr>
      <t>DISJUNTOR BIPOLAR TIPO DIN, CORRENTE NOMINAL DE 20A -
FORNECIMENTO E INSTALAÇÃO. AF_10/2020</t>
    </r>
  </si>
  <si>
    <t>1.6.2.</t>
  </si>
  <si>
    <t>ELETRODUTOS</t>
  </si>
  <si>
    <r>
      <rPr>
        <sz val="10"/>
        <rFont val="Arial MT"/>
        <family val="2"/>
      </rPr>
      <t>1.6.2.1.</t>
    </r>
  </si>
  <si>
    <r>
      <rPr>
        <sz val="10"/>
        <rFont val="Arial MT"/>
        <family val="2"/>
      </rPr>
      <t>ELETRODUTO FLEXÍVEL CORRUGADO, PVC, DN 25 MM (3/4"), PARA CIRCUITOS TERMINAIS, INSTALADO EM FORRO - FORNECIMENTO E
INSTALAÇÃO. AF_03/2023_PA</t>
    </r>
  </si>
  <si>
    <r>
      <rPr>
        <sz val="10"/>
        <rFont val="Arial MT"/>
        <family val="2"/>
      </rPr>
      <t>1.6.2.2.</t>
    </r>
  </si>
  <si>
    <r>
      <rPr>
        <sz val="10"/>
        <rFont val="Arial MT"/>
        <family val="2"/>
      </rPr>
      <t>ELETRODUTO FLEXÍVEL CORRUGADO REFORÇADO, PVC, DN 25 MM (3/4"), PARA CIRCUITOS TERMINAIS, INSTALADO EM PAREDE -
FORNECIMENTO E INSTALAÇÃO. AF_03/2023</t>
    </r>
  </si>
  <si>
    <r>
      <rPr>
        <sz val="10"/>
        <rFont val="Arial MT"/>
        <family val="2"/>
      </rPr>
      <t>1.6.2.3.</t>
    </r>
  </si>
  <si>
    <t>Eletrocalha perfurada galvanizada a fogo, 100 x 50 mm, com acessórios</t>
  </si>
  <si>
    <t>1.6.3.</t>
  </si>
  <si>
    <t>CABOS</t>
  </si>
  <si>
    <r>
      <rPr>
        <sz val="10"/>
        <rFont val="Arial MT"/>
        <family val="2"/>
      </rPr>
      <t>1.6.3.1.</t>
    </r>
  </si>
  <si>
    <r>
      <rPr>
        <sz val="10"/>
        <rFont val="Arial MT"/>
        <family val="2"/>
      </rPr>
      <t>CABO DE COBRE FLEXÍVEL ISOLADO, 6 MM², ANTI-CHAMA 450/750 V, PARA CIRCUITOS TERMINAIS - FORNECIMENTO E INSTALAÇÃO.
AF_03/2023</t>
    </r>
  </si>
  <si>
    <r>
      <rPr>
        <sz val="10"/>
        <rFont val="Arial MT"/>
        <family val="2"/>
      </rPr>
      <t>1.6.3.2.</t>
    </r>
  </si>
  <si>
    <r>
      <rPr>
        <sz val="10"/>
        <rFont val="Arial MT"/>
        <family val="2"/>
      </rPr>
      <t>CABO DE COBRE FLEXÍVEL ISOLADO, 1,5 MM², ANTI-CHAMA 450/750 V, PARA CIRCUITOS TERMINAIS - FORNECIMENTO E INSTALAÇÃO.
AF_03/2023</t>
    </r>
  </si>
  <si>
    <r>
      <rPr>
        <sz val="10"/>
        <rFont val="Arial MT"/>
        <family val="2"/>
      </rPr>
      <t>1.6.3.3.</t>
    </r>
  </si>
  <si>
    <r>
      <rPr>
        <sz val="10"/>
        <rFont val="Arial MT"/>
        <family val="2"/>
      </rPr>
      <t>CABO DE COBRE FLEXÍVEL ISOLADO, 2,5 MM², ANTI-CHAMA 450/750 V, PARA CIRCUITOS TERMINAIS - FORNECIMENTO E INSTALAÇÃO.
AF_03/2023</t>
    </r>
  </si>
  <si>
    <r>
      <rPr>
        <sz val="10"/>
        <rFont val="Arial MT"/>
        <family val="2"/>
      </rPr>
      <t>1.6.3.4.</t>
    </r>
  </si>
  <si>
    <r>
      <rPr>
        <sz val="10"/>
        <rFont val="Arial MT"/>
        <family val="2"/>
      </rPr>
      <t>Cabo para rede 24 AWG com 4 pares, categoria 6</t>
    </r>
  </si>
  <si>
    <t>1.6.4.</t>
  </si>
  <si>
    <t>AR-CONDICIONADO</t>
  </si>
  <si>
    <r>
      <rPr>
        <sz val="10"/>
        <rFont val="Arial MT"/>
        <family val="2"/>
      </rPr>
      <t>1.6.4.1.</t>
    </r>
  </si>
  <si>
    <r>
      <rPr>
        <sz val="10"/>
        <rFont val="Arial MT"/>
        <family val="2"/>
      </rPr>
      <t>AR CONDICIONADO SPLIT INVERTER, HI-WALL (PAREDE), 18000 BTU/H,
CICLO FRIO - FORNECIMENTO E INSTALAÇÃO. AF_11/2021_PE</t>
    </r>
  </si>
  <si>
    <r>
      <rPr>
        <sz val="10"/>
        <rFont val="Arial MT"/>
        <family val="2"/>
      </rPr>
      <t>1.6.4.2.</t>
    </r>
  </si>
  <si>
    <r>
      <rPr>
        <sz val="10"/>
        <rFont val="Arial MT"/>
        <family val="2"/>
      </rPr>
      <t>AR CONDICIONADO SPLIT INVERTER, HI-WALL (PAREDE), 9000 BTU/H,
CICLO FRIO - FORNECIMENTO E INSTALAÇÃO. AF_11/2021_PE</t>
    </r>
  </si>
  <si>
    <r>
      <rPr>
        <sz val="10"/>
        <rFont val="Arial MT"/>
        <family val="2"/>
      </rPr>
      <t>1.6.4.3.</t>
    </r>
  </si>
  <si>
    <r>
      <rPr>
        <sz val="10"/>
        <rFont val="Arial MT"/>
        <family val="2"/>
      </rPr>
      <t>Caixa de passagem para condicionamento de ar tipo Split, com saída de dreno
único na vertical - 39 x 22 x 6 cm</t>
    </r>
  </si>
  <si>
    <r>
      <rPr>
        <sz val="10"/>
        <rFont val="Arial MT"/>
        <family val="2"/>
      </rPr>
      <t>1.6.4.4.</t>
    </r>
  </si>
  <si>
    <r>
      <rPr>
        <sz val="10"/>
        <rFont val="Arial MT"/>
        <family val="2"/>
      </rPr>
      <t>TUBO, PVC, SOLDÁVEL, DE 25MM, INSTALADO EM DRENO DE AR-
CONDICIONADO - FORNECIMENTO E INSTALAÇÃO. AF_08/2022</t>
    </r>
  </si>
  <si>
    <r>
      <rPr>
        <sz val="10"/>
        <rFont val="Arial MT"/>
        <family val="2"/>
      </rPr>
      <t>1.6.4.5.</t>
    </r>
  </si>
  <si>
    <r>
      <rPr>
        <sz val="10"/>
        <rFont val="Arial MT"/>
        <family val="2"/>
      </rPr>
      <t>JOELHO 90 GRAUS, PVC, SOLDÁVEL, DN 25MM, INSTALADO EM DRENO DE AR-CONDICIONADO - FORNECIMENTO E INSTALAÇÃO. AF_08/2022</t>
    </r>
  </si>
  <si>
    <r>
      <rPr>
        <sz val="10"/>
        <rFont val="Arial MT"/>
        <family val="2"/>
      </rPr>
      <t>1.6.4.6.</t>
    </r>
  </si>
  <si>
    <r>
      <rPr>
        <sz val="10"/>
        <rFont val="Arial MT"/>
        <family val="2"/>
      </rPr>
      <t>Tubo de cobre flexível, espessura 1/32" - diâmetro 5/16", inclusive conexões</t>
    </r>
  </si>
  <si>
    <r>
      <rPr>
        <sz val="10"/>
        <rFont val="Arial MT"/>
        <family val="2"/>
      </rPr>
      <t>1.6.4.7.</t>
    </r>
  </si>
  <si>
    <r>
      <rPr>
        <sz val="10"/>
        <rFont val="Arial MT"/>
        <family val="2"/>
      </rPr>
      <t>Tubo de cobre flexível, espessura 1/32" - diâmetro 3/8", inclusive conexões</t>
    </r>
  </si>
  <si>
    <t>INTERNA</t>
  </si>
  <si>
    <r>
      <rPr>
        <sz val="10"/>
        <rFont val="Arial MT"/>
        <family val="2"/>
      </rPr>
      <t>1.7.1.1.</t>
    </r>
  </si>
  <si>
    <r>
      <rPr>
        <sz val="10"/>
        <rFont val="Arial MT"/>
        <family val="2"/>
      </rPr>
      <t>EMASSAMENTO COM MASSA LÁTEX, APLICAÇÃO EM PAREDE, DUAS
DEMÃOS, LIXAMENTO MANUAL. AF_04/2023</t>
    </r>
  </si>
  <si>
    <r>
      <rPr>
        <sz val="10"/>
        <rFont val="Arial MT"/>
        <family val="2"/>
      </rPr>
      <t>1.7.1.2.</t>
    </r>
  </si>
  <si>
    <r>
      <rPr>
        <sz val="10"/>
        <rFont val="Arial MT"/>
        <family val="2"/>
      </rPr>
      <t>PINTURA LÁTEX ACRÍLICA PREMIUM, APLICAÇÃO MANUAL EM PAREDES,
DUAS DEMÃOS. AF_04/2023</t>
    </r>
  </si>
  <si>
    <t>EXTERNA</t>
  </si>
  <si>
    <r>
      <rPr>
        <sz val="10"/>
        <rFont val="Arial MT"/>
        <family val="2"/>
      </rPr>
      <t>1.7.2.1.</t>
    </r>
  </si>
  <si>
    <r>
      <rPr>
        <sz val="10"/>
        <rFont val="Arial MT"/>
        <family val="2"/>
      </rPr>
      <t>FUNDO SELADOR ACRÍLICO, APLICAÇÃO MANUAL EM PAREDE, UMA
DEMÃO. AF_04/2023</t>
    </r>
  </si>
  <si>
    <r>
      <rPr>
        <sz val="10"/>
        <rFont val="Arial MT"/>
        <family val="2"/>
      </rPr>
      <t>1.7.2.2.</t>
    </r>
  </si>
  <si>
    <r>
      <rPr>
        <sz val="10"/>
        <rFont val="Arial MT"/>
        <family val="2"/>
      </rPr>
      <t>APLICAÇÃO MANUAL DE PINTURA COM TINTA TEXTURIZADA ACRÍLICA
EM PAREDES EXTERNAS DE CASAS, UMA COR. AF_03/2024</t>
    </r>
  </si>
  <si>
    <t>CONTRATAÇÃO DE EMPRESA PARA CONFECÇÃO E INSTALAÇÃO DE QUATRO LETREIROS, TODOS EM AÇO INOX POLIDO, NA CIDADE DE GUARIBA – SP. UM LETREIRO SERÁ INSTALADO NA ESCOLA “EMEB PROFª. MARIA CECÍLIA PACÍFICO DE FARIA” E O TEXTO DESTE LETREIRO É O PRÓPRIO NOME DA ESCOLA. NA ÁREA DA SAÚDE, SERÃO INSTALADOS DOIS LETREIROS QUE IDENTIFICARÃO DOIS PRÉDIOS: “ESF DR. PEDRO ALEM; E “CENTRO DE SAÚDE III DR. ÁLVARO LANDGRAF”. UM LETREIRO IDENTIFICARÁ O TERMINAL RODOVIÁRIO COM OS DIZERES “TERMINAL RODOVIÁRIO DE GUARIBA “JOSÉ CHARTUNE””; DE ACORDO COM AS QUANTIDADES, ESPECIFICAÇÕES E UNIDADES DESCRITAS NA TABELA CONSTANTE DO TERMO DE REFERÊNCIA ANEXO.</t>
  </si>
  <si>
    <t>ATN CAMPOS – COMÉRCIO, PRESTAÇÃO DE SERVIÇOS, IMPORTAÇÃO E EXPORTAÇÃO LTDA - CNPJ: 54.682.221/0001-16</t>
  </si>
  <si>
    <t>049/2025</t>
  </si>
  <si>
    <t>PREGÃO ELETRÔNICO 005/2025</t>
  </si>
  <si>
    <t>23/06/2025 - 23/12/2025</t>
  </si>
  <si>
    <t>LETREIRO: EMEB PROFª MARIA CECÍLIA PACÍFICO DE FARIA - PRODUZIDO EM AÇO INOX POLIDO 3CM DE ESPESSURA, COM 500X50CM</t>
  </si>
  <si>
    <t>Un.</t>
  </si>
  <si>
    <t>LETREIRO: UBS DR. PEDRO ALEM - PRODUZIDO EM AÇO INOX POLIDO 3CM DE ESPESSURA, COM 500X50CM</t>
  </si>
  <si>
    <t>LETREIRO: CENTRO DE SAÚDE III DR. ÁLVARO LANDGRAF - PRODUZIDO EM AÇO INOX POLIDO 3CM DE ESPESSURA, COM 500X50CM</t>
  </si>
  <si>
    <t>LETREIRO: TERMINAL RODOVIÁRIO DE GUARIBA "JOSÉ CHARTUNE" - PRODUZIDO EM AÇO INOX POLIDO 3CM DE ESPESSURA, COM 500X50CM</t>
  </si>
  <si>
    <t>008/2025</t>
  </si>
  <si>
    <t>LUIS HENRIQUE LISBOA DE ABREU - CNPJ: 10.235.065/0001-70</t>
  </si>
  <si>
    <t>Guariba, 22 de abril de 2026</t>
  </si>
  <si>
    <t>RAFAEL FRANCISCO FAVERO</t>
  </si>
  <si>
    <t>ENGENHEIRO CIVIL</t>
  </si>
  <si>
    <t>FISCAL DE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</si>
</sst>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ptos Narrow"/>
      <family val="2"/>
      <scheme val="minor"/>
    </font>
    <font>
      <sz val="10"/>
      <name val="Arial MT"/>
    </font>
    <font>
      <sz val="10"/>
      <name val="Arial MT"/>
      <family val="2"/>
    </font>
    <font>
      <sz val="10"/>
      <color rgb="FF000000"/>
      <name val="Arial MT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0" xfId="0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164" fontId="5" fillId="0" borderId="1" xfId="0" applyNumberFormat="1" applyFont="1" applyBorder="1"/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right" vertical="top" shrinkToFi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2" borderId="1" xfId="0" applyFont="1" applyFill="1" applyBorder="1"/>
    <xf numFmtId="0" fontId="2" fillId="0" borderId="20" xfId="0" applyFont="1" applyBorder="1"/>
    <xf numFmtId="0" fontId="2" fillId="0" borderId="19" xfId="0" applyFont="1" applyBorder="1"/>
    <xf numFmtId="0" fontId="2" fillId="0" borderId="23" xfId="0" applyFont="1" applyBorder="1"/>
    <xf numFmtId="0" fontId="2" fillId="0" borderId="0" xfId="0" applyFont="1"/>
    <xf numFmtId="0" fontId="0" fillId="0" borderId="0" xfId="0" applyAlignment="1">
      <alignment vertical="justify"/>
    </xf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164" fontId="1" fillId="0" borderId="0" xfId="1" applyNumberFormat="1" applyFont="1" applyBorder="1"/>
    <xf numFmtId="164" fontId="2" fillId="0" borderId="0" xfId="0" applyNumberFormat="1" applyFont="1"/>
    <xf numFmtId="1" fontId="9" fillId="2" borderId="1" xfId="0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shrinkToFit="1"/>
    </xf>
    <xf numFmtId="0" fontId="0" fillId="0" borderId="24" xfId="0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3" xfId="0" applyBorder="1" applyAlignment="1">
      <alignment horizontal="center" vertical="justify"/>
    </xf>
    <xf numFmtId="0" fontId="0" fillId="0" borderId="14" xfId="0" applyBorder="1" applyAlignment="1">
      <alignment horizontal="center" vertical="justify"/>
    </xf>
    <xf numFmtId="0" fontId="0" fillId="0" borderId="15" xfId="0" applyBorder="1" applyAlignment="1">
      <alignment horizontal="center" vertical="justify"/>
    </xf>
    <xf numFmtId="0" fontId="0" fillId="0" borderId="16" xfId="0" applyBorder="1" applyAlignment="1">
      <alignment horizontal="center" vertical="justify"/>
    </xf>
    <xf numFmtId="0" fontId="0" fillId="0" borderId="17" xfId="0" applyBorder="1" applyAlignment="1">
      <alignment horizontal="center" vertical="justify"/>
    </xf>
    <xf numFmtId="0" fontId="0" fillId="0" borderId="18" xfId="0" applyBorder="1" applyAlignment="1">
      <alignment horizontal="center" vertical="justify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1" xfId="0" applyBorder="1" applyAlignment="1">
      <alignment horizontal="center" vertical="distributed"/>
    </xf>
    <xf numFmtId="0" fontId="0" fillId="0" borderId="3" xfId="0" applyBorder="1" applyAlignment="1">
      <alignment horizontal="center" vertical="distributed"/>
    </xf>
    <xf numFmtId="0" fontId="0" fillId="0" borderId="22" xfId="0" applyBorder="1" applyAlignment="1">
      <alignment horizontal="center" vertical="distributed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2"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8" Type="http://schemas.microsoft.com/office/2022/10/relationships/richValueRel" Target="richData/richValueRel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alcChain" Target="calcChain.xml"/><Relationship Id="rId5" Type="http://schemas.openxmlformats.org/officeDocument/2006/relationships/styles" Target="styles.xml"/><Relationship Id="rId10" Type="http://schemas.microsoft.com/office/2017/06/relationships/rdRichValueTypes" Target="richData/rdRichValueTypes.xml"/><Relationship Id="rId4" Type="http://schemas.openxmlformats.org/officeDocument/2006/relationships/theme" Target="theme/theme1.xml"/><Relationship Id="rId9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REFEITURA%202023\CONV&#202;NIO\ESTADUAL\PE%20029-2024_RECAPE%20500_250_%20MIL_CONV&#202;NIOS_LOTE%201%20e%20LOTE%202\CONTRATO%20EM%20ANDAMENTO\PEDIDO%20ADITAMENTO\DOC\PLANILHA_aditamento%20lote%201%20e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6"/>
  <sheetViews>
    <sheetView topLeftCell="A78" zoomScale="85" zoomScaleNormal="85" workbookViewId="0">
      <selection activeCell="K89" sqref="K89"/>
    </sheetView>
  </sheetViews>
  <sheetFormatPr defaultRowHeight="15"/>
  <cols>
    <col min="1" max="1" width="4.85546875" bestFit="1" customWidth="1"/>
    <col min="2" max="2" width="64.7109375" customWidth="1"/>
    <col min="3" max="3" width="7.140625" customWidth="1"/>
    <col min="4" max="4" width="12.5703125" customWidth="1"/>
    <col min="5" max="5" width="11" bestFit="1" customWidth="1"/>
    <col min="6" max="6" width="13.5703125" bestFit="1" customWidth="1"/>
    <col min="7" max="7" width="14.5703125" bestFit="1" customWidth="1"/>
    <col min="8" max="8" width="14.28515625" bestFit="1" customWidth="1"/>
    <col min="9" max="9" width="10.42578125" bestFit="1" customWidth="1"/>
    <col min="10" max="10" width="12.85546875" bestFit="1" customWidth="1"/>
    <col min="11" max="11" width="18.42578125" bestFit="1" customWidth="1"/>
  </cols>
  <sheetData>
    <row r="1" spans="1:11" ht="75" customHeight="1">
      <c r="A1" s="43" t="e" vm="1">
        <v>#VALUE!</v>
      </c>
      <c r="B1" s="44"/>
      <c r="C1" s="45" t="s">
        <v>24</v>
      </c>
      <c r="D1" s="46"/>
      <c r="E1" s="46"/>
      <c r="F1" s="46"/>
      <c r="G1" s="46"/>
      <c r="H1" s="46"/>
      <c r="I1" s="46"/>
      <c r="J1" s="46"/>
      <c r="K1" s="47"/>
    </row>
    <row r="2" spans="1:11" ht="75" customHeight="1">
      <c r="A2" s="48" t="s">
        <v>33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98.25" customHeight="1" thickBot="1">
      <c r="A3" s="51" t="s">
        <v>40</v>
      </c>
      <c r="B3" s="52"/>
      <c r="C3" s="52"/>
      <c r="D3" s="52"/>
      <c r="E3" s="52"/>
      <c r="F3" s="52"/>
      <c r="G3" s="52"/>
      <c r="H3" s="52"/>
      <c r="I3" s="52"/>
      <c r="J3" s="52"/>
      <c r="K3" s="53"/>
    </row>
    <row r="4" spans="1:11" ht="18.75" customHeight="1">
      <c r="A4" s="54"/>
      <c r="B4" s="55"/>
      <c r="C4" s="68" t="s">
        <v>8</v>
      </c>
      <c r="D4" s="68"/>
      <c r="E4" s="60" t="s">
        <v>199</v>
      </c>
      <c r="F4" s="61"/>
      <c r="G4" s="61"/>
      <c r="H4" s="61"/>
      <c r="I4" s="61"/>
      <c r="J4" s="61"/>
      <c r="K4" s="62"/>
    </row>
    <row r="5" spans="1:11">
      <c r="A5" s="56"/>
      <c r="B5" s="57"/>
      <c r="C5" s="63" t="s">
        <v>9</v>
      </c>
      <c r="D5" s="64"/>
      <c r="E5" s="65" t="s">
        <v>41</v>
      </c>
      <c r="F5" s="66"/>
      <c r="G5" s="66"/>
      <c r="H5" s="66"/>
      <c r="I5" s="66"/>
      <c r="J5" s="66"/>
      <c r="K5" s="67"/>
    </row>
    <row r="6" spans="1:11">
      <c r="A6" s="56"/>
      <c r="B6" s="57"/>
      <c r="C6" s="63" t="s">
        <v>38</v>
      </c>
      <c r="D6" s="64"/>
      <c r="E6" s="65" t="s">
        <v>42</v>
      </c>
      <c r="F6" s="66"/>
      <c r="G6" s="66"/>
      <c r="H6" s="66"/>
      <c r="I6" s="66"/>
      <c r="J6" s="66"/>
      <c r="K6" s="67"/>
    </row>
    <row r="7" spans="1:11">
      <c r="A7" s="56"/>
      <c r="B7" s="57"/>
      <c r="C7" s="63" t="s">
        <v>39</v>
      </c>
      <c r="D7" s="64"/>
      <c r="E7" s="65" t="s">
        <v>43</v>
      </c>
      <c r="F7" s="66"/>
      <c r="G7" s="66"/>
      <c r="H7" s="66"/>
      <c r="I7" s="66"/>
      <c r="J7" s="66"/>
      <c r="K7" s="67"/>
    </row>
    <row r="8" spans="1:11">
      <c r="A8" s="58"/>
      <c r="B8" s="59"/>
      <c r="C8" s="63" t="s">
        <v>10</v>
      </c>
      <c r="D8" s="64"/>
      <c r="E8" s="65" t="s">
        <v>44</v>
      </c>
      <c r="F8" s="66"/>
      <c r="G8" s="66"/>
      <c r="H8" s="66"/>
      <c r="I8" s="66"/>
      <c r="J8" s="66"/>
      <c r="K8" s="67"/>
    </row>
    <row r="9" spans="1:11">
      <c r="A9" s="2" t="s">
        <v>0</v>
      </c>
      <c r="B9" s="1" t="s">
        <v>1</v>
      </c>
      <c r="C9" s="1" t="s">
        <v>5</v>
      </c>
      <c r="D9" s="1" t="s">
        <v>2</v>
      </c>
      <c r="E9" s="1" t="s">
        <v>3</v>
      </c>
      <c r="F9" s="1" t="s">
        <v>4</v>
      </c>
      <c r="G9" s="1" t="s">
        <v>11</v>
      </c>
      <c r="H9" s="1" t="s">
        <v>12</v>
      </c>
      <c r="I9" s="1" t="s">
        <v>13</v>
      </c>
      <c r="J9" s="1" t="s">
        <v>14</v>
      </c>
      <c r="K9" s="3" t="s">
        <v>15</v>
      </c>
    </row>
    <row r="10" spans="1:11">
      <c r="A10" s="5" t="s">
        <v>7</v>
      </c>
      <c r="B10" s="5" t="s">
        <v>45</v>
      </c>
      <c r="C10" s="6"/>
      <c r="D10" s="6"/>
      <c r="E10" s="7"/>
      <c r="F10" s="7"/>
      <c r="G10" s="8"/>
      <c r="H10" s="7"/>
      <c r="I10" s="7"/>
      <c r="J10" s="7"/>
      <c r="K10" s="8">
        <f t="shared" ref="K10:K73" si="0">H10+I10</f>
        <v>0</v>
      </c>
    </row>
    <row r="11" spans="1:11" ht="25.5">
      <c r="A11" s="9" t="s">
        <v>46</v>
      </c>
      <c r="B11" s="9" t="s">
        <v>47</v>
      </c>
      <c r="C11" s="10" t="s">
        <v>48</v>
      </c>
      <c r="D11" s="11">
        <v>85.17</v>
      </c>
      <c r="E11" s="7"/>
      <c r="F11" s="7"/>
      <c r="G11" s="8">
        <v>11.22</v>
      </c>
      <c r="H11" s="8">
        <f>D11*G11</f>
        <v>955.6074000000001</v>
      </c>
      <c r="I11" s="7"/>
      <c r="J11" s="7"/>
      <c r="K11" s="8">
        <f t="shared" si="0"/>
        <v>955.6074000000001</v>
      </c>
    </row>
    <row r="12" spans="1:11" ht="25.5">
      <c r="A12" s="9" t="s">
        <v>49</v>
      </c>
      <c r="B12" s="12" t="s">
        <v>50</v>
      </c>
      <c r="C12" s="10" t="s">
        <v>51</v>
      </c>
      <c r="D12" s="11">
        <v>0.72</v>
      </c>
      <c r="E12" s="7"/>
      <c r="F12" s="7"/>
      <c r="G12" s="8">
        <v>89.71</v>
      </c>
      <c r="H12" s="8">
        <f t="shared" ref="H12:H75" si="1">D12*G12</f>
        <v>64.591199999999986</v>
      </c>
      <c r="I12" s="7"/>
      <c r="J12" s="7"/>
      <c r="K12" s="8">
        <f t="shared" si="0"/>
        <v>64.591199999999986</v>
      </c>
    </row>
    <row r="13" spans="1:11" ht="25.5">
      <c r="A13" s="9" t="s">
        <v>52</v>
      </c>
      <c r="B13" s="12" t="s">
        <v>53</v>
      </c>
      <c r="C13" s="10" t="s">
        <v>48</v>
      </c>
      <c r="D13" s="11">
        <v>22.96</v>
      </c>
      <c r="E13" s="7"/>
      <c r="F13" s="7"/>
      <c r="G13" s="8">
        <v>15.93</v>
      </c>
      <c r="H13" s="8">
        <f t="shared" si="1"/>
        <v>365.75279999999998</v>
      </c>
      <c r="I13" s="7"/>
      <c r="J13" s="7"/>
      <c r="K13" s="8">
        <f t="shared" si="0"/>
        <v>365.75279999999998</v>
      </c>
    </row>
    <row r="14" spans="1:11" ht="25.5">
      <c r="A14" s="9" t="s">
        <v>54</v>
      </c>
      <c r="B14" s="9" t="s">
        <v>55</v>
      </c>
      <c r="C14" s="10" t="s">
        <v>48</v>
      </c>
      <c r="D14" s="11">
        <v>85.17</v>
      </c>
      <c r="E14" s="7"/>
      <c r="F14" s="7"/>
      <c r="G14" s="8">
        <v>6.73</v>
      </c>
      <c r="H14" s="8">
        <f t="shared" si="1"/>
        <v>573.19410000000005</v>
      </c>
      <c r="I14" s="7"/>
      <c r="J14" s="7"/>
      <c r="K14" s="8">
        <f t="shared" si="0"/>
        <v>573.19410000000005</v>
      </c>
    </row>
    <row r="15" spans="1:11" ht="25.5">
      <c r="A15" s="9" t="s">
        <v>56</v>
      </c>
      <c r="B15" s="9" t="s">
        <v>57</v>
      </c>
      <c r="C15" s="10" t="s">
        <v>51</v>
      </c>
      <c r="D15" s="11">
        <v>10.39</v>
      </c>
      <c r="E15" s="7"/>
      <c r="F15" s="7"/>
      <c r="G15" s="8">
        <v>23</v>
      </c>
      <c r="H15" s="8">
        <f t="shared" si="1"/>
        <v>238.97000000000003</v>
      </c>
      <c r="I15" s="7"/>
      <c r="J15" s="7"/>
      <c r="K15" s="8">
        <f t="shared" si="0"/>
        <v>238.97000000000003</v>
      </c>
    </row>
    <row r="16" spans="1:11">
      <c r="A16" s="5" t="s">
        <v>16</v>
      </c>
      <c r="B16" s="5" t="s">
        <v>58</v>
      </c>
      <c r="C16" s="6"/>
      <c r="D16" s="6"/>
      <c r="E16" s="7"/>
      <c r="F16" s="7"/>
      <c r="G16" s="8"/>
      <c r="H16" s="8"/>
      <c r="I16" s="7"/>
      <c r="J16" s="7"/>
      <c r="K16" s="8">
        <f t="shared" si="0"/>
        <v>0</v>
      </c>
    </row>
    <row r="17" spans="1:11" ht="25.5">
      <c r="A17" s="5" t="s">
        <v>17</v>
      </c>
      <c r="B17" s="5" t="s">
        <v>59</v>
      </c>
      <c r="C17" s="6"/>
      <c r="D17" s="6"/>
      <c r="E17" s="7"/>
      <c r="F17" s="7"/>
      <c r="G17" s="8"/>
      <c r="H17" s="8"/>
      <c r="I17" s="7"/>
      <c r="J17" s="7"/>
      <c r="K17" s="8">
        <f t="shared" si="0"/>
        <v>0</v>
      </c>
    </row>
    <row r="18" spans="1:11" ht="38.25">
      <c r="A18" s="13" t="s">
        <v>60</v>
      </c>
      <c r="B18" s="9" t="s">
        <v>61</v>
      </c>
      <c r="C18" s="14" t="s">
        <v>51</v>
      </c>
      <c r="D18" s="15">
        <v>1.19</v>
      </c>
      <c r="E18" s="7"/>
      <c r="F18" s="7"/>
      <c r="G18" s="8">
        <v>143.24</v>
      </c>
      <c r="H18" s="8">
        <f t="shared" si="1"/>
        <v>170.4556</v>
      </c>
      <c r="I18" s="7"/>
      <c r="J18" s="7"/>
      <c r="K18" s="8">
        <f t="shared" si="0"/>
        <v>170.4556</v>
      </c>
    </row>
    <row r="19" spans="1:11" ht="38.25">
      <c r="A19" s="13" t="s">
        <v>62</v>
      </c>
      <c r="B19" s="12" t="s">
        <v>63</v>
      </c>
      <c r="C19" s="14" t="s">
        <v>64</v>
      </c>
      <c r="D19" s="15">
        <v>29.78</v>
      </c>
      <c r="E19" s="7"/>
      <c r="F19" s="7"/>
      <c r="G19" s="8">
        <v>64.47</v>
      </c>
      <c r="H19" s="8">
        <f t="shared" si="1"/>
        <v>1919.9166</v>
      </c>
      <c r="I19" s="7"/>
      <c r="J19" s="7"/>
      <c r="K19" s="8">
        <f t="shared" si="0"/>
        <v>1919.9166</v>
      </c>
    </row>
    <row r="20" spans="1:11" ht="38.25">
      <c r="A20" s="9" t="s">
        <v>65</v>
      </c>
      <c r="B20" s="12" t="s">
        <v>66</v>
      </c>
      <c r="C20" s="10" t="s">
        <v>48</v>
      </c>
      <c r="D20" s="11">
        <v>35.74</v>
      </c>
      <c r="E20" s="7"/>
      <c r="F20" s="7"/>
      <c r="G20" s="8">
        <v>21.36</v>
      </c>
      <c r="H20" s="8">
        <f t="shared" si="1"/>
        <v>763.40640000000008</v>
      </c>
      <c r="I20" s="7"/>
      <c r="J20" s="7"/>
      <c r="K20" s="8">
        <f t="shared" si="0"/>
        <v>763.40640000000008</v>
      </c>
    </row>
    <row r="21" spans="1:11" ht="25.5">
      <c r="A21" s="5" t="s">
        <v>18</v>
      </c>
      <c r="B21" s="5" t="s">
        <v>67</v>
      </c>
      <c r="C21" s="6"/>
      <c r="D21" s="6"/>
      <c r="E21" s="7"/>
      <c r="F21" s="7"/>
      <c r="G21" s="8"/>
      <c r="H21" s="8"/>
      <c r="I21" s="7"/>
      <c r="J21" s="7"/>
      <c r="K21" s="8">
        <f t="shared" si="0"/>
        <v>0</v>
      </c>
    </row>
    <row r="22" spans="1:11" ht="25.5">
      <c r="A22" s="9" t="s">
        <v>68</v>
      </c>
      <c r="B22" s="9" t="s">
        <v>69</v>
      </c>
      <c r="C22" s="10" t="s">
        <v>48</v>
      </c>
      <c r="D22" s="11">
        <v>72.58</v>
      </c>
      <c r="E22" s="7"/>
      <c r="F22" s="7"/>
      <c r="G22" s="8">
        <v>89.3</v>
      </c>
      <c r="H22" s="8">
        <f t="shared" si="1"/>
        <v>6481.3939999999993</v>
      </c>
      <c r="I22" s="7"/>
      <c r="J22" s="7"/>
      <c r="K22" s="8">
        <f t="shared" si="0"/>
        <v>6481.3939999999993</v>
      </c>
    </row>
    <row r="23" spans="1:11" ht="38.25">
      <c r="A23" s="13" t="s">
        <v>70</v>
      </c>
      <c r="B23" s="12" t="s">
        <v>71</v>
      </c>
      <c r="C23" s="14" t="s">
        <v>64</v>
      </c>
      <c r="D23" s="15">
        <v>38.18</v>
      </c>
      <c r="E23" s="7"/>
      <c r="F23" s="7"/>
      <c r="G23" s="8">
        <v>64.47</v>
      </c>
      <c r="H23" s="8">
        <f t="shared" si="1"/>
        <v>2461.4645999999998</v>
      </c>
      <c r="I23" s="7"/>
      <c r="J23" s="7"/>
      <c r="K23" s="8">
        <f t="shared" si="0"/>
        <v>2461.4645999999998</v>
      </c>
    </row>
    <row r="24" spans="1:11" ht="25.5">
      <c r="A24" s="9" t="s">
        <v>72</v>
      </c>
      <c r="B24" s="12" t="s">
        <v>73</v>
      </c>
      <c r="C24" s="10" t="s">
        <v>48</v>
      </c>
      <c r="D24" s="11">
        <v>22</v>
      </c>
      <c r="E24" s="7"/>
      <c r="F24" s="7"/>
      <c r="G24" s="8">
        <v>252.69</v>
      </c>
      <c r="H24" s="8">
        <f t="shared" si="1"/>
        <v>5559.18</v>
      </c>
      <c r="I24" s="7"/>
      <c r="J24" s="7"/>
      <c r="K24" s="8">
        <f t="shared" si="0"/>
        <v>5559.18</v>
      </c>
    </row>
    <row r="25" spans="1:11">
      <c r="A25" s="5" t="s">
        <v>19</v>
      </c>
      <c r="B25" s="5" t="s">
        <v>74</v>
      </c>
      <c r="C25" s="6"/>
      <c r="D25" s="6"/>
      <c r="E25" s="7"/>
      <c r="F25" s="7"/>
      <c r="G25" s="8"/>
      <c r="H25" s="8"/>
      <c r="I25" s="7"/>
      <c r="J25" s="7"/>
      <c r="K25" s="8">
        <f t="shared" si="0"/>
        <v>0</v>
      </c>
    </row>
    <row r="26" spans="1:11" ht="25.5">
      <c r="A26" s="5" t="s">
        <v>20</v>
      </c>
      <c r="B26" s="5" t="s">
        <v>75</v>
      </c>
      <c r="C26" s="6"/>
      <c r="D26" s="6"/>
      <c r="E26" s="7"/>
      <c r="F26" s="7"/>
      <c r="G26" s="8"/>
      <c r="H26" s="8"/>
      <c r="I26" s="7"/>
      <c r="J26" s="7"/>
      <c r="K26" s="8">
        <f t="shared" si="0"/>
        <v>0</v>
      </c>
    </row>
    <row r="27" spans="1:11" ht="51">
      <c r="A27" s="13" t="s">
        <v>76</v>
      </c>
      <c r="B27" s="12" t="s">
        <v>77</v>
      </c>
      <c r="C27" s="14" t="s">
        <v>78</v>
      </c>
      <c r="D27" s="15">
        <v>1</v>
      </c>
      <c r="E27" s="7"/>
      <c r="F27" s="7"/>
      <c r="G27" s="8">
        <v>833.29</v>
      </c>
      <c r="H27" s="8">
        <f t="shared" si="1"/>
        <v>833.29</v>
      </c>
      <c r="I27" s="7"/>
      <c r="J27" s="7"/>
      <c r="K27" s="8">
        <f t="shared" si="0"/>
        <v>833.29</v>
      </c>
    </row>
    <row r="28" spans="1:11" ht="38.25">
      <c r="A28" s="13" t="s">
        <v>79</v>
      </c>
      <c r="B28" s="12" t="s">
        <v>80</v>
      </c>
      <c r="C28" s="14" t="s">
        <v>78</v>
      </c>
      <c r="D28" s="15">
        <v>2</v>
      </c>
      <c r="E28" s="7"/>
      <c r="F28" s="7"/>
      <c r="G28" s="8">
        <v>640.05999999999995</v>
      </c>
      <c r="H28" s="8">
        <f t="shared" si="1"/>
        <v>1280.1199999999999</v>
      </c>
      <c r="I28" s="7"/>
      <c r="J28" s="7"/>
      <c r="K28" s="8">
        <f t="shared" si="0"/>
        <v>1280.1199999999999</v>
      </c>
    </row>
    <row r="29" spans="1:11" ht="25.5">
      <c r="A29" s="5" t="s">
        <v>21</v>
      </c>
      <c r="B29" s="5" t="s">
        <v>81</v>
      </c>
      <c r="C29" s="6"/>
      <c r="D29" s="6"/>
      <c r="E29" s="7"/>
      <c r="F29" s="7"/>
      <c r="G29" s="8"/>
      <c r="H29" s="8"/>
      <c r="I29" s="7"/>
      <c r="J29" s="7"/>
      <c r="K29" s="8">
        <f t="shared" si="0"/>
        <v>0</v>
      </c>
    </row>
    <row r="30" spans="1:11" ht="25.5">
      <c r="A30" s="9" t="s">
        <v>82</v>
      </c>
      <c r="B30" s="9" t="s">
        <v>83</v>
      </c>
      <c r="C30" s="10" t="s">
        <v>48</v>
      </c>
      <c r="D30" s="11">
        <v>10.199999999999999</v>
      </c>
      <c r="E30" s="7"/>
      <c r="F30" s="7"/>
      <c r="G30" s="8">
        <v>1370.32</v>
      </c>
      <c r="H30" s="8">
        <f t="shared" si="1"/>
        <v>13977.263999999999</v>
      </c>
      <c r="I30" s="7"/>
      <c r="J30" s="7"/>
      <c r="K30" s="8">
        <f t="shared" si="0"/>
        <v>13977.263999999999</v>
      </c>
    </row>
    <row r="31" spans="1:11" ht="38.25">
      <c r="A31" s="13" t="s">
        <v>84</v>
      </c>
      <c r="B31" s="12" t="s">
        <v>85</v>
      </c>
      <c r="C31" s="14" t="s">
        <v>48</v>
      </c>
      <c r="D31" s="15">
        <v>1.35</v>
      </c>
      <c r="E31" s="7"/>
      <c r="F31" s="7"/>
      <c r="G31" s="8">
        <v>806.31</v>
      </c>
      <c r="H31" s="8">
        <f t="shared" si="1"/>
        <v>1088.5184999999999</v>
      </c>
      <c r="I31" s="7"/>
      <c r="J31" s="7"/>
      <c r="K31" s="8">
        <f t="shared" si="0"/>
        <v>1088.5184999999999</v>
      </c>
    </row>
    <row r="32" spans="1:11" ht="25.5">
      <c r="A32" s="13" t="s">
        <v>86</v>
      </c>
      <c r="B32" s="9" t="s">
        <v>87</v>
      </c>
      <c r="C32" s="16" t="s">
        <v>6</v>
      </c>
      <c r="D32" s="15">
        <v>0</v>
      </c>
      <c r="E32" s="15">
        <v>12.76</v>
      </c>
      <c r="F32" s="7"/>
      <c r="G32" s="8">
        <v>755.14</v>
      </c>
      <c r="H32" s="8">
        <f t="shared" si="1"/>
        <v>0</v>
      </c>
      <c r="I32" s="8">
        <f>E32*G32</f>
        <v>9635.5864000000001</v>
      </c>
      <c r="J32" s="7"/>
      <c r="K32" s="8">
        <f t="shared" si="0"/>
        <v>9635.5864000000001</v>
      </c>
    </row>
    <row r="33" spans="1:11">
      <c r="A33" s="13" t="s">
        <v>86</v>
      </c>
      <c r="B33" s="12" t="s">
        <v>88</v>
      </c>
      <c r="C33" s="16" t="s">
        <v>23</v>
      </c>
      <c r="D33" s="15">
        <v>0</v>
      </c>
      <c r="E33" s="15">
        <v>100</v>
      </c>
      <c r="F33" s="7"/>
      <c r="G33" s="8">
        <v>4.2699999999999996</v>
      </c>
      <c r="H33" s="8">
        <f t="shared" si="1"/>
        <v>0</v>
      </c>
      <c r="I33" s="8">
        <f t="shared" ref="I33:I34" si="2">E33*G33</f>
        <v>426.99999999999994</v>
      </c>
      <c r="J33" s="7"/>
      <c r="K33" s="8">
        <f t="shared" si="0"/>
        <v>426.99999999999994</v>
      </c>
    </row>
    <row r="34" spans="1:11" ht="38.25">
      <c r="A34" s="13" t="s">
        <v>86</v>
      </c>
      <c r="B34" s="9" t="s">
        <v>89</v>
      </c>
      <c r="C34" s="16" t="s">
        <v>90</v>
      </c>
      <c r="D34" s="15">
        <v>0</v>
      </c>
      <c r="E34" s="15">
        <v>0.84</v>
      </c>
      <c r="F34" s="7"/>
      <c r="G34" s="8">
        <v>607.23</v>
      </c>
      <c r="H34" s="8">
        <f t="shared" si="1"/>
        <v>0</v>
      </c>
      <c r="I34" s="8">
        <f t="shared" si="2"/>
        <v>510.07319999999999</v>
      </c>
      <c r="J34" s="7"/>
      <c r="K34" s="8">
        <f t="shared" si="0"/>
        <v>510.07319999999999</v>
      </c>
    </row>
    <row r="35" spans="1:11">
      <c r="A35" s="5" t="s">
        <v>22</v>
      </c>
      <c r="B35" s="5" t="s">
        <v>91</v>
      </c>
      <c r="C35" s="6"/>
      <c r="D35" s="6"/>
      <c r="E35" s="7"/>
      <c r="F35" s="7"/>
      <c r="G35" s="8"/>
      <c r="H35" s="8"/>
      <c r="I35" s="7"/>
      <c r="J35" s="7"/>
      <c r="K35" s="8">
        <f t="shared" si="0"/>
        <v>0</v>
      </c>
    </row>
    <row r="36" spans="1:11" ht="38.25">
      <c r="A36" s="9" t="s">
        <v>92</v>
      </c>
      <c r="B36" s="12" t="s">
        <v>93</v>
      </c>
      <c r="C36" s="10" t="s">
        <v>48</v>
      </c>
      <c r="D36" s="11">
        <v>30</v>
      </c>
      <c r="E36" s="7"/>
      <c r="F36" s="7"/>
      <c r="G36" s="8">
        <v>158.80000000000001</v>
      </c>
      <c r="H36" s="8">
        <f t="shared" si="1"/>
        <v>4764</v>
      </c>
      <c r="I36" s="7"/>
      <c r="J36" s="7"/>
      <c r="K36" s="8">
        <f t="shared" si="0"/>
        <v>4764</v>
      </c>
    </row>
    <row r="37" spans="1:11" ht="38.25">
      <c r="A37" s="13" t="s">
        <v>94</v>
      </c>
      <c r="B37" s="12" t="s">
        <v>95</v>
      </c>
      <c r="C37" s="14" t="s">
        <v>64</v>
      </c>
      <c r="D37" s="15">
        <v>5.25</v>
      </c>
      <c r="E37" s="7"/>
      <c r="F37" s="7"/>
      <c r="G37" s="8">
        <v>176.9</v>
      </c>
      <c r="H37" s="8">
        <f t="shared" si="1"/>
        <v>928.72500000000002</v>
      </c>
      <c r="I37" s="7"/>
      <c r="J37" s="7"/>
      <c r="K37" s="8">
        <f t="shared" si="0"/>
        <v>928.72500000000002</v>
      </c>
    </row>
    <row r="38" spans="1:11" ht="25.5">
      <c r="A38" s="9" t="s">
        <v>96</v>
      </c>
      <c r="B38" s="9" t="s">
        <v>97</v>
      </c>
      <c r="C38" s="10" t="s">
        <v>48</v>
      </c>
      <c r="D38" s="11">
        <v>26.08</v>
      </c>
      <c r="E38" s="7"/>
      <c r="F38" s="7"/>
      <c r="G38" s="8">
        <v>23.4</v>
      </c>
      <c r="H38" s="8">
        <f t="shared" si="1"/>
        <v>610.27199999999993</v>
      </c>
      <c r="I38" s="7"/>
      <c r="J38" s="7"/>
      <c r="K38" s="8">
        <f t="shared" si="0"/>
        <v>610.27199999999993</v>
      </c>
    </row>
    <row r="39" spans="1:11">
      <c r="A39" s="5" t="s">
        <v>25</v>
      </c>
      <c r="B39" s="5" t="s">
        <v>98</v>
      </c>
      <c r="C39" s="6"/>
      <c r="D39" s="6"/>
      <c r="E39" s="7"/>
      <c r="F39" s="7"/>
      <c r="G39" s="8"/>
      <c r="H39" s="8"/>
      <c r="I39" s="7"/>
      <c r="J39" s="7"/>
      <c r="K39" s="8">
        <f t="shared" si="0"/>
        <v>0</v>
      </c>
    </row>
    <row r="40" spans="1:11" ht="25.5">
      <c r="A40" s="5" t="s">
        <v>26</v>
      </c>
      <c r="B40" s="5" t="s">
        <v>99</v>
      </c>
      <c r="C40" s="6"/>
      <c r="D40" s="6"/>
      <c r="E40" s="7"/>
      <c r="F40" s="7"/>
      <c r="G40" s="8"/>
      <c r="H40" s="8"/>
      <c r="I40" s="7"/>
      <c r="J40" s="7"/>
      <c r="K40" s="8">
        <f t="shared" si="0"/>
        <v>0</v>
      </c>
    </row>
    <row r="41" spans="1:11" ht="25.5">
      <c r="A41" s="9" t="s">
        <v>100</v>
      </c>
      <c r="B41" s="9" t="s">
        <v>101</v>
      </c>
      <c r="C41" s="10" t="s">
        <v>48</v>
      </c>
      <c r="D41" s="11">
        <v>108</v>
      </c>
      <c r="E41" s="7"/>
      <c r="F41" s="7"/>
      <c r="G41" s="8">
        <v>167.44</v>
      </c>
      <c r="H41" s="8">
        <f t="shared" si="1"/>
        <v>18083.52</v>
      </c>
      <c r="I41" s="7"/>
      <c r="J41" s="7"/>
      <c r="K41" s="8">
        <f t="shared" si="0"/>
        <v>18083.52</v>
      </c>
    </row>
    <row r="42" spans="1:11" ht="25.5">
      <c r="A42" s="5" t="s">
        <v>102</v>
      </c>
      <c r="B42" s="5" t="s">
        <v>103</v>
      </c>
      <c r="C42" s="6"/>
      <c r="D42" s="6"/>
      <c r="E42" s="7"/>
      <c r="F42" s="7"/>
      <c r="G42" s="8"/>
      <c r="H42" s="8"/>
      <c r="I42" s="7"/>
      <c r="J42" s="7"/>
      <c r="K42" s="8">
        <f t="shared" si="0"/>
        <v>0</v>
      </c>
    </row>
    <row r="43" spans="1:11" ht="25.5">
      <c r="A43" s="9" t="s">
        <v>104</v>
      </c>
      <c r="B43" s="9" t="s">
        <v>105</v>
      </c>
      <c r="C43" s="10" t="s">
        <v>51</v>
      </c>
      <c r="D43" s="11">
        <v>1.3</v>
      </c>
      <c r="E43" s="7"/>
      <c r="F43" s="7"/>
      <c r="G43" s="8">
        <v>499.24</v>
      </c>
      <c r="H43" s="8">
        <f t="shared" si="1"/>
        <v>649.01200000000006</v>
      </c>
      <c r="I43" s="7"/>
      <c r="J43" s="7"/>
      <c r="K43" s="8">
        <f t="shared" si="0"/>
        <v>649.01200000000006</v>
      </c>
    </row>
    <row r="44" spans="1:11" ht="38.25">
      <c r="A44" s="9" t="s">
        <v>106</v>
      </c>
      <c r="B44" s="12" t="s">
        <v>107</v>
      </c>
      <c r="C44" s="10" t="s">
        <v>48</v>
      </c>
      <c r="D44" s="11">
        <v>26</v>
      </c>
      <c r="E44" s="7"/>
      <c r="F44" s="7"/>
      <c r="G44" s="8">
        <v>0.54</v>
      </c>
      <c r="H44" s="8">
        <f t="shared" si="1"/>
        <v>14.040000000000001</v>
      </c>
      <c r="I44" s="7"/>
      <c r="J44" s="7"/>
      <c r="K44" s="8">
        <f t="shared" si="0"/>
        <v>14.040000000000001</v>
      </c>
    </row>
    <row r="45" spans="1:11" ht="38.25">
      <c r="A45" s="13" t="s">
        <v>108</v>
      </c>
      <c r="B45" s="12" t="s">
        <v>109</v>
      </c>
      <c r="C45" s="14" t="s">
        <v>48</v>
      </c>
      <c r="D45" s="15">
        <v>108</v>
      </c>
      <c r="E45" s="7"/>
      <c r="F45" s="7"/>
      <c r="G45" s="8">
        <v>150.69</v>
      </c>
      <c r="H45" s="8">
        <f t="shared" si="1"/>
        <v>16274.52</v>
      </c>
      <c r="I45" s="7"/>
      <c r="J45" s="7"/>
      <c r="K45" s="8">
        <f t="shared" si="0"/>
        <v>16274.52</v>
      </c>
    </row>
    <row r="46" spans="1:11" ht="51">
      <c r="A46" s="13" t="s">
        <v>110</v>
      </c>
      <c r="B46" s="12" t="s">
        <v>111</v>
      </c>
      <c r="C46" s="14" t="s">
        <v>64</v>
      </c>
      <c r="D46" s="15">
        <v>86</v>
      </c>
      <c r="E46" s="7"/>
      <c r="F46" s="7"/>
      <c r="G46" s="8">
        <v>31.38</v>
      </c>
      <c r="H46" s="8">
        <f t="shared" si="1"/>
        <v>2698.68</v>
      </c>
      <c r="I46" s="7"/>
      <c r="J46" s="7"/>
      <c r="K46" s="8">
        <f t="shared" si="0"/>
        <v>2698.68</v>
      </c>
    </row>
    <row r="47" spans="1:11" ht="25.5">
      <c r="A47" s="5" t="s">
        <v>112</v>
      </c>
      <c r="B47" s="5" t="s">
        <v>113</v>
      </c>
      <c r="C47" s="6"/>
      <c r="D47" s="6"/>
      <c r="E47" s="7"/>
      <c r="F47" s="7"/>
      <c r="G47" s="8">
        <v>0</v>
      </c>
      <c r="H47" s="8"/>
      <c r="I47" s="7"/>
      <c r="J47" s="7"/>
      <c r="K47" s="8">
        <f t="shared" si="0"/>
        <v>0</v>
      </c>
    </row>
    <row r="48" spans="1:11" ht="25.5">
      <c r="A48" s="9" t="s">
        <v>114</v>
      </c>
      <c r="B48" s="9" t="s">
        <v>115</v>
      </c>
      <c r="C48" s="10" t="s">
        <v>48</v>
      </c>
      <c r="D48" s="11">
        <v>107.98</v>
      </c>
      <c r="E48" s="7"/>
      <c r="F48" s="7"/>
      <c r="G48" s="8">
        <v>7.67</v>
      </c>
      <c r="H48" s="8">
        <f t="shared" si="1"/>
        <v>828.20659999999998</v>
      </c>
      <c r="I48" s="7"/>
      <c r="J48" s="7"/>
      <c r="K48" s="8">
        <f t="shared" si="0"/>
        <v>828.20659999999998</v>
      </c>
    </row>
    <row r="49" spans="1:11" ht="25.5">
      <c r="A49" s="9" t="s">
        <v>116</v>
      </c>
      <c r="B49" s="9" t="s">
        <v>117</v>
      </c>
      <c r="C49" s="10" t="s">
        <v>48</v>
      </c>
      <c r="D49" s="11">
        <v>107.98</v>
      </c>
      <c r="E49" s="7"/>
      <c r="F49" s="7"/>
      <c r="G49" s="8">
        <v>14.46</v>
      </c>
      <c r="H49" s="8">
        <f t="shared" si="1"/>
        <v>1561.3908000000001</v>
      </c>
      <c r="I49" s="7"/>
      <c r="J49" s="7"/>
      <c r="K49" s="8">
        <f t="shared" si="0"/>
        <v>1561.3908000000001</v>
      </c>
    </row>
    <row r="50" spans="1:11" ht="25.5">
      <c r="A50" s="9" t="s">
        <v>118</v>
      </c>
      <c r="B50" s="12" t="s">
        <v>119</v>
      </c>
      <c r="C50" s="10" t="s">
        <v>48</v>
      </c>
      <c r="D50" s="11">
        <v>35.99</v>
      </c>
      <c r="E50" s="7"/>
      <c r="F50" s="7"/>
      <c r="G50" s="8">
        <v>15.17</v>
      </c>
      <c r="H50" s="8">
        <f t="shared" si="1"/>
        <v>545.9683</v>
      </c>
      <c r="I50" s="7"/>
      <c r="J50" s="7"/>
      <c r="K50" s="8">
        <f t="shared" si="0"/>
        <v>545.9683</v>
      </c>
    </row>
    <row r="51" spans="1:11">
      <c r="A51" s="5" t="s">
        <v>27</v>
      </c>
      <c r="B51" s="5" t="s">
        <v>120</v>
      </c>
      <c r="C51" s="6"/>
      <c r="D51" s="6"/>
      <c r="E51" s="7"/>
      <c r="F51" s="7"/>
      <c r="G51" s="8"/>
      <c r="H51" s="8"/>
      <c r="I51" s="7"/>
      <c r="J51" s="7"/>
      <c r="K51" s="8">
        <f t="shared" si="0"/>
        <v>0</v>
      </c>
    </row>
    <row r="52" spans="1:11" ht="25.5">
      <c r="A52" s="5" t="s">
        <v>28</v>
      </c>
      <c r="B52" s="5" t="s">
        <v>121</v>
      </c>
      <c r="C52" s="6"/>
      <c r="D52" s="6"/>
      <c r="E52" s="7"/>
      <c r="F52" s="7"/>
      <c r="G52" s="8"/>
      <c r="H52" s="8"/>
      <c r="I52" s="7"/>
      <c r="J52" s="7"/>
      <c r="K52" s="8">
        <f t="shared" si="0"/>
        <v>0</v>
      </c>
    </row>
    <row r="53" spans="1:11" ht="38.25">
      <c r="A53" s="13" t="s">
        <v>122</v>
      </c>
      <c r="B53" s="9" t="s">
        <v>123</v>
      </c>
      <c r="C53" s="14" t="s">
        <v>78</v>
      </c>
      <c r="D53" s="15">
        <v>2</v>
      </c>
      <c r="E53" s="7"/>
      <c r="F53" s="7"/>
      <c r="G53" s="8">
        <v>14.86</v>
      </c>
      <c r="H53" s="8">
        <f t="shared" si="1"/>
        <v>29.72</v>
      </c>
      <c r="I53" s="7"/>
      <c r="J53" s="7"/>
      <c r="K53" s="8">
        <f t="shared" si="0"/>
        <v>29.72</v>
      </c>
    </row>
    <row r="54" spans="1:11" ht="38.25">
      <c r="A54" s="9" t="s">
        <v>124</v>
      </c>
      <c r="B54" s="12" t="s">
        <v>125</v>
      </c>
      <c r="C54" s="10" t="s">
        <v>78</v>
      </c>
      <c r="D54" s="11">
        <v>23</v>
      </c>
      <c r="E54" s="7"/>
      <c r="F54" s="7"/>
      <c r="G54" s="8">
        <v>18.75</v>
      </c>
      <c r="H54" s="8">
        <f t="shared" si="1"/>
        <v>431.25</v>
      </c>
      <c r="I54" s="7"/>
      <c r="J54" s="7"/>
      <c r="K54" s="8">
        <f t="shared" si="0"/>
        <v>431.25</v>
      </c>
    </row>
    <row r="55" spans="1:11" ht="25.5">
      <c r="A55" s="9" t="s">
        <v>126</v>
      </c>
      <c r="B55" s="9" t="s">
        <v>127</v>
      </c>
      <c r="C55" s="10" t="s">
        <v>78</v>
      </c>
      <c r="D55" s="11">
        <v>1</v>
      </c>
      <c r="E55" s="7"/>
      <c r="F55" s="7"/>
      <c r="G55" s="8">
        <v>2326.38</v>
      </c>
      <c r="H55" s="8">
        <f t="shared" si="1"/>
        <v>2326.38</v>
      </c>
      <c r="I55" s="7"/>
      <c r="J55" s="7"/>
      <c r="K55" s="8">
        <f t="shared" si="0"/>
        <v>2326.38</v>
      </c>
    </row>
    <row r="56" spans="1:11" ht="38.25">
      <c r="A56" s="9" t="s">
        <v>128</v>
      </c>
      <c r="B56" s="12" t="s">
        <v>129</v>
      </c>
      <c r="C56" s="10" t="s">
        <v>78</v>
      </c>
      <c r="D56" s="11">
        <v>1</v>
      </c>
      <c r="E56" s="7"/>
      <c r="F56" s="7"/>
      <c r="G56" s="8">
        <v>39.630000000000003</v>
      </c>
      <c r="H56" s="8">
        <f t="shared" si="1"/>
        <v>39.630000000000003</v>
      </c>
      <c r="I56" s="7"/>
      <c r="J56" s="7"/>
      <c r="K56" s="8">
        <f t="shared" si="0"/>
        <v>39.630000000000003</v>
      </c>
    </row>
    <row r="57" spans="1:11" ht="38.25">
      <c r="A57" s="9" t="s">
        <v>130</v>
      </c>
      <c r="B57" s="12" t="s">
        <v>131</v>
      </c>
      <c r="C57" s="10" t="s">
        <v>78</v>
      </c>
      <c r="D57" s="11">
        <v>1</v>
      </c>
      <c r="E57" s="7"/>
      <c r="F57" s="7"/>
      <c r="G57" s="8">
        <v>80.16</v>
      </c>
      <c r="H57" s="8">
        <f t="shared" si="1"/>
        <v>80.16</v>
      </c>
      <c r="I57" s="7"/>
      <c r="J57" s="7"/>
      <c r="K57" s="8">
        <f t="shared" si="0"/>
        <v>80.16</v>
      </c>
    </row>
    <row r="58" spans="1:11" ht="38.25">
      <c r="A58" s="9" t="s">
        <v>132</v>
      </c>
      <c r="B58" s="12" t="s">
        <v>133</v>
      </c>
      <c r="C58" s="10" t="s">
        <v>78</v>
      </c>
      <c r="D58" s="11">
        <v>9</v>
      </c>
      <c r="E58" s="7"/>
      <c r="F58" s="7"/>
      <c r="G58" s="8">
        <v>340.32</v>
      </c>
      <c r="H58" s="8">
        <f t="shared" si="1"/>
        <v>3062.88</v>
      </c>
      <c r="I58" s="7"/>
      <c r="J58" s="7"/>
      <c r="K58" s="8">
        <f t="shared" si="0"/>
        <v>3062.88</v>
      </c>
    </row>
    <row r="59" spans="1:11" ht="25.5">
      <c r="A59" s="9" t="s">
        <v>134</v>
      </c>
      <c r="B59" s="9" t="s">
        <v>135</v>
      </c>
      <c r="C59" s="10" t="s">
        <v>78</v>
      </c>
      <c r="D59" s="11">
        <v>18</v>
      </c>
      <c r="E59" s="7"/>
      <c r="F59" s="7"/>
      <c r="G59" s="8">
        <v>28.83</v>
      </c>
      <c r="H59" s="8">
        <f t="shared" si="1"/>
        <v>518.93999999999994</v>
      </c>
      <c r="I59" s="7"/>
      <c r="J59" s="7"/>
      <c r="K59" s="8">
        <f t="shared" si="0"/>
        <v>518.93999999999994</v>
      </c>
    </row>
    <row r="60" spans="1:11" ht="25.5">
      <c r="A60" s="9" t="s">
        <v>136</v>
      </c>
      <c r="B60" s="12" t="s">
        <v>137</v>
      </c>
      <c r="C60" s="10" t="s">
        <v>78</v>
      </c>
      <c r="D60" s="11">
        <v>12</v>
      </c>
      <c r="E60" s="7"/>
      <c r="F60" s="7"/>
      <c r="G60" s="8">
        <v>67.62</v>
      </c>
      <c r="H60" s="8">
        <f t="shared" si="1"/>
        <v>811.44</v>
      </c>
      <c r="I60" s="7"/>
      <c r="J60" s="7"/>
      <c r="K60" s="8">
        <f t="shared" si="0"/>
        <v>811.44</v>
      </c>
    </row>
    <row r="61" spans="1:11" ht="25.5">
      <c r="A61" s="9" t="s">
        <v>138</v>
      </c>
      <c r="B61" s="9" t="s">
        <v>139</v>
      </c>
      <c r="C61" s="10" t="s">
        <v>78</v>
      </c>
      <c r="D61" s="11">
        <v>6</v>
      </c>
      <c r="E61" s="7"/>
      <c r="F61" s="7"/>
      <c r="G61" s="8">
        <v>51.82</v>
      </c>
      <c r="H61" s="8">
        <f t="shared" si="1"/>
        <v>310.92</v>
      </c>
      <c r="I61" s="7"/>
      <c r="J61" s="7"/>
      <c r="K61" s="8">
        <f t="shared" si="0"/>
        <v>310.92</v>
      </c>
    </row>
    <row r="62" spans="1:11" ht="51">
      <c r="A62" s="9" t="s">
        <v>140</v>
      </c>
      <c r="B62" s="9" t="s">
        <v>141</v>
      </c>
      <c r="C62" s="10" t="s">
        <v>78</v>
      </c>
      <c r="D62" s="11">
        <v>1</v>
      </c>
      <c r="E62" s="7"/>
      <c r="F62" s="7"/>
      <c r="G62" s="8">
        <v>348.11</v>
      </c>
      <c r="H62" s="8">
        <f t="shared" si="1"/>
        <v>348.11</v>
      </c>
      <c r="I62" s="7"/>
      <c r="J62" s="7"/>
      <c r="K62" s="8">
        <f t="shared" si="0"/>
        <v>348.11</v>
      </c>
    </row>
    <row r="63" spans="1:11" ht="38.25">
      <c r="A63" s="9" t="s">
        <v>142</v>
      </c>
      <c r="B63" s="12" t="s">
        <v>143</v>
      </c>
      <c r="C63" s="10" t="s">
        <v>78</v>
      </c>
      <c r="D63" s="11">
        <v>5</v>
      </c>
      <c r="E63" s="7"/>
      <c r="F63" s="7"/>
      <c r="G63" s="8">
        <v>63.69</v>
      </c>
      <c r="H63" s="8">
        <f t="shared" si="1"/>
        <v>318.45</v>
      </c>
      <c r="I63" s="7"/>
      <c r="J63" s="7"/>
      <c r="K63" s="8">
        <f t="shared" si="0"/>
        <v>318.45</v>
      </c>
    </row>
    <row r="64" spans="1:11" ht="25.5">
      <c r="A64" s="5" t="s">
        <v>144</v>
      </c>
      <c r="B64" s="5" t="s">
        <v>145</v>
      </c>
      <c r="C64" s="6"/>
      <c r="D64" s="6"/>
      <c r="E64" s="7"/>
      <c r="F64" s="7"/>
      <c r="G64" s="8"/>
      <c r="H64" s="8"/>
      <c r="I64" s="7"/>
      <c r="J64" s="7"/>
      <c r="K64" s="8">
        <f t="shared" si="0"/>
        <v>0</v>
      </c>
    </row>
    <row r="65" spans="1:11" ht="38.25">
      <c r="A65" s="13" t="s">
        <v>146</v>
      </c>
      <c r="B65" s="12" t="s">
        <v>147</v>
      </c>
      <c r="C65" s="14" t="s">
        <v>64</v>
      </c>
      <c r="D65" s="15">
        <v>36</v>
      </c>
      <c r="E65" s="7"/>
      <c r="F65" s="7"/>
      <c r="G65" s="8">
        <v>22.75</v>
      </c>
      <c r="H65" s="8">
        <f t="shared" si="1"/>
        <v>819</v>
      </c>
      <c r="I65" s="7"/>
      <c r="J65" s="7"/>
      <c r="K65" s="8">
        <f t="shared" si="0"/>
        <v>819</v>
      </c>
    </row>
    <row r="66" spans="1:11" ht="38.25">
      <c r="A66" s="13" t="s">
        <v>148</v>
      </c>
      <c r="B66" s="12" t="s">
        <v>149</v>
      </c>
      <c r="C66" s="14" t="s">
        <v>64</v>
      </c>
      <c r="D66" s="15">
        <v>26</v>
      </c>
      <c r="E66" s="7"/>
      <c r="F66" s="7"/>
      <c r="G66" s="8">
        <v>14.22</v>
      </c>
      <c r="H66" s="8">
        <f t="shared" si="1"/>
        <v>369.72</v>
      </c>
      <c r="I66" s="7"/>
      <c r="J66" s="7"/>
      <c r="K66" s="8">
        <f t="shared" si="0"/>
        <v>369.72</v>
      </c>
    </row>
    <row r="67" spans="1:11" ht="25.5">
      <c r="A67" s="9" t="s">
        <v>150</v>
      </c>
      <c r="B67" s="17" t="s">
        <v>151</v>
      </c>
      <c r="C67" s="10" t="s">
        <v>64</v>
      </c>
      <c r="D67" s="11">
        <v>89</v>
      </c>
      <c r="E67" s="7"/>
      <c r="F67" s="7"/>
      <c r="G67" s="8">
        <v>92.49</v>
      </c>
      <c r="H67" s="8">
        <f t="shared" si="1"/>
        <v>8231.6099999999988</v>
      </c>
      <c r="I67" s="7"/>
      <c r="J67" s="7"/>
      <c r="K67" s="8">
        <f t="shared" si="0"/>
        <v>8231.6099999999988</v>
      </c>
    </row>
    <row r="68" spans="1:11" ht="25.5">
      <c r="A68" s="5" t="s">
        <v>152</v>
      </c>
      <c r="B68" s="5" t="s">
        <v>153</v>
      </c>
      <c r="C68" s="6"/>
      <c r="D68" s="6"/>
      <c r="E68" s="7"/>
      <c r="F68" s="7"/>
      <c r="G68" s="8"/>
      <c r="H68" s="8"/>
      <c r="I68" s="7"/>
      <c r="J68" s="7"/>
      <c r="K68" s="8">
        <f t="shared" si="0"/>
        <v>0</v>
      </c>
    </row>
    <row r="69" spans="1:11" ht="38.25">
      <c r="A69" s="13" t="s">
        <v>154</v>
      </c>
      <c r="B69" s="12" t="s">
        <v>155</v>
      </c>
      <c r="C69" s="14" t="s">
        <v>64</v>
      </c>
      <c r="D69" s="15">
        <v>218</v>
      </c>
      <c r="E69" s="7"/>
      <c r="F69" s="7"/>
      <c r="G69" s="8">
        <v>10.63</v>
      </c>
      <c r="H69" s="8">
        <f t="shared" si="1"/>
        <v>2317.34</v>
      </c>
      <c r="I69" s="7"/>
      <c r="J69" s="7"/>
      <c r="K69" s="8">
        <f t="shared" si="0"/>
        <v>2317.34</v>
      </c>
    </row>
    <row r="70" spans="1:11" ht="38.25">
      <c r="A70" s="13" t="s">
        <v>156</v>
      </c>
      <c r="B70" s="12" t="s">
        <v>157</v>
      </c>
      <c r="C70" s="14" t="s">
        <v>64</v>
      </c>
      <c r="D70" s="15">
        <v>104</v>
      </c>
      <c r="E70" s="7"/>
      <c r="F70" s="7"/>
      <c r="G70" s="8">
        <v>3.61</v>
      </c>
      <c r="H70" s="8">
        <f t="shared" si="1"/>
        <v>375.44</v>
      </c>
      <c r="I70" s="7"/>
      <c r="J70" s="7"/>
      <c r="K70" s="8">
        <f t="shared" si="0"/>
        <v>375.44</v>
      </c>
    </row>
    <row r="71" spans="1:11" ht="38.25">
      <c r="A71" s="13" t="s">
        <v>158</v>
      </c>
      <c r="B71" s="12" t="s">
        <v>159</v>
      </c>
      <c r="C71" s="14" t="s">
        <v>64</v>
      </c>
      <c r="D71" s="15">
        <v>78</v>
      </c>
      <c r="E71" s="7"/>
      <c r="F71" s="7"/>
      <c r="G71" s="8">
        <v>5.09</v>
      </c>
      <c r="H71" s="8">
        <f t="shared" si="1"/>
        <v>397.02</v>
      </c>
      <c r="I71" s="7"/>
      <c r="J71" s="7"/>
      <c r="K71" s="8">
        <f t="shared" si="0"/>
        <v>397.02</v>
      </c>
    </row>
    <row r="72" spans="1:11" ht="25.5">
      <c r="A72" s="9" t="s">
        <v>160</v>
      </c>
      <c r="B72" s="9" t="s">
        <v>161</v>
      </c>
      <c r="C72" s="10" t="s">
        <v>64</v>
      </c>
      <c r="D72" s="11">
        <v>305</v>
      </c>
      <c r="E72" s="7"/>
      <c r="F72" s="7"/>
      <c r="G72" s="8">
        <v>10.84</v>
      </c>
      <c r="H72" s="8">
        <f t="shared" si="1"/>
        <v>3306.2</v>
      </c>
      <c r="I72" s="7"/>
      <c r="J72" s="7"/>
      <c r="K72" s="8">
        <f t="shared" si="0"/>
        <v>3306.2</v>
      </c>
    </row>
    <row r="73" spans="1:11" ht="25.5">
      <c r="A73" s="5" t="s">
        <v>162</v>
      </c>
      <c r="B73" s="5" t="s">
        <v>163</v>
      </c>
      <c r="C73" s="6"/>
      <c r="D73" s="6"/>
      <c r="E73" s="7"/>
      <c r="F73" s="7"/>
      <c r="G73" s="8"/>
      <c r="H73" s="8"/>
      <c r="I73" s="7"/>
      <c r="J73" s="7"/>
      <c r="K73" s="8">
        <f t="shared" si="0"/>
        <v>0</v>
      </c>
    </row>
    <row r="74" spans="1:11" ht="38.25">
      <c r="A74" s="9" t="s">
        <v>164</v>
      </c>
      <c r="B74" s="12" t="s">
        <v>165</v>
      </c>
      <c r="C74" s="10" t="s">
        <v>78</v>
      </c>
      <c r="D74" s="11">
        <v>2</v>
      </c>
      <c r="E74" s="7"/>
      <c r="F74" s="7"/>
      <c r="G74" s="8">
        <v>4151.37</v>
      </c>
      <c r="H74" s="8">
        <f t="shared" si="1"/>
        <v>8302.74</v>
      </c>
      <c r="I74" s="7"/>
      <c r="J74" s="7"/>
      <c r="K74" s="8">
        <f t="shared" ref="K74:K87" si="3">H74+I74</f>
        <v>8302.74</v>
      </c>
    </row>
    <row r="75" spans="1:11" ht="38.25">
      <c r="A75" s="9" t="s">
        <v>166</v>
      </c>
      <c r="B75" s="12" t="s">
        <v>167</v>
      </c>
      <c r="C75" s="10" t="s">
        <v>78</v>
      </c>
      <c r="D75" s="11">
        <v>1</v>
      </c>
      <c r="E75" s="7"/>
      <c r="F75" s="7"/>
      <c r="G75" s="8">
        <v>2586.87</v>
      </c>
      <c r="H75" s="8">
        <f t="shared" si="1"/>
        <v>2586.87</v>
      </c>
      <c r="I75" s="7"/>
      <c r="J75" s="7"/>
      <c r="K75" s="8">
        <f t="shared" si="3"/>
        <v>2586.87</v>
      </c>
    </row>
    <row r="76" spans="1:11" ht="38.25">
      <c r="A76" s="9" t="s">
        <v>168</v>
      </c>
      <c r="B76" s="12" t="s">
        <v>169</v>
      </c>
      <c r="C76" s="10" t="s">
        <v>78</v>
      </c>
      <c r="D76" s="11">
        <v>3</v>
      </c>
      <c r="E76" s="7"/>
      <c r="F76" s="7"/>
      <c r="G76" s="8">
        <v>45.28</v>
      </c>
      <c r="H76" s="8">
        <f t="shared" ref="H76:H87" si="4">D76*G76</f>
        <v>135.84</v>
      </c>
      <c r="I76" s="7"/>
      <c r="J76" s="7"/>
      <c r="K76" s="8">
        <f t="shared" si="3"/>
        <v>135.84</v>
      </c>
    </row>
    <row r="77" spans="1:11" ht="25.5">
      <c r="A77" s="9" t="s">
        <v>170</v>
      </c>
      <c r="B77" s="12" t="s">
        <v>171</v>
      </c>
      <c r="C77" s="10" t="s">
        <v>64</v>
      </c>
      <c r="D77" s="11">
        <v>9</v>
      </c>
      <c r="E77" s="7"/>
      <c r="F77" s="7"/>
      <c r="G77" s="8">
        <v>22.75</v>
      </c>
      <c r="H77" s="8">
        <f t="shared" si="4"/>
        <v>204.75</v>
      </c>
      <c r="I77" s="7"/>
      <c r="J77" s="7"/>
      <c r="K77" s="8">
        <f t="shared" si="3"/>
        <v>204.75</v>
      </c>
    </row>
    <row r="78" spans="1:11" ht="38.25">
      <c r="A78" s="13" t="s">
        <v>172</v>
      </c>
      <c r="B78" s="9" t="s">
        <v>173</v>
      </c>
      <c r="C78" s="14" t="s">
        <v>78</v>
      </c>
      <c r="D78" s="15">
        <v>3</v>
      </c>
      <c r="E78" s="7"/>
      <c r="F78" s="7"/>
      <c r="G78" s="8">
        <v>9.59</v>
      </c>
      <c r="H78" s="8">
        <f t="shared" si="4"/>
        <v>28.77</v>
      </c>
      <c r="I78" s="7"/>
      <c r="J78" s="7"/>
      <c r="K78" s="8">
        <f t="shared" si="3"/>
        <v>28.77</v>
      </c>
    </row>
    <row r="79" spans="1:11" ht="25.5">
      <c r="A79" s="9" t="s">
        <v>174</v>
      </c>
      <c r="B79" s="9" t="s">
        <v>175</v>
      </c>
      <c r="C79" s="10" t="s">
        <v>64</v>
      </c>
      <c r="D79" s="11">
        <v>2</v>
      </c>
      <c r="E79" s="7"/>
      <c r="F79" s="7"/>
      <c r="G79" s="8">
        <v>25.48</v>
      </c>
      <c r="H79" s="8">
        <f t="shared" si="4"/>
        <v>50.96</v>
      </c>
      <c r="I79" s="7"/>
      <c r="J79" s="7"/>
      <c r="K79" s="8">
        <f t="shared" si="3"/>
        <v>50.96</v>
      </c>
    </row>
    <row r="80" spans="1:11" ht="25.5">
      <c r="A80" s="9" t="s">
        <v>176</v>
      </c>
      <c r="B80" s="9" t="s">
        <v>177</v>
      </c>
      <c r="C80" s="10" t="s">
        <v>64</v>
      </c>
      <c r="D80" s="11">
        <v>4</v>
      </c>
      <c r="E80" s="7"/>
      <c r="F80" s="7"/>
      <c r="G80" s="8">
        <v>34.96</v>
      </c>
      <c r="H80" s="8">
        <f t="shared" si="4"/>
        <v>139.84</v>
      </c>
      <c r="I80" s="7"/>
      <c r="J80" s="7"/>
      <c r="K80" s="8">
        <f t="shared" si="3"/>
        <v>139.84</v>
      </c>
    </row>
    <row r="81" spans="1:11">
      <c r="A81" s="5" t="s">
        <v>30</v>
      </c>
      <c r="B81" s="5" t="s">
        <v>29</v>
      </c>
      <c r="C81" s="6"/>
      <c r="D81" s="6"/>
      <c r="E81" s="7"/>
      <c r="F81" s="7"/>
      <c r="G81" s="8"/>
      <c r="H81" s="8"/>
      <c r="I81" s="7"/>
      <c r="J81" s="7"/>
      <c r="K81" s="8">
        <f t="shared" si="3"/>
        <v>0</v>
      </c>
    </row>
    <row r="82" spans="1:11" ht="25.5">
      <c r="A82" s="18" t="s">
        <v>31</v>
      </c>
      <c r="B82" s="18" t="s">
        <v>178</v>
      </c>
      <c r="C82" s="18"/>
      <c r="D82" s="18"/>
      <c r="E82" s="7"/>
      <c r="F82" s="7"/>
      <c r="G82" s="8"/>
      <c r="H82" s="8"/>
      <c r="I82" s="7"/>
      <c r="J82" s="7"/>
      <c r="K82" s="8">
        <f t="shared" si="3"/>
        <v>0</v>
      </c>
    </row>
    <row r="83" spans="1:11" ht="38.25">
      <c r="A83" s="19" t="s">
        <v>179</v>
      </c>
      <c r="B83" s="20" t="s">
        <v>180</v>
      </c>
      <c r="C83" s="10" t="s">
        <v>48</v>
      </c>
      <c r="D83" s="11">
        <v>152.5</v>
      </c>
      <c r="E83" s="7"/>
      <c r="F83" s="7"/>
      <c r="G83" s="8">
        <v>22.27</v>
      </c>
      <c r="H83" s="8">
        <f t="shared" si="4"/>
        <v>3396.1749999999997</v>
      </c>
      <c r="I83" s="7"/>
      <c r="J83" s="7"/>
      <c r="K83" s="8">
        <f t="shared" si="3"/>
        <v>3396.1749999999997</v>
      </c>
    </row>
    <row r="84" spans="1:11" ht="38.25">
      <c r="A84" s="19" t="s">
        <v>181</v>
      </c>
      <c r="B84" s="20" t="s">
        <v>182</v>
      </c>
      <c r="C84" s="10" t="s">
        <v>48</v>
      </c>
      <c r="D84" s="11">
        <v>152.5</v>
      </c>
      <c r="E84" s="7"/>
      <c r="F84" s="7"/>
      <c r="G84" s="8">
        <v>15.08</v>
      </c>
      <c r="H84" s="8">
        <f t="shared" si="4"/>
        <v>2299.6999999999998</v>
      </c>
      <c r="I84" s="7"/>
      <c r="J84" s="7"/>
      <c r="K84" s="8">
        <f t="shared" si="3"/>
        <v>2299.6999999999998</v>
      </c>
    </row>
    <row r="85" spans="1:11" ht="25.5">
      <c r="A85" s="18" t="s">
        <v>32</v>
      </c>
      <c r="B85" s="18" t="s">
        <v>183</v>
      </c>
      <c r="C85" s="6"/>
      <c r="D85" s="6"/>
      <c r="E85" s="7"/>
      <c r="F85" s="7"/>
      <c r="G85" s="8"/>
      <c r="H85" s="8"/>
      <c r="I85" s="7"/>
      <c r="J85" s="7"/>
      <c r="K85" s="8">
        <f t="shared" si="3"/>
        <v>0</v>
      </c>
    </row>
    <row r="86" spans="1:11" ht="38.25">
      <c r="A86" s="19" t="s">
        <v>184</v>
      </c>
      <c r="B86" s="20" t="s">
        <v>185</v>
      </c>
      <c r="C86" s="10" t="s">
        <v>48</v>
      </c>
      <c r="D86" s="11">
        <v>42</v>
      </c>
      <c r="E86" s="7"/>
      <c r="F86" s="7"/>
      <c r="G86" s="8">
        <v>5.15</v>
      </c>
      <c r="H86" s="8">
        <f t="shared" si="4"/>
        <v>216.3</v>
      </c>
      <c r="I86" s="7"/>
      <c r="J86" s="7"/>
      <c r="K86" s="8">
        <f t="shared" si="3"/>
        <v>216.3</v>
      </c>
    </row>
    <row r="87" spans="1:11" ht="38.25">
      <c r="A87" s="19" t="s">
        <v>186</v>
      </c>
      <c r="B87" s="20" t="s">
        <v>187</v>
      </c>
      <c r="C87" s="10" t="s">
        <v>48</v>
      </c>
      <c r="D87" s="11">
        <v>42</v>
      </c>
      <c r="E87" s="7"/>
      <c r="F87" s="7"/>
      <c r="G87" s="8">
        <v>23.79</v>
      </c>
      <c r="H87" s="8">
        <f t="shared" si="4"/>
        <v>999.18</v>
      </c>
      <c r="I87" s="7"/>
      <c r="J87" s="7"/>
      <c r="K87" s="8">
        <f t="shared" si="3"/>
        <v>999.18</v>
      </c>
    </row>
    <row r="88" spans="1:11">
      <c r="K88" s="31">
        <f>(SUM(K10:K87)+0.01)</f>
        <v>136719.4645</v>
      </c>
    </row>
    <row r="89" spans="1:11">
      <c r="H89" t="s">
        <v>200</v>
      </c>
    </row>
    <row r="93" spans="1:11">
      <c r="H93" s="41"/>
      <c r="I93" s="41"/>
    </row>
    <row r="94" spans="1:11">
      <c r="H94" s="25" t="s">
        <v>201</v>
      </c>
    </row>
    <row r="95" spans="1:11">
      <c r="H95" s="42" t="s">
        <v>202</v>
      </c>
      <c r="I95" s="42"/>
    </row>
    <row r="96" spans="1:11">
      <c r="H96" s="42" t="s">
        <v>203</v>
      </c>
      <c r="I96" s="42"/>
    </row>
  </sheetData>
  <mergeCells count="17">
    <mergeCell ref="E6:K6"/>
    <mergeCell ref="H95:I95"/>
    <mergeCell ref="H96:I96"/>
    <mergeCell ref="A1:B1"/>
    <mergeCell ref="C1:K1"/>
    <mergeCell ref="C4:D4"/>
    <mergeCell ref="E4:K4"/>
    <mergeCell ref="C5:D5"/>
    <mergeCell ref="E5:K5"/>
    <mergeCell ref="A2:K2"/>
    <mergeCell ref="A3:K3"/>
    <mergeCell ref="A4:B8"/>
    <mergeCell ref="C8:D8"/>
    <mergeCell ref="E8:K8"/>
    <mergeCell ref="E7:K7"/>
    <mergeCell ref="C7:D7"/>
    <mergeCell ref="C6:D6"/>
  </mergeCells>
  <conditionalFormatting sqref="C32:C34">
    <cfRule type="expression" dxfId="1" priority="1" stopIfTrue="1">
      <formula>$C32=1</formula>
    </cfRule>
    <cfRule type="expression" dxfId="0" priority="2" stopIfTrue="1">
      <formula>OR($C32=0,$C32=2,$C32=3,$C32=4)</formula>
    </cfRule>
  </conditionalFormatting>
  <pageMargins left="0.511811024" right="0.511811024" top="0.78740157499999996" bottom="0.78740157499999996" header="0.31496062000000002" footer="0.31496062000000002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3"/>
  <sheetViews>
    <sheetView tabSelected="1" topLeftCell="A10" zoomScale="85" zoomScaleNormal="85" workbookViewId="0">
      <selection sqref="A1:K23"/>
    </sheetView>
  </sheetViews>
  <sheetFormatPr defaultRowHeight="15"/>
  <cols>
    <col min="2" max="2" width="77" customWidth="1"/>
    <col min="3" max="3" width="9" bestFit="1" customWidth="1"/>
    <col min="4" max="5" width="11" bestFit="1" customWidth="1"/>
    <col min="6" max="6" width="13.5703125" bestFit="1" customWidth="1"/>
    <col min="7" max="7" width="14.85546875" bestFit="1" customWidth="1"/>
    <col min="8" max="8" width="13.5703125" bestFit="1" customWidth="1"/>
    <col min="9" max="9" width="10.7109375" bestFit="1" customWidth="1"/>
    <col min="10" max="10" width="13.28515625" bestFit="1" customWidth="1"/>
    <col min="11" max="11" width="22.28515625" customWidth="1"/>
  </cols>
  <sheetData>
    <row r="1" spans="1:11" ht="75" customHeight="1">
      <c r="A1" s="43" t="e" vm="1">
        <v>#VALUE!</v>
      </c>
      <c r="B1" s="44"/>
      <c r="C1" s="45" t="s">
        <v>24</v>
      </c>
      <c r="D1" s="46"/>
      <c r="E1" s="46"/>
      <c r="F1" s="46"/>
      <c r="G1" s="46"/>
      <c r="H1" s="46"/>
      <c r="I1" s="46"/>
      <c r="J1" s="46"/>
      <c r="K1" s="47"/>
    </row>
    <row r="2" spans="1:11" ht="75" customHeight="1">
      <c r="A2" s="48" t="s">
        <v>33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61.5" customHeight="1" thickBot="1">
      <c r="A3" s="69" t="s">
        <v>188</v>
      </c>
      <c r="B3" s="70"/>
      <c r="C3" s="70"/>
      <c r="D3" s="70"/>
      <c r="E3" s="70"/>
      <c r="F3" s="70"/>
      <c r="G3" s="70"/>
      <c r="H3" s="70"/>
      <c r="I3" s="70"/>
      <c r="J3" s="70"/>
      <c r="K3" s="71"/>
    </row>
    <row r="4" spans="1:11">
      <c r="A4" s="54"/>
      <c r="B4" s="55"/>
      <c r="C4" s="68" t="s">
        <v>8</v>
      </c>
      <c r="D4" s="68"/>
      <c r="E4" s="60" t="s">
        <v>189</v>
      </c>
      <c r="F4" s="61"/>
      <c r="G4" s="61"/>
      <c r="H4" s="61"/>
      <c r="I4" s="61"/>
      <c r="J4" s="61"/>
      <c r="K4" s="62"/>
    </row>
    <row r="5" spans="1:11">
      <c r="A5" s="56"/>
      <c r="B5" s="57"/>
      <c r="C5" s="63" t="s">
        <v>37</v>
      </c>
      <c r="D5" s="64"/>
      <c r="E5" s="65" t="s">
        <v>190</v>
      </c>
      <c r="F5" s="66"/>
      <c r="G5" s="66"/>
      <c r="H5" s="66"/>
      <c r="I5" s="66"/>
      <c r="J5" s="66"/>
      <c r="K5" s="67"/>
    </row>
    <row r="6" spans="1:11">
      <c r="A6" s="56"/>
      <c r="B6" s="57"/>
      <c r="C6" s="63" t="s">
        <v>38</v>
      </c>
      <c r="D6" s="64"/>
      <c r="E6" s="65" t="s">
        <v>198</v>
      </c>
      <c r="F6" s="66"/>
      <c r="G6" s="66"/>
      <c r="H6" s="66"/>
      <c r="I6" s="66"/>
      <c r="J6" s="66"/>
      <c r="K6" s="67"/>
    </row>
    <row r="7" spans="1:11">
      <c r="A7" s="56"/>
      <c r="B7" s="57"/>
      <c r="C7" s="63" t="s">
        <v>39</v>
      </c>
      <c r="D7" s="64"/>
      <c r="E7" s="65" t="s">
        <v>191</v>
      </c>
      <c r="F7" s="66"/>
      <c r="G7" s="66"/>
      <c r="H7" s="66"/>
      <c r="I7" s="66"/>
      <c r="J7" s="66"/>
      <c r="K7" s="67"/>
    </row>
    <row r="8" spans="1:11">
      <c r="A8" s="58"/>
      <c r="B8" s="59"/>
      <c r="C8" s="63" t="s">
        <v>10</v>
      </c>
      <c r="D8" s="64"/>
      <c r="E8" s="65" t="s">
        <v>192</v>
      </c>
      <c r="F8" s="66"/>
      <c r="G8" s="66"/>
      <c r="H8" s="66"/>
      <c r="I8" s="66"/>
      <c r="J8" s="66"/>
      <c r="K8" s="67"/>
    </row>
    <row r="9" spans="1:11">
      <c r="A9" s="22" t="s">
        <v>0</v>
      </c>
      <c r="B9" s="23" t="s">
        <v>1</v>
      </c>
      <c r="C9" s="23" t="s">
        <v>5</v>
      </c>
      <c r="D9" s="23" t="s">
        <v>2</v>
      </c>
      <c r="E9" s="23" t="s">
        <v>3</v>
      </c>
      <c r="F9" s="23" t="s">
        <v>4</v>
      </c>
      <c r="G9" s="23" t="s">
        <v>11</v>
      </c>
      <c r="H9" s="23" t="s">
        <v>12</v>
      </c>
      <c r="I9" s="23" t="s">
        <v>13</v>
      </c>
      <c r="J9" s="23" t="s">
        <v>14</v>
      </c>
      <c r="K9" s="24" t="s">
        <v>15</v>
      </c>
    </row>
    <row r="10" spans="1:11" ht="25.5">
      <c r="A10" s="32">
        <v>1</v>
      </c>
      <c r="B10" s="33" t="s">
        <v>193</v>
      </c>
      <c r="C10" s="34" t="s">
        <v>194</v>
      </c>
      <c r="D10" s="35">
        <v>1</v>
      </c>
      <c r="E10" s="36"/>
      <c r="F10" s="36"/>
      <c r="G10" s="37">
        <v>3500</v>
      </c>
      <c r="H10" s="37">
        <v>3500</v>
      </c>
      <c r="I10" s="37"/>
      <c r="J10" s="37"/>
      <c r="K10" s="37">
        <f>H10+I10</f>
        <v>3500</v>
      </c>
    </row>
    <row r="11" spans="1:11" ht="29.25" customHeight="1">
      <c r="A11" s="38">
        <v>2</v>
      </c>
      <c r="B11" s="33" t="s">
        <v>195</v>
      </c>
      <c r="C11" s="34" t="s">
        <v>194</v>
      </c>
      <c r="D11" s="35">
        <v>1</v>
      </c>
      <c r="E11" s="21"/>
      <c r="F11" s="21"/>
      <c r="G11" s="37">
        <v>3500</v>
      </c>
      <c r="H11" s="37">
        <v>3500</v>
      </c>
      <c r="I11" s="21"/>
      <c r="J11" s="21"/>
      <c r="K11" s="37">
        <f t="shared" ref="K11:K13" si="0">H11+I11</f>
        <v>3500</v>
      </c>
    </row>
    <row r="12" spans="1:11" ht="25.5">
      <c r="A12" s="39">
        <v>3</v>
      </c>
      <c r="B12" s="33" t="s">
        <v>196</v>
      </c>
      <c r="C12" s="34" t="s">
        <v>194</v>
      </c>
      <c r="D12" s="40">
        <v>1</v>
      </c>
      <c r="E12" s="21"/>
      <c r="F12" s="21"/>
      <c r="G12" s="37">
        <v>3400</v>
      </c>
      <c r="H12" s="37">
        <v>3400</v>
      </c>
      <c r="I12" s="21"/>
      <c r="J12" s="21"/>
      <c r="K12" s="37">
        <f t="shared" si="0"/>
        <v>3400</v>
      </c>
    </row>
    <row r="13" spans="1:11" ht="31.5" customHeight="1">
      <c r="A13" s="38">
        <v>4</v>
      </c>
      <c r="B13" s="33" t="s">
        <v>197</v>
      </c>
      <c r="C13" s="34" t="s">
        <v>194</v>
      </c>
      <c r="D13" s="35">
        <v>1</v>
      </c>
      <c r="E13" s="21"/>
      <c r="F13" s="21"/>
      <c r="G13" s="37">
        <v>3500</v>
      </c>
      <c r="H13" s="37">
        <v>3500</v>
      </c>
      <c r="I13" s="21"/>
      <c r="J13" s="21"/>
      <c r="K13" s="37">
        <f t="shared" si="0"/>
        <v>3500</v>
      </c>
    </row>
    <row r="14" spans="1:11">
      <c r="D14" s="27"/>
      <c r="E14" s="27"/>
      <c r="F14" s="27"/>
      <c r="G14" s="28"/>
      <c r="H14" s="28"/>
      <c r="I14" s="27"/>
      <c r="J14" s="27"/>
      <c r="K14" s="31">
        <f>SUM(K10:K13)</f>
        <v>13900</v>
      </c>
    </row>
    <row r="15" spans="1:11">
      <c r="D15" s="27"/>
      <c r="E15" s="27"/>
      <c r="F15" s="27"/>
      <c r="G15" s="28"/>
      <c r="H15" t="s">
        <v>200</v>
      </c>
      <c r="J15" s="27"/>
      <c r="K15" s="28"/>
    </row>
    <row r="16" spans="1:11">
      <c r="D16" s="27"/>
      <c r="E16" s="27"/>
      <c r="F16" s="27"/>
      <c r="G16" s="28"/>
      <c r="J16" s="27"/>
      <c r="K16" s="28"/>
    </row>
    <row r="17" spans="2:11">
      <c r="D17" s="27"/>
      <c r="E17" s="27"/>
      <c r="F17" s="27"/>
      <c r="G17" s="28"/>
      <c r="J17" s="27"/>
      <c r="K17" s="28"/>
    </row>
    <row r="18" spans="2:11">
      <c r="D18" s="27"/>
      <c r="E18" s="27"/>
      <c r="F18" s="27"/>
      <c r="G18" s="28"/>
      <c r="J18" s="27"/>
      <c r="K18" s="28"/>
    </row>
    <row r="19" spans="2:11" ht="30.75" customHeight="1">
      <c r="B19" s="26"/>
      <c r="D19" s="27"/>
      <c r="E19" s="27"/>
      <c r="F19" s="27"/>
      <c r="G19" s="28"/>
      <c r="H19" s="41"/>
      <c r="I19" s="41"/>
      <c r="J19" s="27"/>
      <c r="K19" s="28"/>
    </row>
    <row r="20" spans="2:11">
      <c r="D20" s="27"/>
      <c r="E20" s="27"/>
      <c r="F20" s="27"/>
      <c r="G20" s="28"/>
      <c r="H20" s="25" t="s">
        <v>201</v>
      </c>
      <c r="J20" s="27"/>
      <c r="K20" s="28"/>
    </row>
    <row r="21" spans="2:11">
      <c r="D21" s="27"/>
      <c r="E21" s="27"/>
      <c r="F21" s="27"/>
      <c r="G21" s="28"/>
      <c r="H21" s="42" t="s">
        <v>202</v>
      </c>
      <c r="I21" s="42"/>
      <c r="J21" s="27"/>
      <c r="K21" s="28"/>
    </row>
    <row r="22" spans="2:11">
      <c r="D22" s="27"/>
      <c r="E22" s="27"/>
      <c r="F22" s="27"/>
      <c r="G22" s="28"/>
      <c r="H22" s="42" t="s">
        <v>203</v>
      </c>
      <c r="I22" s="42"/>
      <c r="J22" s="27"/>
      <c r="K22" s="28"/>
    </row>
    <row r="23" spans="2:11">
      <c r="D23" s="27"/>
      <c r="E23" s="27"/>
      <c r="F23" s="27"/>
      <c r="G23" s="28"/>
      <c r="H23" s="28"/>
      <c r="I23" s="27"/>
      <c r="J23" s="27"/>
      <c r="K23" s="28"/>
    </row>
    <row r="24" spans="2:11" ht="30" customHeight="1">
      <c r="B24" s="26"/>
      <c r="D24" s="27"/>
      <c r="E24" s="27"/>
      <c r="F24" s="27"/>
      <c r="G24" s="28"/>
      <c r="H24" s="28"/>
      <c r="I24" s="27"/>
      <c r="J24" s="27"/>
      <c r="K24" s="28"/>
    </row>
    <row r="25" spans="2:11">
      <c r="D25" s="27"/>
      <c r="E25" s="27"/>
      <c r="F25" s="27"/>
      <c r="G25" s="28"/>
      <c r="H25" s="28"/>
      <c r="I25" s="27"/>
      <c r="J25" s="27"/>
      <c r="K25" s="28"/>
    </row>
    <row r="26" spans="2:11">
      <c r="D26" s="27"/>
      <c r="E26" s="27"/>
      <c r="F26" s="27"/>
      <c r="G26" s="28"/>
      <c r="H26" s="28"/>
      <c r="I26" s="27"/>
      <c r="J26" s="27"/>
      <c r="K26" s="28"/>
    </row>
    <row r="27" spans="2:11">
      <c r="D27" s="27"/>
      <c r="E27" s="27"/>
      <c r="F27" s="27"/>
      <c r="G27" s="28"/>
      <c r="H27" s="28"/>
      <c r="I27" s="27"/>
      <c r="J27" s="27"/>
      <c r="K27" s="28"/>
    </row>
    <row r="28" spans="2:11">
      <c r="D28" s="27"/>
      <c r="E28" s="27"/>
      <c r="F28" s="27"/>
      <c r="G28" s="28"/>
      <c r="H28" s="28"/>
      <c r="I28" s="27"/>
      <c r="J28" s="27"/>
      <c r="K28" s="28"/>
    </row>
    <row r="29" spans="2:11">
      <c r="D29" s="27"/>
      <c r="E29" s="27"/>
      <c r="F29" s="27"/>
      <c r="G29" s="28"/>
      <c r="H29" s="28"/>
      <c r="I29" s="27"/>
      <c r="J29" s="27"/>
      <c r="K29" s="28"/>
    </row>
    <row r="30" spans="2:11">
      <c r="D30" s="27"/>
      <c r="E30" s="27"/>
      <c r="F30" s="27"/>
      <c r="G30" s="28"/>
      <c r="H30" s="28"/>
      <c r="I30" s="27"/>
      <c r="J30" s="27"/>
      <c r="K30" s="28"/>
    </row>
    <row r="31" spans="2:11">
      <c r="D31" s="27"/>
      <c r="E31" s="27"/>
      <c r="F31" s="27"/>
      <c r="G31" s="28"/>
      <c r="H31" s="28"/>
      <c r="I31" s="27"/>
      <c r="J31" s="27"/>
      <c r="K31" s="28"/>
    </row>
    <row r="32" spans="2:11">
      <c r="D32" s="27"/>
      <c r="E32" s="27"/>
      <c r="F32" s="27"/>
      <c r="G32" s="28"/>
      <c r="H32" s="28"/>
      <c r="I32" s="27"/>
      <c r="J32" s="27"/>
      <c r="K32" s="28"/>
    </row>
    <row r="33" spans="1:11">
      <c r="D33" s="27"/>
      <c r="E33" s="27"/>
      <c r="F33" s="27"/>
      <c r="G33" s="28"/>
      <c r="H33" s="28"/>
      <c r="I33" s="27"/>
      <c r="J33" s="27"/>
      <c r="K33" s="28"/>
    </row>
    <row r="34" spans="1:11">
      <c r="D34" s="27"/>
      <c r="E34" s="27"/>
      <c r="F34" s="27"/>
      <c r="G34" s="28"/>
      <c r="H34" s="28"/>
      <c r="I34" s="27"/>
      <c r="J34" s="27"/>
      <c r="K34" s="28"/>
    </row>
    <row r="35" spans="1:11">
      <c r="D35" s="27"/>
      <c r="E35" s="27"/>
      <c r="F35" s="27"/>
      <c r="G35" s="28"/>
      <c r="H35" s="28"/>
      <c r="I35" s="27"/>
      <c r="J35" s="27"/>
      <c r="K35" s="28"/>
    </row>
    <row r="36" spans="1:11">
      <c r="D36" s="27"/>
      <c r="E36" s="27"/>
      <c r="F36" s="27"/>
      <c r="G36" s="28"/>
      <c r="H36" s="28"/>
      <c r="I36" s="27"/>
      <c r="J36" s="27"/>
      <c r="K36" s="28"/>
    </row>
    <row r="37" spans="1:11">
      <c r="D37" s="27"/>
      <c r="E37" s="27"/>
      <c r="F37" s="27"/>
      <c r="G37" s="28"/>
      <c r="H37" s="28"/>
      <c r="I37" s="27"/>
      <c r="J37" s="27"/>
      <c r="K37" s="28"/>
    </row>
    <row r="38" spans="1:11">
      <c r="D38" s="27"/>
      <c r="E38" s="27"/>
      <c r="F38" s="27"/>
      <c r="G38" s="28"/>
      <c r="H38" s="28"/>
      <c r="I38" s="27"/>
      <c r="J38" s="27"/>
      <c r="K38" s="28"/>
    </row>
    <row r="39" spans="1:11">
      <c r="A39" s="29"/>
      <c r="D39" s="27"/>
      <c r="E39" s="27"/>
      <c r="F39" s="27"/>
      <c r="G39" s="28"/>
      <c r="H39" s="28"/>
      <c r="I39" s="27"/>
      <c r="J39" s="27"/>
      <c r="K39" s="28"/>
    </row>
    <row r="40" spans="1:11">
      <c r="D40" s="27"/>
      <c r="E40" s="27"/>
      <c r="F40" s="27"/>
      <c r="G40" s="28"/>
      <c r="H40" s="28"/>
      <c r="I40" s="27"/>
      <c r="J40" s="27"/>
      <c r="K40" s="28"/>
    </row>
    <row r="41" spans="1:11" ht="30" customHeight="1">
      <c r="B41" s="26"/>
      <c r="D41" s="27"/>
      <c r="E41" s="27"/>
      <c r="F41" s="27"/>
      <c r="G41" s="28"/>
      <c r="H41" s="30"/>
      <c r="I41" s="27"/>
      <c r="J41" s="27"/>
      <c r="K41" s="28"/>
    </row>
    <row r="42" spans="1:11">
      <c r="D42" s="27"/>
      <c r="E42" s="27"/>
      <c r="F42" s="27"/>
      <c r="G42" s="28"/>
      <c r="H42" s="30"/>
      <c r="I42" s="27"/>
      <c r="J42" s="27"/>
      <c r="K42" s="28"/>
    </row>
    <row r="43" spans="1:11" ht="30.75" customHeight="1">
      <c r="B43" s="26"/>
      <c r="D43" s="27"/>
      <c r="E43" s="27"/>
      <c r="F43" s="27"/>
      <c r="G43" s="28"/>
      <c r="H43" s="30"/>
      <c r="I43" s="27"/>
      <c r="J43" s="27"/>
      <c r="K43" s="28"/>
    </row>
    <row r="44" spans="1:11">
      <c r="B44" s="26"/>
      <c r="D44" s="27"/>
      <c r="E44" s="27"/>
      <c r="F44" s="27"/>
      <c r="G44" s="28"/>
      <c r="H44" s="30"/>
      <c r="I44" s="27"/>
      <c r="J44" s="27"/>
      <c r="K44" s="28"/>
    </row>
    <row r="45" spans="1:11">
      <c r="B45" s="26"/>
      <c r="D45" s="27"/>
      <c r="E45" s="27"/>
      <c r="F45" s="27"/>
      <c r="G45" s="28"/>
      <c r="H45" s="30"/>
      <c r="I45" s="27"/>
      <c r="J45" s="27"/>
      <c r="K45" s="28"/>
    </row>
    <row r="46" spans="1:11">
      <c r="B46" s="42"/>
      <c r="C46" s="42"/>
      <c r="D46" s="42"/>
      <c r="E46" s="42"/>
      <c r="F46" s="42"/>
      <c r="G46" s="42"/>
      <c r="H46" s="42"/>
      <c r="I46" s="42"/>
      <c r="J46" s="25"/>
      <c r="K46" s="31"/>
    </row>
    <row r="50" spans="6:8">
      <c r="F50" s="73" t="s">
        <v>36</v>
      </c>
      <c r="G50" s="73"/>
      <c r="H50" s="73"/>
    </row>
    <row r="51" spans="6:8">
      <c r="F51" s="73" t="s">
        <v>34</v>
      </c>
      <c r="G51" s="73"/>
      <c r="H51" s="73"/>
    </row>
    <row r="52" spans="6:8">
      <c r="F52" s="72" t="s">
        <v>35</v>
      </c>
      <c r="G52" s="72"/>
      <c r="H52" s="72"/>
    </row>
    <row r="53" spans="6:8">
      <c r="F53" s="4"/>
      <c r="G53" s="4"/>
      <c r="H53" s="4"/>
    </row>
  </sheetData>
  <mergeCells count="21">
    <mergeCell ref="F52:H52"/>
    <mergeCell ref="F51:H51"/>
    <mergeCell ref="F50:H50"/>
    <mergeCell ref="B46:I46"/>
    <mergeCell ref="H21:I21"/>
    <mergeCell ref="H22:I22"/>
    <mergeCell ref="A1:B1"/>
    <mergeCell ref="C1:K1"/>
    <mergeCell ref="A3:K3"/>
    <mergeCell ref="A4:B8"/>
    <mergeCell ref="C4:D4"/>
    <mergeCell ref="E4:K4"/>
    <mergeCell ref="C5:D5"/>
    <mergeCell ref="E5:K5"/>
    <mergeCell ref="C8:D8"/>
    <mergeCell ref="E8:K8"/>
    <mergeCell ref="A2:K2"/>
    <mergeCell ref="C6:D6"/>
    <mergeCell ref="C7:D7"/>
    <mergeCell ref="E6:K6"/>
    <mergeCell ref="E7:K7"/>
  </mergeCells>
  <pageMargins left="0.511811024" right="0.511811024" top="0.78740157499999996" bottom="0.78740157499999996" header="0.31496062000000002" footer="0.31496062000000002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 17_2025</vt:lpstr>
      <vt:lpstr>Cont 049_2025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Usuário</cp:lastModifiedBy>
  <cp:lastPrinted>2026-04-24T10:37:31Z</cp:lastPrinted>
  <dcterms:created xsi:type="dcterms:W3CDTF">2026-03-23T14:50:53Z</dcterms:created>
  <dcterms:modified xsi:type="dcterms:W3CDTF">2026-05-18T13:09:45Z</dcterms:modified>
</cp:coreProperties>
</file>