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4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0" fillId="2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2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39.25"/>
    <col customWidth="1" min="4" max="4" width="20.75"/>
    <col customWidth="1" min="5" max="5" width="6.38"/>
    <col customWidth="1" min="6" max="6" width="12.38"/>
  </cols>
  <sheetData>
    <row r="1">
      <c r="A1" s="1" t="str">
        <f>IFERROR(__xludf.DUMMYFUNCTION("IMPORTRANGE(""https://docs.google.com/spreadsheets/d/18GMb1RB4LqGT2hQjWdwEdQpKYoyDZ7GAb-J4dKDx_Go/edit#gid=1267428385"",""Respostas!b1:b50"")"),"Data de Inscrição")</f>
        <v>Data de Inscrição</v>
      </c>
      <c r="B1" s="2" t="str">
        <f>IFERROR(__xludf.DUMMYFUNCTION("IMPORTRANGE(""https://docs.google.com/spreadsheets/d/18GMb1RB4LqGT2hQjWdwEdQpKYoyDZ7GAb-J4dKDx_Go/edit#gid=1267428385"",""Respostas!l1:l50"")"),"Local de inscrição")</f>
        <v>Local de inscrição</v>
      </c>
      <c r="C1" s="2" t="str">
        <f>IFERROR(__xludf.DUMMYFUNCTION("IMPORTRANGE(""https://docs.google.com/spreadsheets/d/18GMb1RB4LqGT2hQjWdwEdQpKYoyDZ7GAb-J4dKDx_Go/edit#gid=1267428385"",""Respostas!h1:h50"")"),"Responsável")</f>
        <v>Responsável</v>
      </c>
      <c r="D1" s="2" t="str">
        <f>IFERROR(__xludf.DUMMYFUNCTION("IMPORTRANGE(""https://docs.google.com/spreadsheets/d/18GMb1RB4LqGT2hQjWdwEdQpKYoyDZ7GAb-J4dKDx_Go/edit#gid=1267428385"",""Respostas!i1:i50"")"),"Tempo de residência")</f>
        <v>Tempo de residência</v>
      </c>
      <c r="E1" s="2" t="str">
        <f>IFERROR(__xludf.DUMMYFUNCTION("IMPORTRANGE(""https://docs.google.com/spreadsheets/d/18GMb1RB4LqGT2hQjWdwEdQpKYoyDZ7GAb-J4dKDx_Go/edit#gid=1267428385"",""Respostas!d1:d50"")"),"Sigla")</f>
        <v>Sigla</v>
      </c>
      <c r="F1" s="2" t="str">
        <f>IFERROR(__xludf.DUMMYFUNCTION("IMPORTRANGE(""https://docs.google.com/spreadsheets/d/18GMb1RB4LqGT2hQjWdwEdQpKYoyDZ7GAb-J4dKDx_Go/edit#gid=1267428385"",""Respostas!e1:e50"")"),"Nascimento")</f>
        <v>Nascimento</v>
      </c>
    </row>
    <row r="2">
      <c r="A2" s="3">
        <f>IFERROR(__xludf.DUMMYFUNCTION("""COMPUTED_VALUE"""),44631.0)</f>
        <v>44631</v>
      </c>
      <c r="B2" s="4" t="str">
        <f>IFERROR(__xludf.DUMMYFUNCTION("""COMPUTED_VALUE"""),"Anjo Meu")</f>
        <v>Anjo Meu</v>
      </c>
      <c r="C2" s="5" t="str">
        <f>IFERROR(__xludf.DUMMYFUNCTION("""COMPUTED_VALUE"""),"Ariane Campos Ocon")</f>
        <v>Ariane Campos Ocon</v>
      </c>
      <c r="D2" s="4" t="str">
        <f>IFERROR(__xludf.DUMMYFUNCTION("""COMPUTED_VALUE"""),"02 anos")</f>
        <v>02 anos</v>
      </c>
      <c r="E2" s="5" t="str">
        <f>IFERROR(__xludf.DUMMYFUNCTION("""COMPUTED_VALUE"""),"B.C.O")</f>
        <v>B.C.O</v>
      </c>
      <c r="F2" s="6">
        <f>IFERROR(__xludf.DUMMYFUNCTION("""COMPUTED_VALUE"""),43956.0)</f>
        <v>43956</v>
      </c>
    </row>
    <row r="3">
      <c r="A3" s="3">
        <f>IFERROR(__xludf.DUMMYFUNCTION("""COMPUTED_VALUE"""),44643.0)</f>
        <v>44643</v>
      </c>
      <c r="B3" s="4" t="str">
        <f>IFERROR(__xludf.DUMMYFUNCTION("""COMPUTED_VALUE"""),"Criança Feliz ")</f>
        <v>Criança Feliz </v>
      </c>
      <c r="C3" s="5" t="str">
        <f>IFERROR(__xludf.DUMMYFUNCTION("""COMPUTED_VALUE"""),"Joseane Anjo dos Santos")</f>
        <v>Joseane Anjo dos Santos</v>
      </c>
      <c r="D3" s="4" t="str">
        <f>IFERROR(__xludf.DUMMYFUNCTION("""COMPUTED_VALUE"""),"3 anos ")</f>
        <v>3 anos </v>
      </c>
      <c r="E3" s="5" t="str">
        <f>IFERROR(__xludf.DUMMYFUNCTION("""COMPUTED_VALUE"""),"S.S.R.P")</f>
        <v>S.S.R.P</v>
      </c>
      <c r="F3" s="6">
        <f>IFERROR(__xludf.DUMMYFUNCTION("""COMPUTED_VALUE"""),44029.0)</f>
        <v>44029</v>
      </c>
    </row>
    <row r="4">
      <c r="A4" s="3">
        <f>IFERROR(__xludf.DUMMYFUNCTION("""COMPUTED_VALUE"""),44658.0)</f>
        <v>44658</v>
      </c>
      <c r="B4" s="4" t="str">
        <f>IFERROR(__xludf.DUMMYFUNCTION("""COMPUTED_VALUE"""),"Sonho de Criança")</f>
        <v>Sonho de Criança</v>
      </c>
      <c r="C4" s="5" t="str">
        <f>IFERROR(__xludf.DUMMYFUNCTION("""COMPUTED_VALUE"""),"Jakyline de Brito Massanero Sousa")</f>
        <v>Jakyline de Brito Massanero Sousa</v>
      </c>
      <c r="D4" s="4" t="str">
        <f>IFERROR(__xludf.DUMMYFUNCTION("""COMPUTED_VALUE"""),"05 anos ")</f>
        <v>05 anos </v>
      </c>
      <c r="E4" s="5" t="str">
        <f>IFERROR(__xludf.DUMMYFUNCTION("""COMPUTED_VALUE"""),"G.B.S")</f>
        <v>G.B.S</v>
      </c>
      <c r="F4" s="6">
        <f>IFERROR(__xludf.DUMMYFUNCTION("""COMPUTED_VALUE"""),43966.0)</f>
        <v>43966</v>
      </c>
    </row>
    <row r="5">
      <c r="A5" s="3">
        <f>IFERROR(__xludf.DUMMYFUNCTION("""COMPUTED_VALUE"""),44670.0)</f>
        <v>44670</v>
      </c>
      <c r="B5" s="4" t="str">
        <f>IFERROR(__xludf.DUMMYFUNCTION("""COMPUTED_VALUE"""),"Criança Feliz ")</f>
        <v>Criança Feliz </v>
      </c>
      <c r="C5" s="5" t="str">
        <f>IFERROR(__xludf.DUMMYFUNCTION("""COMPUTED_VALUE"""),"Adrielle Isabô Moreira Xella")</f>
        <v>Adrielle Isabô Moreira Xella</v>
      </c>
      <c r="D5" s="4" t="str">
        <f>IFERROR(__xludf.DUMMYFUNCTION("""COMPUTED_VALUE"""),"4 meses ")</f>
        <v>4 meses </v>
      </c>
      <c r="E5" s="5" t="str">
        <f>IFERROR(__xludf.DUMMYFUNCTION("""COMPUTED_VALUE"""),"L.M.M.X")</f>
        <v>L.M.M.X</v>
      </c>
      <c r="F5" s="6">
        <f>IFERROR(__xludf.DUMMYFUNCTION("""COMPUTED_VALUE"""),44225.0)</f>
        <v>44225</v>
      </c>
    </row>
    <row r="6">
      <c r="A6" s="3">
        <f>IFERROR(__xludf.DUMMYFUNCTION("""COMPUTED_VALUE"""),44677.0)</f>
        <v>44677</v>
      </c>
      <c r="B6" s="4" t="str">
        <f>IFERROR(__xludf.DUMMYFUNCTION("""COMPUTED_VALUE"""),"Sonho de Criança")</f>
        <v>Sonho de Criança</v>
      </c>
      <c r="C6" s="5" t="str">
        <f>IFERROR(__xludf.DUMMYFUNCTION("""COMPUTED_VALUE"""),"Maryana Amalfi Terrell")</f>
        <v>Maryana Amalfi Terrell</v>
      </c>
      <c r="D6" s="4" t="str">
        <f>IFERROR(__xludf.DUMMYFUNCTION("""COMPUTED_VALUE"""),"20 dias ")</f>
        <v>20 dias </v>
      </c>
      <c r="E6" s="5" t="str">
        <f>IFERROR(__xludf.DUMMYFUNCTION("""COMPUTED_VALUE"""),"Z.T.S.")</f>
        <v>Z.T.S.</v>
      </c>
      <c r="F6" s="7">
        <f>IFERROR(__xludf.DUMMYFUNCTION("""COMPUTED_VALUE"""),44133.0)</f>
        <v>44133</v>
      </c>
    </row>
    <row r="7">
      <c r="A7" s="3">
        <f>IFERROR(__xludf.DUMMYFUNCTION("""COMPUTED_VALUE"""),44679.0)</f>
        <v>44679</v>
      </c>
      <c r="B7" s="4" t="str">
        <f>IFERROR(__xludf.DUMMYFUNCTION("""COMPUTED_VALUE"""),"Sonho de Criança")</f>
        <v>Sonho de Criança</v>
      </c>
      <c r="C7" s="5" t="str">
        <f>IFERROR(__xludf.DUMMYFUNCTION("""COMPUTED_VALUE"""),"Geminy de Moura Kusnier")</f>
        <v>Geminy de Moura Kusnier</v>
      </c>
      <c r="D7" s="4" t="str">
        <f>IFERROR(__xludf.DUMMYFUNCTION("""COMPUTED_VALUE"""),"17 anos")</f>
        <v>17 anos</v>
      </c>
      <c r="E7" s="5" t="str">
        <f>IFERROR(__xludf.DUMMYFUNCTION("""COMPUTED_VALUE"""),"M.A.T.K.B.")</f>
        <v>M.A.T.K.B.</v>
      </c>
      <c r="F7" s="6">
        <f>IFERROR(__xludf.DUMMYFUNCTION("""COMPUTED_VALUE"""),44168.0)</f>
        <v>44168</v>
      </c>
    </row>
    <row r="8">
      <c r="A8" s="3">
        <f>IFERROR(__xludf.DUMMYFUNCTION("""COMPUTED_VALUE"""),44697.0)</f>
        <v>44697</v>
      </c>
      <c r="B8" s="4" t="str">
        <f>IFERROR(__xludf.DUMMYFUNCTION("""COMPUTED_VALUE"""),"Criança Feliz ")</f>
        <v>Criança Feliz </v>
      </c>
      <c r="C8" s="5" t="str">
        <f>IFERROR(__xludf.DUMMYFUNCTION("""COMPUTED_VALUE"""),"Gabriela do Amparo Maciel Lopes")</f>
        <v>Gabriela do Amparo Maciel Lopes</v>
      </c>
      <c r="D8" s="4" t="str">
        <f>IFERROR(__xludf.DUMMYFUNCTION("""COMPUTED_VALUE"""),"15 dias ")</f>
        <v>15 dias </v>
      </c>
      <c r="E8" s="5" t="str">
        <f>IFERROR(__xludf.DUMMYFUNCTION("""COMPUTED_VALUE"""),"H.M.L.R")</f>
        <v>H.M.L.R</v>
      </c>
      <c r="F8" s="6">
        <f>IFERROR(__xludf.DUMMYFUNCTION("""COMPUTED_VALUE"""),43950.0)</f>
        <v>43950</v>
      </c>
    </row>
    <row r="9">
      <c r="A9" s="3">
        <f>IFERROR(__xludf.DUMMYFUNCTION("""COMPUTED_VALUE"""),44698.0)</f>
        <v>44698</v>
      </c>
      <c r="B9" s="4" t="str">
        <f>IFERROR(__xludf.DUMMYFUNCTION("""COMPUTED_VALUE"""),"Sonho de Criança")</f>
        <v>Sonho de Criança</v>
      </c>
      <c r="C9" s="5" t="str">
        <f>IFERROR(__xludf.DUMMYFUNCTION("""COMPUTED_VALUE"""),"Maria Beatriz Pereira")</f>
        <v>Maria Beatriz Pereira</v>
      </c>
      <c r="D9" s="4" t="str">
        <f>IFERROR(__xludf.DUMMYFUNCTION("""COMPUTED_VALUE"""),"01 mês")</f>
        <v>01 mês</v>
      </c>
      <c r="E9" s="5" t="str">
        <f>IFERROR(__xludf.DUMMYFUNCTION("""COMPUTED_VALUE"""),"N.P.S.")</f>
        <v>N.P.S.</v>
      </c>
      <c r="F9" s="6">
        <f>IFERROR(__xludf.DUMMYFUNCTION("""COMPUTED_VALUE"""),43925.0)</f>
        <v>43925</v>
      </c>
    </row>
    <row r="10">
      <c r="A10" s="3">
        <f>IFERROR(__xludf.DUMMYFUNCTION("""COMPUTED_VALUE"""),44706.0)</f>
        <v>44706</v>
      </c>
      <c r="B10" s="4" t="str">
        <f>IFERROR(__xludf.DUMMYFUNCTION("""COMPUTED_VALUE"""),"Sonho de Criança")</f>
        <v>Sonho de Criança</v>
      </c>
      <c r="C10" s="5" t="str">
        <f>IFERROR(__xludf.DUMMYFUNCTION("""COMPUTED_VALUE"""),"Eliane Ribeiro")</f>
        <v>Eliane Ribeiro</v>
      </c>
      <c r="D10" s="4" t="str">
        <f>IFERROR(__xludf.DUMMYFUNCTION("""COMPUTED_VALUE"""),"30 anos")</f>
        <v>30 anos</v>
      </c>
      <c r="E10" s="5" t="str">
        <f>IFERROR(__xludf.DUMMYFUNCTION("""COMPUTED_VALUE"""),"I.V.R.")</f>
        <v>I.V.R.</v>
      </c>
      <c r="F10" s="6">
        <f>IFERROR(__xludf.DUMMYFUNCTION("""COMPUTED_VALUE"""),44247.0)</f>
        <v>44247</v>
      </c>
    </row>
    <row r="11">
      <c r="A11" s="3">
        <f>IFERROR(__xludf.DUMMYFUNCTION("""COMPUTED_VALUE"""),44722.0)</f>
        <v>44722</v>
      </c>
      <c r="B11" s="4" t="str">
        <f>IFERROR(__xludf.DUMMYFUNCTION("""COMPUTED_VALUE"""),"Criança Feliz ")</f>
        <v>Criança Feliz </v>
      </c>
      <c r="C11" s="5" t="str">
        <f>IFERROR(__xludf.DUMMYFUNCTION("""COMPUTED_VALUE"""),"Tania de Araujo Macedo")</f>
        <v>Tania de Araujo Macedo</v>
      </c>
      <c r="D11" s="4" t="str">
        <f>IFERROR(__xludf.DUMMYFUNCTION("""COMPUTED_VALUE"""),"10 anos ")</f>
        <v>10 anos </v>
      </c>
      <c r="E11" s="5" t="str">
        <f>IFERROR(__xludf.DUMMYFUNCTION("""COMPUTED_VALUE"""),"B.A.M")</f>
        <v>B.A.M</v>
      </c>
      <c r="F11" s="6">
        <f>IFERROR(__xludf.DUMMYFUNCTION("""COMPUTED_VALUE"""),44075.0)</f>
        <v>44075</v>
      </c>
    </row>
    <row r="12">
      <c r="A12" s="3">
        <f>IFERROR(__xludf.DUMMYFUNCTION("""COMPUTED_VALUE"""),44748.0)</f>
        <v>44748</v>
      </c>
      <c r="B12" s="4" t="str">
        <f>IFERROR(__xludf.DUMMYFUNCTION("""COMPUTED_VALUE"""),"Anjo Meu")</f>
        <v>Anjo Meu</v>
      </c>
      <c r="C12" s="5" t="str">
        <f>IFERROR(__xludf.DUMMYFUNCTION("""COMPUTED_VALUE"""),"Licio Roberto Caminha Machado")</f>
        <v>Licio Roberto Caminha Machado</v>
      </c>
      <c r="D12" s="4" t="str">
        <f>IFERROR(__xludf.DUMMYFUNCTION("""COMPUTED_VALUE"""),"11 anos")</f>
        <v>11 anos</v>
      </c>
      <c r="E12" s="5" t="str">
        <f>IFERROR(__xludf.DUMMYFUNCTION("""COMPUTED_VALUE"""),"L.S.M.M.")</f>
        <v>L.S.M.M.</v>
      </c>
      <c r="F12" s="6">
        <f>IFERROR(__xludf.DUMMYFUNCTION("""COMPUTED_VALUE"""),44143.0)</f>
        <v>44143</v>
      </c>
    </row>
    <row r="13">
      <c r="A13" s="8"/>
      <c r="B13" s="4"/>
      <c r="C13" s="5"/>
      <c r="D13" s="4"/>
      <c r="E13" s="5"/>
      <c r="F13" s="4"/>
    </row>
    <row r="14">
      <c r="A14" s="8"/>
      <c r="B14" s="4"/>
      <c r="C14" s="5"/>
      <c r="D14" s="4"/>
      <c r="E14" s="5"/>
      <c r="F14" s="4"/>
    </row>
    <row r="15">
      <c r="A15" s="8"/>
      <c r="B15" s="4"/>
      <c r="C15" s="5"/>
      <c r="D15" s="4"/>
      <c r="E15" s="5"/>
      <c r="F15" s="4"/>
    </row>
    <row r="16">
      <c r="A16" s="8"/>
      <c r="B16" s="4"/>
      <c r="C16" s="5"/>
      <c r="D16" s="4"/>
      <c r="E16" s="5"/>
      <c r="F16" s="4"/>
    </row>
    <row r="17">
      <c r="A17" s="8"/>
      <c r="B17" s="4"/>
      <c r="C17" s="5"/>
      <c r="D17" s="4"/>
      <c r="E17" s="5"/>
      <c r="F17" s="4"/>
    </row>
    <row r="18">
      <c r="A18" s="8"/>
      <c r="B18" s="4"/>
      <c r="C18" s="5"/>
      <c r="D18" s="4"/>
      <c r="E18" s="5"/>
      <c r="F18" s="4"/>
    </row>
    <row r="19">
      <c r="A19" s="8"/>
      <c r="B19" s="4"/>
      <c r="C19" s="5"/>
      <c r="D19" s="4"/>
      <c r="E19" s="5"/>
      <c r="F19" s="4"/>
    </row>
    <row r="20">
      <c r="A20" s="8"/>
      <c r="B20" s="4"/>
      <c r="C20" s="5"/>
      <c r="D20" s="4"/>
      <c r="E20" s="5"/>
      <c r="F20" s="4"/>
    </row>
    <row r="21">
      <c r="A21" s="8"/>
      <c r="B21" s="4"/>
      <c r="C21" s="5"/>
      <c r="D21" s="4"/>
      <c r="E21" s="5"/>
      <c r="F21" s="4"/>
    </row>
    <row r="22">
      <c r="A22" s="8"/>
      <c r="B22" s="4"/>
      <c r="C22" s="5"/>
      <c r="D22" s="4"/>
      <c r="E22" s="5"/>
      <c r="F22" s="4"/>
    </row>
    <row r="23">
      <c r="A23" s="8"/>
      <c r="B23" s="4"/>
      <c r="C23" s="5"/>
      <c r="D23" s="4"/>
      <c r="E23" s="5"/>
      <c r="F23" s="4"/>
    </row>
    <row r="24">
      <c r="A24" s="8"/>
      <c r="B24" s="4"/>
      <c r="C24" s="5"/>
      <c r="D24" s="4"/>
      <c r="E24" s="5"/>
      <c r="F24" s="4"/>
    </row>
    <row r="25">
      <c r="A25" s="8"/>
      <c r="B25" s="4"/>
      <c r="C25" s="5"/>
      <c r="D25" s="4"/>
      <c r="E25" s="5"/>
      <c r="F25" s="4"/>
    </row>
    <row r="26">
      <c r="A26" s="8"/>
      <c r="B26" s="4"/>
      <c r="C26" s="5"/>
      <c r="D26" s="4"/>
      <c r="E26" s="5"/>
      <c r="F26" s="4"/>
    </row>
    <row r="27">
      <c r="A27" s="8"/>
      <c r="B27" s="4"/>
      <c r="C27" s="5"/>
      <c r="D27" s="4"/>
      <c r="E27" s="5"/>
      <c r="F27" s="4"/>
    </row>
    <row r="28">
      <c r="A28" s="8"/>
      <c r="B28" s="4"/>
      <c r="C28" s="5"/>
      <c r="D28" s="4"/>
      <c r="E28" s="5"/>
      <c r="F28" s="4"/>
    </row>
    <row r="29">
      <c r="A29" s="8"/>
      <c r="B29" s="4"/>
      <c r="C29" s="5"/>
      <c r="D29" s="4"/>
      <c r="E29" s="5"/>
      <c r="F29" s="4"/>
    </row>
    <row r="30">
      <c r="A30" s="8"/>
      <c r="B30" s="4"/>
      <c r="C30" s="5"/>
      <c r="D30" s="4"/>
      <c r="E30" s="5"/>
      <c r="F30" s="4"/>
    </row>
    <row r="31">
      <c r="A31" s="8"/>
      <c r="B31" s="4"/>
      <c r="C31" s="5"/>
      <c r="D31" s="4"/>
      <c r="E31" s="5"/>
      <c r="F31" s="4"/>
    </row>
    <row r="32">
      <c r="A32" s="8"/>
      <c r="B32" s="4"/>
      <c r="C32" s="5"/>
      <c r="D32" s="4"/>
      <c r="E32" s="5"/>
      <c r="F32" s="4"/>
    </row>
    <row r="33">
      <c r="A33" s="8"/>
      <c r="B33" s="4"/>
      <c r="C33" s="5"/>
      <c r="D33" s="4"/>
      <c r="E33" s="5"/>
      <c r="F33" s="4"/>
    </row>
    <row r="34">
      <c r="A34" s="8"/>
      <c r="B34" s="4"/>
      <c r="C34" s="5"/>
      <c r="D34" s="4"/>
      <c r="E34" s="5"/>
      <c r="F34" s="4"/>
    </row>
    <row r="35">
      <c r="A35" s="8"/>
      <c r="B35" s="4"/>
      <c r="C35" s="5"/>
      <c r="D35" s="4"/>
      <c r="E35" s="5"/>
      <c r="F35" s="4"/>
    </row>
    <row r="36">
      <c r="A36" s="8"/>
      <c r="B36" s="4"/>
      <c r="C36" s="5"/>
      <c r="D36" s="4"/>
      <c r="E36" s="5"/>
      <c r="F36" s="4"/>
    </row>
    <row r="37">
      <c r="A37" s="8"/>
      <c r="B37" s="4"/>
      <c r="C37" s="5"/>
      <c r="D37" s="4"/>
      <c r="E37" s="5"/>
      <c r="F37" s="4"/>
    </row>
    <row r="38">
      <c r="A38" s="8"/>
      <c r="B38" s="4"/>
      <c r="C38" s="5"/>
      <c r="D38" s="4"/>
      <c r="E38" s="5"/>
      <c r="F38" s="4"/>
    </row>
    <row r="39">
      <c r="A39" s="8"/>
      <c r="B39" s="4"/>
      <c r="C39" s="5"/>
      <c r="D39" s="4"/>
      <c r="E39" s="5"/>
      <c r="F39" s="4"/>
    </row>
    <row r="40">
      <c r="A40" s="8"/>
      <c r="B40" s="4"/>
      <c r="C40" s="5"/>
      <c r="D40" s="4"/>
      <c r="E40" s="5"/>
      <c r="F40" s="4"/>
    </row>
    <row r="41">
      <c r="A41" s="8"/>
      <c r="B41" s="4"/>
      <c r="C41" s="5"/>
      <c r="D41" s="4"/>
      <c r="E41" s="5"/>
      <c r="F41" s="4"/>
    </row>
    <row r="42">
      <c r="A42" s="8"/>
      <c r="B42" s="4"/>
      <c r="C42" s="5"/>
      <c r="D42" s="4"/>
      <c r="E42" s="5"/>
      <c r="F42" s="4"/>
    </row>
    <row r="43">
      <c r="A43" s="8"/>
      <c r="B43" s="4"/>
      <c r="C43" s="5"/>
      <c r="D43" s="4"/>
      <c r="E43" s="5"/>
      <c r="F43" s="4"/>
    </row>
    <row r="44">
      <c r="A44" s="8"/>
      <c r="B44" s="4"/>
      <c r="C44" s="5"/>
      <c r="D44" s="4"/>
      <c r="E44" s="5"/>
      <c r="F44" s="4"/>
    </row>
    <row r="45">
      <c r="A45" s="8"/>
      <c r="B45" s="4"/>
      <c r="C45" s="5"/>
      <c r="D45" s="4"/>
      <c r="E45" s="5"/>
      <c r="F45" s="4"/>
    </row>
    <row r="46">
      <c r="A46" s="8"/>
      <c r="B46" s="4"/>
      <c r="C46" s="5"/>
      <c r="D46" s="4"/>
      <c r="E46" s="5"/>
      <c r="F46" s="4"/>
    </row>
    <row r="47">
      <c r="A47" s="8"/>
      <c r="B47" s="4"/>
      <c r="C47" s="5"/>
      <c r="D47" s="4"/>
      <c r="E47" s="5"/>
      <c r="F47" s="4"/>
    </row>
    <row r="48">
      <c r="A48" s="8"/>
      <c r="B48" s="4"/>
      <c r="C48" s="5"/>
      <c r="D48" s="4"/>
      <c r="E48" s="5"/>
      <c r="F48" s="4"/>
    </row>
    <row r="49">
      <c r="A49" s="8"/>
      <c r="B49" s="4"/>
      <c r="C49" s="5"/>
      <c r="D49" s="4"/>
      <c r="E49" s="5"/>
      <c r="F49" s="4"/>
    </row>
    <row r="50">
      <c r="A50" s="8"/>
      <c r="B50" s="4"/>
      <c r="C50" s="5"/>
      <c r="D50" s="4"/>
      <c r="E50" s="5"/>
      <c r="F50" s="4"/>
    </row>
    <row r="51">
      <c r="A51" s="8"/>
      <c r="B51" s="4"/>
      <c r="C51" s="5"/>
      <c r="D51" s="4"/>
      <c r="E51" s="5"/>
      <c r="F51" s="4"/>
    </row>
    <row r="52">
      <c r="A52" s="8"/>
      <c r="B52" s="4"/>
      <c r="C52" s="5"/>
      <c r="D52" s="4"/>
      <c r="E52" s="5"/>
      <c r="F52" s="4"/>
    </row>
    <row r="53">
      <c r="A53" s="8"/>
      <c r="B53" s="4"/>
      <c r="C53" s="5"/>
      <c r="D53" s="4"/>
      <c r="E53" s="5"/>
      <c r="F53" s="4"/>
    </row>
    <row r="54">
      <c r="A54" s="8"/>
      <c r="B54" s="4"/>
      <c r="C54" s="5"/>
      <c r="D54" s="4"/>
      <c r="E54" s="5"/>
      <c r="F54" s="4"/>
    </row>
    <row r="55">
      <c r="A55" s="8"/>
      <c r="B55" s="4"/>
      <c r="C55" s="5"/>
      <c r="D55" s="4"/>
      <c r="E55" s="5"/>
      <c r="F55" s="4"/>
    </row>
    <row r="56">
      <c r="A56" s="8"/>
      <c r="B56" s="4"/>
      <c r="C56" s="5"/>
      <c r="D56" s="4"/>
      <c r="E56" s="5"/>
      <c r="F56" s="4"/>
    </row>
    <row r="57">
      <c r="A57" s="8"/>
      <c r="B57" s="4"/>
      <c r="C57" s="5"/>
      <c r="D57" s="4"/>
      <c r="E57" s="5"/>
      <c r="F57" s="4"/>
    </row>
    <row r="58">
      <c r="A58" s="8"/>
      <c r="B58" s="4"/>
      <c r="C58" s="5"/>
      <c r="D58" s="4"/>
      <c r="E58" s="5"/>
      <c r="F58" s="4"/>
    </row>
    <row r="59">
      <c r="A59" s="8"/>
      <c r="B59" s="4"/>
      <c r="C59" s="5"/>
      <c r="D59" s="4"/>
      <c r="E59" s="5"/>
      <c r="F59" s="4"/>
    </row>
    <row r="60">
      <c r="A60" s="8"/>
      <c r="B60" s="4"/>
      <c r="C60" s="5"/>
      <c r="D60" s="4"/>
      <c r="E60" s="5"/>
      <c r="F60" s="4"/>
    </row>
    <row r="61">
      <c r="A61" s="8"/>
      <c r="B61" s="4"/>
      <c r="C61" s="5"/>
      <c r="D61" s="4"/>
      <c r="E61" s="5"/>
      <c r="F61" s="4"/>
    </row>
    <row r="62">
      <c r="A62" s="8"/>
      <c r="B62" s="4"/>
      <c r="C62" s="5"/>
      <c r="D62" s="4"/>
      <c r="E62" s="5"/>
      <c r="F62" s="4"/>
    </row>
    <row r="63">
      <c r="A63" s="8"/>
      <c r="B63" s="4"/>
      <c r="C63" s="5"/>
      <c r="D63" s="4"/>
      <c r="E63" s="5"/>
      <c r="F63" s="4"/>
    </row>
    <row r="64">
      <c r="A64" s="8"/>
      <c r="B64" s="4"/>
      <c r="C64" s="5"/>
      <c r="D64" s="4"/>
      <c r="E64" s="5"/>
      <c r="F64" s="4"/>
    </row>
    <row r="65">
      <c r="A65" s="8"/>
      <c r="B65" s="4"/>
      <c r="C65" s="5"/>
      <c r="D65" s="4"/>
      <c r="E65" s="5"/>
      <c r="F65" s="4"/>
    </row>
    <row r="66">
      <c r="A66" s="8"/>
      <c r="B66" s="4"/>
      <c r="C66" s="5"/>
      <c r="D66" s="4"/>
      <c r="E66" s="5"/>
      <c r="F66" s="4"/>
    </row>
    <row r="67">
      <c r="A67" s="8"/>
      <c r="B67" s="4"/>
      <c r="C67" s="5"/>
      <c r="D67" s="4"/>
      <c r="E67" s="5"/>
      <c r="F67" s="4"/>
    </row>
    <row r="68">
      <c r="A68" s="8"/>
      <c r="B68" s="4"/>
      <c r="C68" s="5"/>
      <c r="D68" s="4"/>
      <c r="E68" s="5"/>
      <c r="F68" s="4"/>
    </row>
    <row r="69">
      <c r="A69" s="8"/>
      <c r="B69" s="4"/>
      <c r="C69" s="5"/>
      <c r="D69" s="4"/>
      <c r="E69" s="5"/>
      <c r="F69" s="4"/>
    </row>
    <row r="70">
      <c r="A70" s="8"/>
      <c r="B70" s="4"/>
      <c r="C70" s="5"/>
      <c r="D70" s="4"/>
      <c r="E70" s="5"/>
      <c r="F70" s="4"/>
    </row>
    <row r="71">
      <c r="A71" s="8"/>
      <c r="B71" s="4"/>
      <c r="C71" s="5"/>
      <c r="D71" s="4"/>
      <c r="E71" s="5"/>
      <c r="F71" s="4"/>
    </row>
    <row r="72">
      <c r="A72" s="8"/>
      <c r="B72" s="4"/>
      <c r="C72" s="5"/>
      <c r="D72" s="4"/>
      <c r="E72" s="5"/>
      <c r="F72" s="4"/>
    </row>
    <row r="73">
      <c r="A73" s="8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