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3">
    <font>
      <sz val="10.0"/>
      <color rgb="FF000000"/>
      <name val="Arial"/>
      <scheme val="minor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2" numFmtId="0" xfId="0" applyFont="1"/>
    <xf borderId="0" fillId="0" fontId="2" numFmtId="164" xfId="0" applyAlignment="1" applyFont="1" applyNumberFormat="1">
      <alignment horizontal="center"/>
    </xf>
    <xf borderId="0" fillId="0" fontId="2" numFmtId="165" xfId="0" applyAlignment="1" applyFont="1" applyNumberForma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18.5"/>
    <col customWidth="1" min="3" max="3" width="41.38"/>
    <col customWidth="1" min="4" max="4" width="24.5"/>
    <col customWidth="1" min="5" max="5" width="9.5"/>
    <col customWidth="1" min="6" max="6" width="12.38"/>
  </cols>
  <sheetData>
    <row r="1">
      <c r="A1" s="1" t="str">
        <f>IFERROR(__xludf.DUMMYFUNCTION("IMPORTRANGE(""https://docs.google.com/spreadsheets/d/16nUGU3UVxvjCzGA1Y_NYt7d7OJHdImSJ90Hhm7ipxiA/edit#gid=1026279928"",""Respostas!b1:b50"")"),"Data de Inscrição")</f>
        <v>Data de Inscrição</v>
      </c>
      <c r="B1" s="1" t="str">
        <f>IFERROR(__xludf.DUMMYFUNCTION("IMPORTRANGE(""https://docs.google.com/spreadsheets/d/16nUGU3UVxvjCzGA1Y_NYt7d7OJHdImSJ90Hhm7ipxiA/edit#gid=1026279928"",""Respostas!l1:l50"")"),"Local de inscrição")</f>
        <v>Local de inscrição</v>
      </c>
      <c r="C1" s="1" t="str">
        <f>IFERROR(__xludf.DUMMYFUNCTION("IMPORTRANGE(""https://docs.google.com/spreadsheets/d/16nUGU3UVxvjCzGA1Y_NYt7d7OJHdImSJ90Hhm7ipxiA/edit#gid=1026279928"",""Respostas!h1:h50"")"),"Responsável")</f>
        <v>Responsável</v>
      </c>
      <c r="D1" s="1" t="str">
        <f>IFERROR(__xludf.DUMMYFUNCTION("IMPORTRANGE(""https://docs.google.com/spreadsheets/d/16nUGU3UVxvjCzGA1Y_NYt7d7OJHdImSJ90Hhm7ipxiA/edit#gid=1026279928"",""Respostas!i1:i50"")"),"Tempo de residência")</f>
        <v>Tempo de residência</v>
      </c>
      <c r="E1" s="1" t="str">
        <f>IFERROR(__xludf.DUMMYFUNCTION("IMPORTRANGE(""https://docs.google.com/spreadsheets/d/16nUGU3UVxvjCzGA1Y_NYt7d7OJHdImSJ90Hhm7ipxiA/edit#gid=1026279928"",""Respostas!d1:d50"")"),"Sigla")</f>
        <v>Sigla</v>
      </c>
      <c r="F1" s="1" t="str">
        <f>IFERROR(__xludf.DUMMYFUNCTION("IMPORTRANGE(""https://docs.google.com/spreadsheets/d/16nUGU3UVxvjCzGA1Y_NYt7d7OJHdImSJ90Hhm7ipxiA/edit#gid=1026279928"",""Respostas!e1:e50"")"),"Nascimento")</f>
        <v>Nascimento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f>IFERROR(__xludf.DUMMYFUNCTION("""COMPUTED_VALUE"""),44641.0)</f>
        <v>44641</v>
      </c>
      <c r="B2" s="2" t="str">
        <f>IFERROR(__xludf.DUMMYFUNCTION("""COMPUTED_VALUE"""),"Criança Feliz ")</f>
        <v>Criança Feliz </v>
      </c>
      <c r="C2" s="2" t="str">
        <f>IFERROR(__xludf.DUMMYFUNCTION("""COMPUTED_VALUE"""),"Thalia Ruppen de Toledo ")</f>
        <v>Thalia Ruppen de Toledo </v>
      </c>
      <c r="D2" s="2" t="str">
        <f>IFERROR(__xludf.DUMMYFUNCTION("""COMPUTED_VALUE"""),"vai ficar 9 meses ")</f>
        <v>vai ficar 9 meses </v>
      </c>
      <c r="E2" s="2" t="str">
        <f>IFERROR(__xludf.DUMMYFUNCTION("""COMPUTED_VALUE"""),"L.R.T")</f>
        <v>L.R.T</v>
      </c>
      <c r="F2" s="3">
        <f>IFERROR(__xludf.DUMMYFUNCTION("""COMPUTED_VALUE"""),43266.0)</f>
        <v>43266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f>IFERROR(__xludf.DUMMYFUNCTION("""COMPUTED_VALUE"""),44663.0)</f>
        <v>44663</v>
      </c>
      <c r="B3" s="2" t="str">
        <f>IFERROR(__xludf.DUMMYFUNCTION("""COMPUTED_VALUE"""),"Anjo Meu")</f>
        <v>Anjo Meu</v>
      </c>
      <c r="C3" s="2" t="str">
        <f>IFERROR(__xludf.DUMMYFUNCTION("""COMPUTED_VALUE"""),"Gisele Schuindt da Silva")</f>
        <v>Gisele Schuindt da Silva</v>
      </c>
      <c r="D3" s="2" t="str">
        <f>IFERROR(__xludf.DUMMYFUNCTION("""COMPUTED_VALUE"""),"17 anos")</f>
        <v>17 anos</v>
      </c>
      <c r="E3" s="2" t="str">
        <f>IFERROR(__xludf.DUMMYFUNCTION("""COMPUTED_VALUE"""),"M.L.S.F")</f>
        <v>M.L.S.F</v>
      </c>
      <c r="F3" s="3">
        <f>IFERROR(__xludf.DUMMYFUNCTION("""COMPUTED_VALUE"""),43374.0)</f>
        <v>43374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f>IFERROR(__xludf.DUMMYFUNCTION("""COMPUTED_VALUE"""),44676.0)</f>
        <v>44676</v>
      </c>
      <c r="B4" s="2" t="str">
        <f>IFERROR(__xludf.DUMMYFUNCTION("""COMPUTED_VALUE"""),"Criança Feliz ")</f>
        <v>Criança Feliz </v>
      </c>
      <c r="C4" s="2" t="str">
        <f>IFERROR(__xludf.DUMMYFUNCTION("""COMPUTED_VALUE"""),"Thais Seliger Farias")</f>
        <v>Thais Seliger Farias</v>
      </c>
      <c r="D4" s="2" t="str">
        <f>IFERROR(__xludf.DUMMYFUNCTION("""COMPUTED_VALUE"""),"2 anos ")</f>
        <v>2 anos </v>
      </c>
      <c r="E4" s="2" t="str">
        <f>IFERROR(__xludf.DUMMYFUNCTION("""COMPUTED_VALUE"""),"G.S.D")</f>
        <v>G.S.D</v>
      </c>
      <c r="F4" s="3">
        <f>IFERROR(__xludf.DUMMYFUNCTION("""COMPUTED_VALUE"""),43359.0)</f>
        <v>43359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f>IFERROR(__xludf.DUMMYFUNCTION("""COMPUTED_VALUE"""),44678.0)</f>
        <v>44678</v>
      </c>
      <c r="B5" s="2" t="str">
        <f>IFERROR(__xludf.DUMMYFUNCTION("""COMPUTED_VALUE"""),"Criança Feliz ")</f>
        <v>Criança Feliz </v>
      </c>
      <c r="C5" s="2" t="str">
        <f>IFERROR(__xludf.DUMMYFUNCTION("""COMPUTED_VALUE"""),"Lohaine Monteiro de Almeida ")</f>
        <v>Lohaine Monteiro de Almeida </v>
      </c>
      <c r="D5" s="2" t="str">
        <f>IFERROR(__xludf.DUMMYFUNCTION("""COMPUTED_VALUE"""),"2 semanas ")</f>
        <v>2 semanas </v>
      </c>
      <c r="E5" s="2" t="str">
        <f>IFERROR(__xludf.DUMMYFUNCTION("""COMPUTED_VALUE"""),"M.M.D")</f>
        <v>M.M.D</v>
      </c>
      <c r="F5" s="4">
        <f>IFERROR(__xludf.DUMMYFUNCTION("""COMPUTED_VALUE"""),43414.0)</f>
        <v>43414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f>IFERROR(__xludf.DUMMYFUNCTION("""COMPUTED_VALUE"""),44685.0)</f>
        <v>44685</v>
      </c>
      <c r="B6" s="2" t="str">
        <f>IFERROR(__xludf.DUMMYFUNCTION("""COMPUTED_VALUE"""),"Criança Feliz ")</f>
        <v>Criança Feliz </v>
      </c>
      <c r="C6" s="2" t="str">
        <f>IFERROR(__xludf.DUMMYFUNCTION("""COMPUTED_VALUE"""),"Bruna Oliveira da Silva ")</f>
        <v>Bruna Oliveira da Silva </v>
      </c>
      <c r="D6" s="2" t="str">
        <f>IFERROR(__xludf.DUMMYFUNCTION("""COMPUTED_VALUE"""),"1 Mês ")</f>
        <v>1 Mês </v>
      </c>
      <c r="E6" s="2" t="str">
        <f>IFERROR(__xludf.DUMMYFUNCTION("""COMPUTED_VALUE"""),"L.P.O.S.N")</f>
        <v>L.P.O.S.N</v>
      </c>
      <c r="F6" s="3">
        <f>IFERROR(__xludf.DUMMYFUNCTION("""COMPUTED_VALUE"""),43525.0)</f>
        <v>43525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f>IFERROR(__xludf.DUMMYFUNCTION("""COMPUTED_VALUE"""),44725.0)</f>
        <v>44725</v>
      </c>
      <c r="B7" s="2" t="str">
        <f>IFERROR(__xludf.DUMMYFUNCTION("""COMPUTED_VALUE"""),"Sonho de Criança")</f>
        <v>Sonho de Criança</v>
      </c>
      <c r="C7" s="2" t="str">
        <f>IFERROR(__xludf.DUMMYFUNCTION("""COMPUTED_VALUE"""),"Amanda de Almeida Alves")</f>
        <v>Amanda de Almeida Alves</v>
      </c>
      <c r="D7" s="2" t="str">
        <f>IFERROR(__xludf.DUMMYFUNCTION("""COMPUTED_VALUE"""),"2 meses")</f>
        <v>2 meses</v>
      </c>
      <c r="E7" s="2" t="str">
        <f>IFERROR(__xludf.DUMMYFUNCTION("""COMPUTED_VALUE"""),"G.A.O.")</f>
        <v>G.A.O.</v>
      </c>
      <c r="F7" s="3">
        <f>IFERROR(__xludf.DUMMYFUNCTION("""COMPUTED_VALUE"""),43488.0)</f>
        <v>43488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5"/>
      <c r="B8" s="2"/>
      <c r="C8" s="2"/>
      <c r="D8" s="2"/>
      <c r="E8" s="2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5"/>
      <c r="B9" s="2"/>
      <c r="C9" s="2"/>
      <c r="D9" s="2"/>
      <c r="E9" s="2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"/>
      <c r="B10" s="2"/>
      <c r="C10" s="2"/>
      <c r="D10" s="2"/>
      <c r="E10" s="2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/>
      <c r="B11" s="2"/>
      <c r="C11" s="2"/>
      <c r="D11" s="2"/>
      <c r="E11" s="2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5"/>
      <c r="B12" s="2"/>
      <c r="C12" s="2"/>
      <c r="D12" s="2"/>
      <c r="E12" s="2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/>
      <c r="B13" s="2"/>
      <c r="C13" s="2"/>
      <c r="D13" s="2"/>
      <c r="E13" s="2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5"/>
      <c r="B14" s="2"/>
      <c r="C14" s="2"/>
      <c r="D14" s="2"/>
      <c r="E14" s="2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"/>
      <c r="B15" s="2"/>
      <c r="C15" s="2"/>
      <c r="D15" s="2"/>
      <c r="E15" s="2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"/>
      <c r="B16" s="2"/>
      <c r="C16" s="2"/>
      <c r="D16" s="2"/>
      <c r="E16" s="2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5"/>
      <c r="B17" s="2"/>
      <c r="C17" s="2"/>
      <c r="D17" s="2"/>
      <c r="E17" s="2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5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5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5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5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5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5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5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5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5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5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5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5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5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5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5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5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5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5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5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5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5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5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5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5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5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5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5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5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5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5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5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5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5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5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5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5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5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5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5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5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5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5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5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5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5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5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5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5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5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5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5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5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5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5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5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5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5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5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5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5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5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5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5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5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5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5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5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5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5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5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5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5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5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5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5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5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5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5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5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5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5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5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5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5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5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5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5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5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5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5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5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5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5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5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5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5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5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5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5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5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5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5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5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5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5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5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5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5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5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5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5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5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5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5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5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5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5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5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5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5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5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5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5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5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5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5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5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5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5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5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5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5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5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5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5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5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5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5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5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5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5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5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5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5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5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5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5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5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5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5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5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5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5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5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5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5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5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5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5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5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5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5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5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5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5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5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5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5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5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5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5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5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5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5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5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5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5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5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5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5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5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5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5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5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5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5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5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5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5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5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5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5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5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5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5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5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5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5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5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5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5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5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5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5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5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5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5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5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5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5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5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5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5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5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5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5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5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5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5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5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5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5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5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5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5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5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5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5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5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5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5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5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5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5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5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5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5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5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5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5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5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5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5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5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5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5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5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5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5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5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5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5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5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5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5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5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5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5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5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5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5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5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5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5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5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5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5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5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5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5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5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5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5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5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5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5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5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5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5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5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5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5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5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5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5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5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5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5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5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5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5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5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5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5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5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5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5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5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5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5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5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5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5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5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5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5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5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5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5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5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5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5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5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5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5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5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5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5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5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5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5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5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5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5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5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5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5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5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5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5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5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5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5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5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5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5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5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5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5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5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5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5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5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5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5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5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5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5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5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5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5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5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5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5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5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5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5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5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5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5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5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5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5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5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5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5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5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5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5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5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5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5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5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5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5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5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5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5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5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5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5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5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5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5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5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5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5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5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5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5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5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5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5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5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5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5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5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5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5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5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5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5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5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5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5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5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5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5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5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5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5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5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5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5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5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5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5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5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5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5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5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5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5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5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5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5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5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5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5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5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5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5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5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5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5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5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5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5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5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5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5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5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5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5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5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5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5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5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5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5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5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5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5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5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5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5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5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5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5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5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5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5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5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5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5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5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5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5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5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5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5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5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5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5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5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5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5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5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5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5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5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5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5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5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5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5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5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5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5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5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5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5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5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5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5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5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5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5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5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5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5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5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5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5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5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5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5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5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5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5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5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5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5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5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5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5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5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5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5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5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5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5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5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5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5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5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5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5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5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5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5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5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5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5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5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5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5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5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5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5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5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5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5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5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5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5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5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5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5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5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5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5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5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5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5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5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5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5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5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5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5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5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5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5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5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5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5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5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5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5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5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5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5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5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5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5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5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5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5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5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5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5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5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5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5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5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5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5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5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5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5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5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5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5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5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5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5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5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5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5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5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5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5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5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5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5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5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5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5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5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5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5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5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5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5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5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5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5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5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5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5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5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5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5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5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5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5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5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5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5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5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5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5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5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5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5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5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5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5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5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5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5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5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5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5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5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5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5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5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5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5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5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5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5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5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5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5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5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5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5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5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5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5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5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5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5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5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5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5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5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5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5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5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5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5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5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5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5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5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5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5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5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5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5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5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5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5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5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5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5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5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5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5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5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5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5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5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5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5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5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5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5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5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5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5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5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5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5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5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5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5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5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5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5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5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5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5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5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5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5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5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5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5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5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5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5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5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5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5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5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5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5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5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5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5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5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5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5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5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5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5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5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5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5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5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5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5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5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5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5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5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5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5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5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5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5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5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5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5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5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5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5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5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5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5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5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5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5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5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5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5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5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5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5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5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5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5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5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5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5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5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5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5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5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5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5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5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5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5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5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5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5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5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5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5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5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5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5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5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5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5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5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5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5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5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5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5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5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5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5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5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5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5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5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5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5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5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5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5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5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5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5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5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5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5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5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5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5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5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5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5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5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5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5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5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5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5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5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5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5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5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5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5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5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5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5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5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5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5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5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5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5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5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5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5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5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5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5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5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5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5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5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5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5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5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5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5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5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5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5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5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5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5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5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5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5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5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5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5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5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5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5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5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5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5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5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5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5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5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5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5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5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5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5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5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5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5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5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5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5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5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5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5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5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5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5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5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5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5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5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5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5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5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5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5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5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5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5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5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5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5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5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5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5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5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5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5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5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5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5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5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5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5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5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5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5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5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5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5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5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5"/>
      <c r="B958" s="2"/>
      <c r="C958" s="2"/>
      <c r="D958" s="2"/>
      <c r="E958" s="2"/>
      <c r="F958" s="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5"/>
      <c r="B959" s="2"/>
      <c r="C959" s="2"/>
      <c r="D959" s="2"/>
      <c r="E959" s="2"/>
      <c r="F959" s="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5"/>
      <c r="B960" s="2"/>
      <c r="C960" s="2"/>
      <c r="D960" s="2"/>
      <c r="E960" s="2"/>
      <c r="F960" s="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5"/>
      <c r="B961" s="2"/>
      <c r="C961" s="2"/>
      <c r="D961" s="2"/>
      <c r="E961" s="2"/>
      <c r="F961" s="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5"/>
      <c r="B962" s="2"/>
      <c r="C962" s="2"/>
      <c r="D962" s="2"/>
      <c r="E962" s="2"/>
      <c r="F962" s="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5"/>
      <c r="B963" s="2"/>
      <c r="C963" s="2"/>
      <c r="D963" s="2"/>
      <c r="E963" s="2"/>
      <c r="F963" s="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5"/>
      <c r="B964" s="2"/>
      <c r="C964" s="2"/>
      <c r="D964" s="2"/>
      <c r="E964" s="2"/>
      <c r="F964" s="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5"/>
      <c r="B965" s="2"/>
      <c r="C965" s="2"/>
      <c r="D965" s="2"/>
      <c r="E965" s="2"/>
      <c r="F965" s="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5"/>
      <c r="B966" s="2"/>
      <c r="C966" s="2"/>
      <c r="D966" s="2"/>
      <c r="E966" s="2"/>
      <c r="F966" s="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5"/>
      <c r="B967" s="2"/>
      <c r="C967" s="2"/>
      <c r="D967" s="2"/>
      <c r="E967" s="2"/>
      <c r="F967" s="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5"/>
      <c r="B968" s="2"/>
      <c r="C968" s="2"/>
      <c r="D968" s="2"/>
      <c r="E968" s="2"/>
      <c r="F968" s="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5"/>
      <c r="B969" s="2"/>
      <c r="C969" s="2"/>
      <c r="D969" s="2"/>
      <c r="E969" s="2"/>
      <c r="F969" s="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5"/>
      <c r="B970" s="2"/>
      <c r="C970" s="2"/>
      <c r="D970" s="2"/>
      <c r="E970" s="2"/>
      <c r="F970" s="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5"/>
      <c r="B971" s="2"/>
      <c r="C971" s="2"/>
      <c r="D971" s="2"/>
      <c r="E971" s="2"/>
      <c r="F971" s="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5"/>
      <c r="B972" s="2"/>
      <c r="C972" s="2"/>
      <c r="D972" s="2"/>
      <c r="E972" s="2"/>
      <c r="F972" s="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5"/>
      <c r="B973" s="2"/>
      <c r="C973" s="2"/>
      <c r="D973" s="2"/>
      <c r="E973" s="2"/>
      <c r="F973" s="5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5"/>
      <c r="B974" s="2"/>
      <c r="C974" s="2"/>
      <c r="D974" s="2"/>
      <c r="E974" s="2"/>
      <c r="F974" s="5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5"/>
      <c r="B975" s="2"/>
      <c r="C975" s="2"/>
      <c r="D975" s="2"/>
      <c r="E975" s="2"/>
      <c r="F975" s="5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5"/>
      <c r="B976" s="2"/>
      <c r="C976" s="2"/>
      <c r="D976" s="2"/>
      <c r="E976" s="2"/>
      <c r="F976" s="5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5"/>
      <c r="B977" s="2"/>
      <c r="C977" s="2"/>
      <c r="D977" s="2"/>
      <c r="E977" s="2"/>
      <c r="F977" s="5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5"/>
      <c r="B978" s="2"/>
      <c r="C978" s="2"/>
      <c r="D978" s="2"/>
      <c r="E978" s="2"/>
      <c r="F978" s="5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5"/>
      <c r="B979" s="2"/>
      <c r="C979" s="2"/>
      <c r="D979" s="2"/>
      <c r="E979" s="2"/>
      <c r="F979" s="5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5"/>
      <c r="B980" s="2"/>
      <c r="C980" s="2"/>
      <c r="D980" s="2"/>
      <c r="E980" s="2"/>
      <c r="F980" s="5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5"/>
      <c r="B981" s="2"/>
      <c r="C981" s="2"/>
      <c r="D981" s="2"/>
      <c r="E981" s="2"/>
      <c r="F981" s="5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5"/>
      <c r="B982" s="2"/>
      <c r="C982" s="2"/>
      <c r="D982" s="2"/>
      <c r="E982" s="2"/>
      <c r="F982" s="5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5"/>
      <c r="B983" s="2"/>
      <c r="C983" s="2"/>
      <c r="D983" s="2"/>
      <c r="E983" s="2"/>
      <c r="F983" s="5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5"/>
      <c r="B984" s="2"/>
      <c r="C984" s="2"/>
      <c r="D984" s="2"/>
      <c r="E984" s="2"/>
      <c r="F984" s="5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5"/>
      <c r="B985" s="2"/>
      <c r="C985" s="2"/>
      <c r="D985" s="2"/>
      <c r="E985" s="2"/>
      <c r="F985" s="5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5"/>
      <c r="B986" s="2"/>
      <c r="C986" s="2"/>
      <c r="D986" s="2"/>
      <c r="E986" s="2"/>
      <c r="F986" s="5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5"/>
      <c r="B987" s="2"/>
      <c r="C987" s="2"/>
      <c r="D987" s="2"/>
      <c r="E987" s="2"/>
      <c r="F987" s="5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5"/>
      <c r="B988" s="2"/>
      <c r="C988" s="2"/>
      <c r="D988" s="2"/>
      <c r="E988" s="2"/>
      <c r="F988" s="5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5"/>
      <c r="B989" s="2"/>
      <c r="C989" s="2"/>
      <c r="D989" s="2"/>
      <c r="E989" s="2"/>
      <c r="F989" s="5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5"/>
      <c r="B990" s="2"/>
      <c r="C990" s="2"/>
      <c r="D990" s="2"/>
      <c r="E990" s="2"/>
      <c r="F990" s="5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5"/>
      <c r="B991" s="2"/>
      <c r="C991" s="2"/>
      <c r="D991" s="2"/>
      <c r="E991" s="2"/>
      <c r="F991" s="5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5"/>
      <c r="B992" s="2"/>
      <c r="C992" s="2"/>
      <c r="D992" s="2"/>
      <c r="E992" s="2"/>
      <c r="F992" s="5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5"/>
      <c r="B993" s="2"/>
      <c r="C993" s="2"/>
      <c r="D993" s="2"/>
      <c r="E993" s="2"/>
      <c r="F993" s="5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5"/>
      <c r="B994" s="2"/>
      <c r="C994" s="2"/>
      <c r="D994" s="2"/>
      <c r="E994" s="2"/>
      <c r="F994" s="5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5"/>
      <c r="B995" s="2"/>
      <c r="C995" s="2"/>
      <c r="D995" s="2"/>
      <c r="E995" s="2"/>
      <c r="F995" s="5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5"/>
      <c r="B996" s="2"/>
      <c r="C996" s="2"/>
      <c r="D996" s="2"/>
      <c r="E996" s="2"/>
      <c r="F996" s="5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5"/>
      <c r="B997" s="2"/>
      <c r="C997" s="2"/>
      <c r="D997" s="2"/>
      <c r="E997" s="2"/>
      <c r="F997" s="5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5"/>
      <c r="B998" s="2"/>
      <c r="C998" s="2"/>
      <c r="D998" s="2"/>
      <c r="E998" s="2"/>
      <c r="F998" s="5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5"/>
      <c r="B999" s="2"/>
      <c r="C999" s="2"/>
      <c r="D999" s="2"/>
      <c r="E999" s="2"/>
      <c r="F999" s="5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5"/>
      <c r="B1000" s="2"/>
      <c r="C1000" s="2"/>
      <c r="D1000" s="2"/>
      <c r="E1000" s="2"/>
      <c r="F1000" s="5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