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41.38"/>
    <col customWidth="1" min="4" max="4" width="24.5"/>
    <col customWidth="1" min="5" max="5" width="9.5"/>
    <col customWidth="1" min="6" max="6" width="12.38"/>
  </cols>
  <sheetData>
    <row r="1">
      <c r="A1" s="1" t="str">
        <f>IFERROR(__xludf.DUMMYFUNCTION("IMPORTRANGE(""https://docs.google.com/spreadsheets/d/16nUGU3UVxvjCzGA1Y_NYt7d7OJHdImSJ90Hhm7ipxiA/edit#gid=1026279928"",""Respostas!b1:b50"")"),"Data de Inscrição")</f>
        <v>Data de Inscrição</v>
      </c>
      <c r="B1" s="1" t="str">
        <f>IFERROR(__xludf.DUMMYFUNCTION("IMPORTRANGE(""https://docs.google.com/spreadsheets/d/16nUGU3UVxvjCzGA1Y_NYt7d7OJHdImSJ90Hhm7ipxiA/edit#gid=1026279928"",""Respostas!l1:l50"")"),"Local de inscrição")</f>
        <v>Local de inscrição</v>
      </c>
      <c r="C1" s="1" t="str">
        <f>IFERROR(__xludf.DUMMYFUNCTION("IMPORTRANGE(""https://docs.google.com/spreadsheets/d/16nUGU3UVxvjCzGA1Y_NYt7d7OJHdImSJ90Hhm7ipxiA/edit#gid=1026279928"",""Respostas!h1:h50"")"),"Responsável")</f>
        <v>Responsável</v>
      </c>
      <c r="D1" s="1" t="str">
        <f>IFERROR(__xludf.DUMMYFUNCTION("IMPORTRANGE(""https://docs.google.com/spreadsheets/d/16nUGU3UVxvjCzGA1Y_NYt7d7OJHdImSJ90Hhm7ipxiA/edit#gid=1026279928"",""Respostas!i1:i50"")"),"Tempo de residência")</f>
        <v>Tempo de residência</v>
      </c>
      <c r="E1" s="1" t="str">
        <f>IFERROR(__xludf.DUMMYFUNCTION("IMPORTRANGE(""https://docs.google.com/spreadsheets/d/16nUGU3UVxvjCzGA1Y_NYt7d7OJHdImSJ90Hhm7ipxiA/edit#gid=1026279928"",""Respostas!d1:d50"")"),"Sigla")</f>
        <v>Sigla</v>
      </c>
      <c r="F1" s="1" t="str">
        <f>IFERROR(__xludf.DUMMYFUNCTION("IMPORTRANGE(""https://docs.google.com/spreadsheets/d/16nUGU3UVxvjCzGA1Y_NYt7d7OJHdImSJ90Hhm7ipxiA/edit#gid=1026279928"",""Respostas!e1:e50"")"),"Nascimento")</f>
        <v>Nascimento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f>IFERROR(__xludf.DUMMYFUNCTION("""COMPUTED_VALUE"""),44600.0)</f>
        <v>44600</v>
      </c>
      <c r="B2" s="2" t="str">
        <f>IFERROR(__xludf.DUMMYFUNCTION("""COMPUTED_VALUE"""),"Criança Feliz ")</f>
        <v>Criança Feliz </v>
      </c>
      <c r="C2" s="2" t="str">
        <f>IFERROR(__xludf.DUMMYFUNCTION("""COMPUTED_VALUE"""),"Angelica Silva Marques")</f>
        <v>Angelica Silva Marques</v>
      </c>
      <c r="D2" s="2" t="str">
        <f>IFERROR(__xludf.DUMMYFUNCTION("""COMPUTED_VALUE"""),"7 meses ")</f>
        <v>7 meses </v>
      </c>
      <c r="E2" s="2" t="str">
        <f>IFERROR(__xludf.DUMMYFUNCTION("""COMPUTED_VALUE"""),"E.E.M.P")</f>
        <v>E.E.M.P</v>
      </c>
      <c r="F2" s="3">
        <f>IFERROR(__xludf.DUMMYFUNCTION("""COMPUTED_VALUE"""),43304.0)</f>
        <v>43304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f>IFERROR(__xludf.DUMMYFUNCTION("""COMPUTED_VALUE"""),44608.0)</f>
        <v>44608</v>
      </c>
      <c r="B3" s="2" t="str">
        <f>IFERROR(__xludf.DUMMYFUNCTION("""COMPUTED_VALUE"""),"Criança Feliz ")</f>
        <v>Criança Feliz </v>
      </c>
      <c r="C3" s="2" t="str">
        <f>IFERROR(__xludf.DUMMYFUNCTION("""COMPUTED_VALUE"""),"Alana Cristiane Cassiano da Silva")</f>
        <v>Alana Cristiane Cassiano da Silva</v>
      </c>
      <c r="D3" s="2" t="str">
        <f>IFERROR(__xludf.DUMMYFUNCTION("""COMPUTED_VALUE"""),"5 anos ")</f>
        <v>5 anos </v>
      </c>
      <c r="E3" s="2" t="str">
        <f>IFERROR(__xludf.DUMMYFUNCTION("""COMPUTED_VALUE"""),"A.C.C.C")</f>
        <v>A.C.C.C</v>
      </c>
      <c r="F3" s="3">
        <f>IFERROR(__xludf.DUMMYFUNCTION("""COMPUTED_VALUE"""),43549.0)</f>
        <v>43549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f>IFERROR(__xludf.DUMMYFUNCTION("""COMPUTED_VALUE"""),44641.0)</f>
        <v>44641</v>
      </c>
      <c r="B4" s="2" t="str">
        <f>IFERROR(__xludf.DUMMYFUNCTION("""COMPUTED_VALUE"""),"Criança Feliz ")</f>
        <v>Criança Feliz </v>
      </c>
      <c r="C4" s="2" t="str">
        <f>IFERROR(__xludf.DUMMYFUNCTION("""COMPUTED_VALUE"""),"Thalia Ruppen de Toledo ")</f>
        <v>Thalia Ruppen de Toledo </v>
      </c>
      <c r="D4" s="2" t="str">
        <f>IFERROR(__xludf.DUMMYFUNCTION("""COMPUTED_VALUE"""),"vai ficar 9 meses ")</f>
        <v>vai ficar 9 meses </v>
      </c>
      <c r="E4" s="2" t="str">
        <f>IFERROR(__xludf.DUMMYFUNCTION("""COMPUTED_VALUE"""),"L.R.T")</f>
        <v>L.R.T</v>
      </c>
      <c r="F4" s="3">
        <f>IFERROR(__xludf.DUMMYFUNCTION("""COMPUTED_VALUE"""),43266.0)</f>
        <v>43266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f>IFERROR(__xludf.DUMMYFUNCTION("""COMPUTED_VALUE"""),44655.0)</f>
        <v>44655</v>
      </c>
      <c r="B5" s="2" t="str">
        <f>IFERROR(__xludf.DUMMYFUNCTION("""COMPUTED_VALUE"""),"CSonho de Criança")</f>
        <v>CSonho de Criança</v>
      </c>
      <c r="C5" s="2" t="str">
        <f>IFERROR(__xludf.DUMMYFUNCTION("""COMPUTED_VALUE"""),"Simone Aparecida da Silva")</f>
        <v>Simone Aparecida da Silva</v>
      </c>
      <c r="D5" s="2" t="str">
        <f>IFERROR(__xludf.DUMMYFUNCTION("""COMPUTED_VALUE"""),"05 anos")</f>
        <v>05 anos</v>
      </c>
      <c r="E5" s="2" t="str">
        <f>IFERROR(__xludf.DUMMYFUNCTION("""COMPUTED_VALUE"""),"K.S.F.")</f>
        <v>K.S.F.</v>
      </c>
      <c r="F5" s="3">
        <f>IFERROR(__xludf.DUMMYFUNCTION("""COMPUTED_VALUE"""),43349.0)</f>
        <v>43349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2"/>
      <c r="C6" s="2"/>
      <c r="D6" s="2"/>
      <c r="E6" s="2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/>
      <c r="B10" s="2"/>
      <c r="C10" s="2"/>
      <c r="D10" s="2"/>
      <c r="E10" s="2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/>
      <c r="B11" s="2"/>
      <c r="C11" s="2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/>
      <c r="B12" s="2"/>
      <c r="C12" s="2"/>
      <c r="D12" s="2"/>
      <c r="E12" s="2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/>
      <c r="B13" s="2"/>
      <c r="C13" s="2"/>
      <c r="D13" s="2"/>
      <c r="E13" s="2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/>
      <c r="B14" s="2"/>
      <c r="C14" s="2"/>
      <c r="D14" s="2"/>
      <c r="E14" s="2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/>
      <c r="B15" s="2"/>
      <c r="C15" s="2"/>
      <c r="D15" s="2"/>
      <c r="E15" s="2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/>
      <c r="B16" s="2"/>
      <c r="C16" s="2"/>
      <c r="D16" s="2"/>
      <c r="E16" s="2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/>
      <c r="B17" s="2"/>
      <c r="C17" s="2"/>
      <c r="D17" s="2"/>
      <c r="E17" s="2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/>
      <c r="B18" s="2"/>
      <c r="C18" s="2"/>
      <c r="D18" s="2"/>
      <c r="E18" s="2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/>
      <c r="B19" s="2"/>
      <c r="C19" s="2"/>
      <c r="D19" s="2"/>
      <c r="E19" s="2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/>
      <c r="B20" s="2"/>
      <c r="C20" s="2"/>
      <c r="D20" s="2"/>
      <c r="E20" s="2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4"/>
      <c r="B21" s="2"/>
      <c r="C21" s="2"/>
      <c r="D21" s="2"/>
      <c r="E21" s="2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"/>
      <c r="B22" s="2"/>
      <c r="C22" s="2"/>
      <c r="D22" s="2"/>
      <c r="E22" s="2"/>
      <c r="F22" s="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4"/>
      <c r="B23" s="2"/>
      <c r="C23" s="2"/>
      <c r="D23" s="2"/>
      <c r="E23" s="2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4"/>
      <c r="B24" s="2"/>
      <c r="C24" s="2"/>
      <c r="D24" s="2"/>
      <c r="E24" s="2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4"/>
      <c r="B25" s="2"/>
      <c r="C25" s="2"/>
      <c r="D25" s="2"/>
      <c r="E25" s="2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"/>
      <c r="B26" s="2"/>
      <c r="C26" s="2"/>
      <c r="D26" s="2"/>
      <c r="E26" s="2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4"/>
      <c r="B27" s="2"/>
      <c r="C27" s="2"/>
      <c r="D27" s="2"/>
      <c r="E27" s="2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4"/>
      <c r="B28" s="2"/>
      <c r="C28" s="2"/>
      <c r="D28" s="2"/>
      <c r="E28" s="2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4"/>
      <c r="B29" s="2"/>
      <c r="C29" s="2"/>
      <c r="D29" s="2"/>
      <c r="E29" s="2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"/>
      <c r="B30" s="2"/>
      <c r="C30" s="2"/>
      <c r="D30" s="2"/>
      <c r="E30" s="2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4"/>
      <c r="B31" s="2"/>
      <c r="C31" s="2"/>
      <c r="D31" s="2"/>
      <c r="E31" s="2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4"/>
      <c r="B32" s="2"/>
      <c r="C32" s="2"/>
      <c r="D32" s="2"/>
      <c r="E32" s="2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"/>
      <c r="B33" s="2"/>
      <c r="C33" s="2"/>
      <c r="D33" s="2"/>
      <c r="E33" s="2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4"/>
      <c r="B34" s="2"/>
      <c r="C34" s="2"/>
      <c r="D34" s="2"/>
      <c r="E34" s="2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"/>
      <c r="B35" s="2"/>
      <c r="C35" s="2"/>
      <c r="D35" s="2"/>
      <c r="E35" s="2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4"/>
      <c r="B36" s="2"/>
      <c r="C36" s="2"/>
      <c r="D36" s="2"/>
      <c r="E36" s="2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4"/>
      <c r="B37" s="2"/>
      <c r="C37" s="2"/>
      <c r="D37" s="2"/>
      <c r="E37" s="2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"/>
      <c r="B38" s="2"/>
      <c r="C38" s="2"/>
      <c r="D38" s="2"/>
      <c r="E38" s="2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4"/>
      <c r="B39" s="2"/>
      <c r="C39" s="2"/>
      <c r="D39" s="2"/>
      <c r="E39" s="2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4"/>
      <c r="B40" s="2"/>
      <c r="C40" s="2"/>
      <c r="D40" s="2"/>
      <c r="E40" s="2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4"/>
      <c r="B41" s="2"/>
      <c r="C41" s="2"/>
      <c r="D41" s="2"/>
      <c r="E41" s="2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4"/>
      <c r="B42" s="2"/>
      <c r="C42" s="2"/>
      <c r="D42" s="2"/>
      <c r="E42" s="2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4"/>
      <c r="B43" s="2"/>
      <c r="C43" s="2"/>
      <c r="D43" s="2"/>
      <c r="E43" s="2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4"/>
      <c r="B44" s="2"/>
      <c r="C44" s="2"/>
      <c r="D44" s="2"/>
      <c r="E44" s="2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4"/>
      <c r="B45" s="2"/>
      <c r="C45" s="2"/>
      <c r="D45" s="2"/>
      <c r="E45" s="2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"/>
      <c r="B46" s="2"/>
      <c r="C46" s="2"/>
      <c r="D46" s="2"/>
      <c r="E46" s="2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2"/>
      <c r="C47" s="2"/>
      <c r="D47" s="2"/>
      <c r="E47" s="2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2"/>
      <c r="C48" s="2"/>
      <c r="D48" s="2"/>
      <c r="E48" s="2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2"/>
      <c r="C49" s="2"/>
      <c r="D49" s="2"/>
      <c r="E49" s="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2"/>
      <c r="C50" s="2"/>
      <c r="D50" s="2"/>
      <c r="E50" s="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2"/>
      <c r="C51" s="2"/>
      <c r="D51" s="2"/>
      <c r="E51" s="2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2"/>
      <c r="C52" s="2"/>
      <c r="D52" s="2"/>
      <c r="E52" s="2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2"/>
      <c r="C53" s="2"/>
      <c r="D53" s="2"/>
      <c r="E53" s="2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2"/>
      <c r="C54" s="2"/>
      <c r="D54" s="2"/>
      <c r="E54" s="2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2"/>
      <c r="C55" s="2"/>
      <c r="D55" s="2"/>
      <c r="E55" s="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2"/>
      <c r="C56" s="2"/>
      <c r="D56" s="2"/>
      <c r="E56" s="2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2"/>
      <c r="C57" s="2"/>
      <c r="D57" s="2"/>
      <c r="E57" s="2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2"/>
      <c r="C58" s="2"/>
      <c r="D58" s="2"/>
      <c r="E58" s="2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2"/>
      <c r="C59" s="2"/>
      <c r="D59" s="2"/>
      <c r="E59" s="2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2"/>
      <c r="C60" s="2"/>
      <c r="D60" s="2"/>
      <c r="E60" s="2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2"/>
      <c r="C61" s="2"/>
      <c r="D61" s="2"/>
      <c r="E61" s="2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2"/>
      <c r="C62" s="2"/>
      <c r="D62" s="2"/>
      <c r="E62" s="2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2"/>
      <c r="C63" s="2"/>
      <c r="D63" s="2"/>
      <c r="E63" s="2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2"/>
      <c r="C64" s="2"/>
      <c r="D64" s="2"/>
      <c r="E64" s="2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2"/>
      <c r="C65" s="2"/>
      <c r="D65" s="2"/>
      <c r="E65" s="2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2"/>
      <c r="C66" s="2"/>
      <c r="D66" s="2"/>
      <c r="E66" s="2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2"/>
      <c r="C67" s="2"/>
      <c r="D67" s="2"/>
      <c r="E67" s="2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2"/>
      <c r="C68" s="2"/>
      <c r="D68" s="2"/>
      <c r="E68" s="2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2"/>
      <c r="C69" s="2"/>
      <c r="D69" s="2"/>
      <c r="E69" s="2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2"/>
      <c r="C70" s="2"/>
      <c r="D70" s="2"/>
      <c r="E70" s="2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2"/>
      <c r="C71" s="2"/>
      <c r="D71" s="2"/>
      <c r="E71" s="2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2"/>
      <c r="C72" s="2"/>
      <c r="D72" s="2"/>
      <c r="E72" s="2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2"/>
      <c r="C73" s="2"/>
      <c r="D73" s="2"/>
      <c r="E73" s="2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2"/>
      <c r="C74" s="2"/>
      <c r="D74" s="2"/>
      <c r="E74" s="2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2"/>
      <c r="C75" s="2"/>
      <c r="D75" s="2"/>
      <c r="E75" s="2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2"/>
      <c r="C76" s="2"/>
      <c r="D76" s="2"/>
      <c r="E76" s="2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2"/>
      <c r="C77" s="2"/>
      <c r="D77" s="2"/>
      <c r="E77" s="2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2"/>
      <c r="C78" s="2"/>
      <c r="D78" s="2"/>
      <c r="E78" s="2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2"/>
      <c r="C79" s="2"/>
      <c r="D79" s="2"/>
      <c r="E79" s="2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2"/>
      <c r="C80" s="2"/>
      <c r="D80" s="2"/>
      <c r="E80" s="2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2"/>
      <c r="C81" s="2"/>
      <c r="D81" s="2"/>
      <c r="E81" s="2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2"/>
      <c r="C82" s="2"/>
      <c r="D82" s="2"/>
      <c r="E82" s="2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2"/>
      <c r="C83" s="2"/>
      <c r="D83" s="2"/>
      <c r="E83" s="2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2"/>
      <c r="C84" s="2"/>
      <c r="D84" s="2"/>
      <c r="E84" s="2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2"/>
      <c r="C85" s="2"/>
      <c r="D85" s="2"/>
      <c r="E85" s="2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2"/>
      <c r="C86" s="2"/>
      <c r="D86" s="2"/>
      <c r="E86" s="2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2"/>
      <c r="C87" s="2"/>
      <c r="D87" s="2"/>
      <c r="E87" s="2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2"/>
      <c r="C88" s="2"/>
      <c r="D88" s="2"/>
      <c r="E88" s="2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2"/>
      <c r="C89" s="2"/>
      <c r="D89" s="2"/>
      <c r="E89" s="2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2"/>
      <c r="C90" s="2"/>
      <c r="D90" s="2"/>
      <c r="E90" s="2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2"/>
      <c r="C91" s="2"/>
      <c r="D91" s="2"/>
      <c r="E91" s="2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2"/>
      <c r="C92" s="2"/>
      <c r="D92" s="2"/>
      <c r="E92" s="2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2"/>
      <c r="C93" s="2"/>
      <c r="D93" s="2"/>
      <c r="E93" s="2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2"/>
      <c r="C94" s="2"/>
      <c r="D94" s="2"/>
      <c r="E94" s="2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2"/>
      <c r="C95" s="2"/>
      <c r="D95" s="2"/>
      <c r="E95" s="2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2"/>
      <c r="C96" s="2"/>
      <c r="D96" s="2"/>
      <c r="E96" s="2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2"/>
      <c r="C97" s="2"/>
      <c r="D97" s="2"/>
      <c r="E97" s="2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2"/>
      <c r="C98" s="2"/>
      <c r="D98" s="2"/>
      <c r="E98" s="2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2"/>
      <c r="C99" s="2"/>
      <c r="D99" s="2"/>
      <c r="E99" s="2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