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NV 103496.23 - 250K\"/>
    </mc:Choice>
  </mc:AlternateContent>
  <xr:revisionPtr revIDLastSave="0" documentId="13_ncr:1_{7CB662A8-31D6-47CF-A507-852F3D171184}" xr6:coauthVersionLast="36" xr6:coauthVersionMax="47" xr10:uidLastSave="{00000000-0000-0000-0000-000000000000}"/>
  <bookViews>
    <workbookView xWindow="-120" yWindow="-120" windowWidth="24240" windowHeight="13140" tabRatio="517" activeTab="1" xr2:uid="{00000000-000D-0000-FFFF-FFFF00000000}"/>
  </bookViews>
  <sheets>
    <sheet name="CHECK_LIST" sheetId="6" r:id="rId1"/>
    <sheet name="PO" sheetId="1" r:id="rId2"/>
    <sheet name="CRONOGRAMA" sheetId="10" r:id="rId3"/>
  </sheets>
  <externalReferences>
    <externalReference r:id="rId4"/>
  </externalReferences>
  <definedNames>
    <definedName name="_xlnm._FilterDatabase" localSheetId="0" hidden="1">CHECK_LIST!$B$4:$F$5</definedName>
    <definedName name="_xlnm.Print_Area" localSheetId="2">CRONOGRAMA!$B$2:$H$26</definedName>
    <definedName name="_xlnm.Print_Area" localSheetId="1">PO!$A$1:$L$36</definedName>
    <definedName name="Import.CR">[1]Dados!$G$8</definedName>
    <definedName name="Import.Município">[1]Dados!$G$7</definedName>
    <definedName name="Import.Proponente">[1]Dados!$G$6</definedName>
    <definedName name="Print_Titles_0" localSheetId="0">CHECK_LIST!$2:$5</definedName>
    <definedName name="Print_Titles_0" localSheetId="1">PO!$10:$16</definedName>
    <definedName name="Print_Titles_0_0" localSheetId="0">CHECK_LIST!$2:$5</definedName>
    <definedName name="Print_Titles_0_0" localSheetId="1">PO!$10:$16</definedName>
    <definedName name="Print_Titles_0_0_0" localSheetId="0">CHECK_LIST!$2:$5</definedName>
    <definedName name="Print_Titles_0_0_0" localSheetId="1">PO!$10:$16</definedName>
    <definedName name="_xlnm.Print_Titles" localSheetId="0">CHECK_LIST!$4:$4</definedName>
    <definedName name="_xlnm.Print_Titles" localSheetId="1">PO!$10:$16</definedName>
  </definedNames>
  <calcPr calcId="191029" iterateDelta="1E-4"/>
</workbook>
</file>

<file path=xl/calcChain.xml><?xml version="1.0" encoding="utf-8"?>
<calcChain xmlns="http://schemas.openxmlformats.org/spreadsheetml/2006/main">
  <c r="J24" i="1" l="1"/>
  <c r="B20" i="10" l="1"/>
  <c r="B18" i="10"/>
  <c r="C34" i="1"/>
  <c r="C32" i="1"/>
  <c r="C6" i="10" l="1"/>
  <c r="C5" i="10"/>
  <c r="H21" i="1" l="1"/>
  <c r="H24" i="1" s="1"/>
  <c r="K24" i="1" s="1"/>
  <c r="H23" i="1"/>
  <c r="H22" i="1"/>
  <c r="C4" i="10"/>
  <c r="C3" i="10"/>
  <c r="J23" i="1" l="1"/>
  <c r="K23" i="1" s="1"/>
  <c r="J21" i="1"/>
  <c r="K21" i="1" s="1"/>
  <c r="J22" i="1"/>
  <c r="K22" i="1" s="1"/>
  <c r="J20" i="1"/>
  <c r="K20" i="1" l="1"/>
  <c r="K25" i="1" s="1"/>
  <c r="H6" i="10" l="1"/>
  <c r="F12" i="10" s="1"/>
  <c r="H11" i="10" l="1"/>
  <c r="G12" i="10"/>
  <c r="E12" i="10"/>
  <c r="H12" i="10" l="1"/>
</calcChain>
</file>

<file path=xl/sharedStrings.xml><?xml version="1.0" encoding="utf-8"?>
<sst xmlns="http://schemas.openxmlformats.org/spreadsheetml/2006/main" count="84" uniqueCount="64">
  <si>
    <t>RECAPEAMENTO ASFÁLTICO</t>
  </si>
  <si>
    <t>1.1</t>
  </si>
  <si>
    <t>M2</t>
  </si>
  <si>
    <t>1.3</t>
  </si>
  <si>
    <t>1.4</t>
  </si>
  <si>
    <t>ITEM</t>
  </si>
  <si>
    <t>54.03.230</t>
  </si>
  <si>
    <t>CAMADA DE ROLAMENTO EM CONCRETO ASFÁLTICO USINADO A QUENTE - (CBUQ)</t>
  </si>
  <si>
    <t>M3</t>
  </si>
  <si>
    <t>54.03.210</t>
  </si>
  <si>
    <t>IMPRIMAÇÃO BETUMINOSA LIGANTE</t>
  </si>
  <si>
    <t>VARRIÇÃO DE PAVIMENTO PARA RECAPEAMENTO</t>
  </si>
  <si>
    <t>54.01.410</t>
  </si>
  <si>
    <t>02.08.020</t>
  </si>
  <si>
    <t>PLACA DE IDENTIFICAÇÃO PARA OBRA</t>
  </si>
  <si>
    <t>BDI:</t>
  </si>
  <si>
    <t>FIM</t>
  </si>
  <si>
    <t>BAIRRO</t>
  </si>
  <si>
    <t>INÍCIO</t>
  </si>
  <si>
    <t>ÁREA (M2)</t>
  </si>
  <si>
    <t>RUA</t>
  </si>
  <si>
    <t>RELAÇÃO DE RUAS PARA RECAPEAMENTO</t>
  </si>
  <si>
    <t>CRONOGRAMA FÍSICO-FINANCEIRO</t>
  </si>
  <si>
    <t>MÊS 1 (%)</t>
  </si>
  <si>
    <t>MÊS 2 (%)</t>
  </si>
  <si>
    <t>MÊS 3 (%)</t>
  </si>
  <si>
    <t>VALOR DO ITEM (R$)</t>
  </si>
  <si>
    <t>Pavimentação Asfáltica</t>
  </si>
  <si>
    <t>TOTAL (R$)</t>
  </si>
  <si>
    <t>VALOR TOTAL DO ORÇAMENTO:</t>
  </si>
  <si>
    <t>PLANILHA ORÇAMENTÁRIA</t>
  </si>
  <si>
    <t>FONTE</t>
  </si>
  <si>
    <t>CÓDIGO</t>
  </si>
  <si>
    <t>DESCRIÇÃO</t>
  </si>
  <si>
    <t>UNID</t>
  </si>
  <si>
    <t>QUANTIDADE</t>
  </si>
  <si>
    <t>VALOR UNITÁRIO C/ BDI</t>
  </si>
  <si>
    <t>TOTAL</t>
  </si>
  <si>
    <t>VALOR UNITÁRIO</t>
  </si>
  <si>
    <t>VALOR TOTAL C/BDI</t>
  </si>
  <si>
    <t>RESPONSÁVEL TÉCNICO</t>
  </si>
  <si>
    <t>LOCAL: DIVERSAS VIAS DO MUNICÍPIO</t>
  </si>
  <si>
    <t>OBRA: RECAPEAMENTO ASFÁLTICO</t>
  </si>
  <si>
    <t>CEP</t>
  </si>
  <si>
    <t xml:space="preserve"> </t>
  </si>
  <si>
    <t>VILA MARIA</t>
  </si>
  <si>
    <t>R. RENATO CARDOSO PIMENTEL</t>
  </si>
  <si>
    <t>AV. WALTER PIFFER</t>
  </si>
  <si>
    <t>R. LUIZ ZANETTI</t>
  </si>
  <si>
    <t>R. EXP. KAY JENSON</t>
  </si>
  <si>
    <t>R. MARIA ROSA DE JESUS CASEMIRO</t>
  </si>
  <si>
    <t>R. ELIAS SAAD</t>
  </si>
  <si>
    <t>14948-392</t>
  </si>
  <si>
    <t>14948-394</t>
  </si>
  <si>
    <t>14948-390</t>
  </si>
  <si>
    <t>14948-396</t>
  </si>
  <si>
    <t>JOÃO GUILHERME HIRABAHASI</t>
  </si>
  <si>
    <t>ENGº CIVIL RESPONSÁVEL - CREA Nº 5070185893</t>
  </si>
  <si>
    <t>BASE: CDHU 191 SEM DESONERAÇÃO</t>
  </si>
  <si>
    <t>1.2</t>
  </si>
  <si>
    <t>1.5</t>
  </si>
  <si>
    <t>CDHU</t>
  </si>
  <si>
    <t>01.20.280</t>
  </si>
  <si>
    <t>LEVANTAMENTO PLANIMÉTRICO DE ÁREA PAVIMENTADA PARA VEÍCULO E PEDESTRE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</si>
</sst>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(* #,##0.00_);_(* \(#,##0.00\);_(* \-??_);_(@_)"/>
    <numFmt numFmtId="166" formatCode="_(&quot;R$ &quot;* #,##0.00_);_(&quot;R$ &quot;* \(#,##0.00\);_(&quot;R$ &quot;* \-??_);_(@_)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sz val="12"/>
      <color indexed="55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0"/>
      <name val="Cambria"/>
      <family val="2"/>
      <scheme val="major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0"/>
      </right>
      <top style="medium">
        <color theme="2" tint="-0.499984740745262"/>
      </top>
      <bottom/>
      <diagonal/>
    </border>
    <border>
      <left style="medium">
        <color theme="0"/>
      </left>
      <right/>
      <top style="medium">
        <color theme="2" tint="-0.499984740745262"/>
      </top>
      <bottom/>
      <diagonal/>
    </border>
    <border>
      <left style="medium">
        <color theme="0"/>
      </left>
      <right style="medium">
        <color theme="2" tint="-0.499984740745262"/>
      </right>
      <top style="medium">
        <color theme="2" tint="-0.499984740745262"/>
      </top>
      <bottom style="medium">
        <color indexed="8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2" tint="-0.499984740745262"/>
      </right>
      <top style="medium">
        <color indexed="8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0.24994659260841701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auto="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auto="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auto="1"/>
      </left>
      <right style="medium">
        <color theme="0" tint="-0.24994659260841701"/>
      </right>
      <top style="medium">
        <color theme="0" tint="-0.24994659260841701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auto="1"/>
      </bottom>
      <diagonal/>
    </border>
    <border>
      <left style="medium">
        <color theme="0" tint="-0.24994659260841701"/>
      </left>
      <right style="medium">
        <color auto="1"/>
      </right>
      <top style="medium">
        <color theme="0" tint="-0.24994659260841701"/>
      </top>
      <bottom style="medium">
        <color auto="1"/>
      </bottom>
      <diagonal/>
    </border>
  </borders>
  <cellStyleXfs count="10">
    <xf numFmtId="0" fontId="0" fillId="0" borderId="0"/>
    <xf numFmtId="0" fontId="7" fillId="0" borderId="0"/>
    <xf numFmtId="166" fontId="7" fillId="0" borderId="0" applyBorder="0" applyProtection="0"/>
    <xf numFmtId="166" fontId="7" fillId="0" borderId="0"/>
    <xf numFmtId="0" fontId="9" fillId="0" borderId="0"/>
    <xf numFmtId="165" fontId="7" fillId="0" borderId="0" applyBorder="0" applyProtection="0"/>
    <xf numFmtId="0" fontId="9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ill="0" applyBorder="0" applyAlignment="0" applyProtection="0"/>
  </cellStyleXfs>
  <cellXfs count="14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2" applyFont="1" applyBorder="1" applyAlignment="1" applyProtection="1">
      <alignment horizontal="center" vertical="center" wrapText="1"/>
    </xf>
    <xf numFmtId="165" fontId="2" fillId="0" borderId="0" xfId="5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6"/>
    <xf numFmtId="0" fontId="12" fillId="0" borderId="0" xfId="6" applyFont="1" applyAlignment="1">
      <alignment horizontal="center" vertical="center"/>
    </xf>
    <xf numFmtId="4" fontId="8" fillId="0" borderId="0" xfId="6" applyNumberFormat="1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19" fillId="0" borderId="0" xfId="6" applyFont="1"/>
    <xf numFmtId="0" fontId="20" fillId="4" borderId="28" xfId="6" applyFont="1" applyFill="1" applyBorder="1" applyAlignment="1">
      <alignment horizontal="center" vertical="center"/>
    </xf>
    <xf numFmtId="4" fontId="21" fillId="4" borderId="29" xfId="6" applyNumberFormat="1" applyFont="1" applyFill="1" applyBorder="1" applyAlignment="1">
      <alignment horizontal="center" vertical="center"/>
    </xf>
    <xf numFmtId="166" fontId="19" fillId="4" borderId="29" xfId="3" applyFont="1" applyFill="1" applyBorder="1"/>
    <xf numFmtId="10" fontId="22" fillId="5" borderId="33" xfId="8" applyNumberFormat="1" applyFont="1" applyFill="1" applyBorder="1" applyAlignment="1" applyProtection="1">
      <alignment horizontal="center" vertical="center"/>
    </xf>
    <xf numFmtId="166" fontId="22" fillId="5" borderId="33" xfId="3" applyFont="1" applyFill="1" applyBorder="1"/>
    <xf numFmtId="164" fontId="18" fillId="3" borderId="33" xfId="7" applyFont="1" applyFill="1" applyBorder="1" applyAlignment="1">
      <alignment vertical="center"/>
    </xf>
    <xf numFmtId="166" fontId="23" fillId="3" borderId="33" xfId="3" applyFont="1" applyFill="1" applyBorder="1"/>
    <xf numFmtId="0" fontId="20" fillId="0" borderId="0" xfId="6" applyFont="1" applyAlignment="1">
      <alignment horizontal="center" vertical="center"/>
    </xf>
    <xf numFmtId="4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vertical="center"/>
    </xf>
    <xf numFmtId="10" fontId="20" fillId="4" borderId="29" xfId="9" applyNumberFormat="1" applyFont="1" applyFill="1" applyBorder="1" applyAlignment="1" applyProtection="1">
      <alignment horizontal="center" vertical="center"/>
    </xf>
    <xf numFmtId="0" fontId="15" fillId="6" borderId="18" xfId="6" applyFont="1" applyFill="1" applyBorder="1" applyAlignment="1">
      <alignment vertical="center"/>
    </xf>
    <xf numFmtId="0" fontId="17" fillId="6" borderId="0" xfId="6" applyFont="1" applyFill="1" applyAlignment="1">
      <alignment vertical="center"/>
    </xf>
    <xf numFmtId="0" fontId="17" fillId="6" borderId="0" xfId="6" applyFont="1" applyFill="1" applyAlignment="1">
      <alignment vertical="center" wrapText="1"/>
    </xf>
    <xf numFmtId="0" fontId="12" fillId="6" borderId="35" xfId="6" applyFont="1" applyFill="1" applyBorder="1" applyAlignment="1">
      <alignment horizontal="center" vertical="center"/>
    </xf>
    <xf numFmtId="0" fontId="12" fillId="6" borderId="36" xfId="6" applyFont="1" applyFill="1" applyBorder="1" applyAlignment="1">
      <alignment horizontal="center" vertical="center"/>
    </xf>
    <xf numFmtId="0" fontId="12" fillId="6" borderId="18" xfId="6" applyFont="1" applyFill="1" applyBorder="1" applyAlignment="1">
      <alignment horizontal="center" vertical="center"/>
    </xf>
    <xf numFmtId="0" fontId="12" fillId="6" borderId="34" xfId="6" applyFont="1" applyFill="1" applyBorder="1" applyAlignment="1">
      <alignment horizontal="center" vertical="center"/>
    </xf>
    <xf numFmtId="0" fontId="12" fillId="6" borderId="19" xfId="6" applyFont="1" applyFill="1" applyBorder="1" applyAlignment="1">
      <alignment horizontal="center" vertical="center"/>
    </xf>
    <xf numFmtId="0" fontId="12" fillId="6" borderId="37" xfId="6" applyFont="1" applyFill="1" applyBorder="1" applyAlignment="1">
      <alignment horizontal="center" vertical="center"/>
    </xf>
    <xf numFmtId="0" fontId="12" fillId="6" borderId="15" xfId="6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0" fontId="15" fillId="6" borderId="0" xfId="6" applyNumberFormat="1" applyFont="1" applyFill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7" fillId="6" borderId="0" xfId="6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0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4" fontId="2" fillId="0" borderId="1" xfId="2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0" fontId="15" fillId="6" borderId="0" xfId="6" applyNumberFormat="1" applyFont="1" applyFill="1" applyAlignment="1">
      <alignment vertical="center" wrapText="1"/>
    </xf>
    <xf numFmtId="0" fontId="15" fillId="6" borderId="0" xfId="6" applyFont="1" applyFill="1" applyBorder="1" applyAlignment="1">
      <alignment vertical="center"/>
    </xf>
    <xf numFmtId="0" fontId="15" fillId="6" borderId="18" xfId="6" applyFont="1" applyFill="1" applyBorder="1" applyAlignment="1">
      <alignment horizontal="left" vertical="center"/>
    </xf>
    <xf numFmtId="44" fontId="3" fillId="0" borderId="1" xfId="2" applyNumberFormat="1" applyFont="1" applyBorder="1" applyAlignment="1" applyProtection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44" fontId="2" fillId="6" borderId="1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15" fillId="6" borderId="0" xfId="6" applyNumberFormat="1" applyFont="1" applyFill="1" applyAlignment="1">
      <alignment horizontal="right" vertical="center" wrapText="1"/>
    </xf>
    <xf numFmtId="10" fontId="15" fillId="6" borderId="0" xfId="6" applyNumberFormat="1" applyFont="1" applyFill="1" applyAlignment="1">
      <alignment horizontal="left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15" fillId="6" borderId="18" xfId="6" applyNumberFormat="1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/>
    </xf>
    <xf numFmtId="4" fontId="12" fillId="6" borderId="34" xfId="6" applyNumberFormat="1" applyFont="1" applyFill="1" applyBorder="1" applyAlignment="1">
      <alignment vertical="center" wrapText="1"/>
    </xf>
    <xf numFmtId="166" fontId="11" fillId="6" borderId="34" xfId="2" applyFont="1" applyFill="1" applyBorder="1"/>
    <xf numFmtId="4" fontId="2" fillId="6" borderId="10" xfId="0" quotePrefix="1" applyNumberFormat="1" applyFont="1" applyFill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43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4" fontId="10" fillId="7" borderId="51" xfId="0" applyNumberFormat="1" applyFont="1" applyFill="1" applyBorder="1" applyAlignment="1">
      <alignment horizontal="center" vertical="center" wrapText="1"/>
    </xf>
    <xf numFmtId="4" fontId="10" fillId="0" borderId="51" xfId="0" applyNumberFormat="1" applyFont="1" applyFill="1" applyBorder="1" applyAlignment="1">
      <alignment horizontal="center" vertical="center" wrapText="1"/>
    </xf>
    <xf numFmtId="0" fontId="10" fillId="7" borderId="52" xfId="0" applyFont="1" applyFill="1" applyBorder="1" applyAlignment="1">
      <alignment horizontal="center" vertical="center" wrapText="1"/>
    </xf>
    <xf numFmtId="4" fontId="10" fillId="7" borderId="53" xfId="0" applyNumberFormat="1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4" fontId="10" fillId="0" borderId="5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0" fontId="15" fillId="6" borderId="0" xfId="6" applyNumberFormat="1" applyFont="1" applyFill="1" applyAlignment="1">
      <alignment horizontal="right" vertical="center" wrapText="1"/>
    </xf>
    <xf numFmtId="0" fontId="16" fillId="3" borderId="18" xfId="6" applyFont="1" applyFill="1" applyBorder="1" applyAlignment="1">
      <alignment horizontal="center" vertical="center"/>
    </xf>
    <xf numFmtId="0" fontId="16" fillId="3" borderId="0" xfId="6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6" fillId="3" borderId="4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15" fillId="6" borderId="18" xfId="6" applyNumberFormat="1" applyFont="1" applyFill="1" applyBorder="1" applyAlignment="1">
      <alignment horizontal="left" vertical="center" wrapText="1"/>
    </xf>
    <xf numFmtId="0" fontId="15" fillId="6" borderId="18" xfId="6" applyFont="1" applyFill="1" applyBorder="1" applyAlignment="1">
      <alignment horizontal="left" vertical="center" wrapText="1"/>
    </xf>
    <xf numFmtId="0" fontId="15" fillId="6" borderId="0" xfId="6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3" borderId="16" xfId="6" applyFont="1" applyFill="1" applyBorder="1" applyAlignment="1">
      <alignment horizontal="center" vertical="center"/>
    </xf>
    <xf numFmtId="0" fontId="16" fillId="3" borderId="17" xfId="6" applyFont="1" applyFill="1" applyBorder="1" applyAlignment="1">
      <alignment horizontal="center" vertical="center"/>
    </xf>
    <xf numFmtId="0" fontId="18" fillId="3" borderId="20" xfId="6" applyFont="1" applyFill="1" applyBorder="1" applyAlignment="1">
      <alignment horizontal="center" vertical="center"/>
    </xf>
    <xf numFmtId="0" fontId="18" fillId="3" borderId="16" xfId="6" applyFont="1" applyFill="1" applyBorder="1" applyAlignment="1">
      <alignment horizontal="center" vertical="center"/>
    </xf>
    <xf numFmtId="0" fontId="18" fillId="3" borderId="21" xfId="6" applyFont="1" applyFill="1" applyBorder="1" applyAlignment="1">
      <alignment horizontal="center" vertical="center"/>
    </xf>
    <xf numFmtId="0" fontId="18" fillId="3" borderId="24" xfId="6" applyFont="1" applyFill="1" applyBorder="1" applyAlignment="1">
      <alignment horizontal="center" vertical="center"/>
    </xf>
    <xf numFmtId="0" fontId="18" fillId="3" borderId="0" xfId="6" applyFont="1" applyFill="1" applyAlignment="1">
      <alignment horizontal="center" vertical="center"/>
    </xf>
    <xf numFmtId="0" fontId="18" fillId="3" borderId="25" xfId="6" applyFont="1" applyFill="1" applyBorder="1" applyAlignment="1">
      <alignment horizontal="center" vertical="center"/>
    </xf>
    <xf numFmtId="4" fontId="18" fillId="3" borderId="22" xfId="6" applyNumberFormat="1" applyFont="1" applyFill="1" applyBorder="1" applyAlignment="1">
      <alignment horizontal="center" vertical="center"/>
    </xf>
    <xf numFmtId="4" fontId="18" fillId="3" borderId="26" xfId="6" applyNumberFormat="1" applyFont="1" applyFill="1" applyBorder="1" applyAlignment="1">
      <alignment horizontal="center" vertical="center"/>
    </xf>
    <xf numFmtId="0" fontId="18" fillId="3" borderId="23" xfId="6" applyFont="1" applyFill="1" applyBorder="1" applyAlignment="1">
      <alignment horizontal="center" vertical="center" wrapText="1"/>
    </xf>
    <xf numFmtId="0" fontId="18" fillId="3" borderId="27" xfId="6" applyFont="1" applyFill="1" applyBorder="1" applyAlignment="1">
      <alignment horizontal="center" vertical="center" wrapText="1"/>
    </xf>
    <xf numFmtId="4" fontId="18" fillId="3" borderId="33" xfId="6" applyNumberFormat="1" applyFont="1" applyFill="1" applyBorder="1" applyAlignment="1">
      <alignment horizontal="center" vertical="center"/>
    </xf>
    <xf numFmtId="0" fontId="24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10" fontId="20" fillId="4" borderId="29" xfId="9" applyNumberFormat="1" applyFont="1" applyFill="1" applyBorder="1" applyAlignment="1" applyProtection="1">
      <alignment horizontal="center" vertical="center"/>
    </xf>
    <xf numFmtId="4" fontId="22" fillId="5" borderId="30" xfId="6" applyNumberFormat="1" applyFont="1" applyFill="1" applyBorder="1" applyAlignment="1">
      <alignment horizontal="center" vertical="center" wrapText="1"/>
    </xf>
    <xf numFmtId="4" fontId="22" fillId="5" borderId="31" xfId="6" applyNumberFormat="1" applyFont="1" applyFill="1" applyBorder="1" applyAlignment="1">
      <alignment horizontal="center" vertical="center" wrapText="1"/>
    </xf>
    <xf numFmtId="4" fontId="22" fillId="5" borderId="32" xfId="6" applyNumberFormat="1" applyFont="1" applyFill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</cellXfs>
  <cellStyles count="10">
    <cellStyle name="Excel Built-in Normal" xfId="1" xr:uid="{00000000-0005-0000-0000-000000000000}"/>
    <cellStyle name="Moeda" xfId="2" builtinId="4"/>
    <cellStyle name="Moeda 2" xfId="3" xr:uid="{00000000-0005-0000-0000-000002000000}"/>
    <cellStyle name="Moeda 3" xfId="7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  <cellStyle name="Porcentagem 2" xfId="8" xr:uid="{00000000-0005-0000-0000-000008000000}"/>
    <cellStyle name="Porcentagem 2 2" xfId="9" xr:uid="{00000000-0005-0000-0000-000009000000}"/>
    <cellStyle name="Vírgula" xfId="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5BAB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41237</xdr:colOff>
      <xdr:row>1</xdr:row>
      <xdr:rowOff>214255</xdr:rowOff>
    </xdr:from>
    <xdr:to>
      <xdr:col>4</xdr:col>
      <xdr:colOff>9861</xdr:colOff>
      <xdr:row>6</xdr:row>
      <xdr:rowOff>150606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BCF0B41-75C7-4474-B790-1B5B1A7566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9" t="11813" r="5503" b="13019"/>
        <a:stretch/>
      </xdr:blipFill>
      <xdr:spPr>
        <a:xfrm>
          <a:off x="1036319" y="312867"/>
          <a:ext cx="1259542" cy="1119692"/>
        </a:xfrm>
        <a:prstGeom prst="rect">
          <a:avLst/>
        </a:prstGeom>
      </xdr:spPr>
    </xdr:pic>
    <xdr:clientData/>
  </xdr:twoCellAnchor>
  <xdr:twoCellAnchor>
    <xdr:from>
      <xdr:col>5</xdr:col>
      <xdr:colOff>1086970</xdr:colOff>
      <xdr:row>30</xdr:row>
      <xdr:rowOff>89647</xdr:rowOff>
    </xdr:from>
    <xdr:to>
      <xdr:col>7</xdr:col>
      <xdr:colOff>909918</xdr:colOff>
      <xdr:row>30</xdr:row>
      <xdr:rowOff>89647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45421FFB-9C3A-41C6-9B5D-98C1A3870553}"/>
            </a:ext>
          </a:extLst>
        </xdr:cNvPr>
        <xdr:cNvCxnSpPr/>
      </xdr:nvCxnSpPr>
      <xdr:spPr>
        <a:xfrm>
          <a:off x="5591735" y="4997823"/>
          <a:ext cx="530262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0</xdr:rowOff>
    </xdr:from>
    <xdr:to>
      <xdr:col>2</xdr:col>
      <xdr:colOff>53341</xdr:colOff>
      <xdr:row>6</xdr:row>
      <xdr:rowOff>7621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183D01-923B-4C07-99EE-3EBF05E7F4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9" t="11813" r="5503" b="13019"/>
        <a:stretch/>
      </xdr:blipFill>
      <xdr:spPr>
        <a:xfrm>
          <a:off x="60960" y="91440"/>
          <a:ext cx="1264921" cy="1066801"/>
        </a:xfrm>
        <a:prstGeom prst="rect">
          <a:avLst/>
        </a:prstGeom>
      </xdr:spPr>
    </xdr:pic>
    <xdr:clientData/>
  </xdr:twoCellAnchor>
  <xdr:twoCellAnchor>
    <xdr:from>
      <xdr:col>2</xdr:col>
      <xdr:colOff>1912620</xdr:colOff>
      <xdr:row>16</xdr:row>
      <xdr:rowOff>160020</xdr:rowOff>
    </xdr:from>
    <xdr:to>
      <xdr:col>5</xdr:col>
      <xdr:colOff>922020</xdr:colOff>
      <xdr:row>16</xdr:row>
      <xdr:rowOff>160020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7C562E9A-DEB8-4166-91DC-963AF8284D36}"/>
            </a:ext>
          </a:extLst>
        </xdr:cNvPr>
        <xdr:cNvCxnSpPr/>
      </xdr:nvCxnSpPr>
      <xdr:spPr>
        <a:xfrm>
          <a:off x="3185160" y="3108960"/>
          <a:ext cx="30403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J-PC\Users\planejamento\Documents\servidor\SECRETARIA%20DE%20PLANEJAMENTO\2017\CONV&#202;NIOS%20FEDERAIS\gigov%2017\2&#186;%20envio\planilha%20multipla\PLANILHA%20M&#218;LTIPLA%20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 refreshError="1"/>
      <sheetData sheetId="1" refreshError="1"/>
      <sheetData sheetId="2">
        <row r="6">
          <cell r="G6" t="str">
            <v>PREFEITURA MUNICIPAL DA ESTÂNCIA TURÍSTICA DE IBITINGA</v>
          </cell>
        </row>
        <row r="7">
          <cell r="G7" t="str">
            <v>IBITINGA/SP</v>
          </cell>
        </row>
        <row r="8">
          <cell r="G8" t="str">
            <v>1040782-17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6"/>
  <sheetViews>
    <sheetView showGridLines="0" zoomScale="70" zoomScaleNormal="70" workbookViewId="0">
      <pane ySplit="4" topLeftCell="A5" activePane="bottomLeft" state="frozen"/>
      <selection pane="bottomLeft" activeCell="C32" sqref="C32"/>
    </sheetView>
  </sheetViews>
  <sheetFormatPr defaultColWidth="9.140625" defaultRowHeight="15" x14ac:dyDescent="0.2"/>
  <cols>
    <col min="1" max="1" width="9.140625" style="1"/>
    <col min="2" max="2" width="36.85546875" style="1" customWidth="1"/>
    <col min="3" max="3" width="34.28515625" style="1" customWidth="1"/>
    <col min="4" max="4" width="37.28515625" style="1" customWidth="1"/>
    <col min="5" max="5" width="25.5703125" style="2" bestFit="1" customWidth="1"/>
    <col min="6" max="6" width="19.5703125" style="1" bestFit="1" customWidth="1"/>
    <col min="7" max="7" width="18" style="1" hidden="1" customWidth="1"/>
    <col min="8" max="16384" width="9.140625" style="1"/>
  </cols>
  <sheetData>
    <row r="1" spans="2:7" x14ac:dyDescent="0.2">
      <c r="B1"/>
      <c r="C1"/>
      <c r="D1"/>
      <c r="E1"/>
      <c r="F1"/>
    </row>
    <row r="2" spans="2:7" ht="15.75" customHeight="1" x14ac:dyDescent="0.2">
      <c r="B2" s="94" t="s">
        <v>21</v>
      </c>
      <c r="C2" s="95"/>
      <c r="D2" s="95"/>
      <c r="E2" s="95"/>
      <c r="F2" s="95"/>
      <c r="G2" s="95"/>
    </row>
    <row r="3" spans="2:7" ht="15.75" customHeight="1" thickBot="1" x14ac:dyDescent="0.25">
      <c r="B3" s="96"/>
      <c r="C3" s="97"/>
      <c r="D3" s="97"/>
      <c r="E3" s="97"/>
      <c r="F3" s="97"/>
      <c r="G3" s="97"/>
    </row>
    <row r="4" spans="2:7" ht="20.25" customHeight="1" thickBot="1" x14ac:dyDescent="0.25">
      <c r="B4" s="80" t="s">
        <v>17</v>
      </c>
      <c r="C4" s="81" t="s">
        <v>20</v>
      </c>
      <c r="D4" s="81" t="s">
        <v>18</v>
      </c>
      <c r="E4" s="81" t="s">
        <v>16</v>
      </c>
      <c r="F4" s="82" t="s">
        <v>19</v>
      </c>
      <c r="G4" s="71" t="s">
        <v>43</v>
      </c>
    </row>
    <row r="5" spans="2:7" s="7" customFormat="1" ht="32.25" thickBot="1" x14ac:dyDescent="0.25">
      <c r="B5" s="85" t="s">
        <v>45</v>
      </c>
      <c r="C5" s="67" t="s">
        <v>51</v>
      </c>
      <c r="D5" s="67" t="s">
        <v>50</v>
      </c>
      <c r="E5" s="67" t="s">
        <v>49</v>
      </c>
      <c r="F5" s="86">
        <v>1083.51</v>
      </c>
      <c r="G5" s="83" t="s">
        <v>55</v>
      </c>
    </row>
    <row r="6" spans="2:7" s="7" customFormat="1" ht="16.5" thickBot="1" x14ac:dyDescent="0.25">
      <c r="B6" s="87" t="s">
        <v>45</v>
      </c>
      <c r="C6" s="66" t="s">
        <v>48</v>
      </c>
      <c r="D6" s="66" t="s">
        <v>49</v>
      </c>
      <c r="E6" s="66" t="s">
        <v>47</v>
      </c>
      <c r="F6" s="88">
        <v>1740.17</v>
      </c>
      <c r="G6" s="84" t="s">
        <v>53</v>
      </c>
    </row>
    <row r="7" spans="2:7" s="7" customFormat="1" ht="32.25" thickBot="1" x14ac:dyDescent="0.25">
      <c r="B7" s="85" t="s">
        <v>45</v>
      </c>
      <c r="C7" s="67" t="s">
        <v>46</v>
      </c>
      <c r="D7" s="67" t="s">
        <v>49</v>
      </c>
      <c r="E7" s="67" t="s">
        <v>47</v>
      </c>
      <c r="F7" s="86">
        <v>1530.94</v>
      </c>
      <c r="G7" s="83" t="s">
        <v>52</v>
      </c>
    </row>
    <row r="8" spans="2:7" s="7" customFormat="1" ht="32.25" thickBot="1" x14ac:dyDescent="0.25">
      <c r="B8" s="89" t="s">
        <v>45</v>
      </c>
      <c r="C8" s="90" t="s">
        <v>50</v>
      </c>
      <c r="D8" s="90" t="s">
        <v>51</v>
      </c>
      <c r="E8" s="90" t="s">
        <v>46</v>
      </c>
      <c r="F8" s="91">
        <v>710.97</v>
      </c>
      <c r="G8" s="84" t="s">
        <v>54</v>
      </c>
    </row>
    <row r="9" spans="2:7" s="69" customFormat="1" x14ac:dyDescent="0.2">
      <c r="E9" s="2"/>
    </row>
    <row r="10" spans="2:7" s="69" customFormat="1" ht="15" customHeight="1" x14ac:dyDescent="0.2">
      <c r="E10" s="2"/>
    </row>
    <row r="11" spans="2:7" s="69" customFormat="1" ht="15" customHeight="1" x14ac:dyDescent="0.2">
      <c r="E11" s="2"/>
    </row>
    <row r="12" spans="2:7" s="69" customFormat="1" ht="15" customHeight="1" x14ac:dyDescent="0.2">
      <c r="E12" s="2"/>
    </row>
    <row r="13" spans="2:7" s="69" customFormat="1" ht="15" customHeight="1" x14ac:dyDescent="0.2">
      <c r="E13" s="2"/>
    </row>
    <row r="14" spans="2:7" s="69" customFormat="1" ht="15" customHeight="1" x14ac:dyDescent="0.2">
      <c r="E14" s="2"/>
    </row>
    <row r="15" spans="2:7" s="69" customFormat="1" ht="15" customHeight="1" x14ac:dyDescent="0.2">
      <c r="E15" s="2"/>
    </row>
    <row r="16" spans="2:7" s="69" customFormat="1" ht="15" customHeight="1" x14ac:dyDescent="0.2">
      <c r="E16" s="2"/>
    </row>
    <row r="17" spans="2:7" x14ac:dyDescent="0.2">
      <c r="B17" s="69"/>
      <c r="C17" s="69"/>
      <c r="D17" s="69"/>
      <c r="F17" s="69"/>
      <c r="G17" s="69"/>
    </row>
    <row r="18" spans="2:7" s="69" customFormat="1" ht="30" customHeight="1" x14ac:dyDescent="0.2">
      <c r="B18" s="92" t="s">
        <v>56</v>
      </c>
      <c r="C18" s="92"/>
      <c r="D18" s="92"/>
      <c r="E18" s="92"/>
      <c r="F18" s="92"/>
      <c r="G18" s="1"/>
    </row>
    <row r="19" spans="2:7" s="69" customFormat="1" x14ac:dyDescent="0.2">
      <c r="B19" s="93" t="s">
        <v>40</v>
      </c>
      <c r="C19" s="93"/>
      <c r="D19" s="93"/>
      <c r="E19" s="93"/>
      <c r="F19" s="93"/>
      <c r="G19" s="1"/>
    </row>
    <row r="20" spans="2:7" s="69" customFormat="1" ht="60" customHeight="1" x14ac:dyDescent="0.2">
      <c r="B20" s="93" t="s">
        <v>57</v>
      </c>
      <c r="C20" s="93"/>
      <c r="D20" s="93"/>
      <c r="E20" s="93"/>
      <c r="F20" s="93"/>
      <c r="G20" s="1"/>
    </row>
    <row r="21" spans="2:7" s="69" customFormat="1" x14ac:dyDescent="0.2">
      <c r="E21" s="2"/>
      <c r="G21" s="1"/>
    </row>
    <row r="22" spans="2:7" s="69" customFormat="1" x14ac:dyDescent="0.2">
      <c r="E22" s="2"/>
      <c r="G22" s="1"/>
    </row>
    <row r="23" spans="2:7" s="69" customFormat="1" x14ac:dyDescent="0.2">
      <c r="E23" s="2"/>
      <c r="G23" s="1"/>
    </row>
    <row r="24" spans="2:7" x14ac:dyDescent="0.2">
      <c r="B24" s="69"/>
      <c r="C24" s="69"/>
      <c r="D24" s="69"/>
      <c r="F24" s="69"/>
    </row>
    <row r="25" spans="2:7" x14ac:dyDescent="0.2">
      <c r="B25" s="69"/>
      <c r="C25" s="69"/>
      <c r="D25" s="69"/>
      <c r="F25" s="69"/>
    </row>
    <row r="26" spans="2:7" ht="15" customHeight="1" x14ac:dyDescent="0.2">
      <c r="B26" s="69"/>
      <c r="C26" s="69"/>
      <c r="D26" s="69"/>
      <c r="F26" s="69"/>
    </row>
    <row r="27" spans="2:7" x14ac:dyDescent="0.2">
      <c r="B27" s="69"/>
      <c r="C27" s="69"/>
      <c r="D27" s="69"/>
      <c r="F27" s="69"/>
    </row>
    <row r="28" spans="2:7" x14ac:dyDescent="0.2">
      <c r="B28" s="69"/>
      <c r="C28" s="69"/>
      <c r="D28" s="69"/>
      <c r="F28" s="69"/>
    </row>
    <row r="29" spans="2:7" x14ac:dyDescent="0.2">
      <c r="B29" s="69"/>
      <c r="C29" s="69"/>
      <c r="D29" s="69"/>
      <c r="F29" s="69"/>
    </row>
    <row r="30" spans="2:7" x14ac:dyDescent="0.2">
      <c r="B30" s="69"/>
      <c r="C30" s="69"/>
      <c r="D30" s="69"/>
      <c r="F30" s="69"/>
    </row>
    <row r="31" spans="2:7" x14ac:dyDescent="0.2">
      <c r="B31" s="69"/>
      <c r="C31" s="69"/>
      <c r="D31" s="69"/>
      <c r="F31" s="69"/>
    </row>
    <row r="32" spans="2:7" x14ac:dyDescent="0.2">
      <c r="B32" s="69"/>
      <c r="C32" s="69"/>
      <c r="D32" s="69"/>
      <c r="F32" s="69"/>
    </row>
    <row r="33" spans="2:6" x14ac:dyDescent="0.2">
      <c r="B33" s="69"/>
      <c r="C33" s="69"/>
      <c r="D33" s="69"/>
      <c r="F33" s="69"/>
    </row>
    <row r="34" spans="2:6" x14ac:dyDescent="0.2">
      <c r="B34" s="69"/>
      <c r="C34" s="69"/>
      <c r="D34" s="69"/>
      <c r="F34" s="69"/>
    </row>
    <row r="35" spans="2:6" x14ac:dyDescent="0.2">
      <c r="B35" s="69"/>
      <c r="C35" s="69"/>
      <c r="D35" s="69"/>
      <c r="F35" s="69"/>
    </row>
    <row r="36" spans="2:6" x14ac:dyDescent="0.2">
      <c r="B36" s="69"/>
      <c r="C36" s="69"/>
      <c r="D36" s="69"/>
      <c r="F36" s="69"/>
    </row>
  </sheetData>
  <sortState ref="B5:F5">
    <sortCondition ref="B5"/>
    <sortCondition ref="C5"/>
  </sortState>
  <mergeCells count="4">
    <mergeCell ref="B18:F18"/>
    <mergeCell ref="B19:F19"/>
    <mergeCell ref="B20:F20"/>
    <mergeCell ref="B2:G3"/>
  </mergeCells>
  <phoneticPr fontId="0" type="noConversion"/>
  <printOptions horizontalCentered="1" verticalCentered="1"/>
  <pageMargins left="0" right="0" top="1.5748031496062993" bottom="1.1811023622047245" header="0" footer="0"/>
  <pageSetup paperSize="9" scale="66" firstPageNumber="0" orientation="portrait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35"/>
  <sheetViews>
    <sheetView showGridLines="0" tabSelected="1" zoomScale="85" zoomScaleNormal="85" workbookViewId="0">
      <selection activeCell="F27" sqref="F27"/>
    </sheetView>
  </sheetViews>
  <sheetFormatPr defaultColWidth="9.140625" defaultRowHeight="15" x14ac:dyDescent="0.2"/>
  <cols>
    <col min="1" max="1" width="2.5703125" style="39" customWidth="1"/>
    <col min="2" max="2" width="1.7109375" style="39" customWidth="1"/>
    <col min="3" max="3" width="6.85546875" style="39" bestFit="1" customWidth="1"/>
    <col min="4" max="4" width="11.85546875" style="39" customWidth="1"/>
    <col min="5" max="5" width="34.42578125" style="39" bestFit="1" customWidth="1"/>
    <col min="6" max="6" width="76" style="39" bestFit="1" customWidth="1"/>
    <col min="7" max="7" width="7.140625" style="39" customWidth="1"/>
    <col min="8" max="8" width="16.5703125" style="39" customWidth="1"/>
    <col min="9" max="9" width="16.5703125" style="63" customWidth="1"/>
    <col min="10" max="10" width="20" style="39" bestFit="1" customWidth="1"/>
    <col min="11" max="11" width="26.85546875" style="39" bestFit="1" customWidth="1"/>
    <col min="12" max="12" width="18.5703125" style="39" bestFit="1" customWidth="1"/>
    <col min="13" max="16384" width="9.140625" style="39"/>
  </cols>
  <sheetData>
    <row r="1" spans="2:11" ht="7.9" customHeight="1" x14ac:dyDescent="0.2"/>
    <row r="2" spans="2:11" ht="18" x14ac:dyDescent="0.2">
      <c r="C2" s="32" t="s">
        <v>44</v>
      </c>
      <c r="D2" s="33"/>
      <c r="E2" s="108" t="s">
        <v>30</v>
      </c>
      <c r="F2" s="109"/>
      <c r="G2" s="109"/>
      <c r="H2" s="109"/>
      <c r="I2" s="109"/>
      <c r="J2" s="109"/>
      <c r="K2" s="109"/>
    </row>
    <row r="3" spans="2:11" ht="28.9" customHeight="1" x14ac:dyDescent="0.2">
      <c r="C3" s="34"/>
      <c r="D3" s="35"/>
      <c r="E3" s="115" t="s">
        <v>42</v>
      </c>
      <c r="F3" s="116"/>
      <c r="G3" s="107" t="s">
        <v>15</v>
      </c>
      <c r="H3" s="107"/>
      <c r="I3" s="107"/>
      <c r="J3" s="107"/>
      <c r="K3" s="65">
        <v>0.20760000000000001</v>
      </c>
    </row>
    <row r="4" spans="2:11" ht="15.6" customHeight="1" x14ac:dyDescent="0.2">
      <c r="C4" s="34"/>
      <c r="D4" s="35"/>
      <c r="E4" s="29" t="s">
        <v>41</v>
      </c>
      <c r="F4" s="56"/>
      <c r="G4" s="107"/>
      <c r="H4" s="107"/>
      <c r="I4" s="107"/>
      <c r="J4" s="107"/>
      <c r="K4" s="107"/>
    </row>
    <row r="5" spans="2:11" ht="15.6" customHeight="1" x14ac:dyDescent="0.2">
      <c r="C5" s="34"/>
      <c r="D5" s="35"/>
      <c r="E5" s="57" t="s">
        <v>58</v>
      </c>
      <c r="F5" s="43"/>
      <c r="G5" s="107"/>
      <c r="H5" s="107"/>
      <c r="I5" s="107"/>
      <c r="J5" s="107"/>
      <c r="K5" s="107"/>
    </row>
    <row r="6" spans="2:11" ht="15.6" customHeight="1" x14ac:dyDescent="0.2">
      <c r="C6" s="34"/>
      <c r="D6" s="35"/>
      <c r="E6" s="114"/>
      <c r="F6" s="43"/>
      <c r="G6" s="40"/>
      <c r="H6" s="40"/>
      <c r="I6" s="64"/>
      <c r="J6" s="40"/>
      <c r="K6" s="40"/>
    </row>
    <row r="7" spans="2:11" ht="33" customHeight="1" x14ac:dyDescent="0.2">
      <c r="C7" s="36"/>
      <c r="D7" s="37"/>
      <c r="E7" s="114"/>
      <c r="F7" s="43"/>
      <c r="G7" s="55"/>
      <c r="H7" s="55"/>
      <c r="I7" s="55"/>
      <c r="J7" s="55"/>
      <c r="K7" s="40"/>
    </row>
    <row r="8" spans="2:11" hidden="1" x14ac:dyDescent="0.2"/>
    <row r="9" spans="2:11" hidden="1" x14ac:dyDescent="0.2">
      <c r="C9" s="44"/>
      <c r="D9" s="44"/>
      <c r="E9" s="44"/>
      <c r="F9" s="44"/>
      <c r="G9" s="44"/>
      <c r="H9" s="44"/>
      <c r="I9" s="44"/>
      <c r="J9" s="44"/>
      <c r="K9" s="44"/>
    </row>
    <row r="10" spans="2:11" ht="15.75" hidden="1" customHeight="1" thickBot="1" x14ac:dyDescent="0.25">
      <c r="C10" s="103"/>
      <c r="D10" s="104"/>
      <c r="E10" s="104"/>
      <c r="F10" s="104"/>
      <c r="G10" s="104"/>
      <c r="H10" s="104"/>
      <c r="I10" s="104"/>
      <c r="J10" s="104"/>
      <c r="K10" s="105"/>
    </row>
    <row r="11" spans="2:11" ht="20.25" hidden="1" customHeight="1" thickBot="1" x14ac:dyDescent="0.25">
      <c r="C11" s="100"/>
      <c r="D11" s="101"/>
      <c r="E11" s="101"/>
      <c r="F11" s="101"/>
      <c r="G11" s="101"/>
      <c r="H11" s="101"/>
      <c r="I11" s="101"/>
      <c r="J11" s="101"/>
      <c r="K11" s="102"/>
    </row>
    <row r="12" spans="2:11" ht="15.75" hidden="1" customHeight="1" thickBot="1" x14ac:dyDescent="0.25">
      <c r="C12" s="98"/>
      <c r="D12" s="92"/>
      <c r="E12" s="92"/>
      <c r="F12" s="92"/>
      <c r="G12" s="92"/>
      <c r="H12" s="92"/>
      <c r="I12" s="92"/>
      <c r="J12" s="92"/>
      <c r="K12" s="99"/>
    </row>
    <row r="13" spans="2:11" ht="15.75" hidden="1" customHeight="1" thickBot="1" x14ac:dyDescent="0.25">
      <c r="C13" s="117"/>
      <c r="D13" s="106"/>
      <c r="E13" s="106"/>
      <c r="F13" s="106"/>
      <c r="G13" s="106"/>
      <c r="H13" s="106"/>
      <c r="I13" s="106"/>
      <c r="J13" s="106"/>
      <c r="K13" s="118"/>
    </row>
    <row r="14" spans="2:11" ht="15.75" hidden="1" customHeight="1" thickBot="1" x14ac:dyDescent="0.25">
      <c r="C14" s="117"/>
      <c r="D14" s="106"/>
      <c r="E14" s="106"/>
      <c r="F14" s="106"/>
      <c r="G14" s="41"/>
      <c r="H14" s="106"/>
      <c r="I14" s="106"/>
      <c r="J14" s="106"/>
      <c r="K14" s="45"/>
    </row>
    <row r="15" spans="2:11" ht="15.75" hidden="1" thickBot="1" x14ac:dyDescent="0.25">
      <c r="C15" s="46"/>
      <c r="D15" s="42"/>
      <c r="E15" s="42"/>
      <c r="F15" s="42"/>
      <c r="G15" s="42"/>
      <c r="H15" s="110"/>
      <c r="I15" s="110"/>
      <c r="J15" s="110"/>
      <c r="K15" s="47"/>
    </row>
    <row r="16" spans="2:11" ht="16.5" hidden="1" thickBot="1" x14ac:dyDescent="0.25">
      <c r="B16" s="7"/>
      <c r="C16" s="10"/>
      <c r="D16" s="11"/>
      <c r="E16" s="11"/>
      <c r="F16" s="11"/>
      <c r="G16" s="11"/>
      <c r="H16" s="11"/>
      <c r="I16" s="11"/>
      <c r="J16" s="11"/>
      <c r="K16" s="12"/>
    </row>
    <row r="17" spans="1:255" ht="4.9000000000000004" customHeight="1" thickBot="1" x14ac:dyDescent="0.25">
      <c r="B17" s="7"/>
      <c r="C17" s="3"/>
      <c r="D17" s="44"/>
      <c r="E17" s="44"/>
      <c r="F17" s="48"/>
      <c r="G17" s="44"/>
      <c r="H17" s="4"/>
      <c r="I17" s="4"/>
      <c r="J17" s="5"/>
      <c r="K17" s="5"/>
    </row>
    <row r="18" spans="1:255" ht="15.75" customHeight="1" thickBot="1" x14ac:dyDescent="0.25">
      <c r="B18" s="7"/>
      <c r="C18" s="76">
        <v>1</v>
      </c>
      <c r="D18" s="111" t="s">
        <v>0</v>
      </c>
      <c r="E18" s="111"/>
      <c r="F18" s="111"/>
      <c r="G18" s="111"/>
      <c r="H18" s="111"/>
      <c r="I18" s="111"/>
      <c r="J18" s="111"/>
      <c r="K18" s="112"/>
    </row>
    <row r="19" spans="1:255" ht="48" thickBot="1" x14ac:dyDescent="0.25">
      <c r="B19" s="7"/>
      <c r="C19" s="77" t="s">
        <v>5</v>
      </c>
      <c r="D19" s="78" t="s">
        <v>31</v>
      </c>
      <c r="E19" s="78" t="s">
        <v>32</v>
      </c>
      <c r="F19" s="78" t="s">
        <v>33</v>
      </c>
      <c r="G19" s="78" t="s">
        <v>34</v>
      </c>
      <c r="H19" s="78" t="s">
        <v>35</v>
      </c>
      <c r="I19" s="78" t="s">
        <v>38</v>
      </c>
      <c r="J19" s="78" t="s">
        <v>36</v>
      </c>
      <c r="K19" s="79" t="s">
        <v>39</v>
      </c>
    </row>
    <row r="20" spans="1:255" s="49" customFormat="1" ht="15.75" thickBot="1" x14ac:dyDescent="0.25">
      <c r="A20" s="7"/>
      <c r="B20" s="7"/>
      <c r="C20" s="59" t="s">
        <v>1</v>
      </c>
      <c r="D20" s="60" t="s">
        <v>61</v>
      </c>
      <c r="E20" s="60" t="s">
        <v>13</v>
      </c>
      <c r="F20" s="60" t="s">
        <v>14</v>
      </c>
      <c r="G20" s="60" t="s">
        <v>2</v>
      </c>
      <c r="H20" s="61">
        <v>6</v>
      </c>
      <c r="I20" s="74">
        <v>890.9</v>
      </c>
      <c r="J20" s="62">
        <f>ROUND(I20*(1+$K$3),2)</f>
        <v>1075.8499999999999</v>
      </c>
      <c r="K20" s="62">
        <f>ROUND(J20*H20,2)</f>
        <v>6455.1</v>
      </c>
      <c r="L20" s="69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49" customFormat="1" ht="15.75" thickBot="1" x14ac:dyDescent="0.25">
      <c r="A21" s="7"/>
      <c r="B21" s="7"/>
      <c r="C21" s="8" t="s">
        <v>59</v>
      </c>
      <c r="D21" s="9" t="s">
        <v>61</v>
      </c>
      <c r="E21" s="9" t="s">
        <v>12</v>
      </c>
      <c r="F21" s="9" t="s">
        <v>11</v>
      </c>
      <c r="G21" s="9" t="s">
        <v>2</v>
      </c>
      <c r="H21" s="50">
        <f>ROUND(SUM(CHECK_LIST!$F$5:$F$8),2)</f>
        <v>5065.59</v>
      </c>
      <c r="I21" s="50">
        <v>0.81</v>
      </c>
      <c r="J21" s="51">
        <f t="shared" ref="J21:J24" si="0">ROUND(I21*(1+$K$3),2)</f>
        <v>0.98</v>
      </c>
      <c r="K21" s="51">
        <f t="shared" ref="K21:K24" si="1">ROUND(J21*H21,2)</f>
        <v>4964.28</v>
      </c>
      <c r="L21" s="69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s="49" customFormat="1" ht="15.75" thickBot="1" x14ac:dyDescent="0.25">
      <c r="A22" s="7"/>
      <c r="B22" s="7"/>
      <c r="C22" s="59" t="s">
        <v>3</v>
      </c>
      <c r="D22" s="60" t="s">
        <v>61</v>
      </c>
      <c r="E22" s="60" t="s">
        <v>6</v>
      </c>
      <c r="F22" s="60" t="s">
        <v>10</v>
      </c>
      <c r="G22" s="60" t="s">
        <v>2</v>
      </c>
      <c r="H22" s="61">
        <f>ROUND(SUM(CHECK_LIST!$F$5:$F$8),2)</f>
        <v>5065.59</v>
      </c>
      <c r="I22" s="61">
        <v>7.11</v>
      </c>
      <c r="J22" s="62">
        <f t="shared" si="0"/>
        <v>8.59</v>
      </c>
      <c r="K22" s="62">
        <f t="shared" si="1"/>
        <v>43513.42</v>
      </c>
      <c r="L22" s="69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s="49" customFormat="1" ht="30.75" thickBot="1" x14ac:dyDescent="0.25">
      <c r="A23" s="7"/>
      <c r="B23" s="7"/>
      <c r="C23" s="8" t="s">
        <v>4</v>
      </c>
      <c r="D23" s="9" t="s">
        <v>61</v>
      </c>
      <c r="E23" s="9" t="s">
        <v>9</v>
      </c>
      <c r="F23" s="9" t="s">
        <v>7</v>
      </c>
      <c r="G23" s="9" t="s">
        <v>8</v>
      </c>
      <c r="H23" s="50">
        <f>ROUND(SUM(CHECK_LIST!$F$5:$F$8)*0.03,2)</f>
        <v>151.97</v>
      </c>
      <c r="I23" s="50">
        <v>1504.05</v>
      </c>
      <c r="J23" s="51">
        <f t="shared" si="0"/>
        <v>1816.29</v>
      </c>
      <c r="K23" s="51">
        <f t="shared" si="1"/>
        <v>276021.59000000003</v>
      </c>
      <c r="L23" s="69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49" customFormat="1" ht="30.75" thickBot="1" x14ac:dyDescent="0.25">
      <c r="A24" s="7"/>
      <c r="B24" s="7"/>
      <c r="C24" s="59" t="s">
        <v>60</v>
      </c>
      <c r="D24" s="60" t="s">
        <v>61</v>
      </c>
      <c r="E24" s="60" t="s">
        <v>62</v>
      </c>
      <c r="F24" s="60" t="s">
        <v>63</v>
      </c>
      <c r="G24" s="60" t="s">
        <v>2</v>
      </c>
      <c r="H24" s="61">
        <f>H21</f>
        <v>5065.59</v>
      </c>
      <c r="I24" s="61">
        <v>0.2</v>
      </c>
      <c r="J24" s="62">
        <f t="shared" si="0"/>
        <v>0.24</v>
      </c>
      <c r="K24" s="62">
        <f t="shared" si="1"/>
        <v>1215.74</v>
      </c>
      <c r="L24" s="69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ht="16.5" customHeight="1" thickBot="1" x14ac:dyDescent="0.25">
      <c r="C25" s="3"/>
      <c r="D25" s="44"/>
      <c r="E25" s="44"/>
      <c r="F25" s="48"/>
      <c r="G25" s="52"/>
      <c r="H25" s="113" t="s">
        <v>37</v>
      </c>
      <c r="I25" s="113"/>
      <c r="J25" s="113"/>
      <c r="K25" s="58">
        <f>ROUND(SUM(K20:K24),2)</f>
        <v>332170.13</v>
      </c>
      <c r="L25" s="69"/>
    </row>
    <row r="26" spans="1:255" x14ac:dyDescent="0.2">
      <c r="C26" s="44"/>
      <c r="D26" s="44"/>
      <c r="E26" s="44"/>
      <c r="F26" s="44"/>
      <c r="G26" s="44"/>
      <c r="H26" s="53"/>
      <c r="I26" s="53"/>
      <c r="J26" s="44"/>
      <c r="K26" s="6"/>
      <c r="L26" s="75"/>
    </row>
    <row r="27" spans="1:255" x14ac:dyDescent="0.2">
      <c r="C27" s="44"/>
      <c r="D27" s="44"/>
      <c r="E27" s="44"/>
      <c r="F27" s="54"/>
      <c r="G27" s="44"/>
      <c r="H27" s="44"/>
      <c r="I27" s="44"/>
      <c r="J27" s="44"/>
      <c r="K27" s="6"/>
    </row>
    <row r="28" spans="1:255" ht="15.75" customHeight="1" x14ac:dyDescent="0.2"/>
    <row r="29" spans="1:255" ht="15" customHeight="1" x14ac:dyDescent="0.2">
      <c r="I29" s="68"/>
    </row>
    <row r="30" spans="1:255" ht="15" customHeight="1" x14ac:dyDescent="0.2"/>
    <row r="31" spans="1:255" ht="15.6" customHeight="1" x14ac:dyDescent="0.2"/>
    <row r="32" spans="1:255" ht="15.75" x14ac:dyDescent="0.2">
      <c r="C32" s="92" t="str">
        <f>CHECK_LIST!B18</f>
        <v>JOÃO GUILHERME HIRABAHASI</v>
      </c>
      <c r="D32" s="92"/>
      <c r="E32" s="92"/>
      <c r="F32" s="92"/>
      <c r="G32" s="92"/>
      <c r="H32" s="92"/>
      <c r="I32" s="92"/>
      <c r="J32" s="92"/>
      <c r="K32" s="92"/>
    </row>
    <row r="33" spans="3:11" x14ac:dyDescent="0.2">
      <c r="C33" s="93" t="s">
        <v>40</v>
      </c>
      <c r="D33" s="93"/>
      <c r="E33" s="93"/>
      <c r="F33" s="93"/>
      <c r="G33" s="93"/>
      <c r="H33" s="93"/>
      <c r="I33" s="93"/>
      <c r="J33" s="93"/>
      <c r="K33" s="93"/>
    </row>
    <row r="34" spans="3:11" x14ac:dyDescent="0.2">
      <c r="C34" s="93" t="str">
        <f>CHECK_LIST!B20</f>
        <v>ENGº CIVIL RESPONSÁVEL - CREA Nº 5070185893</v>
      </c>
      <c r="D34" s="93"/>
      <c r="E34" s="93"/>
      <c r="F34" s="93"/>
      <c r="G34" s="93"/>
      <c r="H34" s="93"/>
      <c r="I34" s="93"/>
      <c r="J34" s="93"/>
      <c r="K34" s="93"/>
    </row>
    <row r="35" spans="3:11" ht="15.75" x14ac:dyDescent="0.2">
      <c r="C35" s="92"/>
      <c r="D35" s="92"/>
      <c r="E35" s="92"/>
      <c r="F35" s="92"/>
      <c r="G35" s="92"/>
      <c r="H35" s="92"/>
      <c r="I35" s="92"/>
      <c r="J35" s="92"/>
      <c r="K35" s="92"/>
    </row>
  </sheetData>
  <mergeCells count="19">
    <mergeCell ref="G3:J3"/>
    <mergeCell ref="C35:K35"/>
    <mergeCell ref="E2:K2"/>
    <mergeCell ref="H15:J15"/>
    <mergeCell ref="D18:K18"/>
    <mergeCell ref="H25:J25"/>
    <mergeCell ref="C33:K33"/>
    <mergeCell ref="E6:E7"/>
    <mergeCell ref="C32:K32"/>
    <mergeCell ref="E3:F3"/>
    <mergeCell ref="G4:K4"/>
    <mergeCell ref="G5:K5"/>
    <mergeCell ref="C14:F14"/>
    <mergeCell ref="C13:K13"/>
    <mergeCell ref="C12:K12"/>
    <mergeCell ref="C11:K11"/>
    <mergeCell ref="C10:K10"/>
    <mergeCell ref="H14:J14"/>
    <mergeCell ref="C34:K34"/>
  </mergeCells>
  <phoneticPr fontId="0" type="noConversion"/>
  <printOptions horizontalCentered="1" verticalCentered="1"/>
  <pageMargins left="0" right="0" top="1.5748031496062993" bottom="1.1811023622047245" header="0" footer="0"/>
  <pageSetup paperSize="9" scale="44" firstPageNumber="0" orientation="portrait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6"/>
  <sheetViews>
    <sheetView showGridLines="0" workbookViewId="0">
      <selection activeCell="C16" sqref="C16"/>
    </sheetView>
  </sheetViews>
  <sheetFormatPr defaultColWidth="8.85546875" defaultRowHeight="12.75" x14ac:dyDescent="0.2"/>
  <cols>
    <col min="1" max="1" width="1.5703125" style="13" customWidth="1"/>
    <col min="2" max="2" width="17" style="13" customWidth="1"/>
    <col min="3" max="3" width="33.5703125" style="13" customWidth="1"/>
    <col min="4" max="4" width="8.28515625" style="13" customWidth="1"/>
    <col min="5" max="7" width="17" style="13" customWidth="1"/>
    <col min="8" max="8" width="23.85546875" style="13" bestFit="1" customWidth="1"/>
    <col min="9" max="16384" width="8.85546875" style="13"/>
  </cols>
  <sheetData>
    <row r="1" spans="2:8" ht="7.15" customHeight="1" thickBot="1" x14ac:dyDescent="0.25"/>
    <row r="2" spans="2:8" ht="18.600000000000001" customHeight="1" x14ac:dyDescent="0.2">
      <c r="B2" s="38"/>
      <c r="C2" s="119" t="s">
        <v>22</v>
      </c>
      <c r="D2" s="119"/>
      <c r="E2" s="119"/>
      <c r="F2" s="119"/>
      <c r="G2" s="119"/>
      <c r="H2" s="120"/>
    </row>
    <row r="3" spans="2:8" ht="16.5" customHeight="1" x14ac:dyDescent="0.2">
      <c r="B3" s="34"/>
      <c r="C3" s="29" t="str">
        <f>PO!E3</f>
        <v>OBRA: RECAPEAMENTO ASFÁLTICO</v>
      </c>
      <c r="D3" s="30"/>
      <c r="E3" s="30"/>
      <c r="F3" s="30"/>
      <c r="G3" s="30"/>
      <c r="H3" s="72"/>
    </row>
    <row r="4" spans="2:8" ht="16.5" customHeight="1" x14ac:dyDescent="0.2">
      <c r="B4" s="34"/>
      <c r="C4" s="29" t="str">
        <f>PO!E4</f>
        <v>LOCAL: DIVERSAS VIAS DO MUNICÍPIO</v>
      </c>
      <c r="D4" s="30"/>
      <c r="E4" s="30"/>
      <c r="F4" s="30"/>
      <c r="G4" s="30"/>
      <c r="H4" s="72"/>
    </row>
    <row r="5" spans="2:8" ht="16.5" customHeight="1" x14ac:dyDescent="0.2">
      <c r="B5" s="34"/>
      <c r="C5" s="29" t="str">
        <f>PO!E5</f>
        <v>BASE: CDHU 191 SEM DESONERAÇÃO</v>
      </c>
      <c r="D5" s="31"/>
      <c r="E5" s="31"/>
      <c r="F5" s="31"/>
      <c r="G5" s="31"/>
      <c r="H5" s="72"/>
    </row>
    <row r="6" spans="2:8" ht="16.5" customHeight="1" x14ac:dyDescent="0.2">
      <c r="B6" s="36"/>
      <c r="C6" s="70">
        <f>PO!E6</f>
        <v>0</v>
      </c>
      <c r="D6" s="31"/>
      <c r="E6" s="107" t="s">
        <v>29</v>
      </c>
      <c r="F6" s="107"/>
      <c r="G6" s="107"/>
      <c r="H6" s="73">
        <f>PO!K25</f>
        <v>332170.13</v>
      </c>
    </row>
    <row r="7" spans="2:8" ht="6.6" customHeight="1" thickBot="1" x14ac:dyDescent="0.25">
      <c r="B7" s="14"/>
      <c r="C7" s="15"/>
      <c r="D7" s="15"/>
      <c r="E7" s="15"/>
      <c r="F7" s="15"/>
      <c r="G7" s="15"/>
      <c r="H7" s="16"/>
    </row>
    <row r="8" spans="2:8" s="17" customFormat="1" ht="16.5" customHeight="1" thickBot="1" x14ac:dyDescent="0.25">
      <c r="B8" s="121" t="s">
        <v>5</v>
      </c>
      <c r="C8" s="122"/>
      <c r="D8" s="123"/>
      <c r="E8" s="127" t="s">
        <v>23</v>
      </c>
      <c r="F8" s="127" t="s">
        <v>24</v>
      </c>
      <c r="G8" s="127" t="s">
        <v>25</v>
      </c>
      <c r="H8" s="129" t="s">
        <v>26</v>
      </c>
    </row>
    <row r="9" spans="2:8" s="17" customFormat="1" ht="13.15" customHeight="1" x14ac:dyDescent="0.2">
      <c r="B9" s="124"/>
      <c r="C9" s="125"/>
      <c r="D9" s="126"/>
      <c r="E9" s="128"/>
      <c r="F9" s="128"/>
      <c r="G9" s="128"/>
      <c r="H9" s="130"/>
    </row>
    <row r="10" spans="2:8" s="17" customFormat="1" ht="16.5" hidden="1" customHeight="1" x14ac:dyDescent="0.2">
      <c r="B10" s="18">
        <v>1</v>
      </c>
      <c r="C10" s="19" t="s">
        <v>27</v>
      </c>
      <c r="D10" s="19"/>
      <c r="E10" s="134">
        <v>0.25</v>
      </c>
      <c r="F10" s="134"/>
      <c r="G10" s="28"/>
      <c r="H10" s="20">
        <v>0</v>
      </c>
    </row>
    <row r="11" spans="2:8" s="17" customFormat="1" ht="27" customHeight="1" x14ac:dyDescent="0.25">
      <c r="B11" s="135" t="s">
        <v>0</v>
      </c>
      <c r="C11" s="136"/>
      <c r="D11" s="137"/>
      <c r="E11" s="21">
        <v>0.3</v>
      </c>
      <c r="F11" s="21">
        <v>0.4</v>
      </c>
      <c r="G11" s="21">
        <v>0.3</v>
      </c>
      <c r="H11" s="22">
        <f>H6</f>
        <v>332170.13</v>
      </c>
    </row>
    <row r="12" spans="2:8" s="17" customFormat="1" ht="16.5" customHeight="1" x14ac:dyDescent="0.2">
      <c r="B12" s="131" t="s">
        <v>28</v>
      </c>
      <c r="C12" s="131"/>
      <c r="D12" s="131"/>
      <c r="E12" s="23">
        <f>E11*$H$6</f>
        <v>99651.039000000004</v>
      </c>
      <c r="F12" s="23">
        <f t="shared" ref="F12:G12" si="0">F11*$H$6</f>
        <v>132868.052</v>
      </c>
      <c r="G12" s="23">
        <f t="shared" si="0"/>
        <v>99651.039000000004</v>
      </c>
      <c r="H12" s="24">
        <f>G12+F12+E12</f>
        <v>332170.13</v>
      </c>
    </row>
    <row r="13" spans="2:8" s="17" customFormat="1" ht="15.75" x14ac:dyDescent="0.2">
      <c r="B13" s="25"/>
      <c r="C13" s="26"/>
      <c r="D13" s="26"/>
      <c r="E13" s="26"/>
      <c r="F13" s="26"/>
      <c r="G13" s="26"/>
      <c r="H13" s="27"/>
    </row>
    <row r="14" spans="2:8" s="17" customFormat="1" ht="15.75" x14ac:dyDescent="0.2">
      <c r="B14" s="25"/>
      <c r="C14" s="26"/>
      <c r="D14" s="26"/>
      <c r="E14" s="26"/>
      <c r="F14" s="26"/>
      <c r="G14" s="26"/>
      <c r="H14" s="27"/>
    </row>
    <row r="15" spans="2:8" s="17" customFormat="1" ht="15.75" x14ac:dyDescent="0.2">
      <c r="B15" s="25"/>
      <c r="C15" s="26"/>
      <c r="D15" s="26"/>
      <c r="E15" s="26"/>
      <c r="F15" s="26"/>
      <c r="G15" s="26"/>
      <c r="H15" s="27"/>
    </row>
    <row r="16" spans="2:8" s="17" customFormat="1" ht="15.75" x14ac:dyDescent="0.2">
      <c r="B16" s="25"/>
      <c r="C16" s="26"/>
      <c r="D16" s="26"/>
      <c r="E16" s="26"/>
      <c r="F16" s="26"/>
      <c r="G16" s="26"/>
      <c r="H16" s="27"/>
    </row>
    <row r="17" spans="2:8" s="17" customFormat="1" ht="15.75" x14ac:dyDescent="0.2">
      <c r="B17" s="25"/>
      <c r="C17" s="26"/>
      <c r="D17" s="26"/>
      <c r="E17" s="26"/>
      <c r="F17" s="26"/>
      <c r="G17" s="26"/>
      <c r="H17" s="27"/>
    </row>
    <row r="18" spans="2:8" s="17" customFormat="1" ht="15.75" customHeight="1" x14ac:dyDescent="0.2">
      <c r="B18" s="132" t="str">
        <f>CHECK_LIST!B18</f>
        <v>JOÃO GUILHERME HIRABAHASI</v>
      </c>
      <c r="C18" s="132"/>
      <c r="D18" s="132"/>
      <c r="E18" s="132"/>
      <c r="F18" s="132"/>
      <c r="G18" s="132"/>
      <c r="H18" s="132"/>
    </row>
    <row r="19" spans="2:8" s="17" customFormat="1" ht="15" customHeight="1" x14ac:dyDescent="0.2">
      <c r="B19" s="133" t="s">
        <v>40</v>
      </c>
      <c r="C19" s="133"/>
      <c r="D19" s="133"/>
      <c r="E19" s="133"/>
      <c r="F19" s="133"/>
      <c r="G19" s="133"/>
      <c r="H19" s="133"/>
    </row>
    <row r="20" spans="2:8" s="17" customFormat="1" ht="15" customHeight="1" x14ac:dyDescent="0.2">
      <c r="B20" s="133" t="str">
        <f>CHECK_LIST!B20</f>
        <v>ENGº CIVIL RESPONSÁVEL - CREA Nº 5070185893</v>
      </c>
      <c r="C20" s="133"/>
      <c r="D20" s="133"/>
      <c r="E20" s="133"/>
      <c r="F20" s="133"/>
      <c r="G20" s="133"/>
      <c r="H20" s="133"/>
    </row>
    <row r="21" spans="2:8" s="17" customFormat="1" x14ac:dyDescent="0.2">
      <c r="B21" s="132"/>
      <c r="C21" s="132"/>
      <c r="D21" s="132"/>
      <c r="E21" s="132"/>
      <c r="F21" s="132"/>
      <c r="G21" s="132"/>
      <c r="H21" s="132"/>
    </row>
    <row r="22" spans="2:8" s="17" customFormat="1" x14ac:dyDescent="0.2"/>
    <row r="23" spans="2:8" s="17" customFormat="1" ht="15.75" x14ac:dyDescent="0.2">
      <c r="B23" s="138"/>
      <c r="C23" s="138"/>
      <c r="D23" s="138"/>
      <c r="E23" s="138"/>
      <c r="F23" s="138"/>
      <c r="G23" s="138"/>
      <c r="H23" s="138"/>
    </row>
    <row r="24" spans="2:8" s="17" customFormat="1" ht="15.75" x14ac:dyDescent="0.2">
      <c r="B24" s="139"/>
      <c r="C24" s="139"/>
      <c r="D24" s="139"/>
      <c r="E24" s="139"/>
      <c r="F24" s="139"/>
      <c r="G24" s="139"/>
      <c r="H24" s="139"/>
    </row>
    <row r="25" spans="2:8" s="17" customFormat="1" ht="15.75" x14ac:dyDescent="0.2">
      <c r="B25" s="139"/>
      <c r="C25" s="139"/>
      <c r="D25" s="139"/>
      <c r="E25" s="139"/>
      <c r="F25" s="139"/>
      <c r="G25" s="139"/>
      <c r="H25" s="139"/>
    </row>
    <row r="26" spans="2:8" s="17" customFormat="1" ht="15.75" x14ac:dyDescent="0.2">
      <c r="B26" s="139"/>
      <c r="C26" s="139"/>
      <c r="D26" s="139"/>
      <c r="E26" s="139"/>
      <c r="F26" s="139"/>
      <c r="G26" s="139"/>
      <c r="H26" s="139"/>
    </row>
  </sheetData>
  <sheetProtection selectLockedCells="1" selectUnlockedCells="1"/>
  <mergeCells count="18">
    <mergeCell ref="B21:H21"/>
    <mergeCell ref="B23:H23"/>
    <mergeCell ref="B24:H24"/>
    <mergeCell ref="B25:H25"/>
    <mergeCell ref="B26:H26"/>
    <mergeCell ref="B12:D12"/>
    <mergeCell ref="B18:H18"/>
    <mergeCell ref="B19:H19"/>
    <mergeCell ref="B20:H20"/>
    <mergeCell ref="E10:F10"/>
    <mergeCell ref="B11:D11"/>
    <mergeCell ref="C2:H2"/>
    <mergeCell ref="E6:G6"/>
    <mergeCell ref="B8:D9"/>
    <mergeCell ref="E8:E9"/>
    <mergeCell ref="F8:F9"/>
    <mergeCell ref="G8:G9"/>
    <mergeCell ref="H8:H9"/>
  </mergeCells>
  <printOptions horizontalCentered="1" verticalCentered="1"/>
  <pageMargins left="0" right="0" top="1.5748031496062993" bottom="1.1811023622047245" header="0" footer="0"/>
  <pageSetup paperSize="9" scale="70" firstPageNumber="0" orientation="portrait" horizontalDpi="300" verticalDpi="300" r:id="rId1"/>
  <headerFooter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CHECK_LIST</vt:lpstr>
      <vt:lpstr>PO</vt:lpstr>
      <vt:lpstr>CRONOGRAMA</vt:lpstr>
      <vt:lpstr>CRONOGRAMA!Area_de_impressao</vt:lpstr>
      <vt:lpstr>PO!Area_de_impressao</vt:lpstr>
      <vt:lpstr>CHECK_LIST!Print_Titles_0</vt:lpstr>
      <vt:lpstr>PO!Print_Titles_0</vt:lpstr>
      <vt:lpstr>CHECK_LIST!Print_Titles_0_0</vt:lpstr>
      <vt:lpstr>PO!Print_Titles_0_0</vt:lpstr>
      <vt:lpstr>CHECK_LIST!Print_Titles_0_0_0</vt:lpstr>
      <vt:lpstr>PO!Print_Titles_0_0_0</vt:lpstr>
      <vt:lpstr>CHECK_LIST!Titulos_de_impressao</vt:lpstr>
      <vt:lpstr>PO!Titulos_de_impressao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Ferreira</dc:creator>
  <cp:lastModifiedBy>pmeti</cp:lastModifiedBy>
  <cp:revision>0</cp:revision>
  <cp:lastPrinted>2024-03-14T12:58:18Z</cp:lastPrinted>
  <dcterms:created xsi:type="dcterms:W3CDTF">2013-05-16T11:22:10Z</dcterms:created>
  <dcterms:modified xsi:type="dcterms:W3CDTF">2024-03-14T13:30:29Z</dcterms:modified>
  <dc:language>pt-BR</dc:language>
</cp:coreProperties>
</file>