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b98cf1f1693424/SEC. PLAN MEIO AMBIENTE/4 - DEP. PLAN. URBANO/DIV PROJETOS/ESPORTE/2-PROJETOS 2023/QUADRA ALDEIA DA SERRA/1 - LICITAÇÃO MAR 23/"/>
    </mc:Choice>
  </mc:AlternateContent>
  <xr:revisionPtr revIDLastSave="47" documentId="8_{75CCAF57-8024-4D8E-BD3E-49DA984B7DE2}" xr6:coauthVersionLast="47" xr6:coauthVersionMax="47" xr10:uidLastSave="{E5882A39-41C3-4D72-8188-A6AFA9160104}"/>
  <bookViews>
    <workbookView xWindow="-120" yWindow="-120" windowWidth="20730" windowHeight="11160" xr2:uid="{28ADE5F0-A344-4325-B56A-7BECE58CC7FF}"/>
  </bookViews>
  <sheets>
    <sheet name="PLANILHA" sheetId="1" r:id="rId1"/>
    <sheet name="CRONOGRAMA" sheetId="2" r:id="rId2"/>
  </sheets>
  <externalReferences>
    <externalReference r:id="rId3"/>
  </externalReferences>
  <definedNames>
    <definedName name="_xlnm.Print_Area" localSheetId="0">PLANILHA!$A$1:$I$50</definedName>
    <definedName name="_xlnm.Print_Titles" localSheetId="0">PLANILHA!$1:$8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2" l="1"/>
  <c r="B18" i="2"/>
  <c r="B17" i="2"/>
  <c r="B16" i="2"/>
  <c r="S18" i="2" l="1"/>
  <c r="S19" i="2"/>
  <c r="S16" i="2"/>
  <c r="W18" i="2"/>
  <c r="V18" i="2" s="1"/>
  <c r="R18" i="2"/>
  <c r="S17" i="2"/>
  <c r="T16" i="2"/>
  <c r="T17" i="2"/>
  <c r="T18" i="2"/>
  <c r="P16" i="2"/>
  <c r="P17" i="2"/>
  <c r="P18" i="2"/>
  <c r="P19" i="2"/>
  <c r="T19" i="2"/>
  <c r="P20" i="2" l="1"/>
  <c r="W19" i="2"/>
  <c r="V19" i="2" s="1"/>
  <c r="R19" i="2"/>
  <c r="W17" i="2"/>
  <c r="V17" i="2" s="1"/>
  <c r="R17" i="2"/>
  <c r="W16" i="2"/>
  <c r="V16" i="2" s="1"/>
  <c r="R16" i="2"/>
  <c r="Q20" i="2"/>
  <c r="T20" i="2"/>
  <c r="U20" i="2" s="1"/>
  <c r="T21" i="2" l="1"/>
  <c r="U21" i="2"/>
  <c r="Q21" i="2"/>
  <c r="P21" i="2"/>
</calcChain>
</file>

<file path=xl/sharedStrings.xml><?xml version="1.0" encoding="utf-8"?>
<sst xmlns="http://schemas.openxmlformats.org/spreadsheetml/2006/main" count="198" uniqueCount="142">
  <si>
    <t>Município de Caçapava</t>
  </si>
  <si>
    <t>Secretaria de Planejamento Urbano e Meio Ambiente</t>
  </si>
  <si>
    <t>Rua Regente Feijó nº 18, Centro – fone: (12) 3652-9217</t>
  </si>
  <si>
    <t>Planilha Orçamentaria</t>
  </si>
  <si>
    <r>
      <t>Tomador :</t>
    </r>
    <r>
      <rPr>
        <sz val="11"/>
        <color rgb="FF000000"/>
        <rFont val="Arial"/>
        <family val="2"/>
      </rPr>
      <t xml:space="preserve"> Município de Caçapava</t>
    </r>
  </si>
  <si>
    <t>PLANILHAS BASE</t>
  </si>
  <si>
    <t>SINAPI JANEIRO 2023</t>
  </si>
  <si>
    <t>Data:02/03/2023</t>
  </si>
  <si>
    <t>FDE JANEIRO 2023</t>
  </si>
  <si>
    <r>
      <t xml:space="preserve">Objeto : </t>
    </r>
    <r>
      <rPr>
        <sz val="11"/>
        <color rgb="FF000000"/>
        <rFont val="Arial"/>
        <family val="2"/>
      </rPr>
      <t>Construção de Quadra de Areia</t>
    </r>
  </si>
  <si>
    <t>SIURB JULHO 2022</t>
  </si>
  <si>
    <t>Endereço:  Rua Benedicta Augusta de Paula s/n Residencial Aldeias da Serra</t>
  </si>
  <si>
    <t>CDHU NOVEMBRO 2022</t>
  </si>
  <si>
    <t>PLANILHA ORÇAMENTARIA</t>
  </si>
  <si>
    <t>Serviços já executados conforme medições</t>
  </si>
  <si>
    <t>Quantidade</t>
  </si>
  <si>
    <t>Planilha Reprogramada</t>
  </si>
  <si>
    <t>ITEM</t>
  </si>
  <si>
    <t>FONTE</t>
  </si>
  <si>
    <t>Cod.
 Ref Preço</t>
  </si>
  <si>
    <t>META / MACRO SERVIÇO / SERVIÇO</t>
  </si>
  <si>
    <t>UNID.</t>
  </si>
  <si>
    <t>QUANT.</t>
  </si>
  <si>
    <t>CUSTO 
UNIT</t>
  </si>
  <si>
    <t xml:space="preserve">PREÇO UNIT </t>
  </si>
  <si>
    <t>PREÇO TOTAL</t>
  </si>
  <si>
    <t>DECRÉSCIMO</t>
  </si>
  <si>
    <t>ACRÉSCIMO</t>
  </si>
  <si>
    <t>QUANT</t>
  </si>
  <si>
    <t>VALOR TOTAL</t>
  </si>
  <si>
    <t xml:space="preserve">SERVIÇOS PRELIMINARES </t>
  </si>
  <si>
    <t>SIURB</t>
  </si>
  <si>
    <t>1.01</t>
  </si>
  <si>
    <t>PLACA DE OBRA EM CHAPA DE AÇO GALVANIZADO</t>
  </si>
  <si>
    <t>M3</t>
  </si>
  <si>
    <t>1.02</t>
  </si>
  <si>
    <t>FDE</t>
  </si>
  <si>
    <t>16.06.045</t>
  </si>
  <si>
    <t xml:space="preserve">LOCAÇÃO MENSAL CONTAINER DE 6M C/1 V.SANIT. 1 LAVABO E 1 PONTO P/CHUVEIRO,INCLUSIVE SUPORTE AR COND.
</t>
  </si>
  <si>
    <t>M2</t>
  </si>
  <si>
    <t>1.03</t>
  </si>
  <si>
    <t>16.06.058</t>
  </si>
  <si>
    <t xml:space="preserve">TAPUME H=225CM APOIADO NO TERRENO E PINTURA LATEX FACE EXTERNA COM LOGOTIPO </t>
  </si>
  <si>
    <t>M</t>
  </si>
  <si>
    <t>SUBTOTAL ITEM 1</t>
  </si>
  <si>
    <t>TERRAPLANAGEM</t>
  </si>
  <si>
    <t>2.01</t>
  </si>
  <si>
    <t>01.03.001</t>
  </si>
  <si>
    <t>CORTE E ATERRO DENTRO DA OBRA COM TRANSPORTE INTERNO</t>
  </si>
  <si>
    <t>2.02</t>
  </si>
  <si>
    <t>01.03.002</t>
  </si>
  <si>
    <t xml:space="preserve">CORTE COM RETIRADA POR CAMINHAO NOS PRIMEIROS 100 M </t>
  </si>
  <si>
    <t>2.03</t>
  </si>
  <si>
    <t>01.02.004</t>
  </si>
  <si>
    <t>TRANSPORTE POR CAMINHAO M3X</t>
  </si>
  <si>
    <t>KM</t>
  </si>
  <si>
    <t>SUBTOTAL ITEM 2</t>
  </si>
  <si>
    <t>QUADRA DE AREIA</t>
  </si>
  <si>
    <t>******QUADRA DE AREIA ******</t>
  </si>
  <si>
    <t>3.01</t>
  </si>
  <si>
    <t>02.01.001</t>
  </si>
  <si>
    <t>ESCAVACAO MANUAL - PROFUNDIDADE ATE 1.80 M</t>
  </si>
  <si>
    <t>3.02</t>
  </si>
  <si>
    <t xml:space="preserve">01.08.060 </t>
  </si>
  <si>
    <t>TUBO DRENO PEAD CORRUG PERF DN 65MM EM ROLO</t>
  </si>
  <si>
    <t>3.03</t>
  </si>
  <si>
    <t>01.08.061</t>
  </si>
  <si>
    <t xml:space="preserve">TUBO DRENO PEAD CORRUG PERF DN 80MM EM ROLO </t>
  </si>
  <si>
    <t>3.04</t>
  </si>
  <si>
    <t>01.08.040</t>
  </si>
  <si>
    <t>ENVOLVIMENTO DE DRENOS COM PEDRA BRITADA</t>
  </si>
  <si>
    <t>3.05</t>
  </si>
  <si>
    <t>16.05.050</t>
  </si>
  <si>
    <t>POÇO DE RETENÇÃO DE ÁGUA PLUVIAL Ø 2,50M COM FUNDO DE BRITA</t>
  </si>
  <si>
    <t>3.06</t>
  </si>
  <si>
    <t xml:space="preserve">16.05.064 </t>
  </si>
  <si>
    <t>TUBO PVC OCRE JUNTA ELASTICA DN 100 INCLUSIVE CONEXOES - ENTERRADO</t>
  </si>
  <si>
    <t>3.07</t>
  </si>
  <si>
    <t>01.10.001</t>
  </si>
  <si>
    <t>GABARITO DE MADEIRA ESQUADRADO E NIVELADO PARA LOCAÇÃO DE OBRA</t>
  </si>
  <si>
    <t>3.08</t>
  </si>
  <si>
    <t>16.04.034</t>
  </si>
  <si>
    <t>FQ-02 ALAMBRADO SOBRE DIVISA</t>
  </si>
  <si>
    <t>3.09</t>
  </si>
  <si>
    <t>16.01.064</t>
  </si>
  <si>
    <t>PT-29 PORTAO DE TELA PARA QUADRA</t>
  </si>
  <si>
    <t>3.10</t>
  </si>
  <si>
    <t>SINAPI</t>
  </si>
  <si>
    <t>LASTRO COM MATERIAL GRANULAR (PEDRA BRITADA N.2), APLICADO EM PISOS OU LAJES SOBRE SOLO, ESPESSURA DE *10 CM*. AF_08/2017 H=10CM</t>
  </si>
  <si>
    <t>3.11</t>
  </si>
  <si>
    <t>CDHU</t>
  </si>
  <si>
    <t>11.18.180</t>
  </si>
  <si>
    <t>COLCHÃO DE AREIA H=20CM</t>
  </si>
  <si>
    <t>3.12</t>
  </si>
  <si>
    <t>COMPOSIÇÃO</t>
  </si>
  <si>
    <t>COMP. 001</t>
  </si>
  <si>
    <t>TRAVE DE FUTEBOL DE 5,00 x 2,20 m</t>
  </si>
  <si>
    <t>UN</t>
  </si>
  <si>
    <t>SUBTOTAL ITEM 3</t>
  </si>
  <si>
    <t>SERVIÇOS FINAIS</t>
  </si>
  <si>
    <t>****** GRAMA ******</t>
  </si>
  <si>
    <t>4.01</t>
  </si>
  <si>
    <t>LIMPEZA MANUAL DE VEGETAÇÃO EM TERRENO COM ENXADA.AF_05/2018 INCLUSIVE PREPARO DO SOLO</t>
  </si>
  <si>
    <t>4.02</t>
  </si>
  <si>
    <t>16.03.002</t>
  </si>
  <si>
    <t xml:space="preserve">GRAMA ESMERALDA EM PLACAS
</t>
  </si>
  <si>
    <t>SUBTOTAL ITEM 4</t>
  </si>
  <si>
    <t>TOTAL</t>
  </si>
  <si>
    <t>CAÇAPAVA, 02 DE MARÇO DE 2023</t>
  </si>
  <si>
    <t>CRONOGRAMA FÍSICO FINANCEIRO</t>
  </si>
  <si>
    <t>Nº do CT</t>
  </si>
  <si>
    <t>Proponente / Tomador</t>
  </si>
  <si>
    <t>Empreendimento (nome/apelido)</t>
  </si>
  <si>
    <t>MUNICIPIO DE CAÇAPAVA</t>
  </si>
  <si>
    <t>CONSTRUÇÃO DE QUADRA DE AREIA</t>
  </si>
  <si>
    <t>REQUALIFICAÇÃO DE ESPAÇO URBANO</t>
  </si>
  <si>
    <t>Modalidade</t>
  </si>
  <si>
    <t>Programa</t>
  </si>
  <si>
    <t>Início  vigência (data)</t>
  </si>
  <si>
    <t>Fim vigência (data)</t>
  </si>
  <si>
    <t>CONTRATO DE REPASSE</t>
  </si>
  <si>
    <t>Planejamento Urbano</t>
  </si>
  <si>
    <t>Item</t>
  </si>
  <si>
    <t>Discriminação</t>
  </si>
  <si>
    <t>Valor R$</t>
  </si>
  <si>
    <t>Peso %</t>
  </si>
  <si>
    <t>mês 01</t>
  </si>
  <si>
    <t>mês 02</t>
  </si>
  <si>
    <t>mês 03</t>
  </si>
  <si>
    <t>mês 04</t>
  </si>
  <si>
    <t>mês 05</t>
  </si>
  <si>
    <t>Acumulado</t>
  </si>
  <si>
    <t>Total</t>
  </si>
  <si>
    <t>%</t>
  </si>
  <si>
    <t>R$</t>
  </si>
  <si>
    <t>Total Simples</t>
  </si>
  <si>
    <t>Total Acumulado</t>
  </si>
  <si>
    <t>Caçapava,02 de Março 2023</t>
  </si>
  <si>
    <t>Eng./Arq. Responsável</t>
  </si>
  <si>
    <t>Nome:</t>
  </si>
  <si>
    <t>EMERSON KIOGI TANAKA</t>
  </si>
  <si>
    <t>CREA: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</si>
</sst>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-;\-* #,##0.00_-;_-* \-??_-;_-@_-"/>
    <numFmt numFmtId="165" formatCode="d/m/yyyy"/>
    <numFmt numFmtId="166" formatCode="dd/mm/yy;@"/>
    <numFmt numFmtId="167" formatCode="_(* #,##0.00_);_(* \(#,##0.00\);_(* \-??_);_(@_)"/>
  </numFmts>
  <fonts count="3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22"/>
      <name val="Lucida Handwriting"/>
      <family val="4"/>
      <charset val="1"/>
    </font>
    <font>
      <sz val="20"/>
      <name val="Arial"/>
      <family val="2"/>
    </font>
    <font>
      <sz val="18"/>
      <name val="Arial"/>
      <family val="2"/>
    </font>
    <font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</font>
    <font>
      <sz val="10"/>
      <name val="Lucida Handwriting"/>
      <family val="4"/>
      <charset val="1"/>
    </font>
    <font>
      <sz val="18"/>
      <color rgb="FF000000"/>
      <name val="Arial"/>
      <family val="2"/>
    </font>
    <font>
      <sz val="12"/>
      <color rgb="FF000000"/>
      <name val="Lucida Calligraphy"/>
      <family val="4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20"/>
      <color rgb="FF000000"/>
      <name val="Arial"/>
      <family val="2"/>
    </font>
    <font>
      <b/>
      <sz val="15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2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9"/>
      <color rgb="FFFFFFFF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</font>
    <font>
      <sz val="8"/>
      <color rgb="FF0000FF"/>
      <name val="Arial"/>
      <family val="2"/>
      <charset val="1"/>
    </font>
    <font>
      <b/>
      <sz val="9"/>
      <name val="Arial"/>
      <family val="2"/>
    </font>
    <font>
      <sz val="8"/>
      <color rgb="FFC0C0C0"/>
      <name val="Arial"/>
      <family val="2"/>
      <charset val="1"/>
    </font>
    <font>
      <b/>
      <sz val="9"/>
      <color rgb="FFFF0000"/>
      <name val="Arial"/>
      <family val="2"/>
      <charset val="1"/>
    </font>
    <font>
      <sz val="2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rgb="FF909090"/>
        <bgColor rgb="FF969696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/>
    <xf numFmtId="164" fontId="1" fillId="0" borderId="0"/>
  </cellStyleXfs>
  <cellXfs count="37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5" fillId="0" borderId="0" xfId="0" applyNumberFormat="1" applyFont="1"/>
    <xf numFmtId="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9" fontId="6" fillId="0" borderId="0" xfId="0" applyNumberFormat="1" applyFont="1"/>
    <xf numFmtId="0" fontId="5" fillId="0" borderId="0" xfId="0" applyFont="1"/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/>
    <xf numFmtId="0" fontId="11" fillId="0" borderId="11" xfId="0" applyFont="1" applyBorder="1"/>
    <xf numFmtId="164" fontId="0" fillId="0" borderId="0" xfId="0" applyNumberFormat="1"/>
    <xf numFmtId="4" fontId="0" fillId="0" borderId="0" xfId="0" applyNumberFormat="1"/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/>
    <xf numFmtId="0" fontId="14" fillId="0" borderId="16" xfId="0" applyFont="1" applyBorder="1"/>
    <xf numFmtId="0" fontId="14" fillId="0" borderId="0" xfId="0" applyFont="1"/>
    <xf numFmtId="164" fontId="14" fillId="0" borderId="0" xfId="0" applyNumberFormat="1" applyFont="1"/>
    <xf numFmtId="4" fontId="14" fillId="0" borderId="0" xfId="0" applyNumberFormat="1" applyFont="1"/>
    <xf numFmtId="164" fontId="15" fillId="0" borderId="0" xfId="0" applyNumberFormat="1" applyFont="1"/>
    <xf numFmtId="9" fontId="14" fillId="0" borderId="0" xfId="0" applyNumberFormat="1" applyFont="1"/>
    <xf numFmtId="0" fontId="12" fillId="0" borderId="1" xfId="0" applyFont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8" xfId="0" applyNumberFormat="1" applyFont="1" applyBorder="1"/>
    <xf numFmtId="0" fontId="12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9" fontId="18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4" fontId="18" fillId="0" borderId="27" xfId="0" applyNumberFormat="1" applyFont="1" applyBorder="1" applyAlignment="1">
      <alignment vertical="center" wrapText="1"/>
    </xf>
    <xf numFmtId="4" fontId="18" fillId="0" borderId="26" xfId="0" applyNumberFormat="1" applyFont="1" applyBorder="1" applyAlignment="1">
      <alignment vertical="center" wrapText="1"/>
    </xf>
    <xf numFmtId="4" fontId="15" fillId="0" borderId="27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10" fontId="19" fillId="2" borderId="0" xfId="1" applyNumberFormat="1" applyFont="1" applyFill="1" applyAlignment="1">
      <alignment horizontal="right" vertical="center"/>
    </xf>
    <xf numFmtId="9" fontId="19" fillId="0" borderId="0" xfId="0" applyNumberFormat="1" applyFont="1"/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/>
    </xf>
    <xf numFmtId="0" fontId="14" fillId="0" borderId="25" xfId="0" applyFont="1" applyBorder="1"/>
    <xf numFmtId="0" fontId="14" fillId="0" borderId="26" xfId="0" applyFont="1" applyBorder="1"/>
    <xf numFmtId="4" fontId="18" fillId="0" borderId="27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164" fontId="14" fillId="5" borderId="0" xfId="0" applyNumberFormat="1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20" fillId="5" borderId="0" xfId="0" applyNumberFormat="1" applyFont="1" applyFill="1" applyAlignment="1">
      <alignment vertical="center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8" fillId="5" borderId="12" xfId="0" applyFont="1" applyFill="1" applyBorder="1" applyAlignment="1">
      <alignment horizontal="right" vertical="center"/>
    </xf>
    <xf numFmtId="0" fontId="18" fillId="5" borderId="13" xfId="0" applyFont="1" applyFill="1" applyBorder="1" applyAlignment="1">
      <alignment horizontal="right" vertical="center"/>
    </xf>
    <xf numFmtId="0" fontId="18" fillId="5" borderId="25" xfId="0" applyFont="1" applyFill="1" applyBorder="1" applyAlignment="1">
      <alignment horizontal="right" vertical="center"/>
    </xf>
    <xf numFmtId="4" fontId="18" fillId="5" borderId="1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/>
    <xf numFmtId="4" fontId="18" fillId="0" borderId="26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right"/>
    </xf>
    <xf numFmtId="4" fontId="18" fillId="0" borderId="29" xfId="0" applyNumberFormat="1" applyFont="1" applyBorder="1" applyAlignment="1">
      <alignment horizontal="right"/>
    </xf>
    <xf numFmtId="164" fontId="18" fillId="0" borderId="0" xfId="0" applyNumberFormat="1" applyFont="1"/>
    <xf numFmtId="4" fontId="18" fillId="0" borderId="28" xfId="0" applyNumberFormat="1" applyFont="1" applyBorder="1" applyAlignment="1">
      <alignment horizontal="right"/>
    </xf>
    <xf numFmtId="4" fontId="18" fillId="0" borderId="29" xfId="0" applyNumberFormat="1" applyFont="1" applyBorder="1" applyAlignment="1">
      <alignment horizontal="right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/>
    <xf numFmtId="4" fontId="18" fillId="0" borderId="28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7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/>
    </xf>
    <xf numFmtId="4" fontId="14" fillId="8" borderId="1" xfId="0" applyNumberFormat="1" applyFont="1" applyFill="1" applyBorder="1"/>
    <xf numFmtId="0" fontId="14" fillId="5" borderId="1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4" fontId="14" fillId="5" borderId="13" xfId="0" applyNumberFormat="1" applyFont="1" applyFill="1" applyBorder="1"/>
    <xf numFmtId="4" fontId="18" fillId="5" borderId="26" xfId="0" applyNumberFormat="1" applyFont="1" applyFill="1" applyBorder="1" applyAlignment="1">
      <alignment horizontal="center"/>
    </xf>
    <xf numFmtId="4" fontId="18" fillId="5" borderId="28" xfId="0" applyNumberFormat="1" applyFont="1" applyFill="1" applyBorder="1" applyAlignment="1">
      <alignment horizontal="center" vertical="center"/>
    </xf>
    <xf numFmtId="4" fontId="18" fillId="5" borderId="29" xfId="0" applyNumberFormat="1" applyFont="1" applyFill="1" applyBorder="1" applyAlignment="1">
      <alignment horizontal="center" vertical="center"/>
    </xf>
    <xf numFmtId="4" fontId="14" fillId="5" borderId="27" xfId="0" applyNumberFormat="1" applyFont="1" applyFill="1" applyBorder="1" applyAlignment="1">
      <alignment horizontal="center"/>
    </xf>
    <xf numFmtId="164" fontId="14" fillId="5" borderId="0" xfId="0" applyNumberFormat="1" applyFont="1" applyFill="1"/>
    <xf numFmtId="4" fontId="14" fillId="5" borderId="0" xfId="0" applyNumberFormat="1" applyFont="1" applyFill="1"/>
    <xf numFmtId="164" fontId="18" fillId="5" borderId="0" xfId="0" applyNumberFormat="1" applyFont="1" applyFill="1"/>
    <xf numFmtId="10" fontId="19" fillId="10" borderId="0" xfId="1" applyNumberFormat="1" applyFont="1" applyFill="1" applyAlignment="1">
      <alignment horizontal="right" vertical="center"/>
    </xf>
    <xf numFmtId="4" fontId="18" fillId="5" borderId="0" xfId="0" applyNumberFormat="1" applyFont="1" applyFill="1" applyAlignment="1">
      <alignment horizontal="center" vertical="center"/>
    </xf>
    <xf numFmtId="164" fontId="18" fillId="5" borderId="0" xfId="0" applyNumberFormat="1" applyFont="1" applyFill="1" applyAlignment="1">
      <alignment horizontal="center" vertical="center"/>
    </xf>
    <xf numFmtId="164" fontId="15" fillId="5" borderId="0" xfId="0" applyNumberFormat="1" applyFont="1" applyFill="1"/>
    <xf numFmtId="9" fontId="19" fillId="5" borderId="0" xfId="0" applyNumberFormat="1" applyFont="1" applyFill="1"/>
    <xf numFmtId="0" fontId="14" fillId="5" borderId="0" xfId="0" applyFont="1" applyFill="1"/>
    <xf numFmtId="0" fontId="14" fillId="9" borderId="1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4" fillId="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9" borderId="13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horizontal="center" vertical="center"/>
    </xf>
    <xf numFmtId="4" fontId="14" fillId="5" borderId="13" xfId="0" applyNumberFormat="1" applyFont="1" applyFill="1" applyBorder="1" applyAlignment="1">
      <alignment horizontal="center" vertical="center"/>
    </xf>
    <xf numFmtId="4" fontId="14" fillId="5" borderId="25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wrapText="1"/>
    </xf>
    <xf numFmtId="0" fontId="18" fillId="9" borderId="1" xfId="0" applyFont="1" applyFill="1" applyBorder="1" applyAlignment="1">
      <alignment horizontal="center" vertical="center" wrapText="1"/>
    </xf>
    <xf numFmtId="4" fontId="14" fillId="0" borderId="26" xfId="0" applyNumberFormat="1" applyFont="1" applyBorder="1"/>
    <xf numFmtId="0" fontId="14" fillId="0" borderId="2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4" fontId="14" fillId="5" borderId="26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top" wrapText="1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right" vertical="center"/>
    </xf>
    <xf numFmtId="0" fontId="18" fillId="5" borderId="15" xfId="0" applyFont="1" applyFill="1" applyBorder="1" applyAlignment="1">
      <alignment horizontal="right" vertical="center"/>
    </xf>
    <xf numFmtId="0" fontId="18" fillId="5" borderId="31" xfId="0" applyFont="1" applyFill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4" fontId="18" fillId="0" borderId="32" xfId="0" applyNumberFormat="1" applyFont="1" applyBorder="1"/>
    <xf numFmtId="4" fontId="18" fillId="0" borderId="33" xfId="0" applyNumberFormat="1" applyFont="1" applyBorder="1" applyAlignment="1">
      <alignment horizontal="center"/>
    </xf>
    <xf numFmtId="4" fontId="18" fillId="0" borderId="34" xfId="0" applyNumberFormat="1" applyFont="1" applyBorder="1"/>
    <xf numFmtId="164" fontId="18" fillId="0" borderId="35" xfId="0" applyNumberFormat="1" applyFont="1" applyBorder="1"/>
    <xf numFmtId="10" fontId="15" fillId="2" borderId="36" xfId="1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8" fillId="0" borderId="3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4" fontId="18" fillId="0" borderId="0" xfId="0" applyNumberFormat="1" applyFont="1" applyAlignment="1">
      <alignment horizontal="center"/>
    </xf>
    <xf numFmtId="10" fontId="15" fillId="2" borderId="0" xfId="1" applyNumberFormat="1" applyFont="1" applyFill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4" xfId="0" applyFont="1" applyBorder="1" applyAlignment="1">
      <alignment horizontal="center"/>
    </xf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9" fontId="21" fillId="0" borderId="0" xfId="0" applyNumberFormat="1" applyFont="1"/>
    <xf numFmtId="0" fontId="24" fillId="0" borderId="3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5" fillId="11" borderId="37" xfId="0" applyFont="1" applyFill="1" applyBorder="1" applyAlignment="1">
      <alignment vertical="center"/>
    </xf>
    <xf numFmtId="0" fontId="25" fillId="11" borderId="0" xfId="0" applyFont="1" applyFill="1" applyAlignment="1">
      <alignment vertical="center"/>
    </xf>
    <xf numFmtId="0" fontId="25" fillId="11" borderId="34" xfId="0" applyFont="1" applyFill="1" applyBorder="1" applyAlignment="1">
      <alignment vertical="center"/>
    </xf>
    <xf numFmtId="0" fontId="25" fillId="11" borderId="0" xfId="0" applyFont="1" applyFill="1" applyAlignment="1">
      <alignment horizontal="center" vertical="center"/>
    </xf>
    <xf numFmtId="0" fontId="25" fillId="11" borderId="34" xfId="0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left" vertical="center"/>
    </xf>
    <xf numFmtId="49" fontId="26" fillId="0" borderId="38" xfId="0" applyNumberFormat="1" applyFont="1" applyBorder="1" applyAlignment="1">
      <alignment horizontal="left" vertical="center"/>
    </xf>
    <xf numFmtId="49" fontId="26" fillId="0" borderId="20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39" xfId="0" applyNumberFormat="1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5" fillId="11" borderId="30" xfId="0" applyFont="1" applyFill="1" applyBorder="1" applyAlignment="1">
      <alignment vertical="center"/>
    </xf>
    <xf numFmtId="0" fontId="25" fillId="11" borderId="15" xfId="0" applyFont="1" applyFill="1" applyBorder="1" applyAlignment="1">
      <alignment vertical="center"/>
    </xf>
    <xf numFmtId="0" fontId="25" fillId="11" borderId="31" xfId="0" applyFont="1" applyFill="1" applyBorder="1" applyAlignment="1">
      <alignment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11" borderId="40" xfId="0" applyFont="1" applyFill="1" applyBorder="1" applyAlignment="1">
      <alignment horizontal="left" vertical="center"/>
    </xf>
    <xf numFmtId="0" fontId="27" fillId="11" borderId="41" xfId="0" applyFont="1" applyFill="1" applyBorder="1" applyAlignment="1">
      <alignment vertical="center"/>
    </xf>
    <xf numFmtId="0" fontId="25" fillId="11" borderId="2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vertical="center"/>
    </xf>
    <xf numFmtId="49" fontId="26" fillId="0" borderId="21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6" fontId="27" fillId="0" borderId="0" xfId="0" applyNumberFormat="1" applyFont="1" applyAlignment="1">
      <alignment horizontal="center" vertical="center"/>
    </xf>
    <xf numFmtId="165" fontId="29" fillId="0" borderId="42" xfId="0" applyNumberFormat="1" applyFont="1" applyBorder="1" applyAlignment="1">
      <alignment horizontal="center" vertical="center"/>
    </xf>
    <xf numFmtId="165" fontId="29" fillId="0" borderId="43" xfId="0" applyNumberFormat="1" applyFont="1" applyBorder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horizontal="center" vertical="center"/>
    </xf>
    <xf numFmtId="166" fontId="30" fillId="0" borderId="34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/>
    <xf numFmtId="0" fontId="25" fillId="11" borderId="1" xfId="0" applyFont="1" applyFill="1" applyBorder="1" applyAlignment="1">
      <alignment horizontal="center" vertical="center"/>
    </xf>
    <xf numFmtId="0" fontId="27" fillId="11" borderId="29" xfId="0" applyFont="1" applyFill="1" applyBorder="1" applyAlignment="1">
      <alignment horizontal="center"/>
    </xf>
    <xf numFmtId="0" fontId="27" fillId="11" borderId="25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 vertical="center"/>
    </xf>
    <xf numFmtId="164" fontId="26" fillId="0" borderId="1" xfId="2" applyFont="1" applyBorder="1" applyAlignment="1">
      <alignment horizontal="center" vertical="center"/>
    </xf>
    <xf numFmtId="10" fontId="31" fillId="0" borderId="26" xfId="1" applyNumberFormat="1" applyFont="1" applyBorder="1" applyAlignment="1">
      <alignment horizontal="center" vertical="center"/>
    </xf>
    <xf numFmtId="167" fontId="31" fillId="0" borderId="1" xfId="2" applyNumberFormat="1" applyFont="1" applyBorder="1" applyAlignment="1">
      <alignment horizontal="center" vertical="center"/>
    </xf>
    <xf numFmtId="10" fontId="31" fillId="0" borderId="1" xfId="2" applyNumberFormat="1" applyFont="1" applyBorder="1" applyAlignment="1" applyProtection="1">
      <alignment horizontal="center" vertical="center"/>
      <protection locked="0"/>
    </xf>
    <xf numFmtId="164" fontId="31" fillId="0" borderId="1" xfId="2" applyFont="1" applyBorder="1" applyAlignment="1">
      <alignment horizontal="center" vertical="center"/>
    </xf>
    <xf numFmtId="10" fontId="31" fillId="0" borderId="1" xfId="1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left" vertical="center" wrapText="1"/>
    </xf>
    <xf numFmtId="10" fontId="31" fillId="5" borderId="1" xfId="2" applyNumberFormat="1" applyFont="1" applyFill="1" applyBorder="1" applyAlignment="1" applyProtection="1">
      <alignment horizontal="center" vertical="center"/>
      <protection locked="0"/>
    </xf>
    <xf numFmtId="167" fontId="31" fillId="12" borderId="1" xfId="2" applyNumberFormat="1" applyFont="1" applyFill="1" applyBorder="1" applyAlignment="1">
      <alignment horizontal="center" vertical="center"/>
    </xf>
    <xf numFmtId="10" fontId="31" fillId="12" borderId="1" xfId="2" applyNumberFormat="1" applyFont="1" applyFill="1" applyBorder="1" applyAlignment="1" applyProtection="1">
      <alignment horizontal="center" vertical="center"/>
      <protection locked="0"/>
    </xf>
    <xf numFmtId="0" fontId="25" fillId="13" borderId="34" xfId="0" applyFont="1" applyFill="1" applyBorder="1" applyAlignment="1">
      <alignment horizontal="right" vertical="center"/>
    </xf>
    <xf numFmtId="0" fontId="25" fillId="11" borderId="37" xfId="0" applyFont="1" applyFill="1" applyBorder="1" applyAlignment="1">
      <alignment horizontal="center" vertical="center"/>
    </xf>
    <xf numFmtId="10" fontId="31" fillId="12" borderId="19" xfId="1" applyNumberFormat="1" applyFont="1" applyFill="1" applyBorder="1" applyAlignment="1">
      <alignment horizontal="center" vertical="center"/>
    </xf>
    <xf numFmtId="10" fontId="33" fillId="13" borderId="18" xfId="1" applyNumberFormat="1" applyFont="1" applyFill="1" applyBorder="1" applyAlignment="1">
      <alignment horizontal="center" vertical="center"/>
    </xf>
    <xf numFmtId="10" fontId="31" fillId="13" borderId="0" xfId="1" applyNumberFormat="1" applyFont="1" applyFill="1" applyAlignment="1">
      <alignment horizontal="center" vertical="center"/>
    </xf>
    <xf numFmtId="10" fontId="31" fillId="13" borderId="18" xfId="1" applyNumberFormat="1" applyFont="1" applyFill="1" applyBorder="1" applyAlignment="1">
      <alignment horizontal="center" vertical="center"/>
    </xf>
    <xf numFmtId="167" fontId="31" fillId="12" borderId="17" xfId="1" applyNumberFormat="1" applyFont="1" applyFill="1" applyBorder="1" applyAlignment="1">
      <alignment horizontal="center" vertical="center"/>
    </xf>
    <xf numFmtId="10" fontId="31" fillId="13" borderId="34" xfId="1" applyNumberFormat="1" applyFont="1" applyFill="1" applyBorder="1" applyAlignment="1">
      <alignment horizontal="center" vertical="center"/>
    </xf>
    <xf numFmtId="164" fontId="31" fillId="14" borderId="12" xfId="2" applyFont="1" applyFill="1" applyBorder="1" applyAlignment="1">
      <alignment horizontal="center" vertical="center"/>
    </xf>
    <xf numFmtId="10" fontId="31" fillId="14" borderId="19" xfId="1" applyNumberFormat="1" applyFont="1" applyFill="1" applyBorder="1" applyAlignment="1">
      <alignment horizontal="center" vertical="center"/>
    </xf>
    <xf numFmtId="164" fontId="31" fillId="13" borderId="21" xfId="2" applyFont="1" applyFill="1" applyBorder="1" applyAlignment="1">
      <alignment horizontal="center" vertical="center"/>
    </xf>
    <xf numFmtId="164" fontId="31" fillId="13" borderId="44" xfId="2" applyFont="1" applyFill="1" applyBorder="1" applyAlignment="1">
      <alignment horizontal="center" vertical="center"/>
    </xf>
    <xf numFmtId="164" fontId="31" fillId="13" borderId="22" xfId="2" applyFont="1" applyFill="1" applyBorder="1" applyAlignment="1">
      <alignment horizontal="center" vertical="center"/>
    </xf>
    <xf numFmtId="0" fontId="26" fillId="0" borderId="37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167" fontId="35" fillId="0" borderId="0" xfId="0" applyNumberFormat="1" applyFont="1" applyAlignment="1">
      <alignment vertical="center"/>
    </xf>
    <xf numFmtId="164" fontId="36" fillId="0" borderId="0" xfId="2" applyFont="1" applyAlignment="1">
      <alignment horizontal="right" vertical="center"/>
    </xf>
    <xf numFmtId="0" fontId="26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37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30" fillId="0" borderId="0" xfId="0" applyFont="1" applyAlignment="1">
      <alignment horizontal="left" vertical="center"/>
    </xf>
    <xf numFmtId="10" fontId="31" fillId="0" borderId="0" xfId="0" applyNumberFormat="1" applyFont="1" applyAlignment="1">
      <alignment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21" xfId="0" applyFont="1" applyBorder="1" applyAlignment="1">
      <alignment horizont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1" fillId="0" borderId="21" xfId="0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26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7" fillId="11" borderId="4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5" fillId="11" borderId="27" xfId="0" applyFont="1" applyFill="1" applyBorder="1" applyAlignment="1">
      <alignment horizontal="center" vertical="center"/>
    </xf>
    <xf numFmtId="0" fontId="25" fillId="11" borderId="26" xfId="0" applyFont="1" applyFill="1" applyBorder="1" applyAlignment="1">
      <alignment horizontal="center" vertical="center"/>
    </xf>
    <xf numFmtId="0" fontId="26" fillId="11" borderId="42" xfId="0" applyFont="1" applyFill="1" applyBorder="1" applyAlignment="1">
      <alignment horizontal="center" vertical="center"/>
    </xf>
    <xf numFmtId="0" fontId="26" fillId="11" borderId="46" xfId="0" applyFont="1" applyFill="1" applyBorder="1" applyAlignment="1">
      <alignment horizontal="center" vertical="center"/>
    </xf>
    <xf numFmtId="0" fontId="26" fillId="11" borderId="43" xfId="0" applyFont="1" applyFill="1" applyBorder="1" applyAlignment="1">
      <alignment horizontal="center" vertical="center"/>
    </xf>
    <xf numFmtId="0" fontId="27" fillId="11" borderId="40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5" fillId="11" borderId="40" xfId="0" applyFont="1" applyFill="1" applyBorder="1" applyAlignment="1">
      <alignment horizontal="center" vertical="center"/>
    </xf>
    <xf numFmtId="0" fontId="25" fillId="11" borderId="41" xfId="0" applyFont="1" applyFill="1" applyBorder="1" applyAlignment="1">
      <alignment horizontal="center" vertical="center"/>
    </xf>
    <xf numFmtId="0" fontId="28" fillId="11" borderId="23" xfId="0" applyFont="1" applyFill="1" applyBorder="1" applyAlignment="1">
      <alignment horizontal="center" vertical="center"/>
    </xf>
    <xf numFmtId="0" fontId="28" fillId="11" borderId="26" xfId="0" applyFont="1" applyFill="1" applyBorder="1" applyAlignment="1">
      <alignment horizontal="center" vertical="center"/>
    </xf>
    <xf numFmtId="0" fontId="25" fillId="11" borderId="42" xfId="0" applyFont="1" applyFill="1" applyBorder="1" applyAlignment="1">
      <alignment horizontal="center" vertical="center"/>
    </xf>
    <xf numFmtId="0" fontId="25" fillId="11" borderId="46" xfId="0" applyFont="1" applyFill="1" applyBorder="1" applyAlignment="1">
      <alignment horizontal="center" vertical="center"/>
    </xf>
    <xf numFmtId="0" fontId="28" fillId="11" borderId="43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4" fontId="26" fillId="0" borderId="47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164" fontId="26" fillId="0" borderId="41" xfId="2" applyFont="1" applyBorder="1" applyAlignment="1">
      <alignment horizontal="center" vertical="center"/>
    </xf>
    <xf numFmtId="10" fontId="31" fillId="0" borderId="23" xfId="1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13" borderId="48" xfId="0" applyFont="1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26" fillId="13" borderId="36" xfId="0" applyFont="1" applyFill="1" applyBorder="1" applyAlignment="1">
      <alignment vertical="center"/>
    </xf>
    <xf numFmtId="164" fontId="25" fillId="6" borderId="46" xfId="2" applyFont="1" applyFill="1" applyBorder="1" applyAlignment="1">
      <alignment horizontal="left" vertical="center"/>
    </xf>
    <xf numFmtId="167" fontId="31" fillId="0" borderId="40" xfId="2" applyNumberFormat="1" applyFont="1" applyBorder="1" applyAlignment="1">
      <alignment horizontal="center" vertical="center"/>
    </xf>
    <xf numFmtId="10" fontId="31" fillId="0" borderId="41" xfId="2" applyNumberFormat="1" applyFont="1" applyBorder="1" applyAlignment="1" applyProtection="1">
      <alignment horizontal="center" vertical="center"/>
      <protection locked="0"/>
    </xf>
    <xf numFmtId="164" fontId="31" fillId="0" borderId="41" xfId="2" applyFont="1" applyBorder="1" applyAlignment="1">
      <alignment horizontal="center" vertical="center"/>
    </xf>
    <xf numFmtId="167" fontId="31" fillId="12" borderId="27" xfId="2" applyNumberFormat="1" applyFont="1" applyFill="1" applyBorder="1" applyAlignment="1">
      <alignment horizontal="center" vertical="center"/>
    </xf>
    <xf numFmtId="167" fontId="32" fillId="12" borderId="49" xfId="1" applyNumberFormat="1" applyFont="1" applyFill="1" applyBorder="1" applyAlignment="1">
      <alignment horizontal="center" vertical="center"/>
    </xf>
    <xf numFmtId="10" fontId="33" fillId="13" borderId="0" xfId="1" applyNumberFormat="1" applyFont="1" applyFill="1" applyBorder="1" applyAlignment="1">
      <alignment horizontal="center" vertical="center"/>
    </xf>
    <xf numFmtId="164" fontId="31" fillId="14" borderId="50" xfId="2" applyFont="1" applyFill="1" applyBorder="1" applyAlignment="1">
      <alignment horizontal="center" vertical="center"/>
    </xf>
    <xf numFmtId="10" fontId="31" fillId="14" borderId="51" xfId="1" applyNumberFormat="1" applyFont="1" applyFill="1" applyBorder="1" applyAlignment="1">
      <alignment horizontal="center" vertical="center"/>
    </xf>
    <xf numFmtId="164" fontId="33" fillId="13" borderId="32" xfId="2" applyFont="1" applyFill="1" applyBorder="1" applyAlignment="1">
      <alignment horizontal="center" vertical="center"/>
    </xf>
    <xf numFmtId="164" fontId="33" fillId="13" borderId="52" xfId="2" applyFont="1" applyFill="1" applyBorder="1" applyAlignment="1">
      <alignment horizontal="center" vertical="center"/>
    </xf>
    <xf numFmtId="167" fontId="31" fillId="0" borderId="27" xfId="2" applyNumberFormat="1" applyFont="1" applyBorder="1" applyAlignment="1">
      <alignment horizontal="center" vertical="center"/>
    </xf>
    <xf numFmtId="10" fontId="31" fillId="13" borderId="0" xfId="1" applyNumberFormat="1" applyFont="1" applyFill="1" applyBorder="1" applyAlignment="1">
      <alignment horizontal="center" vertical="center"/>
    </xf>
    <xf numFmtId="164" fontId="31" fillId="13" borderId="32" xfId="2" applyFont="1" applyFill="1" applyBorder="1" applyAlignment="1">
      <alignment horizontal="center" vertical="center"/>
    </xf>
    <xf numFmtId="164" fontId="31" fillId="13" borderId="52" xfId="2" applyFont="1" applyFill="1" applyBorder="1" applyAlignment="1">
      <alignment horizontal="center" vertical="center"/>
    </xf>
    <xf numFmtId="10" fontId="31" fillId="0" borderId="47" xfId="1" applyNumberFormat="1" applyFont="1" applyBorder="1" applyAlignment="1">
      <alignment horizontal="center" vertical="center"/>
    </xf>
    <xf numFmtId="10" fontId="31" fillId="0" borderId="12" xfId="1" applyNumberFormat="1" applyFont="1" applyBorder="1" applyAlignment="1">
      <alignment horizontal="center" vertical="center"/>
    </xf>
    <xf numFmtId="10" fontId="34" fillId="6" borderId="53" xfId="1" applyNumberFormat="1" applyFont="1" applyFill="1" applyBorder="1" applyAlignment="1">
      <alignment horizontal="center" vertical="center"/>
    </xf>
    <xf numFmtId="167" fontId="31" fillId="0" borderId="10" xfId="2" applyNumberFormat="1" applyFont="1" applyBorder="1" applyAlignment="1">
      <alignment horizontal="center" vertical="center"/>
    </xf>
    <xf numFmtId="167" fontId="31" fillId="5" borderId="25" xfId="2" applyNumberFormat="1" applyFont="1" applyFill="1" applyBorder="1" applyAlignment="1">
      <alignment horizontal="center" vertical="center"/>
    </xf>
    <xf numFmtId="167" fontId="31" fillId="12" borderId="25" xfId="2" applyNumberFormat="1" applyFont="1" applyFill="1" applyBorder="1" applyAlignment="1">
      <alignment horizontal="center" vertical="center"/>
    </xf>
    <xf numFmtId="167" fontId="32" fillId="12" borderId="34" xfId="1" applyNumberFormat="1" applyFont="1" applyFill="1" applyBorder="1" applyAlignment="1">
      <alignment horizontal="center" vertical="center"/>
    </xf>
    <xf numFmtId="164" fontId="31" fillId="14" borderId="2" xfId="2" applyFont="1" applyFill="1" applyBorder="1" applyAlignment="1">
      <alignment horizontal="center" vertical="center"/>
    </xf>
    <xf numFmtId="0" fontId="26" fillId="11" borderId="54" xfId="0" applyFont="1" applyFill="1" applyBorder="1" applyAlignment="1">
      <alignment horizontal="center" vertical="center"/>
    </xf>
    <xf numFmtId="0" fontId="26" fillId="11" borderId="55" xfId="0" applyFont="1" applyFill="1" applyBorder="1" applyAlignment="1">
      <alignment horizontal="center" vertical="center"/>
    </xf>
    <xf numFmtId="164" fontId="31" fillId="12" borderId="40" xfId="2" applyFont="1" applyFill="1" applyBorder="1" applyAlignment="1">
      <alignment horizontal="center" vertical="center"/>
    </xf>
    <xf numFmtId="10" fontId="31" fillId="12" borderId="23" xfId="2" applyNumberFormat="1" applyFont="1" applyFill="1" applyBorder="1" applyAlignment="1" applyProtection="1">
      <alignment horizontal="center" vertical="center"/>
      <protection locked="0"/>
    </xf>
    <xf numFmtId="164" fontId="31" fillId="12" borderId="27" xfId="2" applyFont="1" applyFill="1" applyBorder="1" applyAlignment="1">
      <alignment horizontal="center" vertical="center"/>
    </xf>
    <xf numFmtId="10" fontId="31" fillId="12" borderId="26" xfId="2" applyNumberFormat="1" applyFont="1" applyFill="1" applyBorder="1" applyAlignment="1" applyProtection="1">
      <alignment horizontal="center" vertical="center"/>
      <protection locked="0"/>
    </xf>
    <xf numFmtId="164" fontId="31" fillId="0" borderId="27" xfId="2" applyFont="1" applyBorder="1" applyAlignment="1">
      <alignment horizontal="center" vertical="center"/>
    </xf>
    <xf numFmtId="10" fontId="31" fillId="0" borderId="26" xfId="2" applyNumberFormat="1" applyFont="1" applyBorder="1" applyAlignment="1" applyProtection="1">
      <alignment horizontal="center" vertical="center"/>
      <protection locked="0"/>
    </xf>
    <xf numFmtId="167" fontId="32" fillId="12" borderId="27" xfId="1" applyNumberFormat="1" applyFont="1" applyFill="1" applyBorder="1" applyAlignment="1">
      <alignment horizontal="center" vertical="center"/>
    </xf>
    <xf numFmtId="10" fontId="31" fillId="12" borderId="26" xfId="1" applyNumberFormat="1" applyFont="1" applyFill="1" applyBorder="1" applyAlignment="1">
      <alignment horizontal="center" vertical="center"/>
    </xf>
    <xf numFmtId="164" fontId="33" fillId="13" borderId="42" xfId="2" applyFont="1" applyFill="1" applyBorder="1" applyAlignment="1">
      <alignment horizontal="center" vertical="center"/>
    </xf>
    <xf numFmtId="164" fontId="33" fillId="13" borderId="43" xfId="2" applyFont="1" applyFill="1" applyBorder="1" applyAlignment="1">
      <alignment horizontal="center" vertical="center"/>
    </xf>
  </cellXfs>
  <cellStyles count="3">
    <cellStyle name="Normal" xfId="0" builtinId="0"/>
    <cellStyle name="TableStyleLight1" xfId="1" xr:uid="{CACBD598-8A77-4623-A78D-7C17930C482F}"/>
    <cellStyle name="Vírgula 2" xfId="2" xr:uid="{6FF769D2-9204-4B6C-A35D-6A6C1389F11E}"/>
  </cellStyles>
  <dxfs count="4">
    <dxf>
      <font>
        <sz val="11"/>
        <color rgb="FFFFFFFF"/>
        <name val="Calibri"/>
      </font>
      <numFmt numFmtId="0" formatCode="General"/>
      <fill>
        <patternFill>
          <bgColor rgb="FFFFFFFF"/>
        </patternFill>
      </fill>
    </dxf>
    <dxf>
      <font>
        <sz val="11"/>
        <color rgb="FFFFFFFF"/>
        <name val="Calibri"/>
      </font>
      <numFmt numFmtId="0" formatCode="General"/>
      <fill>
        <patternFill>
          <bgColor rgb="FFFFFFFF"/>
        </patternFill>
      </fill>
    </dxf>
    <dxf>
      <font>
        <sz val="11"/>
        <color rgb="FFFFFFFF"/>
        <name val="Calibri"/>
      </font>
      <numFmt numFmtId="0" formatCode="General"/>
      <fill>
        <patternFill>
          <bgColor rgb="FFFFFFFF"/>
        </patternFill>
      </fill>
    </dxf>
    <dxf>
      <font>
        <sz val="11"/>
        <color rgb="FFFFFFFF"/>
        <name val="Calibri"/>
      </font>
      <numFmt numFmtId="0" formatCode="General"/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309871</xdr:colOff>
      <xdr:row>0</xdr:row>
      <xdr:rowOff>113771</xdr:rowOff>
    </xdr:from>
    <xdr:to>
      <xdr:col>1</xdr:col>
      <xdr:colOff>773905</xdr:colOff>
      <xdr:row>3</xdr:row>
      <xdr:rowOff>119063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EAF76552-C29F-4941-B731-825B68629D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71" y="113771"/>
          <a:ext cx="959334" cy="957792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314065</xdr:colOff>
      <xdr:row>0</xdr:row>
      <xdr:rowOff>80530</xdr:rowOff>
    </xdr:from>
    <xdr:to>
      <xdr:col>1</xdr:col>
      <xdr:colOff>619126</xdr:colOff>
      <xdr:row>4</xdr:row>
      <xdr:rowOff>66675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ACEE8CD7-AD36-43DD-99AA-AC747D988D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065" y="80530"/>
          <a:ext cx="962286" cy="976745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d.docs.live.net/d1b98cf1f1693424/SEC.%20PLAN%20MEIO%20AMBIENTE/4%20-%20DEP.%20PLAN.%20URBANO/DIV%20PROJETOS/ESPORTE/2-PROJETOS%202023/QUADRA%20ALDEIA%20DA%20SERRA/1%20-%20LICITA&#199;&#195;O%20MAR%2023/Planilha%20Or&#231;amentaria%20Quadra%20Aldeias%2006-03-2023.xlsx" TargetMode="External"/><Relationship Id="rId2" Type="http://schemas.microsoft.com/office/2019/04/relationships/externalLinkLongPath" Target="Planilha%20Or&#231;amentaria%20Quadra%20Aldeias%2006-03-2023.xlsx?47E1AF1A" TargetMode="External"/><Relationship Id="rId1" Type="http://schemas.openxmlformats.org/officeDocument/2006/relationships/externalLinkPath" Target="file:///\\47E1AF1A\Planilha%20Or&#231;amentaria%20Quadra%20Aldeias%2006-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LANILHA"/>
      <sheetName val="CRONOGRAMA"/>
      <sheetName val="COMPOSIÇÃO"/>
      <sheetName val="ORÇAMENTOS"/>
      <sheetName val="MEMORIAL DE CALCULO"/>
      <sheetName val="Terraplanagem"/>
    </sheetNames>
    <sheetDataSet>
      <sheetData sheetId="0">
        <row r="11">
          <cell r="D11" t="str">
            <v xml:space="preserve">SERVIÇOS PRELIMINARES </v>
          </cell>
        </row>
        <row r="17">
          <cell r="D17" t="str">
            <v>TERRAPLANAGEM</v>
          </cell>
        </row>
        <row r="23">
          <cell r="D23" t="str">
            <v>QUADRA DE AREIA</v>
          </cell>
        </row>
        <row r="39">
          <cell r="D39" t="str">
            <v>SERVIÇOS FINAIS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1D27-A66E-46A5-921E-A90451306CE2}">
  <sheetPr>
    <pageSetUpPr fitToPage="1"/>
  </sheetPr>
  <dimension ref="A1:AK50"/>
  <sheetViews>
    <sheetView tabSelected="1" view="pageBreakPreview" zoomScale="80" zoomScaleSheetLayoutView="80" workbookViewId="0">
      <selection activeCell="Q44" sqref="Q44"/>
    </sheetView>
  </sheetViews>
  <sheetFormatPr defaultRowHeight="15.75" x14ac:dyDescent="0.25"/>
  <cols>
    <col min="1" max="1" width="7.42578125" style="205" customWidth="1"/>
    <col min="2" max="2" width="15.7109375" style="206" customWidth="1"/>
    <col min="3" max="3" width="16.42578125" style="207" customWidth="1"/>
    <col min="4" max="4" width="96.5703125" style="208" customWidth="1"/>
    <col min="5" max="5" width="9.140625" style="209"/>
    <col min="6" max="6" width="10" style="29" bestFit="1" customWidth="1"/>
    <col min="7" max="8" width="10.140625" style="29" bestFit="1" customWidth="1"/>
    <col min="9" max="9" width="12" style="29" bestFit="1" customWidth="1"/>
    <col min="10" max="10" width="13.140625" style="29" hidden="1" customWidth="1"/>
    <col min="11" max="11" width="15" style="28" hidden="1" customWidth="1"/>
    <col min="12" max="12" width="16" style="29" hidden="1" customWidth="1"/>
    <col min="13" max="13" width="14.28515625" style="28" hidden="1" customWidth="1"/>
    <col min="14" max="14" width="10.28515625" style="195" hidden="1" customWidth="1"/>
    <col min="15" max="15" width="12.7109375" style="29" hidden="1" customWidth="1"/>
    <col min="16" max="16" width="10.28515625" style="28" customWidth="1"/>
    <col min="17" max="17" width="13.5703125" style="28" customWidth="1"/>
    <col min="18" max="18" width="14" style="28" customWidth="1"/>
    <col min="19" max="19" width="15" style="28" customWidth="1"/>
    <col min="20" max="20" width="0" style="29" hidden="1" customWidth="1"/>
    <col min="21" max="22" width="0" style="28" hidden="1" customWidth="1"/>
    <col min="23" max="23" width="0" style="29" hidden="1" customWidth="1"/>
    <col min="24" max="25" width="0" style="28" hidden="1" customWidth="1"/>
    <col min="26" max="26" width="0" style="29" hidden="1" customWidth="1"/>
    <col min="27" max="28" width="0" style="28" hidden="1" customWidth="1"/>
    <col min="29" max="29" width="0" style="29" hidden="1" customWidth="1"/>
    <col min="30" max="30" width="0" style="28" hidden="1" customWidth="1"/>
    <col min="31" max="31" width="0" style="196" hidden="1" customWidth="1"/>
    <col min="32" max="32" width="11.85546875" style="13" customWidth="1"/>
    <col min="33" max="33" width="12.28515625" style="28" customWidth="1"/>
    <col min="34" max="34" width="14.5703125" style="195" customWidth="1"/>
    <col min="35" max="35" width="10.7109375" style="12" customWidth="1"/>
    <col min="36" max="36" width="6.85546875" style="197" customWidth="1"/>
    <col min="37" max="37" width="9.140625" style="198"/>
  </cols>
  <sheetData>
    <row r="1" spans="1:37" ht="30.75" customHeight="1" thickBot="1" x14ac:dyDescent="0.3">
      <c r="A1" s="1"/>
      <c r="B1" s="1"/>
      <c r="C1" s="2" t="s">
        <v>0</v>
      </c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7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17" customFormat="1" ht="28.5" customHeight="1" thickBot="1" x14ac:dyDescent="0.3">
      <c r="A2" s="1"/>
      <c r="B2" s="1"/>
      <c r="C2" s="8" t="s">
        <v>1</v>
      </c>
      <c r="D2" s="8"/>
      <c r="E2" s="8"/>
      <c r="F2" s="8"/>
      <c r="G2" s="8"/>
      <c r="H2" s="8"/>
      <c r="I2" s="9"/>
      <c r="J2" s="4"/>
      <c r="K2" s="4"/>
      <c r="L2" s="4"/>
      <c r="M2" s="4"/>
      <c r="N2" s="4"/>
      <c r="O2" s="5"/>
      <c r="P2" s="10"/>
      <c r="Q2" s="11"/>
      <c r="R2" s="11"/>
      <c r="S2" s="11"/>
      <c r="T2" s="11"/>
      <c r="U2" s="11"/>
      <c r="V2" s="11"/>
      <c r="W2" s="11"/>
      <c r="X2" s="11"/>
      <c r="Y2" s="12"/>
      <c r="Z2" s="13"/>
      <c r="AA2" s="12"/>
      <c r="AB2" s="12"/>
      <c r="AC2" s="13"/>
      <c r="AD2" s="12"/>
      <c r="AE2" s="12"/>
      <c r="AF2" s="13"/>
      <c r="AG2" s="12"/>
      <c r="AH2" s="14"/>
      <c r="AI2" s="12"/>
      <c r="AJ2" s="15"/>
      <c r="AK2" s="16"/>
    </row>
    <row r="3" spans="1:37" ht="15.75" customHeight="1" thickBot="1" x14ac:dyDescent="0.3">
      <c r="A3" s="1"/>
      <c r="B3" s="1"/>
      <c r="C3" s="18" t="s">
        <v>2</v>
      </c>
      <c r="D3" s="18"/>
      <c r="E3" s="18"/>
      <c r="F3" s="18"/>
      <c r="G3" s="18"/>
      <c r="H3" s="18"/>
      <c r="I3" s="19"/>
      <c r="J3" s="20"/>
      <c r="K3" s="20"/>
      <c r="L3" s="20"/>
      <c r="M3" s="20"/>
      <c r="N3" s="20"/>
      <c r="O3" s="21"/>
      <c r="P3" s="22"/>
      <c r="Q3" s="23"/>
      <c r="R3" s="23"/>
      <c r="S3" s="23"/>
      <c r="T3" s="23"/>
      <c r="U3" s="23"/>
      <c r="V3" s="23"/>
      <c r="W3" s="23"/>
      <c r="X3" s="23"/>
      <c r="Y3" s="12"/>
      <c r="Z3" s="13"/>
      <c r="AA3" s="12"/>
      <c r="AB3" s="12"/>
      <c r="AC3" s="13"/>
      <c r="AD3" s="12"/>
      <c r="AE3" s="12"/>
      <c r="AG3" s="12"/>
      <c r="AH3" s="14"/>
      <c r="AJ3" s="15"/>
      <c r="AK3" s="16"/>
    </row>
    <row r="4" spans="1:37" ht="23.25" x14ac:dyDescent="0.35">
      <c r="A4" s="1"/>
      <c r="B4" s="1"/>
      <c r="C4" s="24" t="s">
        <v>3</v>
      </c>
      <c r="D4" s="24"/>
      <c r="E4" s="24"/>
      <c r="F4" s="24"/>
      <c r="G4" s="24"/>
      <c r="H4" s="24"/>
      <c r="I4" s="25"/>
      <c r="J4" s="26"/>
      <c r="K4" s="26"/>
      <c r="L4" s="26"/>
      <c r="M4" s="26"/>
      <c r="N4" s="26"/>
      <c r="O4" s="27"/>
      <c r="Y4" s="12"/>
      <c r="Z4" s="13"/>
      <c r="AA4" s="12"/>
      <c r="AB4" s="12"/>
      <c r="AC4" s="13"/>
      <c r="AD4" s="12"/>
      <c r="AE4" s="12"/>
      <c r="AG4" s="12"/>
      <c r="AH4" s="14"/>
      <c r="AJ4" s="15"/>
      <c r="AK4" s="16"/>
    </row>
    <row r="5" spans="1:37" s="36" customFormat="1" ht="15" customHeight="1" x14ac:dyDescent="0.25">
      <c r="A5" s="30" t="s">
        <v>4</v>
      </c>
      <c r="B5" s="31"/>
      <c r="C5" s="31"/>
      <c r="D5" s="31"/>
      <c r="E5" s="32" t="s">
        <v>5</v>
      </c>
      <c r="F5" s="32"/>
      <c r="G5" s="33"/>
      <c r="H5" s="32" t="s">
        <v>6</v>
      </c>
      <c r="I5" s="32"/>
      <c r="J5" s="34"/>
      <c r="K5" s="34"/>
      <c r="L5" s="34"/>
      <c r="M5" s="34"/>
      <c r="N5" s="34"/>
      <c r="O5" s="35"/>
      <c r="Q5" s="37"/>
      <c r="R5" s="37"/>
      <c r="S5" s="37"/>
      <c r="T5" s="38"/>
      <c r="U5" s="37"/>
      <c r="V5" s="37"/>
      <c r="W5" s="38"/>
      <c r="X5" s="37"/>
      <c r="Y5" s="37"/>
      <c r="Z5" s="38"/>
      <c r="AA5" s="37"/>
      <c r="AB5" s="37"/>
      <c r="AC5" s="38"/>
      <c r="AD5" s="37"/>
      <c r="AE5" s="37"/>
      <c r="AF5" s="38"/>
      <c r="AG5" s="37"/>
      <c r="AH5" s="37"/>
      <c r="AI5" s="37"/>
      <c r="AJ5" s="39"/>
      <c r="AK5" s="40"/>
    </row>
    <row r="6" spans="1:37" s="36" customFormat="1" ht="15" customHeight="1" x14ac:dyDescent="0.25">
      <c r="A6" s="41" t="s">
        <v>7</v>
      </c>
      <c r="B6" s="41"/>
      <c r="C6" s="41"/>
      <c r="D6" s="41"/>
      <c r="E6" s="32"/>
      <c r="F6" s="32"/>
      <c r="G6" s="42"/>
      <c r="H6" s="43" t="s">
        <v>8</v>
      </c>
      <c r="I6" s="43"/>
      <c r="J6" s="38"/>
      <c r="K6" s="37"/>
      <c r="L6" s="38"/>
      <c r="M6" s="37"/>
      <c r="N6" s="37"/>
      <c r="O6" s="44"/>
      <c r="P6" s="37"/>
      <c r="Q6" s="37"/>
      <c r="R6" s="37"/>
      <c r="S6" s="37"/>
      <c r="T6" s="38"/>
      <c r="U6" s="37"/>
      <c r="V6" s="37"/>
      <c r="W6" s="38"/>
      <c r="X6" s="37"/>
      <c r="Y6" s="37"/>
      <c r="Z6" s="38"/>
      <c r="AA6" s="37"/>
      <c r="AB6" s="37"/>
      <c r="AC6" s="38"/>
      <c r="AD6" s="37"/>
      <c r="AE6" s="37"/>
      <c r="AF6" s="38"/>
      <c r="AG6" s="37"/>
      <c r="AH6" s="37"/>
      <c r="AI6" s="37"/>
      <c r="AJ6" s="39"/>
      <c r="AK6" s="40"/>
    </row>
    <row r="7" spans="1:37" s="36" customFormat="1" ht="14.25" customHeight="1" x14ac:dyDescent="0.25">
      <c r="A7" s="41" t="s">
        <v>9</v>
      </c>
      <c r="B7" s="41"/>
      <c r="C7" s="41"/>
      <c r="D7" s="41"/>
      <c r="E7" s="32"/>
      <c r="F7" s="32"/>
      <c r="G7" s="42"/>
      <c r="H7" s="43" t="s">
        <v>10</v>
      </c>
      <c r="I7" s="43"/>
      <c r="J7" s="38"/>
      <c r="K7" s="37"/>
      <c r="L7" s="38"/>
      <c r="M7" s="37"/>
      <c r="N7" s="37"/>
      <c r="O7" s="44"/>
      <c r="P7" s="37"/>
      <c r="Q7" s="37"/>
      <c r="R7" s="37"/>
      <c r="S7" s="37"/>
      <c r="T7" s="38"/>
      <c r="U7" s="37"/>
      <c r="V7" s="37"/>
      <c r="W7" s="38"/>
      <c r="X7" s="37"/>
      <c r="Y7" s="37"/>
      <c r="Z7" s="38"/>
      <c r="AA7" s="37"/>
      <c r="AB7" s="37"/>
      <c r="AC7" s="38"/>
      <c r="AD7" s="37"/>
      <c r="AE7" s="37"/>
      <c r="AF7" s="38"/>
      <c r="AG7" s="37"/>
      <c r="AH7" s="37"/>
      <c r="AI7" s="37"/>
      <c r="AJ7" s="39"/>
      <c r="AK7" s="40"/>
    </row>
    <row r="8" spans="1:37" s="36" customFormat="1" ht="15.75" customHeight="1" thickBot="1" x14ac:dyDescent="0.25">
      <c r="A8" s="45" t="s">
        <v>11</v>
      </c>
      <c r="B8" s="45"/>
      <c r="C8" s="45"/>
      <c r="D8" s="45"/>
      <c r="E8" s="32"/>
      <c r="F8" s="32"/>
      <c r="G8" s="46"/>
      <c r="H8" s="43" t="s">
        <v>12</v>
      </c>
      <c r="I8" s="43"/>
      <c r="J8" s="47"/>
      <c r="K8" s="37"/>
      <c r="L8" s="38"/>
      <c r="M8" s="37"/>
      <c r="N8" s="37"/>
      <c r="O8" s="44"/>
      <c r="P8" s="37"/>
      <c r="Q8" s="37"/>
      <c r="R8" s="37"/>
      <c r="S8" s="37"/>
      <c r="T8" s="38"/>
      <c r="U8" s="37"/>
      <c r="V8" s="37"/>
      <c r="W8" s="38"/>
      <c r="X8" s="37"/>
      <c r="Y8" s="48"/>
      <c r="Z8" s="48"/>
      <c r="AA8" s="48"/>
      <c r="AB8" s="48"/>
      <c r="AC8" s="48"/>
      <c r="AD8" s="48"/>
      <c r="AE8" s="48"/>
      <c r="AF8" s="48"/>
    </row>
    <row r="9" spans="1:37" s="36" customFormat="1" ht="26.25" x14ac:dyDescent="0.2">
      <c r="A9" s="49" t="s">
        <v>13</v>
      </c>
      <c r="B9" s="50"/>
      <c r="C9" s="50"/>
      <c r="D9" s="50"/>
      <c r="E9" s="50"/>
      <c r="F9" s="50"/>
      <c r="G9" s="50"/>
      <c r="H9" s="50"/>
      <c r="I9" s="51"/>
      <c r="J9" s="52" t="s">
        <v>14</v>
      </c>
      <c r="K9" s="53"/>
      <c r="L9" s="54" t="s">
        <v>15</v>
      </c>
      <c r="M9" s="55"/>
      <c r="N9" s="54" t="s">
        <v>16</v>
      </c>
      <c r="O9" s="55"/>
      <c r="P9" s="48"/>
      <c r="Q9" s="48"/>
      <c r="R9" s="48"/>
      <c r="S9" s="48"/>
      <c r="T9" s="48"/>
      <c r="U9" s="48"/>
      <c r="V9" s="48"/>
      <c r="W9" s="48"/>
      <c r="X9" s="48"/>
      <c r="Y9" s="56"/>
      <c r="Z9" s="57"/>
      <c r="AA9" s="56"/>
      <c r="AB9" s="56"/>
      <c r="AC9" s="57"/>
      <c r="AD9" s="56"/>
      <c r="AE9" s="56"/>
      <c r="AF9" s="57"/>
      <c r="AG9" s="56"/>
      <c r="AH9" s="56"/>
      <c r="AI9" s="58"/>
      <c r="AJ9" s="59"/>
      <c r="AK9" s="60"/>
    </row>
    <row r="10" spans="1:37" s="36" customFormat="1" ht="41.25" customHeight="1" x14ac:dyDescent="0.2">
      <c r="A10" s="61" t="s">
        <v>17</v>
      </c>
      <c r="B10" s="62" t="s">
        <v>18</v>
      </c>
      <c r="C10" s="62" t="s">
        <v>19</v>
      </c>
      <c r="D10" s="62" t="s">
        <v>20</v>
      </c>
      <c r="E10" s="61" t="s">
        <v>21</v>
      </c>
      <c r="F10" s="63" t="s">
        <v>22</v>
      </c>
      <c r="G10" s="64" t="s">
        <v>23</v>
      </c>
      <c r="H10" s="64" t="s">
        <v>24</v>
      </c>
      <c r="I10" s="64" t="s">
        <v>25</v>
      </c>
      <c r="J10" s="65" t="s">
        <v>22</v>
      </c>
      <c r="K10" s="66" t="s">
        <v>25</v>
      </c>
      <c r="L10" s="67" t="s">
        <v>26</v>
      </c>
      <c r="M10" s="68" t="s">
        <v>27</v>
      </c>
      <c r="N10" s="69" t="s">
        <v>28</v>
      </c>
      <c r="O10" s="70" t="s">
        <v>29</v>
      </c>
      <c r="P10" s="71"/>
      <c r="Q10" s="71"/>
      <c r="R10" s="71"/>
      <c r="S10" s="71"/>
      <c r="T10" s="71"/>
      <c r="U10" s="71"/>
      <c r="V10" s="71"/>
      <c r="W10" s="71"/>
      <c r="X10" s="71"/>
      <c r="Y10" s="37"/>
      <c r="Z10" s="38"/>
      <c r="AA10" s="37"/>
      <c r="AB10" s="37"/>
      <c r="AC10" s="38"/>
      <c r="AD10" s="37"/>
      <c r="AE10" s="72"/>
      <c r="AF10" s="57"/>
      <c r="AG10" s="56"/>
      <c r="AH10" s="72"/>
      <c r="AI10" s="37"/>
      <c r="AJ10" s="39"/>
      <c r="AK10" s="73"/>
    </row>
    <row r="11" spans="1:37" s="36" customFormat="1" ht="17.25" customHeight="1" x14ac:dyDescent="0.2">
      <c r="A11" s="74">
        <v>1</v>
      </c>
      <c r="B11" s="75"/>
      <c r="C11" s="76"/>
      <c r="D11" s="77" t="s">
        <v>30</v>
      </c>
      <c r="E11" s="78"/>
      <c r="F11" s="79"/>
      <c r="G11" s="79"/>
      <c r="H11" s="79"/>
      <c r="I11" s="79"/>
      <c r="J11" s="80"/>
      <c r="K11" s="81"/>
      <c r="L11" s="82"/>
      <c r="M11" s="83"/>
      <c r="N11" s="84"/>
      <c r="O11" s="85"/>
      <c r="P11" s="56"/>
      <c r="Q11" s="86"/>
      <c r="R11" s="86"/>
      <c r="S11" s="86"/>
      <c r="T11" s="57"/>
      <c r="U11" s="56"/>
      <c r="V11" s="56"/>
      <c r="W11" s="57"/>
      <c r="X11" s="56"/>
      <c r="Y11" s="37"/>
      <c r="Z11" s="38"/>
      <c r="AA11" s="37"/>
      <c r="AB11" s="37"/>
      <c r="AC11" s="38"/>
      <c r="AD11" s="37"/>
      <c r="AE11" s="72"/>
      <c r="AF11" s="57"/>
      <c r="AG11" s="56"/>
      <c r="AH11" s="72"/>
      <c r="AI11" s="37"/>
      <c r="AJ11" s="39"/>
      <c r="AK11" s="73"/>
    </row>
    <row r="12" spans="1:37" s="36" customFormat="1" ht="19.5" customHeight="1" x14ac:dyDescent="0.2">
      <c r="A12" s="87" t="s">
        <v>32</v>
      </c>
      <c r="B12" s="88" t="s">
        <v>31</v>
      </c>
      <c r="C12" s="87">
        <v>173002</v>
      </c>
      <c r="D12" s="89" t="s">
        <v>33</v>
      </c>
      <c r="E12" s="87" t="s">
        <v>34</v>
      </c>
      <c r="F12" s="90">
        <v>5</v>
      </c>
      <c r="G12" s="90"/>
      <c r="H12" s="90"/>
      <c r="I12" s="90"/>
      <c r="J12" s="91"/>
      <c r="K12" s="92"/>
      <c r="L12" s="93"/>
      <c r="M12" s="94"/>
      <c r="N12" s="93"/>
      <c r="O12" s="92"/>
      <c r="P12" s="95"/>
      <c r="Q12" s="86"/>
      <c r="R12" s="96"/>
      <c r="S12" s="86"/>
      <c r="T12" s="38"/>
      <c r="U12" s="37"/>
      <c r="V12" s="37"/>
      <c r="W12" s="38"/>
      <c r="X12" s="37"/>
      <c r="Y12" s="37"/>
      <c r="Z12" s="38"/>
      <c r="AA12" s="37"/>
      <c r="AB12" s="37"/>
      <c r="AC12" s="38"/>
      <c r="AD12" s="37"/>
      <c r="AE12" s="72"/>
      <c r="AF12" s="57"/>
      <c r="AG12" s="56"/>
      <c r="AH12" s="72"/>
      <c r="AI12" s="37"/>
      <c r="AJ12" s="39"/>
      <c r="AK12" s="73"/>
    </row>
    <row r="13" spans="1:37" s="36" customFormat="1" ht="29.25" customHeight="1" x14ac:dyDescent="0.2">
      <c r="A13" s="87" t="s">
        <v>35</v>
      </c>
      <c r="B13" s="88" t="s">
        <v>36</v>
      </c>
      <c r="C13" s="87" t="s">
        <v>37</v>
      </c>
      <c r="D13" s="97" t="s">
        <v>38</v>
      </c>
      <c r="E13" s="87" t="s">
        <v>39</v>
      </c>
      <c r="F13" s="90">
        <v>43.2</v>
      </c>
      <c r="G13" s="90"/>
      <c r="H13" s="90"/>
      <c r="I13" s="90"/>
      <c r="J13" s="91"/>
      <c r="K13" s="92"/>
      <c r="L13" s="93"/>
      <c r="M13" s="92"/>
      <c r="N13" s="93"/>
      <c r="O13" s="92"/>
      <c r="P13" s="95"/>
      <c r="Q13" s="95"/>
      <c r="R13" s="37"/>
      <c r="S13" s="37"/>
      <c r="T13" s="38"/>
      <c r="U13" s="37"/>
      <c r="V13" s="37"/>
      <c r="W13" s="38"/>
      <c r="X13" s="37"/>
      <c r="Y13" s="37"/>
      <c r="Z13" s="38"/>
      <c r="AA13" s="37"/>
      <c r="AB13" s="37"/>
      <c r="AC13" s="38"/>
      <c r="AD13" s="37"/>
      <c r="AE13" s="72"/>
      <c r="AF13" s="57"/>
      <c r="AG13" s="56"/>
      <c r="AH13" s="72"/>
      <c r="AI13" s="37"/>
      <c r="AJ13" s="39"/>
      <c r="AK13" s="73"/>
    </row>
    <row r="14" spans="1:37" s="36" customFormat="1" ht="21.75" customHeight="1" x14ac:dyDescent="0.2">
      <c r="A14" s="87" t="s">
        <v>40</v>
      </c>
      <c r="B14" s="88" t="s">
        <v>36</v>
      </c>
      <c r="C14" s="87" t="s">
        <v>41</v>
      </c>
      <c r="D14" s="98" t="s">
        <v>42</v>
      </c>
      <c r="E14" s="87" t="s">
        <v>43</v>
      </c>
      <c r="F14" s="90">
        <v>173.8</v>
      </c>
      <c r="G14" s="90"/>
      <c r="H14" s="90"/>
      <c r="I14" s="90"/>
      <c r="J14" s="99"/>
      <c r="K14" s="92"/>
      <c r="L14" s="93"/>
      <c r="M14" s="92"/>
      <c r="N14" s="93"/>
      <c r="O14" s="92"/>
      <c r="P14" s="95"/>
      <c r="Q14" s="95"/>
      <c r="R14" s="37"/>
      <c r="S14" s="37"/>
      <c r="T14" s="38"/>
      <c r="U14" s="37"/>
      <c r="V14" s="37"/>
      <c r="W14" s="38"/>
      <c r="X14" s="37"/>
      <c r="Y14" s="37"/>
      <c r="Z14" s="38"/>
      <c r="AA14" s="37"/>
      <c r="AB14" s="37"/>
      <c r="AC14" s="38"/>
      <c r="AD14" s="37"/>
      <c r="AE14" s="72"/>
      <c r="AF14" s="57"/>
      <c r="AG14" s="56"/>
      <c r="AH14" s="72"/>
      <c r="AI14" s="37"/>
      <c r="AJ14" s="39"/>
      <c r="AK14" s="73"/>
    </row>
    <row r="15" spans="1:37" s="36" customFormat="1" ht="17.25" customHeight="1" x14ac:dyDescent="0.2">
      <c r="A15" s="100"/>
      <c r="B15" s="101"/>
      <c r="C15" s="101"/>
      <c r="D15" s="101"/>
      <c r="E15" s="101"/>
      <c r="F15" s="101"/>
      <c r="G15" s="101"/>
      <c r="H15" s="102"/>
      <c r="I15" s="103"/>
      <c r="J15" s="99"/>
      <c r="K15" s="92"/>
      <c r="L15" s="93"/>
      <c r="M15" s="92"/>
      <c r="N15" s="93"/>
      <c r="O15" s="92"/>
      <c r="P15" s="37"/>
      <c r="Q15" s="37"/>
      <c r="R15" s="37"/>
      <c r="S15" s="37"/>
      <c r="T15" s="38"/>
      <c r="U15" s="37"/>
      <c r="V15" s="37"/>
      <c r="W15" s="38"/>
      <c r="X15" s="37"/>
      <c r="Y15" s="37"/>
      <c r="Z15" s="38"/>
      <c r="AA15" s="37"/>
      <c r="AB15" s="37"/>
      <c r="AC15" s="38"/>
      <c r="AD15" s="37"/>
      <c r="AE15" s="72"/>
      <c r="AF15" s="57"/>
      <c r="AG15" s="56"/>
      <c r="AH15" s="72"/>
      <c r="AI15" s="37"/>
      <c r="AJ15" s="39"/>
      <c r="AK15" s="73"/>
    </row>
    <row r="16" spans="1:37" s="36" customFormat="1" ht="16.5" customHeight="1" x14ac:dyDescent="0.2">
      <c r="A16" s="104" t="s">
        <v>44</v>
      </c>
      <c r="B16" s="105"/>
      <c r="C16" s="105"/>
      <c r="D16" s="105"/>
      <c r="E16" s="105"/>
      <c r="F16" s="105"/>
      <c r="G16" s="105"/>
      <c r="H16" s="106"/>
      <c r="I16" s="107"/>
      <c r="J16" s="108"/>
      <c r="K16" s="109"/>
      <c r="L16" s="110" t="s">
        <v>44</v>
      </c>
      <c r="M16" s="111"/>
      <c r="N16" s="84"/>
      <c r="O16" s="109"/>
      <c r="P16" s="112"/>
      <c r="Q16" s="112"/>
      <c r="R16" s="112"/>
      <c r="S16" s="37"/>
      <c r="T16" s="38"/>
      <c r="U16" s="112"/>
      <c r="V16" s="112"/>
      <c r="W16" s="38"/>
      <c r="X16" s="112"/>
      <c r="Y16" s="37"/>
      <c r="Z16" s="38"/>
      <c r="AA16" s="37"/>
      <c r="AB16" s="37"/>
      <c r="AC16" s="38"/>
      <c r="AD16" s="37"/>
      <c r="AE16" s="72"/>
      <c r="AF16" s="57"/>
      <c r="AG16" s="56"/>
      <c r="AH16" s="72"/>
      <c r="AI16" s="37"/>
      <c r="AJ16" s="39"/>
      <c r="AK16" s="73"/>
    </row>
    <row r="17" spans="1:37" s="36" customFormat="1" ht="19.5" customHeight="1" x14ac:dyDescent="0.2">
      <c r="A17" s="74">
        <v>2</v>
      </c>
      <c r="B17" s="75"/>
      <c r="C17" s="76"/>
      <c r="D17" s="77" t="s">
        <v>45</v>
      </c>
      <c r="E17" s="78"/>
      <c r="F17" s="79"/>
      <c r="G17" s="79"/>
      <c r="H17" s="79"/>
      <c r="I17" s="79"/>
      <c r="J17" s="108"/>
      <c r="K17" s="109"/>
      <c r="L17" s="113"/>
      <c r="M17" s="114"/>
      <c r="N17" s="84"/>
      <c r="O17" s="109"/>
      <c r="P17" s="112"/>
      <c r="Q17" s="112"/>
      <c r="R17" s="112"/>
      <c r="S17" s="37"/>
      <c r="T17" s="38"/>
      <c r="U17" s="112"/>
      <c r="V17" s="112"/>
      <c r="W17" s="38"/>
      <c r="X17" s="112"/>
      <c r="Y17" s="37"/>
      <c r="Z17" s="38"/>
      <c r="AA17" s="37"/>
      <c r="AB17" s="37"/>
      <c r="AC17" s="38"/>
      <c r="AD17" s="37"/>
      <c r="AE17" s="72"/>
      <c r="AF17" s="57"/>
      <c r="AG17" s="56"/>
      <c r="AH17" s="72"/>
      <c r="AI17" s="37"/>
      <c r="AJ17" s="39"/>
      <c r="AK17" s="73"/>
    </row>
    <row r="18" spans="1:37" s="36" customFormat="1" ht="23.25" customHeight="1" x14ac:dyDescent="0.2">
      <c r="A18" s="87" t="s">
        <v>46</v>
      </c>
      <c r="B18" s="88" t="s">
        <v>36</v>
      </c>
      <c r="C18" s="87" t="s">
        <v>47</v>
      </c>
      <c r="D18" s="89" t="s">
        <v>48</v>
      </c>
      <c r="E18" s="87" t="s">
        <v>34</v>
      </c>
      <c r="F18" s="90">
        <v>683.5</v>
      </c>
      <c r="G18" s="90"/>
      <c r="H18" s="90"/>
      <c r="I18" s="90"/>
      <c r="J18" s="108"/>
      <c r="K18" s="109"/>
      <c r="L18" s="113"/>
      <c r="M18" s="114"/>
      <c r="N18" s="84"/>
      <c r="O18" s="109"/>
      <c r="P18" s="56"/>
      <c r="Q18" s="95"/>
      <c r="R18" s="112"/>
      <c r="S18" s="37"/>
      <c r="T18" s="38"/>
      <c r="U18" s="112"/>
      <c r="V18" s="112"/>
      <c r="W18" s="38"/>
      <c r="X18" s="112"/>
      <c r="Y18" s="37"/>
      <c r="Z18" s="38"/>
      <c r="AA18" s="37"/>
      <c r="AB18" s="37"/>
      <c r="AC18" s="38"/>
      <c r="AD18" s="37"/>
      <c r="AE18" s="72"/>
      <c r="AF18" s="57"/>
      <c r="AG18" s="56"/>
      <c r="AH18" s="72"/>
      <c r="AI18" s="37"/>
      <c r="AJ18" s="39"/>
      <c r="AK18" s="73"/>
    </row>
    <row r="19" spans="1:37" s="36" customFormat="1" ht="24" customHeight="1" x14ac:dyDescent="0.2">
      <c r="A19" s="87" t="s">
        <v>49</v>
      </c>
      <c r="B19" s="88" t="s">
        <v>36</v>
      </c>
      <c r="C19" s="87" t="s">
        <v>50</v>
      </c>
      <c r="D19" s="98" t="s">
        <v>51</v>
      </c>
      <c r="E19" s="87" t="s">
        <v>34</v>
      </c>
      <c r="F19" s="90">
        <v>404.65</v>
      </c>
      <c r="G19" s="90"/>
      <c r="H19" s="90"/>
      <c r="I19" s="90"/>
      <c r="J19" s="108"/>
      <c r="K19" s="109"/>
      <c r="L19" s="113"/>
      <c r="M19" s="114"/>
      <c r="N19" s="84"/>
      <c r="O19" s="109"/>
      <c r="P19" s="56"/>
      <c r="Q19" s="95"/>
      <c r="R19" s="112"/>
      <c r="S19" s="37"/>
      <c r="T19" s="38"/>
      <c r="U19" s="112"/>
      <c r="V19" s="112"/>
      <c r="W19" s="38"/>
      <c r="X19" s="112"/>
      <c r="Y19" s="37"/>
      <c r="Z19" s="38"/>
      <c r="AA19" s="37"/>
      <c r="AB19" s="37"/>
      <c r="AC19" s="38"/>
      <c r="AD19" s="37"/>
      <c r="AE19" s="72"/>
      <c r="AF19" s="57"/>
      <c r="AG19" s="56"/>
      <c r="AH19" s="72"/>
      <c r="AI19" s="37"/>
      <c r="AJ19" s="39"/>
      <c r="AK19" s="73"/>
    </row>
    <row r="20" spans="1:37" s="36" customFormat="1" ht="24" customHeight="1" x14ac:dyDescent="0.2">
      <c r="A20" s="87" t="s">
        <v>52</v>
      </c>
      <c r="B20" s="88" t="s">
        <v>36</v>
      </c>
      <c r="C20" s="87" t="s">
        <v>53</v>
      </c>
      <c r="D20" s="98" t="s">
        <v>54</v>
      </c>
      <c r="E20" s="87" t="s">
        <v>55</v>
      </c>
      <c r="F20" s="90">
        <v>202.35</v>
      </c>
      <c r="G20" s="90"/>
      <c r="H20" s="90"/>
      <c r="I20" s="90"/>
      <c r="J20" s="108"/>
      <c r="K20" s="109"/>
      <c r="L20" s="113"/>
      <c r="M20" s="114"/>
      <c r="N20" s="84"/>
      <c r="O20" s="109"/>
      <c r="P20" s="56"/>
      <c r="Q20" s="95"/>
      <c r="R20" s="112"/>
      <c r="S20" s="37"/>
      <c r="T20" s="38"/>
      <c r="U20" s="112"/>
      <c r="V20" s="112"/>
      <c r="W20" s="38"/>
      <c r="X20" s="112"/>
      <c r="Y20" s="37"/>
      <c r="Z20" s="38"/>
      <c r="AA20" s="37"/>
      <c r="AB20" s="37"/>
      <c r="AC20" s="38"/>
      <c r="AD20" s="37"/>
      <c r="AE20" s="72"/>
      <c r="AF20" s="57"/>
      <c r="AG20" s="56"/>
      <c r="AH20" s="72"/>
      <c r="AI20" s="37"/>
      <c r="AJ20" s="39"/>
      <c r="AK20" s="73"/>
    </row>
    <row r="21" spans="1:37" s="36" customFormat="1" ht="18" customHeight="1" x14ac:dyDescent="0.2">
      <c r="A21" s="100"/>
      <c r="B21" s="101"/>
      <c r="C21" s="101"/>
      <c r="D21" s="101"/>
      <c r="E21" s="101"/>
      <c r="F21" s="101"/>
      <c r="G21" s="101"/>
      <c r="H21" s="102"/>
      <c r="I21" s="103"/>
      <c r="J21" s="108"/>
      <c r="K21" s="109"/>
      <c r="L21" s="113"/>
      <c r="M21" s="114"/>
      <c r="N21" s="84"/>
      <c r="O21" s="109"/>
      <c r="P21" s="112"/>
      <c r="Q21" s="112"/>
      <c r="R21" s="112"/>
      <c r="S21" s="37"/>
      <c r="T21" s="38"/>
      <c r="U21" s="112"/>
      <c r="V21" s="112"/>
      <c r="W21" s="38"/>
      <c r="X21" s="112"/>
      <c r="Y21" s="37"/>
      <c r="Z21" s="38"/>
      <c r="AA21" s="37"/>
      <c r="AB21" s="37"/>
      <c r="AC21" s="38"/>
      <c r="AD21" s="37"/>
      <c r="AE21" s="72"/>
      <c r="AF21" s="57"/>
      <c r="AG21" s="56"/>
      <c r="AH21" s="72"/>
      <c r="AI21" s="37"/>
      <c r="AJ21" s="39"/>
      <c r="AK21" s="73"/>
    </row>
    <row r="22" spans="1:37" s="36" customFormat="1" ht="16.5" customHeight="1" x14ac:dyDescent="0.2">
      <c r="A22" s="104" t="s">
        <v>56</v>
      </c>
      <c r="B22" s="105"/>
      <c r="C22" s="105"/>
      <c r="D22" s="105"/>
      <c r="E22" s="105"/>
      <c r="F22" s="105"/>
      <c r="G22" s="105"/>
      <c r="H22" s="106"/>
      <c r="I22" s="107"/>
      <c r="J22" s="108"/>
      <c r="K22" s="109"/>
      <c r="L22" s="113"/>
      <c r="M22" s="114"/>
      <c r="N22" s="84"/>
      <c r="O22" s="109"/>
      <c r="P22" s="112"/>
      <c r="Q22" s="112"/>
      <c r="R22" s="112"/>
      <c r="S22" s="37"/>
      <c r="T22" s="38"/>
      <c r="U22" s="112"/>
      <c r="V22" s="112"/>
      <c r="W22" s="38"/>
      <c r="X22" s="112"/>
      <c r="Y22" s="37"/>
      <c r="Z22" s="38"/>
      <c r="AA22" s="37"/>
      <c r="AB22" s="37"/>
      <c r="AC22" s="38"/>
      <c r="AD22" s="37"/>
      <c r="AE22" s="72"/>
      <c r="AF22" s="57"/>
      <c r="AG22" s="56"/>
      <c r="AH22" s="72"/>
      <c r="AI22" s="37"/>
      <c r="AJ22" s="39"/>
      <c r="AK22" s="73"/>
    </row>
    <row r="23" spans="1:37" s="36" customFormat="1" ht="18" customHeight="1" x14ac:dyDescent="0.2">
      <c r="A23" s="115">
        <v>3</v>
      </c>
      <c r="B23" s="116"/>
      <c r="C23" s="117"/>
      <c r="D23" s="77" t="s">
        <v>57</v>
      </c>
      <c r="E23" s="118"/>
      <c r="F23" s="119"/>
      <c r="G23" s="119"/>
      <c r="H23" s="119"/>
      <c r="I23" s="119"/>
      <c r="J23" s="108"/>
      <c r="K23" s="109"/>
      <c r="L23" s="120"/>
      <c r="M23" s="121"/>
      <c r="N23" s="84"/>
      <c r="O23" s="109"/>
      <c r="P23" s="112"/>
      <c r="Q23" s="112"/>
      <c r="R23" s="112"/>
      <c r="S23" s="37"/>
      <c r="T23" s="38"/>
      <c r="U23" s="112"/>
      <c r="V23" s="112"/>
      <c r="W23" s="38"/>
      <c r="X23" s="112"/>
      <c r="Y23" s="37"/>
      <c r="Z23" s="38"/>
      <c r="AA23" s="37"/>
      <c r="AB23" s="37"/>
      <c r="AC23" s="38"/>
      <c r="AD23" s="37"/>
      <c r="AE23" s="72"/>
      <c r="AF23" s="57"/>
      <c r="AG23" s="56"/>
      <c r="AH23" s="72"/>
      <c r="AI23" s="37"/>
      <c r="AJ23" s="39"/>
      <c r="AK23" s="73"/>
    </row>
    <row r="24" spans="1:37" s="36" customFormat="1" ht="15" customHeight="1" x14ac:dyDescent="0.2">
      <c r="A24" s="122"/>
      <c r="B24" s="123"/>
      <c r="C24" s="124"/>
      <c r="D24" s="125" t="s">
        <v>58</v>
      </c>
      <c r="E24" s="126"/>
      <c r="F24" s="127"/>
      <c r="G24" s="127"/>
      <c r="H24" s="127"/>
      <c r="I24" s="127"/>
      <c r="J24" s="108"/>
      <c r="K24" s="109"/>
      <c r="L24" s="120"/>
      <c r="M24" s="121"/>
      <c r="N24" s="84"/>
      <c r="O24" s="109"/>
      <c r="P24" s="112"/>
      <c r="Q24" s="112"/>
      <c r="R24" s="112"/>
      <c r="S24" s="37"/>
      <c r="T24" s="38"/>
      <c r="U24" s="112"/>
      <c r="V24" s="112"/>
      <c r="W24" s="38"/>
      <c r="X24" s="112"/>
      <c r="Y24" s="37"/>
      <c r="Z24" s="38"/>
      <c r="AA24" s="37"/>
      <c r="AB24" s="37"/>
      <c r="AC24" s="38"/>
      <c r="AD24" s="37"/>
      <c r="AE24" s="72"/>
      <c r="AF24" s="57"/>
      <c r="AG24" s="56"/>
      <c r="AH24" s="72"/>
      <c r="AI24" s="37"/>
      <c r="AJ24" s="39"/>
      <c r="AK24" s="73"/>
    </row>
    <row r="25" spans="1:37" s="144" customFormat="1" ht="21" customHeight="1" x14ac:dyDescent="0.2">
      <c r="A25" s="128" t="s">
        <v>59</v>
      </c>
      <c r="B25" s="88" t="s">
        <v>36</v>
      </c>
      <c r="C25" s="129" t="s">
        <v>60</v>
      </c>
      <c r="D25" s="130" t="s">
        <v>61</v>
      </c>
      <c r="E25" s="87" t="s">
        <v>34</v>
      </c>
      <c r="F25" s="90">
        <v>35.74</v>
      </c>
      <c r="G25" s="90"/>
      <c r="H25" s="90"/>
      <c r="I25" s="90"/>
      <c r="J25" s="131"/>
      <c r="K25" s="132"/>
      <c r="L25" s="133"/>
      <c r="M25" s="134"/>
      <c r="N25" s="135"/>
      <c r="O25" s="132"/>
      <c r="P25" s="86"/>
      <c r="Q25" s="95"/>
      <c r="R25" s="56"/>
      <c r="S25" s="136"/>
      <c r="T25" s="137"/>
      <c r="U25" s="138"/>
      <c r="V25" s="138"/>
      <c r="W25" s="137"/>
      <c r="X25" s="138"/>
      <c r="Y25" s="136"/>
      <c r="Z25" s="137"/>
      <c r="AA25" s="136"/>
      <c r="AB25" s="136"/>
      <c r="AC25" s="137"/>
      <c r="AD25" s="136"/>
      <c r="AE25" s="139"/>
      <c r="AF25" s="140"/>
      <c r="AG25" s="141"/>
      <c r="AH25" s="139"/>
      <c r="AI25" s="136"/>
      <c r="AJ25" s="142"/>
      <c r="AK25" s="143"/>
    </row>
    <row r="26" spans="1:37" s="36" customFormat="1" ht="25.5" customHeight="1" x14ac:dyDescent="0.2">
      <c r="A26" s="128" t="s">
        <v>62</v>
      </c>
      <c r="B26" s="88" t="s">
        <v>36</v>
      </c>
      <c r="C26" s="129" t="s">
        <v>63</v>
      </c>
      <c r="D26" s="145" t="s">
        <v>64</v>
      </c>
      <c r="E26" s="87" t="s">
        <v>43</v>
      </c>
      <c r="F26" s="90">
        <v>354.86</v>
      </c>
      <c r="G26" s="90"/>
      <c r="H26" s="90"/>
      <c r="I26" s="90"/>
      <c r="J26" s="108"/>
      <c r="K26" s="109"/>
      <c r="L26" s="120"/>
      <c r="M26" s="121"/>
      <c r="N26" s="84"/>
      <c r="O26" s="109"/>
      <c r="P26" s="95"/>
      <c r="Q26" s="95"/>
      <c r="R26" s="56"/>
      <c r="S26" s="37"/>
      <c r="T26" s="38"/>
      <c r="U26" s="112"/>
      <c r="V26" s="112"/>
      <c r="W26" s="38"/>
      <c r="X26" s="112"/>
      <c r="Y26" s="37"/>
      <c r="Z26" s="38"/>
      <c r="AA26" s="37"/>
      <c r="AB26" s="37"/>
      <c r="AC26" s="38"/>
      <c r="AD26" s="37"/>
      <c r="AE26" s="72"/>
      <c r="AF26" s="57"/>
      <c r="AG26" s="56"/>
      <c r="AH26" s="72"/>
      <c r="AI26" s="37"/>
      <c r="AJ26" s="39"/>
      <c r="AK26" s="73"/>
    </row>
    <row r="27" spans="1:37" s="36" customFormat="1" ht="25.5" customHeight="1" x14ac:dyDescent="0.2">
      <c r="A27" s="128" t="s">
        <v>65</v>
      </c>
      <c r="B27" s="88" t="s">
        <v>36</v>
      </c>
      <c r="C27" s="129" t="s">
        <v>66</v>
      </c>
      <c r="D27" s="145" t="s">
        <v>67</v>
      </c>
      <c r="E27" s="87" t="s">
        <v>43</v>
      </c>
      <c r="F27" s="90">
        <v>42.22</v>
      </c>
      <c r="G27" s="90"/>
      <c r="H27" s="90"/>
      <c r="I27" s="90"/>
      <c r="J27" s="108"/>
      <c r="K27" s="109"/>
      <c r="L27" s="120"/>
      <c r="M27" s="121"/>
      <c r="N27" s="84"/>
      <c r="O27" s="109"/>
      <c r="P27" s="95"/>
      <c r="Q27" s="95"/>
      <c r="R27" s="56"/>
      <c r="S27" s="37"/>
      <c r="T27" s="38"/>
      <c r="U27" s="112"/>
      <c r="V27" s="112"/>
      <c r="W27" s="38"/>
      <c r="X27" s="112"/>
      <c r="Y27" s="37"/>
      <c r="Z27" s="38"/>
      <c r="AA27" s="37"/>
      <c r="AB27" s="37"/>
      <c r="AC27" s="38"/>
      <c r="AD27" s="37"/>
      <c r="AE27" s="72"/>
      <c r="AF27" s="57"/>
      <c r="AG27" s="56"/>
      <c r="AH27" s="72"/>
      <c r="AI27" s="37"/>
      <c r="AJ27" s="39"/>
      <c r="AK27" s="73"/>
    </row>
    <row r="28" spans="1:37" s="36" customFormat="1" ht="26.25" customHeight="1" x14ac:dyDescent="0.2">
      <c r="A28" s="128" t="s">
        <v>68</v>
      </c>
      <c r="B28" s="88" t="s">
        <v>36</v>
      </c>
      <c r="C28" s="129" t="s">
        <v>69</v>
      </c>
      <c r="D28" s="145" t="s">
        <v>70</v>
      </c>
      <c r="E28" s="87" t="s">
        <v>34</v>
      </c>
      <c r="F28" s="90">
        <v>34.35</v>
      </c>
      <c r="G28" s="90"/>
      <c r="H28" s="90"/>
      <c r="I28" s="90"/>
      <c r="J28" s="108"/>
      <c r="K28" s="109"/>
      <c r="L28" s="120"/>
      <c r="M28" s="121"/>
      <c r="N28" s="84"/>
      <c r="O28" s="109"/>
      <c r="P28" s="95"/>
      <c r="Q28" s="95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72"/>
      <c r="AI28" s="37"/>
      <c r="AJ28" s="39"/>
      <c r="AK28" s="73"/>
    </row>
    <row r="29" spans="1:37" s="36" customFormat="1" ht="18.75" customHeight="1" x14ac:dyDescent="0.2">
      <c r="A29" s="128" t="s">
        <v>71</v>
      </c>
      <c r="B29" s="88" t="s">
        <v>36</v>
      </c>
      <c r="C29" s="129" t="s">
        <v>72</v>
      </c>
      <c r="D29" s="145" t="s">
        <v>73</v>
      </c>
      <c r="E29" s="87" t="s">
        <v>43</v>
      </c>
      <c r="F29" s="90">
        <v>2.09</v>
      </c>
      <c r="G29" s="90"/>
      <c r="H29" s="90"/>
      <c r="I29" s="90"/>
      <c r="J29" s="108"/>
      <c r="K29" s="109"/>
      <c r="L29" s="120"/>
      <c r="M29" s="121"/>
      <c r="N29" s="84"/>
      <c r="O29" s="109"/>
      <c r="P29" s="95"/>
      <c r="Q29" s="95"/>
      <c r="R29" s="56"/>
      <c r="S29" s="37"/>
      <c r="T29" s="38"/>
      <c r="U29" s="112"/>
      <c r="V29" s="112"/>
      <c r="W29" s="38"/>
      <c r="X29" s="112"/>
      <c r="Y29" s="37"/>
      <c r="Z29" s="38"/>
      <c r="AA29" s="37"/>
      <c r="AB29" s="37"/>
      <c r="AC29" s="38"/>
      <c r="AD29" s="37"/>
      <c r="AE29" s="72"/>
      <c r="AF29" s="57"/>
      <c r="AG29" s="56"/>
      <c r="AH29" s="72"/>
      <c r="AI29" s="37"/>
      <c r="AJ29" s="39"/>
      <c r="AK29" s="73"/>
    </row>
    <row r="30" spans="1:37" s="36" customFormat="1" ht="18.75" customHeight="1" x14ac:dyDescent="0.2">
      <c r="A30" s="128" t="s">
        <v>74</v>
      </c>
      <c r="B30" s="88" t="s">
        <v>36</v>
      </c>
      <c r="C30" s="129" t="s">
        <v>75</v>
      </c>
      <c r="D30" s="145" t="s">
        <v>76</v>
      </c>
      <c r="E30" s="87" t="s">
        <v>43</v>
      </c>
      <c r="F30" s="90">
        <v>3</v>
      </c>
      <c r="G30" s="90"/>
      <c r="H30" s="90"/>
      <c r="I30" s="90"/>
      <c r="J30" s="108"/>
      <c r="K30" s="109"/>
      <c r="L30" s="120"/>
      <c r="M30" s="121"/>
      <c r="N30" s="84"/>
      <c r="O30" s="109"/>
      <c r="P30" s="95"/>
      <c r="Q30" s="95"/>
      <c r="R30" s="56"/>
      <c r="S30" s="37"/>
      <c r="T30" s="38"/>
      <c r="U30" s="112"/>
      <c r="V30" s="112"/>
      <c r="W30" s="38"/>
      <c r="X30" s="112"/>
      <c r="Y30" s="37"/>
      <c r="Z30" s="38"/>
      <c r="AA30" s="37"/>
      <c r="AB30" s="37"/>
      <c r="AC30" s="38"/>
      <c r="AD30" s="37"/>
      <c r="AE30" s="72"/>
      <c r="AF30" s="57"/>
      <c r="AG30" s="56"/>
      <c r="AH30" s="72"/>
      <c r="AI30" s="37"/>
      <c r="AJ30" s="39"/>
      <c r="AK30" s="73"/>
    </row>
    <row r="31" spans="1:37" s="36" customFormat="1" ht="18.75" customHeight="1" x14ac:dyDescent="0.2">
      <c r="A31" s="128" t="s">
        <v>77</v>
      </c>
      <c r="B31" s="88" t="s">
        <v>36</v>
      </c>
      <c r="C31" s="129" t="s">
        <v>78</v>
      </c>
      <c r="D31" s="145" t="s">
        <v>79</v>
      </c>
      <c r="E31" s="87" t="s">
        <v>43</v>
      </c>
      <c r="F31" s="90">
        <v>16</v>
      </c>
      <c r="G31" s="90"/>
      <c r="H31" s="90"/>
      <c r="I31" s="90"/>
      <c r="J31" s="108"/>
      <c r="K31" s="109"/>
      <c r="L31" s="120"/>
      <c r="M31" s="121"/>
      <c r="N31" s="84"/>
      <c r="O31" s="109"/>
      <c r="P31" s="95"/>
      <c r="Q31" s="95"/>
      <c r="R31" s="56"/>
      <c r="S31" s="37"/>
      <c r="T31" s="38"/>
      <c r="U31" s="112"/>
      <c r="V31" s="112"/>
      <c r="W31" s="38"/>
      <c r="X31" s="112"/>
      <c r="Y31" s="37"/>
      <c r="Z31" s="38"/>
      <c r="AA31" s="37"/>
      <c r="AB31" s="37"/>
      <c r="AC31" s="38"/>
      <c r="AD31" s="37"/>
      <c r="AE31" s="72"/>
      <c r="AF31" s="57"/>
      <c r="AG31" s="56"/>
      <c r="AH31" s="72"/>
      <c r="AI31" s="37"/>
      <c r="AJ31" s="39"/>
      <c r="AK31" s="73"/>
    </row>
    <row r="32" spans="1:37" s="36" customFormat="1" ht="18.75" customHeight="1" x14ac:dyDescent="0.2">
      <c r="A32" s="128" t="s">
        <v>80</v>
      </c>
      <c r="B32" s="88" t="s">
        <v>36</v>
      </c>
      <c r="C32" s="129" t="s">
        <v>81</v>
      </c>
      <c r="D32" s="145" t="s">
        <v>82</v>
      </c>
      <c r="E32" s="87" t="s">
        <v>39</v>
      </c>
      <c r="F32" s="90">
        <v>420.48</v>
      </c>
      <c r="G32" s="90"/>
      <c r="H32" s="90"/>
      <c r="I32" s="90"/>
      <c r="J32" s="108"/>
      <c r="K32" s="109"/>
      <c r="L32" s="120"/>
      <c r="M32" s="121"/>
      <c r="N32" s="84"/>
      <c r="O32" s="109"/>
      <c r="P32" s="95"/>
      <c r="Q32" s="95"/>
      <c r="R32" s="56"/>
      <c r="S32" s="56"/>
      <c r="T32" s="38"/>
      <c r="U32" s="112"/>
      <c r="V32" s="112"/>
      <c r="W32" s="38"/>
      <c r="X32" s="112"/>
      <c r="Y32" s="37"/>
      <c r="Z32" s="38"/>
      <c r="AA32" s="37"/>
      <c r="AB32" s="37"/>
      <c r="AC32" s="38"/>
      <c r="AD32" s="37"/>
      <c r="AE32" s="72"/>
      <c r="AF32" s="57"/>
      <c r="AG32" s="56"/>
      <c r="AH32" s="72"/>
      <c r="AI32" s="37"/>
      <c r="AJ32" s="39"/>
      <c r="AK32" s="73"/>
    </row>
    <row r="33" spans="1:37" s="36" customFormat="1" ht="18.75" customHeight="1" x14ac:dyDescent="0.2">
      <c r="A33" s="128" t="s">
        <v>83</v>
      </c>
      <c r="B33" s="88" t="s">
        <v>36</v>
      </c>
      <c r="C33" s="129" t="s">
        <v>84</v>
      </c>
      <c r="D33" s="130" t="s">
        <v>85</v>
      </c>
      <c r="E33" s="87" t="s">
        <v>39</v>
      </c>
      <c r="F33" s="90">
        <v>3.78</v>
      </c>
      <c r="G33" s="90"/>
      <c r="H33" s="90"/>
      <c r="I33" s="90"/>
      <c r="J33" s="108"/>
      <c r="K33" s="109"/>
      <c r="L33" s="120"/>
      <c r="M33" s="121"/>
      <c r="N33" s="84"/>
      <c r="O33" s="109"/>
      <c r="P33" s="95"/>
      <c r="Q33" s="95"/>
      <c r="R33" s="56"/>
      <c r="S33" s="56"/>
      <c r="T33" s="38"/>
      <c r="U33" s="112"/>
      <c r="V33" s="112"/>
      <c r="W33" s="38"/>
      <c r="X33" s="112"/>
      <c r="Y33" s="37"/>
      <c r="Z33" s="38"/>
      <c r="AA33" s="37"/>
      <c r="AB33" s="37"/>
      <c r="AC33" s="38"/>
      <c r="AD33" s="37"/>
      <c r="AE33" s="72"/>
      <c r="AF33" s="57"/>
      <c r="AG33" s="56"/>
      <c r="AH33" s="72"/>
      <c r="AI33" s="37"/>
      <c r="AJ33" s="39"/>
      <c r="AK33" s="73"/>
    </row>
    <row r="34" spans="1:37" s="36" customFormat="1" ht="28.5" customHeight="1" x14ac:dyDescent="0.2">
      <c r="A34" s="128" t="s">
        <v>86</v>
      </c>
      <c r="B34" s="88" t="s">
        <v>87</v>
      </c>
      <c r="C34" s="129">
        <v>96624</v>
      </c>
      <c r="D34" s="130" t="s">
        <v>88</v>
      </c>
      <c r="E34" s="87" t="s">
        <v>34</v>
      </c>
      <c r="F34" s="90">
        <v>111.66</v>
      </c>
      <c r="G34" s="90"/>
      <c r="H34" s="90"/>
      <c r="I34" s="90"/>
      <c r="J34" s="108"/>
      <c r="K34" s="109"/>
      <c r="L34" s="120"/>
      <c r="M34" s="121"/>
      <c r="N34" s="84"/>
      <c r="O34" s="109"/>
      <c r="P34" s="95"/>
      <c r="Q34" s="95"/>
      <c r="R34" s="56"/>
      <c r="S34" s="37"/>
      <c r="T34" s="38"/>
      <c r="U34" s="112"/>
      <c r="V34" s="112"/>
      <c r="W34" s="38"/>
      <c r="X34" s="112"/>
      <c r="Y34" s="37"/>
      <c r="Z34" s="38"/>
      <c r="AA34" s="37"/>
      <c r="AB34" s="37"/>
      <c r="AC34" s="38"/>
      <c r="AD34" s="37"/>
      <c r="AE34" s="72"/>
      <c r="AF34" s="57"/>
      <c r="AG34" s="56"/>
      <c r="AH34" s="72"/>
      <c r="AI34" s="37"/>
      <c r="AJ34" s="39"/>
      <c r="AK34" s="73"/>
    </row>
    <row r="35" spans="1:37" s="36" customFormat="1" ht="25.5" customHeight="1" x14ac:dyDescent="0.2">
      <c r="A35" s="128" t="s">
        <v>89</v>
      </c>
      <c r="B35" s="88" t="s">
        <v>90</v>
      </c>
      <c r="C35" s="129" t="s">
        <v>91</v>
      </c>
      <c r="D35" s="130" t="s">
        <v>92</v>
      </c>
      <c r="E35" s="87" t="s">
        <v>34</v>
      </c>
      <c r="F35" s="90">
        <v>223.32</v>
      </c>
      <c r="G35" s="90"/>
      <c r="H35" s="90"/>
      <c r="I35" s="90"/>
      <c r="J35" s="108"/>
      <c r="K35" s="109"/>
      <c r="L35" s="120"/>
      <c r="M35" s="121"/>
      <c r="N35" s="84"/>
      <c r="O35" s="109"/>
      <c r="P35" s="95"/>
      <c r="Q35" s="95"/>
      <c r="R35" s="56"/>
      <c r="S35" s="37"/>
      <c r="T35" s="38"/>
      <c r="U35" s="112"/>
      <c r="V35" s="112"/>
      <c r="W35" s="38"/>
      <c r="X35" s="112"/>
      <c r="Y35" s="37"/>
      <c r="Z35" s="38"/>
      <c r="AA35" s="37"/>
      <c r="AB35" s="37"/>
      <c r="AC35" s="38"/>
      <c r="AD35" s="37"/>
      <c r="AE35" s="72"/>
      <c r="AF35" s="57"/>
      <c r="AG35" s="56"/>
      <c r="AH35" s="72"/>
      <c r="AI35" s="37"/>
      <c r="AJ35" s="39"/>
      <c r="AK35" s="73"/>
    </row>
    <row r="36" spans="1:37" s="36" customFormat="1" ht="26.25" customHeight="1" x14ac:dyDescent="0.2">
      <c r="A36" s="128" t="s">
        <v>93</v>
      </c>
      <c r="B36" s="88" t="s">
        <v>94</v>
      </c>
      <c r="C36" s="129" t="s">
        <v>95</v>
      </c>
      <c r="D36" s="130" t="s">
        <v>96</v>
      </c>
      <c r="E36" s="87" t="s">
        <v>97</v>
      </c>
      <c r="F36" s="90">
        <v>2</v>
      </c>
      <c r="G36" s="90"/>
      <c r="H36" s="90"/>
      <c r="I36" s="90"/>
      <c r="J36" s="108"/>
      <c r="K36" s="109"/>
      <c r="L36" s="120"/>
      <c r="M36" s="121"/>
      <c r="N36" s="84"/>
      <c r="O36" s="109"/>
      <c r="P36" s="95"/>
      <c r="Q36" s="95"/>
      <c r="R36" s="112"/>
      <c r="S36" s="37"/>
      <c r="T36" s="38"/>
      <c r="U36" s="112"/>
      <c r="V36" s="112"/>
      <c r="W36" s="38"/>
      <c r="X36" s="112"/>
      <c r="Y36" s="37"/>
      <c r="Z36" s="38"/>
      <c r="AA36" s="37"/>
      <c r="AB36" s="37"/>
      <c r="AC36" s="38"/>
      <c r="AD36" s="37"/>
      <c r="AE36" s="72"/>
      <c r="AF36" s="57"/>
      <c r="AG36" s="56"/>
      <c r="AH36" s="72"/>
      <c r="AI36" s="37"/>
      <c r="AJ36" s="39"/>
      <c r="AK36" s="73"/>
    </row>
    <row r="37" spans="1:37" s="36" customFormat="1" ht="16.5" customHeight="1" x14ac:dyDescent="0.2">
      <c r="A37" s="146"/>
      <c r="B37" s="147"/>
      <c r="C37" s="148"/>
      <c r="D37" s="149"/>
      <c r="E37" s="150"/>
      <c r="F37" s="151"/>
      <c r="G37" s="151"/>
      <c r="H37" s="152"/>
      <c r="I37" s="90"/>
      <c r="J37" s="108"/>
      <c r="K37" s="109"/>
      <c r="L37" s="120"/>
      <c r="M37" s="121"/>
      <c r="N37" s="84"/>
      <c r="O37" s="109"/>
      <c r="P37" s="112"/>
      <c r="Q37" s="95"/>
      <c r="R37" s="112"/>
      <c r="S37" s="37"/>
      <c r="T37" s="38"/>
      <c r="U37" s="112"/>
      <c r="V37" s="112"/>
      <c r="W37" s="38"/>
      <c r="X37" s="112"/>
      <c r="Y37" s="37"/>
      <c r="Z37" s="38"/>
      <c r="AA37" s="37"/>
      <c r="AB37" s="37"/>
      <c r="AC37" s="38"/>
      <c r="AD37" s="37"/>
      <c r="AE37" s="72"/>
      <c r="AF37" s="57"/>
      <c r="AG37" s="56"/>
      <c r="AH37" s="72"/>
      <c r="AI37" s="37"/>
      <c r="AJ37" s="39"/>
      <c r="AK37" s="73"/>
    </row>
    <row r="38" spans="1:37" s="36" customFormat="1" ht="17.25" customHeight="1" x14ac:dyDescent="0.2">
      <c r="A38" s="104" t="s">
        <v>98</v>
      </c>
      <c r="B38" s="105"/>
      <c r="C38" s="105"/>
      <c r="D38" s="105"/>
      <c r="E38" s="105"/>
      <c r="F38" s="105"/>
      <c r="G38" s="105"/>
      <c r="H38" s="106"/>
      <c r="I38" s="107"/>
      <c r="J38" s="108"/>
      <c r="K38" s="109"/>
      <c r="L38" s="120"/>
      <c r="M38" s="121"/>
      <c r="N38" s="84"/>
      <c r="O38" s="109"/>
      <c r="P38" s="112"/>
      <c r="Q38" s="56"/>
      <c r="R38" s="112"/>
      <c r="S38" s="37"/>
      <c r="T38" s="38"/>
      <c r="U38" s="112"/>
      <c r="V38" s="112"/>
      <c r="W38" s="38"/>
      <c r="X38" s="112"/>
      <c r="Y38" s="37"/>
      <c r="Z38" s="38"/>
      <c r="AA38" s="37"/>
      <c r="AB38" s="37"/>
      <c r="AC38" s="38"/>
      <c r="AD38" s="37"/>
      <c r="AE38" s="72"/>
      <c r="AF38" s="57"/>
      <c r="AG38" s="56"/>
      <c r="AH38" s="72"/>
      <c r="AI38" s="37"/>
      <c r="AJ38" s="39"/>
      <c r="AK38" s="73"/>
    </row>
    <row r="39" spans="1:37" s="36" customFormat="1" ht="18.75" customHeight="1" x14ac:dyDescent="0.2">
      <c r="A39" s="153">
        <v>4</v>
      </c>
      <c r="B39" s="154"/>
      <c r="C39" s="155"/>
      <c r="D39" s="77" t="s">
        <v>99</v>
      </c>
      <c r="E39" s="156"/>
      <c r="F39" s="157"/>
      <c r="G39" s="157"/>
      <c r="H39" s="157"/>
      <c r="I39" s="157"/>
      <c r="J39" s="108"/>
      <c r="K39" s="158"/>
      <c r="L39" s="113"/>
      <c r="M39" s="114"/>
      <c r="N39" s="84"/>
      <c r="O39" s="109"/>
      <c r="P39" s="112"/>
      <c r="Q39" s="112"/>
      <c r="R39" s="112"/>
      <c r="S39" s="37"/>
      <c r="T39" s="38"/>
      <c r="U39" s="112"/>
      <c r="V39" s="112"/>
      <c r="W39" s="38"/>
      <c r="X39" s="112"/>
      <c r="Y39" s="37"/>
      <c r="Z39" s="38"/>
      <c r="AA39" s="37"/>
      <c r="AB39" s="37"/>
      <c r="AC39" s="38"/>
      <c r="AD39" s="37"/>
      <c r="AE39" s="72"/>
      <c r="AF39" s="57"/>
      <c r="AG39" s="56"/>
      <c r="AH39" s="72"/>
      <c r="AI39" s="37"/>
      <c r="AJ39" s="39"/>
      <c r="AK39" s="73"/>
    </row>
    <row r="40" spans="1:37" s="36" customFormat="1" ht="15" customHeight="1" x14ac:dyDescent="0.2">
      <c r="A40" s="159"/>
      <c r="B40" s="160"/>
      <c r="C40" s="161"/>
      <c r="D40" s="125" t="s">
        <v>100</v>
      </c>
      <c r="E40" s="162"/>
      <c r="F40" s="163"/>
      <c r="G40" s="163"/>
      <c r="H40" s="163"/>
      <c r="I40" s="164"/>
      <c r="J40" s="108"/>
      <c r="K40" s="158"/>
      <c r="L40" s="113"/>
      <c r="M40" s="114"/>
      <c r="N40" s="84"/>
      <c r="O40" s="109"/>
      <c r="P40" s="112"/>
      <c r="Q40" s="112"/>
      <c r="R40" s="112"/>
      <c r="S40" s="37"/>
      <c r="T40" s="38"/>
      <c r="U40" s="112"/>
      <c r="V40" s="112"/>
      <c r="W40" s="38"/>
      <c r="X40" s="112"/>
      <c r="Y40" s="37"/>
      <c r="Z40" s="38"/>
      <c r="AA40" s="37"/>
      <c r="AB40" s="37"/>
      <c r="AC40" s="38"/>
      <c r="AD40" s="37"/>
      <c r="AE40" s="72"/>
      <c r="AF40" s="57"/>
      <c r="AG40" s="56"/>
      <c r="AH40" s="72"/>
      <c r="AI40" s="37"/>
      <c r="AJ40" s="39"/>
      <c r="AK40" s="73"/>
    </row>
    <row r="41" spans="1:37" s="36" customFormat="1" ht="15" customHeight="1" x14ac:dyDescent="0.2">
      <c r="A41" s="165" t="s">
        <v>101</v>
      </c>
      <c r="B41" s="88" t="s">
        <v>87</v>
      </c>
      <c r="C41" s="87">
        <v>98524</v>
      </c>
      <c r="D41" s="166" t="s">
        <v>102</v>
      </c>
      <c r="E41" s="87" t="s">
        <v>39</v>
      </c>
      <c r="F41" s="90">
        <v>613.9</v>
      </c>
      <c r="G41" s="90"/>
      <c r="H41" s="90"/>
      <c r="I41" s="167"/>
      <c r="J41" s="108"/>
      <c r="K41" s="158"/>
      <c r="L41" s="113"/>
      <c r="M41" s="114"/>
      <c r="N41" s="84"/>
      <c r="O41" s="109"/>
      <c r="P41" s="112"/>
      <c r="Q41" s="56"/>
      <c r="R41" s="112"/>
      <c r="S41" s="37"/>
      <c r="T41" s="38"/>
      <c r="U41" s="112"/>
      <c r="V41" s="112"/>
      <c r="W41" s="38"/>
      <c r="X41" s="112"/>
      <c r="Y41" s="37"/>
      <c r="Z41" s="38"/>
      <c r="AA41" s="37"/>
      <c r="AB41" s="37"/>
      <c r="AC41" s="38"/>
      <c r="AD41" s="37"/>
      <c r="AE41" s="72"/>
      <c r="AF41" s="57"/>
      <c r="AG41" s="56"/>
      <c r="AH41" s="72"/>
      <c r="AI41" s="37"/>
      <c r="AJ41" s="39"/>
      <c r="AK41" s="73"/>
    </row>
    <row r="42" spans="1:37" s="36" customFormat="1" ht="15" customHeight="1" x14ac:dyDescent="0.2">
      <c r="A42" s="165" t="s">
        <v>103</v>
      </c>
      <c r="B42" s="88" t="s">
        <v>36</v>
      </c>
      <c r="C42" s="87" t="s">
        <v>104</v>
      </c>
      <c r="D42" s="168" t="s">
        <v>105</v>
      </c>
      <c r="E42" s="87" t="s">
        <v>39</v>
      </c>
      <c r="F42" s="90">
        <v>613.9</v>
      </c>
      <c r="G42" s="90"/>
      <c r="H42" s="90"/>
      <c r="I42" s="167"/>
      <c r="J42" s="108"/>
      <c r="K42" s="158"/>
      <c r="L42" s="113"/>
      <c r="M42" s="114"/>
      <c r="N42" s="84"/>
      <c r="O42" s="109"/>
      <c r="P42" s="95"/>
      <c r="Q42" s="95"/>
      <c r="R42" s="112"/>
      <c r="S42" s="37"/>
      <c r="T42" s="38"/>
      <c r="U42" s="112"/>
      <c r="V42" s="112"/>
      <c r="W42" s="38"/>
      <c r="X42" s="112"/>
      <c r="Y42" s="37"/>
      <c r="Z42" s="38"/>
      <c r="AA42" s="37"/>
      <c r="AB42" s="37"/>
      <c r="AC42" s="38"/>
      <c r="AD42" s="37"/>
      <c r="AE42" s="72"/>
      <c r="AF42" s="57"/>
      <c r="AG42" s="56"/>
      <c r="AH42" s="72"/>
      <c r="AI42" s="37"/>
      <c r="AJ42" s="39"/>
      <c r="AK42" s="73"/>
    </row>
    <row r="43" spans="1:37" s="36" customFormat="1" ht="15" customHeight="1" x14ac:dyDescent="0.2">
      <c r="A43" s="169"/>
      <c r="B43" s="170"/>
      <c r="C43" s="171"/>
      <c r="D43" s="172"/>
      <c r="E43" s="173"/>
      <c r="F43" s="173"/>
      <c r="G43" s="173"/>
      <c r="H43" s="174"/>
      <c r="I43" s="157"/>
      <c r="J43" s="108"/>
      <c r="K43" s="158"/>
      <c r="L43" s="113"/>
      <c r="M43" s="114"/>
      <c r="N43" s="84"/>
      <c r="O43" s="109"/>
      <c r="P43" s="112"/>
      <c r="Q43" s="112"/>
      <c r="R43" s="112"/>
      <c r="S43" s="37"/>
      <c r="T43" s="38"/>
      <c r="U43" s="112"/>
      <c r="V43" s="112"/>
      <c r="W43" s="38"/>
      <c r="X43" s="112"/>
      <c r="Y43" s="37"/>
      <c r="Z43" s="38"/>
      <c r="AA43" s="37"/>
      <c r="AB43" s="37"/>
      <c r="AC43" s="38"/>
      <c r="AD43" s="37"/>
      <c r="AE43" s="72"/>
      <c r="AF43" s="57"/>
      <c r="AG43" s="56"/>
      <c r="AH43" s="72"/>
      <c r="AI43" s="37"/>
      <c r="AJ43" s="39"/>
      <c r="AK43" s="73"/>
    </row>
    <row r="44" spans="1:37" s="36" customFormat="1" ht="15" customHeight="1" x14ac:dyDescent="0.2">
      <c r="A44" s="175" t="s">
        <v>106</v>
      </c>
      <c r="B44" s="176"/>
      <c r="C44" s="176"/>
      <c r="D44" s="176"/>
      <c r="E44" s="176"/>
      <c r="F44" s="176"/>
      <c r="G44" s="176"/>
      <c r="H44" s="177"/>
      <c r="I44" s="107"/>
      <c r="J44" s="108"/>
      <c r="K44" s="158"/>
      <c r="L44" s="113"/>
      <c r="M44" s="114"/>
      <c r="N44" s="84"/>
      <c r="O44" s="109"/>
      <c r="P44" s="112"/>
      <c r="Q44" s="112"/>
      <c r="R44" s="112"/>
      <c r="S44" s="37"/>
      <c r="T44" s="38"/>
      <c r="U44" s="112"/>
      <c r="V44" s="112"/>
      <c r="W44" s="38"/>
      <c r="X44" s="112"/>
      <c r="Y44" s="37"/>
      <c r="Z44" s="38"/>
      <c r="AA44" s="37"/>
      <c r="AB44" s="37"/>
      <c r="AC44" s="38"/>
      <c r="AD44" s="37"/>
      <c r="AE44" s="72"/>
      <c r="AF44" s="57"/>
      <c r="AG44" s="56"/>
      <c r="AH44" s="72"/>
      <c r="AI44" s="37"/>
      <c r="AJ44" s="39"/>
      <c r="AK44" s="73"/>
    </row>
    <row r="45" spans="1:37" s="36" customFormat="1" ht="16.5" customHeight="1" thickBot="1" x14ac:dyDescent="0.25">
      <c r="A45" s="178" t="s">
        <v>107</v>
      </c>
      <c r="B45" s="179"/>
      <c r="C45" s="179"/>
      <c r="D45" s="179"/>
      <c r="E45" s="179"/>
      <c r="F45" s="179"/>
      <c r="G45" s="179"/>
      <c r="H45" s="180"/>
      <c r="I45" s="63"/>
      <c r="J45" s="181"/>
      <c r="K45" s="182"/>
      <c r="L45" s="183"/>
      <c r="M45" s="184"/>
      <c r="N45" s="185"/>
      <c r="O45" s="182"/>
      <c r="P45" s="112"/>
      <c r="Q45" s="112"/>
      <c r="R45" s="112"/>
      <c r="S45" s="112"/>
      <c r="T45" s="186"/>
      <c r="U45" s="112"/>
      <c r="V45" s="112"/>
      <c r="W45" s="186"/>
      <c r="X45" s="112"/>
      <c r="Y45" s="37"/>
      <c r="Z45" s="38"/>
      <c r="AA45" s="37"/>
      <c r="AB45" s="37"/>
      <c r="AC45" s="38"/>
      <c r="AD45" s="37"/>
      <c r="AE45" s="37"/>
      <c r="AF45" s="38"/>
      <c r="AG45" s="37"/>
      <c r="AH45" s="37"/>
      <c r="AI45" s="37"/>
      <c r="AJ45" s="39"/>
      <c r="AK45" s="40"/>
    </row>
    <row r="46" spans="1:37" s="36" customFormat="1" ht="16.5" customHeight="1" x14ac:dyDescent="0.2">
      <c r="A46" s="187" t="s">
        <v>108</v>
      </c>
      <c r="B46" s="188"/>
      <c r="C46" s="188"/>
      <c r="D46" s="188"/>
      <c r="E46" s="188"/>
      <c r="F46" s="188"/>
      <c r="G46" s="188"/>
      <c r="H46" s="188"/>
      <c r="I46" s="189"/>
      <c r="J46" s="186"/>
      <c r="K46" s="190"/>
      <c r="L46" s="186"/>
      <c r="M46" s="112"/>
      <c r="N46" s="191"/>
      <c r="O46" s="190"/>
      <c r="P46" s="112"/>
      <c r="Q46" s="112"/>
      <c r="R46" s="112"/>
      <c r="S46" s="112"/>
      <c r="T46" s="186"/>
      <c r="U46" s="112"/>
      <c r="V46" s="112"/>
      <c r="W46" s="186"/>
      <c r="X46" s="112"/>
      <c r="Y46" s="37"/>
      <c r="Z46" s="38"/>
      <c r="AA46" s="37"/>
      <c r="AB46" s="37"/>
      <c r="AC46" s="38"/>
      <c r="AD46" s="37"/>
      <c r="AE46" s="37"/>
      <c r="AF46" s="38"/>
      <c r="AG46" s="37"/>
      <c r="AH46" s="37"/>
      <c r="AI46" s="37"/>
      <c r="AJ46" s="39"/>
      <c r="AK46" s="40"/>
    </row>
    <row r="47" spans="1:37" x14ac:dyDescent="0.25">
      <c r="A47" s="192"/>
      <c r="B47" s="193"/>
      <c r="C47" s="193"/>
      <c r="D47" s="193"/>
      <c r="E47" s="193"/>
      <c r="F47" s="193"/>
      <c r="G47" s="193"/>
      <c r="H47" s="193"/>
      <c r="I47" s="194"/>
    </row>
    <row r="48" spans="1:37" x14ac:dyDescent="0.25">
      <c r="A48" s="192"/>
      <c r="B48" s="193"/>
      <c r="C48" s="193"/>
      <c r="D48" s="193"/>
      <c r="E48" s="193"/>
      <c r="F48" s="193"/>
      <c r="G48" s="193"/>
      <c r="H48" s="193"/>
      <c r="I48" s="194"/>
    </row>
    <row r="49" spans="1:9" x14ac:dyDescent="0.25">
      <c r="A49" s="199"/>
      <c r="B49" s="200"/>
      <c r="C49" s="200"/>
      <c r="D49" s="200"/>
      <c r="E49" s="200"/>
      <c r="F49" s="200"/>
      <c r="G49" s="200"/>
      <c r="H49" s="200"/>
      <c r="I49" s="201"/>
    </row>
    <row r="50" spans="1:9" x14ac:dyDescent="0.25">
      <c r="A50" s="202"/>
      <c r="B50" s="203"/>
      <c r="C50" s="203"/>
      <c r="D50" s="203"/>
      <c r="E50" s="203"/>
      <c r="F50" s="203"/>
      <c r="G50" s="203"/>
      <c r="H50" s="203"/>
      <c r="I50" s="204"/>
    </row>
  </sheetData>
  <mergeCells count="43">
    <mergeCell ref="A45:H45"/>
    <mergeCell ref="A46:I46"/>
    <mergeCell ref="A47:I48"/>
    <mergeCell ref="A49:C49"/>
    <mergeCell ref="D49:D50"/>
    <mergeCell ref="E49:I49"/>
    <mergeCell ref="A50:C50"/>
    <mergeCell ref="E50:I50"/>
    <mergeCell ref="A24:C24"/>
    <mergeCell ref="A38:H38"/>
    <mergeCell ref="A39:C39"/>
    <mergeCell ref="A40:C40"/>
    <mergeCell ref="D43:H43"/>
    <mergeCell ref="A44:H44"/>
    <mergeCell ref="A16:H16"/>
    <mergeCell ref="L16:M16"/>
    <mergeCell ref="A17:C17"/>
    <mergeCell ref="A21:H21"/>
    <mergeCell ref="A22:H22"/>
    <mergeCell ref="A23:C23"/>
    <mergeCell ref="A9:I9"/>
    <mergeCell ref="J9:K9"/>
    <mergeCell ref="L9:M9"/>
    <mergeCell ref="N9:O9"/>
    <mergeCell ref="A11:C11"/>
    <mergeCell ref="A15:H15"/>
    <mergeCell ref="A5:D5"/>
    <mergeCell ref="E5:F8"/>
    <mergeCell ref="G5:G8"/>
    <mergeCell ref="H5:I5"/>
    <mergeCell ref="A6:D6"/>
    <mergeCell ref="H6:I6"/>
    <mergeCell ref="A7:D7"/>
    <mergeCell ref="H7:I7"/>
    <mergeCell ref="A8:D8"/>
    <mergeCell ref="H8:I8"/>
    <mergeCell ref="A1:B4"/>
    <mergeCell ref="C1:I1"/>
    <mergeCell ref="C2:I2"/>
    <mergeCell ref="Q2:X2"/>
    <mergeCell ref="C3:I3"/>
    <mergeCell ref="Q3:X3"/>
    <mergeCell ref="C4:I4"/>
  </mergeCells>
  <conditionalFormatting sqref="N45:N46 AE39:AE44 AH39:AH44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rstPageNumber="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E3C9-3E1C-4745-BB42-2A5CEA544F3A}">
  <dimension ref="A1:W29"/>
  <sheetViews>
    <sheetView workbookViewId="0">
      <selection activeCell="E23" sqref="E23"/>
    </sheetView>
  </sheetViews>
  <sheetFormatPr defaultColWidth="9.85546875" defaultRowHeight="15" x14ac:dyDescent="0.25"/>
  <cols>
    <col min="3" max="3" width="7.5703125" customWidth="1"/>
    <col min="4" max="4" width="10.7109375" customWidth="1"/>
    <col min="6" max="6" width="9.5703125" customWidth="1"/>
    <col min="7" max="7" width="8.7109375" customWidth="1"/>
    <col min="8" max="8" width="10.140625" customWidth="1"/>
    <col min="9" max="9" width="8.7109375" customWidth="1"/>
    <col min="10" max="10" width="9.85546875" customWidth="1"/>
    <col min="11" max="11" width="8.7109375" customWidth="1"/>
    <col min="12" max="12" width="9.7109375" customWidth="1"/>
    <col min="13" max="13" width="8.7109375" customWidth="1"/>
    <col min="14" max="14" width="10.140625" customWidth="1"/>
    <col min="15" max="15" width="9.5703125" customWidth="1"/>
    <col min="16" max="16" width="10.7109375" hidden="1" customWidth="1"/>
    <col min="17" max="17" width="8.7109375" hidden="1" customWidth="1"/>
    <col min="18" max="18" width="9.85546875" hidden="1" customWidth="1"/>
    <col min="19" max="19" width="8.7109375" hidden="1" customWidth="1"/>
    <col min="20" max="20" width="9.7109375" hidden="1" customWidth="1"/>
    <col min="21" max="21" width="8.7109375" hidden="1" customWidth="1"/>
    <col min="22" max="22" width="9.85546875" hidden="1" customWidth="1"/>
    <col min="23" max="23" width="8.7109375" hidden="1" customWidth="1"/>
  </cols>
  <sheetData>
    <row r="1" spans="1:23" ht="33" x14ac:dyDescent="0.25">
      <c r="A1" s="210"/>
      <c r="B1" s="210"/>
      <c r="C1" s="210"/>
      <c r="D1" s="311" t="s">
        <v>0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 x14ac:dyDescent="0.25">
      <c r="A2" s="210"/>
      <c r="B2" s="210"/>
      <c r="C2" s="210"/>
      <c r="D2" s="312" t="s">
        <v>1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23" x14ac:dyDescent="0.25">
      <c r="A3" s="210"/>
      <c r="B3" s="210"/>
      <c r="C3" s="210"/>
      <c r="D3" s="312" t="s">
        <v>2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3" x14ac:dyDescent="0.25">
      <c r="A4" s="210"/>
      <c r="B4" s="210"/>
      <c r="C4" s="210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</row>
    <row r="5" spans="1:23" ht="15.75" customHeight="1" x14ac:dyDescent="0.25">
      <c r="A5" s="210"/>
      <c r="B5" s="210"/>
      <c r="C5" s="210"/>
      <c r="D5" s="313" t="s">
        <v>109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</row>
    <row r="6" spans="1:23" x14ac:dyDescent="0.25">
      <c r="A6" s="211" t="s">
        <v>110</v>
      </c>
      <c r="B6" s="212"/>
      <c r="C6" s="211" t="s">
        <v>111</v>
      </c>
      <c r="D6" s="212"/>
      <c r="E6" s="213"/>
      <c r="F6" s="211" t="s">
        <v>112</v>
      </c>
      <c r="G6" s="214"/>
      <c r="H6" s="212"/>
      <c r="I6" s="212"/>
      <c r="J6" s="212"/>
      <c r="K6" s="213"/>
      <c r="L6" s="228" t="s">
        <v>112</v>
      </c>
      <c r="M6" s="314"/>
      <c r="N6" s="229"/>
      <c r="O6" s="314"/>
      <c r="P6" s="229"/>
      <c r="Q6" s="229"/>
      <c r="R6" s="229"/>
      <c r="S6" s="230"/>
      <c r="T6" s="211" t="s">
        <v>112</v>
      </c>
      <c r="U6" s="214"/>
      <c r="V6" s="212"/>
      <c r="W6" s="215"/>
    </row>
    <row r="7" spans="1:23" ht="15" customHeight="1" x14ac:dyDescent="0.25">
      <c r="A7" s="216"/>
      <c r="B7" s="217"/>
      <c r="C7" s="218" t="s">
        <v>113</v>
      </c>
      <c r="D7" s="219"/>
      <c r="E7" s="220"/>
      <c r="F7" s="221" t="s">
        <v>114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2" t="s">
        <v>115</v>
      </c>
      <c r="U7" s="222"/>
      <c r="V7" s="222"/>
      <c r="W7" s="216"/>
    </row>
    <row r="8" spans="1:23" ht="15.75" thickBot="1" x14ac:dyDescent="0.3">
      <c r="A8" s="223"/>
      <c r="B8" s="224"/>
      <c r="C8" s="224"/>
      <c r="D8" s="225"/>
      <c r="E8" s="226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7"/>
    </row>
    <row r="9" spans="1:23" x14ac:dyDescent="0.25">
      <c r="A9" s="228" t="s">
        <v>116</v>
      </c>
      <c r="B9" s="229"/>
      <c r="C9" s="229"/>
      <c r="D9" s="229"/>
      <c r="E9" s="230"/>
      <c r="F9" s="231" t="s">
        <v>117</v>
      </c>
      <c r="G9" s="231"/>
      <c r="H9" s="232"/>
      <c r="I9" s="233"/>
      <c r="J9" s="233"/>
      <c r="K9" s="233"/>
      <c r="L9" s="234" t="s">
        <v>118</v>
      </c>
      <c r="M9" s="235"/>
      <c r="N9" s="236" t="s">
        <v>119</v>
      </c>
      <c r="O9" s="236"/>
      <c r="P9" s="237"/>
      <c r="Q9" s="237"/>
      <c r="R9" s="233"/>
      <c r="S9" s="233"/>
      <c r="T9" s="233"/>
      <c r="U9" s="233"/>
      <c r="V9" s="233"/>
      <c r="W9" s="238"/>
    </row>
    <row r="10" spans="1:23" ht="15.75" thickBot="1" x14ac:dyDescent="0.3">
      <c r="A10" s="218" t="s">
        <v>120</v>
      </c>
      <c r="B10" s="239"/>
      <c r="C10" s="239"/>
      <c r="D10" s="239"/>
      <c r="E10" s="240"/>
      <c r="F10" s="241" t="s">
        <v>121</v>
      </c>
      <c r="G10" s="241"/>
      <c r="H10" s="242"/>
      <c r="I10" s="224"/>
      <c r="J10" s="243"/>
      <c r="L10" s="244"/>
      <c r="M10" s="244"/>
      <c r="N10" s="245"/>
      <c r="O10" s="245"/>
      <c r="P10" s="246"/>
      <c r="Q10" s="246"/>
      <c r="R10" s="243"/>
      <c r="T10" s="247"/>
      <c r="U10" s="248"/>
      <c r="V10" s="249"/>
      <c r="W10" s="250"/>
    </row>
    <row r="11" spans="1:23" x14ac:dyDescent="0.25">
      <c r="A11" s="223"/>
      <c r="B11" s="224"/>
      <c r="C11" s="224"/>
      <c r="D11" s="224"/>
      <c r="E11" s="251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52"/>
    </row>
    <row r="12" spans="1:23" ht="15.75" thickBot="1" x14ac:dyDescent="0.3">
      <c r="A12" s="253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52"/>
    </row>
    <row r="13" spans="1:23" x14ac:dyDescent="0.25">
      <c r="A13" s="326" t="s">
        <v>122</v>
      </c>
      <c r="B13" s="327" t="s">
        <v>123</v>
      </c>
      <c r="C13" s="327"/>
      <c r="D13" s="327" t="s">
        <v>124</v>
      </c>
      <c r="E13" s="328" t="s">
        <v>125</v>
      </c>
      <c r="F13" s="324" t="s">
        <v>126</v>
      </c>
      <c r="G13" s="325"/>
      <c r="H13" s="317" t="s">
        <v>127</v>
      </c>
      <c r="I13" s="318"/>
      <c r="J13" s="318"/>
      <c r="K13" s="318"/>
      <c r="L13" s="317" t="s">
        <v>128</v>
      </c>
      <c r="M13" s="318"/>
      <c r="N13" s="318"/>
      <c r="O13" s="318"/>
      <c r="P13" s="255" t="s">
        <v>129</v>
      </c>
      <c r="Q13" s="255"/>
      <c r="R13" s="255"/>
      <c r="S13" s="255"/>
      <c r="T13" s="255" t="s">
        <v>130</v>
      </c>
      <c r="U13" s="255"/>
      <c r="V13" s="255"/>
      <c r="W13" s="256"/>
    </row>
    <row r="14" spans="1:23" x14ac:dyDescent="0.25">
      <c r="A14" s="319"/>
      <c r="B14" s="254"/>
      <c r="C14" s="254"/>
      <c r="D14" s="254"/>
      <c r="E14" s="329"/>
      <c r="F14" s="319"/>
      <c r="G14" s="320"/>
      <c r="H14" s="319"/>
      <c r="I14" s="254"/>
      <c r="J14" s="254" t="s">
        <v>131</v>
      </c>
      <c r="K14" s="320"/>
      <c r="L14" s="319"/>
      <c r="M14" s="254"/>
      <c r="N14" s="254" t="s">
        <v>131</v>
      </c>
      <c r="O14" s="320"/>
      <c r="P14" s="315"/>
      <c r="Q14" s="254"/>
      <c r="R14" s="254" t="s">
        <v>131</v>
      </c>
      <c r="S14" s="254"/>
      <c r="T14" s="254"/>
      <c r="U14" s="254"/>
      <c r="V14" s="254" t="s">
        <v>131</v>
      </c>
      <c r="W14" s="254"/>
    </row>
    <row r="15" spans="1:23" ht="15.75" thickBot="1" x14ac:dyDescent="0.3">
      <c r="A15" s="330"/>
      <c r="B15" s="331"/>
      <c r="C15" s="331"/>
      <c r="D15" s="331"/>
      <c r="E15" s="332"/>
      <c r="F15" s="365" t="s">
        <v>132</v>
      </c>
      <c r="G15" s="366" t="s">
        <v>133</v>
      </c>
      <c r="H15" s="321" t="s">
        <v>132</v>
      </c>
      <c r="I15" s="322" t="s">
        <v>133</v>
      </c>
      <c r="J15" s="322" t="s">
        <v>134</v>
      </c>
      <c r="K15" s="323" t="s">
        <v>133</v>
      </c>
      <c r="L15" s="321" t="s">
        <v>132</v>
      </c>
      <c r="M15" s="322" t="s">
        <v>133</v>
      </c>
      <c r="N15" s="322" t="s">
        <v>134</v>
      </c>
      <c r="O15" s="323" t="s">
        <v>133</v>
      </c>
      <c r="P15" s="316" t="s">
        <v>132</v>
      </c>
      <c r="Q15" s="257" t="s">
        <v>133</v>
      </c>
      <c r="R15" s="257" t="s">
        <v>134</v>
      </c>
      <c r="S15" s="257" t="s">
        <v>133</v>
      </c>
      <c r="T15" s="257" t="s">
        <v>132</v>
      </c>
      <c r="U15" s="257" t="s">
        <v>133</v>
      </c>
      <c r="V15" s="257" t="s">
        <v>134</v>
      </c>
      <c r="W15" s="257" t="s">
        <v>133</v>
      </c>
    </row>
    <row r="16" spans="1:23" ht="24" customHeight="1" x14ac:dyDescent="0.25">
      <c r="A16" s="333">
        <v>1</v>
      </c>
      <c r="B16" s="334" t="str">
        <f>[1]PLANILHA!D11</f>
        <v xml:space="preserve">SERVIÇOS PRELIMINARES </v>
      </c>
      <c r="C16" s="335"/>
      <c r="D16" s="336"/>
      <c r="E16" s="357"/>
      <c r="F16" s="367"/>
      <c r="G16" s="368"/>
      <c r="H16" s="360"/>
      <c r="I16" s="344"/>
      <c r="J16" s="345"/>
      <c r="K16" s="337"/>
      <c r="L16" s="343"/>
      <c r="M16" s="344"/>
      <c r="N16" s="345"/>
      <c r="O16" s="337"/>
      <c r="P16" s="260">
        <f>(D16*Q16)</f>
        <v>0</v>
      </c>
      <c r="Q16" s="261">
        <v>0</v>
      </c>
      <c r="R16" s="262">
        <f>D16*S16</f>
        <v>0</v>
      </c>
      <c r="S16" s="259">
        <f>O16+Q16</f>
        <v>0</v>
      </c>
      <c r="T16" s="260">
        <f>(D16*U16)</f>
        <v>0</v>
      </c>
      <c r="U16" s="261">
        <v>0</v>
      </c>
      <c r="V16" s="262">
        <f>D16*W16</f>
        <v>0</v>
      </c>
      <c r="W16" s="263">
        <f>S16+U16</f>
        <v>0</v>
      </c>
    </row>
    <row r="17" spans="1:23" ht="24" customHeight="1" x14ac:dyDescent="0.25">
      <c r="A17" s="338">
        <v>2</v>
      </c>
      <c r="B17" s="264" t="str">
        <f>[1]PLANILHA!D17</f>
        <v>TERRAPLANAGEM</v>
      </c>
      <c r="C17" s="264"/>
      <c r="D17" s="258"/>
      <c r="E17" s="358"/>
      <c r="F17" s="369"/>
      <c r="G17" s="370"/>
      <c r="H17" s="361"/>
      <c r="I17" s="265"/>
      <c r="J17" s="262"/>
      <c r="K17" s="259"/>
      <c r="L17" s="353"/>
      <c r="M17" s="261"/>
      <c r="N17" s="262"/>
      <c r="O17" s="259"/>
      <c r="P17" s="260">
        <f t="shared" ref="P17:P19" si="0">(D17*Q17)</f>
        <v>0</v>
      </c>
      <c r="Q17" s="261">
        <v>0</v>
      </c>
      <c r="R17" s="262">
        <f t="shared" ref="R17:R19" si="1">D17*S17</f>
        <v>0</v>
      </c>
      <c r="S17" s="259">
        <f>O17+Q17</f>
        <v>0</v>
      </c>
      <c r="T17" s="260">
        <f t="shared" ref="T17:T19" si="2">(D17*U17)</f>
        <v>0</v>
      </c>
      <c r="U17" s="261">
        <v>0</v>
      </c>
      <c r="V17" s="262">
        <f t="shared" ref="V17:V19" si="3">D17*W17</f>
        <v>0</v>
      </c>
      <c r="W17" s="263">
        <f>S17+U17</f>
        <v>0</v>
      </c>
    </row>
    <row r="18" spans="1:23" ht="24" customHeight="1" x14ac:dyDescent="0.25">
      <c r="A18" s="338">
        <v>3</v>
      </c>
      <c r="B18" s="264" t="str">
        <f>[1]PLANILHA!D23</f>
        <v>QUADRA DE AREIA</v>
      </c>
      <c r="C18" s="264"/>
      <c r="D18" s="258"/>
      <c r="E18" s="358"/>
      <c r="F18" s="369"/>
      <c r="G18" s="370"/>
      <c r="H18" s="362"/>
      <c r="I18" s="267"/>
      <c r="J18" s="262"/>
      <c r="K18" s="259"/>
      <c r="L18" s="346"/>
      <c r="M18" s="267"/>
      <c r="N18" s="262"/>
      <c r="O18" s="259"/>
      <c r="P18" s="266">
        <f t="shared" si="0"/>
        <v>0</v>
      </c>
      <c r="Q18" s="267">
        <v>0</v>
      </c>
      <c r="R18" s="262">
        <f t="shared" si="1"/>
        <v>0</v>
      </c>
      <c r="S18" s="259">
        <f t="shared" ref="S18:S19" si="4">O18+Q18</f>
        <v>0</v>
      </c>
      <c r="T18" s="260">
        <f t="shared" si="2"/>
        <v>0</v>
      </c>
      <c r="U18" s="261">
        <v>0</v>
      </c>
      <c r="V18" s="262">
        <f t="shared" si="3"/>
        <v>0</v>
      </c>
      <c r="W18" s="263">
        <f t="shared" ref="W18:W19" si="5">S18+U18</f>
        <v>0</v>
      </c>
    </row>
    <row r="19" spans="1:23" ht="24" customHeight="1" x14ac:dyDescent="0.25">
      <c r="A19" s="338">
        <v>4</v>
      </c>
      <c r="B19" s="264" t="str">
        <f>[1]PLANILHA!D39</f>
        <v>SERVIÇOS FINAIS</v>
      </c>
      <c r="C19" s="264"/>
      <c r="D19" s="258"/>
      <c r="E19" s="358"/>
      <c r="F19" s="371"/>
      <c r="G19" s="372"/>
      <c r="H19" s="362"/>
      <c r="I19" s="267"/>
      <c r="J19" s="262"/>
      <c r="K19" s="259"/>
      <c r="L19" s="346"/>
      <c r="M19" s="267"/>
      <c r="N19" s="262"/>
      <c r="O19" s="259"/>
      <c r="P19" s="266">
        <f t="shared" si="0"/>
        <v>0</v>
      </c>
      <c r="Q19" s="267">
        <v>0</v>
      </c>
      <c r="R19" s="262">
        <f t="shared" si="1"/>
        <v>0</v>
      </c>
      <c r="S19" s="259">
        <f t="shared" si="4"/>
        <v>0</v>
      </c>
      <c r="T19" s="260">
        <f t="shared" si="2"/>
        <v>0</v>
      </c>
      <c r="U19" s="261">
        <v>0</v>
      </c>
      <c r="V19" s="262">
        <f t="shared" si="3"/>
        <v>0</v>
      </c>
      <c r="W19" s="263">
        <f t="shared" si="5"/>
        <v>0</v>
      </c>
    </row>
    <row r="20" spans="1:23" x14ac:dyDescent="0.25">
      <c r="A20" s="339"/>
      <c r="B20" s="340"/>
      <c r="C20" s="268"/>
      <c r="D20" s="269" t="s">
        <v>135</v>
      </c>
      <c r="E20" s="269"/>
      <c r="F20" s="373"/>
      <c r="G20" s="374"/>
      <c r="H20" s="363"/>
      <c r="I20" s="270"/>
      <c r="J20" s="348"/>
      <c r="K20" s="271"/>
      <c r="L20" s="347"/>
      <c r="M20" s="270"/>
      <c r="N20" s="354"/>
      <c r="O20" s="273"/>
      <c r="P20" s="274">
        <f>SUM(P16:P19)</f>
        <v>0</v>
      </c>
      <c r="Q20" s="270" t="e">
        <f>P20/D21</f>
        <v>#DIV/0!</v>
      </c>
      <c r="R20" s="272"/>
      <c r="S20" s="273"/>
      <c r="T20" s="274">
        <f>SUM(T16:T19)</f>
        <v>0</v>
      </c>
      <c r="U20" s="270" t="e">
        <f>T20/D21</f>
        <v>#DIV/0!</v>
      </c>
      <c r="V20" s="272"/>
      <c r="W20" s="275"/>
    </row>
    <row r="21" spans="1:23" ht="15.75" thickBot="1" x14ac:dyDescent="0.3">
      <c r="A21" s="341"/>
      <c r="B21" s="331" t="s">
        <v>136</v>
      </c>
      <c r="C21" s="331"/>
      <c r="D21" s="342"/>
      <c r="E21" s="359"/>
      <c r="F21" s="375"/>
      <c r="G21" s="376"/>
      <c r="H21" s="364"/>
      <c r="I21" s="350"/>
      <c r="J21" s="351"/>
      <c r="K21" s="352"/>
      <c r="L21" s="349"/>
      <c r="M21" s="350"/>
      <c r="N21" s="355"/>
      <c r="O21" s="356"/>
      <c r="P21" s="276">
        <f>L20+P20</f>
        <v>0</v>
      </c>
      <c r="Q21" s="277" t="e">
        <f>M20+Q20</f>
        <v>#DIV/0!</v>
      </c>
      <c r="R21" s="278"/>
      <c r="S21" s="279"/>
      <c r="T21" s="276">
        <f>P20+T20</f>
        <v>0</v>
      </c>
      <c r="U21" s="277" t="e">
        <f>Q20+U20</f>
        <v>#DIV/0!</v>
      </c>
      <c r="V21" s="278"/>
      <c r="W21" s="280"/>
    </row>
    <row r="22" spans="1:23" x14ac:dyDescent="0.25">
      <c r="A22" s="281"/>
      <c r="B22" s="282"/>
      <c r="C22" s="282"/>
      <c r="D22" s="283"/>
      <c r="E22" s="283"/>
      <c r="F22" s="224"/>
      <c r="G22" s="224"/>
      <c r="H22" s="28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52"/>
    </row>
    <row r="23" spans="1:23" x14ac:dyDescent="0.25">
      <c r="A23" s="281"/>
      <c r="B23" s="285"/>
      <c r="C23" s="285"/>
      <c r="D23" s="285"/>
      <c r="E23" s="285"/>
      <c r="F23" s="285"/>
      <c r="G23" s="285"/>
      <c r="H23" s="285"/>
      <c r="I23" s="286"/>
      <c r="J23" s="224"/>
      <c r="K23" s="224"/>
      <c r="L23" s="287"/>
      <c r="M23" s="224"/>
      <c r="N23" s="224"/>
      <c r="O23" s="224"/>
      <c r="P23" s="287"/>
      <c r="Q23" s="224"/>
      <c r="R23" s="224"/>
      <c r="S23" s="224"/>
      <c r="T23" s="287"/>
      <c r="U23" s="224"/>
      <c r="V23" s="224"/>
      <c r="W23" s="252"/>
    </row>
    <row r="24" spans="1:23" x14ac:dyDescent="0.25">
      <c r="A24" s="288" t="s">
        <v>137</v>
      </c>
      <c r="B24" s="289"/>
      <c r="C24" s="289"/>
      <c r="D24" s="289"/>
      <c r="E24" s="289"/>
      <c r="F24" s="290"/>
      <c r="G24" s="290"/>
      <c r="H24" s="224"/>
      <c r="J24" s="224"/>
      <c r="K24" s="224"/>
      <c r="L24" s="291"/>
      <c r="N24" s="224"/>
      <c r="O24" s="224"/>
      <c r="P24" s="287"/>
      <c r="Q24" s="224"/>
      <c r="R24" s="224"/>
      <c r="S24" s="224"/>
      <c r="T24" s="224"/>
      <c r="U24" s="224"/>
      <c r="V24" s="224"/>
      <c r="W24" s="252"/>
    </row>
    <row r="25" spans="1:23" x14ac:dyDescent="0.25">
      <c r="A25" s="223"/>
      <c r="B25" s="292"/>
      <c r="C25" s="224"/>
      <c r="D25" s="224"/>
      <c r="E25" s="293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52"/>
    </row>
    <row r="26" spans="1:23" x14ac:dyDescent="0.25">
      <c r="A26" s="294"/>
      <c r="B26" s="295"/>
      <c r="C26" s="295"/>
      <c r="D26" s="295"/>
      <c r="E26" s="295"/>
      <c r="F26" s="233"/>
      <c r="G26" s="233"/>
      <c r="H26" s="247"/>
      <c r="I26" s="295"/>
      <c r="J26" s="295"/>
      <c r="K26" s="295"/>
      <c r="L26" s="295"/>
      <c r="M26" s="295"/>
      <c r="N26" s="233"/>
      <c r="O26" s="224"/>
      <c r="P26" s="296"/>
      <c r="Q26" s="296"/>
      <c r="R26" s="297"/>
      <c r="S26" s="297"/>
      <c r="T26" s="297"/>
      <c r="U26" s="297"/>
      <c r="V26" s="297"/>
      <c r="W26" s="252"/>
    </row>
    <row r="27" spans="1:23" x14ac:dyDescent="0.25">
      <c r="A27" s="298"/>
      <c r="B27" s="299"/>
      <c r="C27" s="299"/>
      <c r="D27" s="299"/>
      <c r="E27" s="299"/>
      <c r="F27" s="247"/>
      <c r="G27" s="285"/>
      <c r="H27" s="247"/>
      <c r="I27" s="299"/>
      <c r="J27" s="299"/>
      <c r="K27" s="299"/>
      <c r="L27" s="299"/>
      <c r="M27" s="299"/>
      <c r="N27" s="247"/>
      <c r="O27" s="247"/>
      <c r="P27" s="247"/>
      <c r="Q27" s="247"/>
      <c r="R27" s="300" t="s">
        <v>138</v>
      </c>
      <c r="S27" s="300"/>
      <c r="T27" s="300"/>
      <c r="U27" s="300"/>
      <c r="V27" s="300"/>
      <c r="W27" s="252"/>
    </row>
    <row r="28" spans="1:23" x14ac:dyDescent="0.25">
      <c r="A28" s="298"/>
      <c r="B28" s="299"/>
      <c r="C28" s="299"/>
      <c r="D28" s="299"/>
      <c r="E28" s="299"/>
      <c r="F28" s="301"/>
      <c r="G28" s="285"/>
      <c r="H28" s="247"/>
      <c r="I28" s="299"/>
      <c r="J28" s="299"/>
      <c r="K28" s="299"/>
      <c r="L28" s="299"/>
      <c r="M28" s="299"/>
      <c r="N28" s="285"/>
      <c r="O28" s="302"/>
      <c r="P28" s="302"/>
      <c r="Q28" s="302"/>
      <c r="R28" s="285" t="s">
        <v>139</v>
      </c>
      <c r="S28" s="302" t="s">
        <v>140</v>
      </c>
      <c r="T28" s="302"/>
      <c r="U28" s="302"/>
      <c r="V28" s="302"/>
      <c r="W28" s="252"/>
    </row>
    <row r="29" spans="1:23" x14ac:dyDescent="0.25">
      <c r="A29" s="303"/>
      <c r="B29" s="304"/>
      <c r="C29" s="304"/>
      <c r="D29" s="304"/>
      <c r="E29" s="305"/>
      <c r="F29" s="306"/>
      <c r="G29" s="304"/>
      <c r="H29" s="307"/>
      <c r="I29" s="304"/>
      <c r="J29" s="304"/>
      <c r="K29" s="304"/>
      <c r="L29" s="304"/>
      <c r="M29" s="304"/>
      <c r="N29" s="304"/>
      <c r="O29" s="308"/>
      <c r="P29" s="308"/>
      <c r="Q29" s="309"/>
      <c r="R29" s="304" t="s">
        <v>141</v>
      </c>
      <c r="S29" s="308">
        <v>5062053931</v>
      </c>
      <c r="T29" s="308"/>
      <c r="U29" s="308"/>
      <c r="V29" s="308"/>
      <c r="W29" s="310"/>
    </row>
  </sheetData>
  <mergeCells count="55">
    <mergeCell ref="O29:P29"/>
    <mergeCell ref="S29:V29"/>
    <mergeCell ref="R26:V26"/>
    <mergeCell ref="A27:E27"/>
    <mergeCell ref="I27:M27"/>
    <mergeCell ref="R27:V27"/>
    <mergeCell ref="A28:E28"/>
    <mergeCell ref="I28:M28"/>
    <mergeCell ref="O28:Q28"/>
    <mergeCell ref="S28:V28"/>
    <mergeCell ref="B19:C19"/>
    <mergeCell ref="D20:E20"/>
    <mergeCell ref="B21:C21"/>
    <mergeCell ref="A24:E24"/>
    <mergeCell ref="A26:E26"/>
    <mergeCell ref="I26:M26"/>
    <mergeCell ref="R14:S14"/>
    <mergeCell ref="T14:U14"/>
    <mergeCell ref="V14:W14"/>
    <mergeCell ref="B16:C16"/>
    <mergeCell ref="B17:C17"/>
    <mergeCell ref="B18:C18"/>
    <mergeCell ref="H13:K13"/>
    <mergeCell ref="L13:O13"/>
    <mergeCell ref="P13:S13"/>
    <mergeCell ref="T13:W13"/>
    <mergeCell ref="F14:G14"/>
    <mergeCell ref="H14:I14"/>
    <mergeCell ref="J14:K14"/>
    <mergeCell ref="L14:M14"/>
    <mergeCell ref="N14:O14"/>
    <mergeCell ref="P14:Q14"/>
    <mergeCell ref="F10:G10"/>
    <mergeCell ref="L10:M10"/>
    <mergeCell ref="N10:O10"/>
    <mergeCell ref="P10:Q10"/>
    <mergeCell ref="V10:W10"/>
    <mergeCell ref="A13:A15"/>
    <mergeCell ref="B13:C15"/>
    <mergeCell ref="D13:D15"/>
    <mergeCell ref="E13:E15"/>
    <mergeCell ref="F13:G13"/>
    <mergeCell ref="A7:B7"/>
    <mergeCell ref="F7:K7"/>
    <mergeCell ref="L7:S7"/>
    <mergeCell ref="T7:W7"/>
    <mergeCell ref="F9:G9"/>
    <mergeCell ref="N9:O9"/>
    <mergeCell ref="P9:Q9"/>
    <mergeCell ref="A1:C5"/>
    <mergeCell ref="D1:W1"/>
    <mergeCell ref="D2:W2"/>
    <mergeCell ref="D3:W3"/>
    <mergeCell ref="D4:W4"/>
    <mergeCell ref="D5:W5"/>
  </mergeCells>
  <conditionalFormatting sqref="F16:F19">
    <cfRule type="cellIs" dxfId="2" priority="1" operator="equal">
      <formula>""</formula>
    </cfRule>
    <cfRule type="cellIs" dxfId="1" priority="2" operator="equal">
      <formula>0</formula>
    </cfRule>
  </conditionalFormatting>
  <conditionalFormatting sqref="L7">
    <cfRule type="cellIs" dxfId="0" priority="3" operator="equal">
      <formula>0</formula>
    </cfRule>
  </conditionalFormatting>
  <pageMargins left="0.51181102362204722" right="0.51181102362204722" top="0.78740157480314965" bottom="0.78740157480314965" header="0.51181102362204722" footer="0.51181102362204722"/>
  <pageSetup paperSize="9" scale="9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</vt:lpstr>
      <vt:lpstr>CRONOGRAMA</vt:lpstr>
      <vt:lpstr>PLANILHA!Area_de_impressao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Oliveira</dc:creator>
  <cp:lastModifiedBy>rosaura oliveira</cp:lastModifiedBy>
  <cp:lastPrinted>2023-03-15T13:32:22Z</cp:lastPrinted>
  <dcterms:created xsi:type="dcterms:W3CDTF">2023-03-15T13:30:04Z</dcterms:created>
  <dcterms:modified xsi:type="dcterms:W3CDTF">2023-03-15T13:33:54Z</dcterms:modified>
</cp:coreProperties>
</file>