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\OneDrive\Área de Trabalho\PREFEITURA\PLANTAS ESCOLAS\PLANILHAS_MEMORIAIS_TERMOS DE REFERENCIA ESCOLAS\EMEI PROª LOURDES\LICITAÇÃO\"/>
    </mc:Choice>
  </mc:AlternateContent>
  <xr:revisionPtr revIDLastSave="0" documentId="13_ncr:1_{6742FF80-DC55-4FAB-B13C-FDEA2CAA0FF8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PLANILHA ORÇAMENTARIA" sheetId="1" r:id="rId1"/>
    <sheet name="CRONOGRAMA FISICO FINANCEIRO" sheetId="3" r:id="rId2"/>
  </sheets>
  <definedNames>
    <definedName name="_xlnm.Print_Area" localSheetId="1">'CRONOGRAMA FISICO FINANCEIRO'!$B$2:$K$39</definedName>
    <definedName name="_xlnm.Print_Area" localSheetId="0">'PLANILHA ORÇAMENTARIA'!$C$2:$I$56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3" l="1"/>
  <c r="K12" i="3"/>
  <c r="J12" i="3"/>
  <c r="I12" i="3"/>
  <c r="K26" i="3" l="1"/>
  <c r="F26" i="3"/>
  <c r="D23" i="3"/>
  <c r="H24" i="3" s="1"/>
  <c r="G24" i="3" l="1"/>
  <c r="I24" i="3"/>
  <c r="J24" i="3"/>
  <c r="K24" i="3"/>
  <c r="F24" i="3"/>
  <c r="D21" i="3" l="1"/>
  <c r="H22" i="3" s="1"/>
  <c r="J22" i="3" l="1"/>
  <c r="F22" i="3"/>
  <c r="G22" i="3"/>
  <c r="K22" i="3"/>
  <c r="I22" i="3"/>
  <c r="D19" i="3"/>
  <c r="K20" i="3" s="1"/>
  <c r="D13" i="3"/>
  <c r="D7" i="3" l="1"/>
  <c r="D15" i="3"/>
  <c r="J16" i="3" s="1"/>
  <c r="D11" i="3"/>
  <c r="H26" i="3"/>
  <c r="J26" i="3"/>
  <c r="I26" i="3"/>
  <c r="G26" i="3"/>
  <c r="I14" i="3"/>
  <c r="G14" i="3"/>
  <c r="H14" i="3"/>
  <c r="F14" i="3"/>
  <c r="J14" i="3"/>
  <c r="K14" i="3"/>
  <c r="H20" i="3"/>
  <c r="I20" i="3"/>
  <c r="J20" i="3"/>
  <c r="F20" i="3"/>
  <c r="G20" i="3"/>
  <c r="D17" i="3"/>
  <c r="D9" i="3"/>
  <c r="D27" i="3" l="1"/>
  <c r="H12" i="3"/>
  <c r="G12" i="3"/>
  <c r="F12" i="3"/>
  <c r="G16" i="3"/>
  <c r="K16" i="3"/>
  <c r="H16" i="3"/>
  <c r="I16" i="3"/>
  <c r="G10" i="3"/>
  <c r="I10" i="3"/>
  <c r="J10" i="3"/>
  <c r="K10" i="3"/>
  <c r="H10" i="3"/>
  <c r="F10" i="3"/>
  <c r="K18" i="3"/>
  <c r="F18" i="3"/>
  <c r="G18" i="3"/>
  <c r="H18" i="3"/>
  <c r="I18" i="3"/>
  <c r="J18" i="3"/>
  <c r="J28" i="3" l="1"/>
  <c r="F28" i="3"/>
  <c r="G28" i="3"/>
  <c r="I28" i="3"/>
  <c r="K28" i="3"/>
  <c r="H28" i="3"/>
  <c r="F16" i="3"/>
  <c r="E27" i="3" l="1"/>
  <c r="F30" i="3"/>
  <c r="G30" i="3" s="1"/>
  <c r="I30" i="3" s="1"/>
  <c r="J30" i="3" s="1"/>
  <c r="K30" i="3" s="1"/>
  <c r="F31" i="3" l="1"/>
  <c r="G31" i="3" s="1"/>
  <c r="H31" i="3" s="1"/>
  <c r="I31" i="3" s="1"/>
  <c r="J31" i="3" s="1"/>
  <c r="K31" i="3" s="1"/>
</calcChain>
</file>

<file path=xl/sharedStrings.xml><?xml version="1.0" encoding="utf-8"?>
<sst xmlns="http://schemas.openxmlformats.org/spreadsheetml/2006/main" count="179" uniqueCount="143">
  <si>
    <t>ITEM</t>
  </si>
  <si>
    <t>CÓDIGO</t>
  </si>
  <si>
    <t>DISCRIMINAÇÃO DOS SERVIÇOS</t>
  </si>
  <si>
    <t>UNID</t>
  </si>
  <si>
    <t>QUANT</t>
  </si>
  <si>
    <t>CUSTO UNITÁRIO (R$)</t>
  </si>
  <si>
    <t>CUSTO TOTAL (R$)</t>
  </si>
  <si>
    <t>1</t>
  </si>
  <si>
    <t>SERVIÇOS PRELIMINARES</t>
  </si>
  <si>
    <t>1.1</t>
  </si>
  <si>
    <t>16.06.078</t>
  </si>
  <si>
    <t>2.1</t>
  </si>
  <si>
    <t>3.1</t>
  </si>
  <si>
    <t>3.2</t>
  </si>
  <si>
    <t>3.3</t>
  </si>
  <si>
    <t>3.4</t>
  </si>
  <si>
    <t>3.5</t>
  </si>
  <si>
    <t>ALVENARIA E ELEMENTOS DIVISÓRIOS</t>
  </si>
  <si>
    <t>4.1</t>
  </si>
  <si>
    <t>4.2</t>
  </si>
  <si>
    <t>COBERTURA</t>
  </si>
  <si>
    <t>07.60.051</t>
  </si>
  <si>
    <t>RETIRADA DE TELHAS DE BARRO - S/REAPROV</t>
  </si>
  <si>
    <t>07.60.055</t>
  </si>
  <si>
    <t>RETIRADA DE CUMEEIRAS E ESPIGÕES DE BARRO</t>
  </si>
  <si>
    <t>08.50.020</t>
  </si>
  <si>
    <t>DEMOLIÇÃO DE CALHAS E RUFOS EM CHAPAS METALICAS</t>
  </si>
  <si>
    <t>08.50.021</t>
  </si>
  <si>
    <t>DEMOLIÇÃO DE CONDUTORES APARENTES</t>
  </si>
  <si>
    <t>10.50.001</t>
  </si>
  <si>
    <t>DEMOLIÇÃO DE FORRO DE ESTUQUE OU MADEIRA, INCLUSIVE ENTARUGAMENTO</t>
  </si>
  <si>
    <t>07.03.137</t>
  </si>
  <si>
    <t>07.04.034</t>
  </si>
  <si>
    <t>CUMEEIRA ACO PINT PO/COIL-COATING PERFIL OND/TRAP E=0,65MM H ATE 40MM</t>
  </si>
  <si>
    <t>08.12.023</t>
  </si>
  <si>
    <t>CALHA OU AGUA FURTADA EM CHAPA GALV. N 26 - CORTE 1,00M</t>
  </si>
  <si>
    <t>10.01.082</t>
  </si>
  <si>
    <t>FORRO EM LÂMINA DE PVC 200MM E = 7 OU 8MM</t>
  </si>
  <si>
    <t>12.02.005</t>
  </si>
  <si>
    <t>EMBOCO</t>
  </si>
  <si>
    <t>SERVIÇOS COMPLEMENTARES</t>
  </si>
  <si>
    <t>16.80.097</t>
  </si>
  <si>
    <t>CAÇAMBA DE 4M3 PARA RETIRADA DE ENTULHO</t>
  </si>
  <si>
    <t>16.06.066</t>
  </si>
  <si>
    <t>ANDAIME - TORRE - ALUGUEL MENSAL</t>
  </si>
  <si>
    <t>16.11.005</t>
  </si>
  <si>
    <t>LIMPEZA DA OBRA</t>
  </si>
  <si>
    <t>TOTAL REFORMA</t>
  </si>
  <si>
    <t>07.80.005</t>
  </si>
  <si>
    <t>VIGA DE MADEIRA 6 X 16 CM G1-C6</t>
  </si>
  <si>
    <t>10.80.033</t>
  </si>
  <si>
    <t>PERFIL DE FERRO SECCAO CARTOLA EM CHAPA N 20 P/SUST DE FORRO</t>
  </si>
  <si>
    <t>RETIRADA DE CAIBROS</t>
  </si>
  <si>
    <t>RETIRADA DE RIPAS</t>
  </si>
  <si>
    <t>07.60.015</t>
  </si>
  <si>
    <t>07.60.016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</si>
  <si>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</si>
  <si>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</si>
  <si>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</si>
  <si>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</si>
  <si>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</si>
  <si>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</si>
  <si>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</si>
  <si>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</si>
  <si>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</si>
  <si>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08.12.003</t>
  </si>
  <si>
    <t>CONDUTOR DE CHAPA GALVANIZADA N 24 - DESENVOLVIMENTO DE 0,33 M</t>
  </si>
  <si>
    <t>m²</t>
  </si>
  <si>
    <t>m</t>
  </si>
  <si>
    <t>un</t>
  </si>
  <si>
    <t>VALORES (R$)</t>
  </si>
  <si>
    <t>%</t>
  </si>
  <si>
    <t>TOTAL DA OBRA</t>
  </si>
  <si>
    <t>TOTAL MENSAL</t>
  </si>
  <si>
    <t>% MENSAL</t>
  </si>
  <si>
    <t>TOTAL ACUMULADO</t>
  </si>
  <si>
    <t>% MENSAL ACUMULADO</t>
  </si>
  <si>
    <t>INSTALAÇOES ELETRICAS</t>
  </si>
  <si>
    <t>5.1</t>
  </si>
  <si>
    <t>09.54.006</t>
  </si>
  <si>
    <t>REMOCAO APARELHO ILUMINACAO,PLAFONS E PENDENTES P/LAMPADAS FLUORESC</t>
  </si>
  <si>
    <t>un.</t>
  </si>
  <si>
    <t>09.74.006</t>
  </si>
  <si>
    <t>RECOLOCAÇÃO DE APARELHO DE ILUMINACAO,PLAFONS OU PENDENTES P/ LAMP FLUORESCENTES</t>
  </si>
  <si>
    <t>3.15</t>
  </si>
  <si>
    <t>07.80.002</t>
  </si>
  <si>
    <t>CAIBRO DE 5 X 6 CM G1-C6</t>
  </si>
  <si>
    <t>1.2</t>
  </si>
  <si>
    <t>16.06.045</t>
  </si>
  <si>
    <t>LOCAÇÃO MENSAL CONTAINER DE 6M C/1 V.SANIT. 1 LAVABO E 1 PONTO P/CHUVEIRO,INCLUSIVE SUPORTE AR COND.</t>
  </si>
  <si>
    <t>1.3</t>
  </si>
  <si>
    <t>LOCAÇÃO MENSAL DE CONTAINER 6,00M COM JANELAS DE VENTILAÇÃO</t>
  </si>
  <si>
    <t xml:space="preserve">16.06.046 </t>
  </si>
  <si>
    <t>Eng. Emerson Kiogi Tanaka</t>
  </si>
  <si>
    <t>CREA 50620539-31</t>
  </si>
  <si>
    <t>MUNICÍPIO DE CAÇAPAVA</t>
  </si>
  <si>
    <t>SECRETARIA DE OBRAS E SERVIÇOS MUNICIPAIS</t>
  </si>
  <si>
    <t>PLANILHA ORÇAMENTARIA</t>
  </si>
  <si>
    <t>OBRA:</t>
  </si>
  <si>
    <t>LOCAL:</t>
  </si>
  <si>
    <t>ETAPA:</t>
  </si>
  <si>
    <t>Data-Base:</t>
  </si>
  <si>
    <t>DESCRIÇÃO DOS SERVIÇOS</t>
  </si>
  <si>
    <t>TELHA GALVALUME / ACO GALV SANDUICHE  E=30MM (PUR) / (PIR) SUPERIOR TRAPEZ H=40MM / INFERIOR PLANO  E= 0,50MM  COM PINT FACES APARENTES</t>
  </si>
  <si>
    <r>
      <t xml:space="preserve">Município de Caçapava
</t>
    </r>
    <r>
      <rPr>
        <b/>
        <i/>
        <sz val="15"/>
        <color rgb="FF808080"/>
        <rFont val="Arial"/>
        <family val="2"/>
      </rPr>
      <t xml:space="preserve">SECRETARIA MUNICIPAL DE OBRAS E SERVIÇOS MUNICIPAIS
</t>
    </r>
  </si>
  <si>
    <t>DEMOLIÇÃO/RETIRADA</t>
  </si>
  <si>
    <t>ESTRUTURA DO TELHADO</t>
  </si>
  <si>
    <t>TELHAS</t>
  </si>
  <si>
    <t>CALHAS E CONDUTORES</t>
  </si>
  <si>
    <t>FORRO</t>
  </si>
  <si>
    <t>INSTALAÇÕES ELÉTRICAS</t>
  </si>
  <si>
    <t>RUA NEY GOMES DE OLIVEIRA,400 – JARDIM MARIA CANDIDA - CAÇAPAVA -SÃO PAULO</t>
  </si>
  <si>
    <t>ART -</t>
  </si>
  <si>
    <t>16.06.059</t>
  </si>
  <si>
    <t>1.4</t>
  </si>
  <si>
    <t>1.5</t>
  </si>
  <si>
    <t>1.6</t>
  </si>
  <si>
    <t>TAPUME H=225CM ENGASTADO NO TERRENO E PINTURA LATEX FACE EXTERNA COM LOGOTIPO</t>
  </si>
  <si>
    <t>FORNECIMENTO E INSTALAÇAO DE PLACA DE IDENTIFICAÇAO DE OBRA.INCLUSO SUPORTE ESTRUTURA DE MADEIRA.</t>
  </si>
  <si>
    <r>
      <rPr>
        <b/>
        <sz val="12"/>
        <rFont val="Arial"/>
        <family val="2"/>
      </rPr>
      <t>F</t>
    </r>
    <r>
      <rPr>
        <b/>
        <sz val="12"/>
        <rFont val="Arial"/>
        <family val="2"/>
        <charset val="1"/>
      </rPr>
      <t>.D.E -  Tab. Ref. janeiro/2023</t>
    </r>
  </si>
  <si>
    <t>15.04.006</t>
  </si>
  <si>
    <t>TINTA LATEX STANDARD</t>
  </si>
  <si>
    <t>5.2</t>
  </si>
  <si>
    <t>5.3</t>
  </si>
  <si>
    <t>15.50.030</t>
  </si>
  <si>
    <t>REMOCAO DE PINTURA EM ESTRUTURA METALICA COM LIXAMENTO</t>
  </si>
  <si>
    <t>5.4</t>
  </si>
  <si>
    <t>15.01.006</t>
  </si>
  <si>
    <t>ESMALTE A BASE DE ÁGUA EM ESTRUTURA METÁLICA</t>
  </si>
  <si>
    <t>5.5</t>
  </si>
  <si>
    <t>15.02.019</t>
  </si>
  <si>
    <t>ESMALTE</t>
  </si>
  <si>
    <t>15.02.003</t>
  </si>
  <si>
    <t>MASSA NIVELADORA PARA INTERIOR</t>
  </si>
  <si>
    <t>PINTURA</t>
  </si>
  <si>
    <t>6.1</t>
  </si>
  <si>
    <t>14.01.008</t>
  </si>
  <si>
    <t>VIDRO LISO COMUM INCOLOR DE 6MM</t>
  </si>
  <si>
    <t>6.2</t>
  </si>
  <si>
    <t>CRONOGRAMA FÍSICO / FINANCEIRO - REFORMA DO TELHADO E PINTURA DA  EMEI PROFª LOURDES ARAUJO JULIANO DE ALMEIDA</t>
  </si>
  <si>
    <t>REFORMA DO TELHADO E PINTURA</t>
  </si>
  <si>
    <t>Caçapava, 17 de março de 2023</t>
  </si>
  <si>
    <t>REFORMA DO TELHADO E PINTURA DA EMEI PROF.ª  LOURDES ARAUJO JULIANO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</si>
</sst>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164" formatCode="yy\.m\.d;@"/>
    <numFmt numFmtId="165" formatCode="dd\.m\.yy;@"/>
    <numFmt numFmtId="166" formatCode="&quot;R$&quot;\ #,##0.00"/>
    <numFmt numFmtId="167" formatCode="00.0000"/>
  </numFmts>
  <fonts count="21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7"/>
      <name val="Calibri"/>
      <family val="1"/>
      <charset val="1"/>
    </font>
    <font>
      <sz val="7"/>
      <color rgb="FF000000"/>
      <name val="Times New Roman"/>
      <family val="1"/>
    </font>
    <font>
      <sz val="7"/>
      <name val="Calibri"/>
      <family val="1"/>
      <charset val="1"/>
    </font>
    <font>
      <sz val="7"/>
      <color rgb="FF000000"/>
      <name val="Calibri"/>
      <family val="2"/>
      <charset val="1"/>
    </font>
    <font>
      <sz val="9"/>
      <color rgb="FF000000"/>
      <name val="Times New Roman"/>
      <family val="1"/>
    </font>
    <font>
      <sz val="10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Times New Roman"/>
      <family val="1"/>
    </font>
    <font>
      <b/>
      <i/>
      <sz val="24"/>
      <color rgb="FF808080"/>
      <name val="Arial"/>
      <family val="2"/>
    </font>
    <font>
      <b/>
      <i/>
      <sz val="15"/>
      <color rgb="FF808080"/>
      <name val="Arial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center" vertical="top" shrinkToFit="1"/>
    </xf>
    <xf numFmtId="0" fontId="4" fillId="0" borderId="0" xfId="0" applyFont="1" applyAlignment="1">
      <alignment horizontal="left" vertical="top" wrapText="1" indent="3"/>
    </xf>
    <xf numFmtId="164" fontId="5" fillId="0" borderId="0" xfId="0" applyNumberFormat="1" applyFont="1" applyAlignment="1">
      <alignment horizontal="center" vertical="top" shrinkToFit="1"/>
    </xf>
    <xf numFmtId="165" fontId="5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5" xfId="0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shrinkToFit="1"/>
    </xf>
    <xf numFmtId="10" fontId="12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10" fontId="15" fillId="0" borderId="5" xfId="0" applyNumberFormat="1" applyFont="1" applyBorder="1" applyAlignment="1">
      <alignment horizontal="center" vertical="center" wrapText="1" shrinkToFit="1"/>
    </xf>
    <xf numFmtId="166" fontId="0" fillId="0" borderId="0" xfId="0" applyNumberFormat="1"/>
    <xf numFmtId="10" fontId="0" fillId="0" borderId="0" xfId="0" applyNumberFormat="1"/>
    <xf numFmtId="0" fontId="17" fillId="0" borderId="0" xfId="0" applyFont="1"/>
    <xf numFmtId="0" fontId="0" fillId="0" borderId="1" xfId="0" applyBorder="1"/>
    <xf numFmtId="0" fontId="18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0" fillId="4" borderId="6" xfId="0" applyNumberFormat="1" applyFont="1" applyFill="1" applyBorder="1" applyAlignment="1">
      <alignment horizontal="center" vertical="center" wrapText="1"/>
    </xf>
    <xf numFmtId="167" fontId="10" fillId="4" borderId="7" xfId="0" applyNumberFormat="1" applyFont="1" applyFill="1" applyBorder="1" applyAlignment="1">
      <alignment horizontal="center" vertical="center" wrapText="1"/>
    </xf>
    <xf numFmtId="167" fontId="10" fillId="4" borderId="4" xfId="0" applyNumberFormat="1" applyFont="1" applyFill="1" applyBorder="1" applyAlignment="1">
      <alignment horizontal="center" vertical="center" wrapText="1"/>
    </xf>
    <xf numFmtId="167" fontId="10" fillId="4" borderId="13" xfId="0" applyNumberFormat="1" applyFont="1" applyFill="1" applyBorder="1" applyAlignment="1">
      <alignment horizontal="center" vertical="center" wrapText="1"/>
    </xf>
    <xf numFmtId="167" fontId="10" fillId="4" borderId="9" xfId="0" applyNumberFormat="1" applyFont="1" applyFill="1" applyBorder="1" applyAlignment="1">
      <alignment horizontal="center" vertical="center" wrapText="1"/>
    </xf>
    <xf numFmtId="167" fontId="10" fillId="4" borderId="10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shrinkToFit="1"/>
    </xf>
    <xf numFmtId="1" fontId="12" fillId="0" borderId="14" xfId="0" applyNumberFormat="1" applyFont="1" applyBorder="1" applyAlignment="1">
      <alignment horizontal="center" vertical="center" shrinkToFit="1"/>
    </xf>
    <xf numFmtId="166" fontId="11" fillId="0" borderId="5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 shrinkToFit="1"/>
    </xf>
    <xf numFmtId="10" fontId="12" fillId="0" borderId="14" xfId="0" applyNumberFormat="1" applyFont="1" applyBorder="1" applyAlignment="1">
      <alignment horizontal="center" vertical="center" shrinkToFit="1"/>
    </xf>
    <xf numFmtId="166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 shrinkToFit="1"/>
    </xf>
    <xf numFmtId="1" fontId="12" fillId="0" borderId="14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</cellXfs>
  <cellStyles count="3">
    <cellStyle name="Normal" xfId="0" builtinId="0"/>
    <cellStyle name="Normal 5" xfId="1" xr:uid="{91ACBD0D-0ED3-47F6-B5D2-CDFCF9259629}"/>
    <cellStyle name="Porcentagem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108920</xdr:colOff>
      <xdr:row>1</xdr:row>
      <xdr:rowOff>156071</xdr:rowOff>
    </xdr:from>
    <xdr:to>
      <xdr:col>2</xdr:col>
      <xdr:colOff>1088321</xdr:colOff>
      <xdr:row>7</xdr:row>
      <xdr:rowOff>264694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E5ACF5-5FA9-433A-B1D0-3BD99ED314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95891" y="391395"/>
          <a:ext cx="979401" cy="141971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2</xdr:row>
      <xdr:rowOff>0</xdr:rowOff>
    </xdr:from>
    <xdr:to>
      <xdr:col>2</xdr:col>
      <xdr:colOff>621030</xdr:colOff>
      <xdr:row>3</xdr:row>
      <xdr:rowOff>108585</xdr:rowOff>
    </xdr:to>
    <xdr:pic>
      <xdr:nvPicPr>
        <xdr:cNvPr id="2" name="Picture 5" descr="Brasao Color">
          <a:extLst>
            <a:ext uri="{FF2B5EF4-FFF2-40B4-BE49-F238E27FC236}">
              <a16:creationId xmlns:a16="http://schemas.microsoft.com/office/drawing/2014/main" id="{3E90047D-DF3B-4136-862F-57780861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449580"/>
          <a:ext cx="190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30481</xdr:colOff>
      <xdr:row>1</xdr:row>
      <xdr:rowOff>65049</xdr:rowOff>
    </xdr:from>
    <xdr:to>
      <xdr:col>2</xdr:col>
      <xdr:colOff>854927</xdr:colOff>
      <xdr:row>3</xdr:row>
      <xdr:rowOff>120805</xdr:rowOff>
    </xdr:to>
    <xdr:pic>
      <xdr:nvPicPr>
        <xdr:cNvPr id="3" name="Imagem 1" descr="Descrição: BRASAO-CACAPAVA">
          <a:extLst>
            <a:ext uri="{FF2B5EF4-FFF2-40B4-BE49-F238E27FC236}">
              <a16:creationId xmlns:a16="http://schemas.microsoft.com/office/drawing/2014/main" id="{C084939C-C7AA-40FF-88CB-67E80F62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1" y="471449"/>
          <a:ext cx="1647406" cy="899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164"/>
  <sheetViews>
    <sheetView view="pageBreakPreview" topLeftCell="A7" zoomScale="68" zoomScaleNormal="75" zoomScaleSheetLayoutView="68" workbookViewId="0">
      <selection activeCell="E34" sqref="E34"/>
    </sheetView>
  </sheetViews>
  <sheetFormatPr defaultColWidth="8.77734375" defaultRowHeight="9.6" x14ac:dyDescent="0.2"/>
  <cols>
    <col min="1" max="1" width="8.77734375" style="1"/>
    <col min="2" max="2" width="7" style="1" customWidth="1"/>
    <col min="3" max="3" width="16.33203125" style="1" customWidth="1"/>
    <col min="4" max="4" width="13.109375" style="1" customWidth="1"/>
    <col min="5" max="5" width="175.5546875" style="1" customWidth="1"/>
    <col min="6" max="6" width="11.88671875" style="1" customWidth="1"/>
    <col min="7" max="7" width="12.88671875" style="1" customWidth="1"/>
    <col min="8" max="8" width="19.88671875" style="1" customWidth="1"/>
    <col min="9" max="9" width="22.5546875" style="11" customWidth="1"/>
    <col min="10" max="10" width="11.77734375" style="11" customWidth="1"/>
    <col min="11" max="11" width="6.5546875" style="1" customWidth="1"/>
    <col min="12" max="12" width="8.77734375" style="1"/>
    <col min="13" max="13" width="15.6640625" style="1" customWidth="1"/>
    <col min="14" max="16384" width="8.77734375" style="1"/>
  </cols>
  <sheetData>
    <row r="1" spans="3:15" ht="18.600000000000001" customHeight="1" x14ac:dyDescent="0.2">
      <c r="J1" s="1"/>
    </row>
    <row r="2" spans="3:15" ht="19.2" customHeight="1" x14ac:dyDescent="0.2">
      <c r="C2" s="73"/>
      <c r="D2" s="75" t="s">
        <v>95</v>
      </c>
      <c r="E2" s="75"/>
      <c r="F2" s="75"/>
      <c r="G2" s="75"/>
      <c r="H2" s="75"/>
      <c r="I2" s="75"/>
      <c r="J2" s="1"/>
    </row>
    <row r="3" spans="3:15" ht="15" customHeight="1" x14ac:dyDescent="0.2">
      <c r="C3" s="73"/>
      <c r="D3" s="77" t="s">
        <v>96</v>
      </c>
      <c r="E3" s="78"/>
      <c r="F3" s="78"/>
      <c r="G3" s="78"/>
      <c r="H3" s="78"/>
      <c r="I3" s="79"/>
      <c r="J3" s="1"/>
    </row>
    <row r="4" spans="3:15" ht="4.8" customHeight="1" x14ac:dyDescent="0.2">
      <c r="C4" s="73"/>
      <c r="D4" s="80"/>
      <c r="E4" s="81"/>
      <c r="F4" s="81"/>
      <c r="G4" s="81"/>
      <c r="H4" s="81"/>
      <c r="I4" s="82"/>
      <c r="J4" s="1"/>
    </row>
    <row r="5" spans="3:15" s="13" customFormat="1" ht="20.399999999999999" customHeight="1" x14ac:dyDescent="0.2">
      <c r="C5" s="73"/>
      <c r="D5" s="75" t="s">
        <v>97</v>
      </c>
      <c r="E5" s="75"/>
      <c r="F5" s="75"/>
      <c r="G5" s="75"/>
      <c r="H5" s="75"/>
      <c r="I5" s="75"/>
      <c r="J5" s="1"/>
      <c r="K5" s="1"/>
      <c r="L5" s="1"/>
      <c r="M5" s="1"/>
      <c r="N5" s="1"/>
      <c r="O5" s="1"/>
    </row>
    <row r="6" spans="3:15" s="13" customFormat="1" ht="20.399999999999999" customHeight="1" x14ac:dyDescent="0.2">
      <c r="C6" s="73"/>
      <c r="D6" s="22" t="s">
        <v>98</v>
      </c>
      <c r="E6" s="76" t="s">
        <v>142</v>
      </c>
      <c r="F6" s="76"/>
      <c r="G6" s="76"/>
      <c r="H6" s="76"/>
      <c r="I6" s="76"/>
      <c r="J6" s="1"/>
      <c r="K6" s="1"/>
      <c r="L6" s="1"/>
      <c r="M6" s="1"/>
      <c r="N6" s="1"/>
      <c r="O6" s="1"/>
    </row>
    <row r="7" spans="3:15" s="13" customFormat="1" ht="24" customHeight="1" x14ac:dyDescent="0.2">
      <c r="C7" s="73"/>
      <c r="D7" s="22" t="s">
        <v>99</v>
      </c>
      <c r="E7" s="87" t="s">
        <v>111</v>
      </c>
      <c r="F7" s="88"/>
      <c r="G7" s="88"/>
      <c r="H7" s="88"/>
      <c r="I7" s="89"/>
      <c r="J7" s="1"/>
      <c r="K7" s="1"/>
      <c r="L7" s="1"/>
      <c r="M7" s="1"/>
      <c r="N7" s="1"/>
      <c r="O7" s="1"/>
    </row>
    <row r="8" spans="3:15" ht="24" customHeight="1" x14ac:dyDescent="0.2">
      <c r="C8" s="73"/>
      <c r="D8" s="76" t="s">
        <v>100</v>
      </c>
      <c r="E8" s="74"/>
      <c r="F8" s="83" t="s">
        <v>101</v>
      </c>
      <c r="G8" s="84"/>
      <c r="H8" s="90" t="s">
        <v>119</v>
      </c>
      <c r="I8" s="84"/>
      <c r="J8" s="1"/>
    </row>
    <row r="9" spans="3:15" s="13" customFormat="1" ht="11.4" customHeight="1" x14ac:dyDescent="0.2">
      <c r="C9" s="73"/>
      <c r="D9" s="76"/>
      <c r="E9" s="74"/>
      <c r="F9" s="85"/>
      <c r="G9" s="86"/>
      <c r="H9" s="85"/>
      <c r="I9" s="86"/>
      <c r="J9" s="1"/>
      <c r="K9" s="1"/>
      <c r="L9" s="1"/>
      <c r="M9" s="1"/>
      <c r="N9" s="1"/>
      <c r="O9" s="1"/>
    </row>
    <row r="10" spans="3:15" ht="40.200000000000003" customHeight="1" x14ac:dyDescent="0.2">
      <c r="C10" s="24" t="s">
        <v>0</v>
      </c>
      <c r="D10" s="24" t="s">
        <v>1</v>
      </c>
      <c r="E10" s="24" t="s">
        <v>2</v>
      </c>
      <c r="F10" s="24" t="s">
        <v>3</v>
      </c>
      <c r="G10" s="24" t="s">
        <v>4</v>
      </c>
      <c r="H10" s="24" t="s">
        <v>5</v>
      </c>
      <c r="I10" s="24" t="s">
        <v>6</v>
      </c>
      <c r="J10" s="1"/>
    </row>
    <row r="11" spans="3:15" ht="21.6" customHeight="1" x14ac:dyDescent="0.2">
      <c r="C11" s="47" t="s">
        <v>7</v>
      </c>
      <c r="D11" s="62" t="s">
        <v>8</v>
      </c>
      <c r="E11" s="62"/>
      <c r="F11" s="25"/>
      <c r="G11" s="25"/>
      <c r="H11" s="25"/>
      <c r="I11" s="26"/>
      <c r="J11" s="1"/>
    </row>
    <row r="12" spans="3:15" ht="19.8" customHeight="1" x14ac:dyDescent="0.2">
      <c r="C12" s="23" t="s">
        <v>9</v>
      </c>
      <c r="D12" s="23" t="s">
        <v>10</v>
      </c>
      <c r="E12" s="27" t="s">
        <v>118</v>
      </c>
      <c r="F12" s="23" t="s">
        <v>67</v>
      </c>
      <c r="G12" s="35">
        <v>6</v>
      </c>
      <c r="H12" s="28"/>
      <c r="I12" s="28"/>
      <c r="J12" s="1"/>
      <c r="K12" s="13"/>
      <c r="L12" s="13"/>
      <c r="M12" s="13"/>
      <c r="N12" s="13"/>
    </row>
    <row r="13" spans="3:15" ht="21" customHeight="1" x14ac:dyDescent="0.2">
      <c r="C13" s="23" t="s">
        <v>87</v>
      </c>
      <c r="D13" s="23" t="s">
        <v>113</v>
      </c>
      <c r="E13" s="27" t="s">
        <v>117</v>
      </c>
      <c r="F13" s="23" t="s">
        <v>68</v>
      </c>
      <c r="G13" s="35">
        <v>50</v>
      </c>
      <c r="H13" s="28"/>
      <c r="I13" s="28"/>
      <c r="J13" s="1"/>
      <c r="K13" s="13"/>
      <c r="L13" s="13"/>
      <c r="M13" s="13"/>
      <c r="N13" s="13"/>
    </row>
    <row r="14" spans="3:15" ht="22.2" customHeight="1" x14ac:dyDescent="0.2">
      <c r="C14" s="23" t="s">
        <v>90</v>
      </c>
      <c r="D14" s="23" t="s">
        <v>92</v>
      </c>
      <c r="E14" s="27" t="s">
        <v>91</v>
      </c>
      <c r="F14" s="23" t="s">
        <v>67</v>
      </c>
      <c r="G14" s="35">
        <v>36</v>
      </c>
      <c r="H14" s="28"/>
      <c r="I14" s="28"/>
      <c r="J14" s="19"/>
      <c r="K14" s="13"/>
      <c r="L14" s="13"/>
      <c r="M14" s="13"/>
      <c r="N14" s="13"/>
    </row>
    <row r="15" spans="3:15" ht="20.399999999999999" customHeight="1" x14ac:dyDescent="0.2">
      <c r="C15" s="23" t="s">
        <v>114</v>
      </c>
      <c r="D15" s="23" t="s">
        <v>88</v>
      </c>
      <c r="E15" s="27" t="s">
        <v>89</v>
      </c>
      <c r="F15" s="23" t="s">
        <v>67</v>
      </c>
      <c r="G15" s="35">
        <v>36</v>
      </c>
      <c r="H15" s="28"/>
      <c r="I15" s="28"/>
      <c r="J15" s="19"/>
      <c r="K15" s="13"/>
      <c r="L15" s="13"/>
      <c r="M15" s="13"/>
      <c r="N15" s="13"/>
    </row>
    <row r="16" spans="3:15" ht="16.8" customHeight="1" x14ac:dyDescent="0.2">
      <c r="C16" s="23" t="s">
        <v>115</v>
      </c>
      <c r="D16" s="23" t="s">
        <v>41</v>
      </c>
      <c r="E16" s="27" t="s">
        <v>42</v>
      </c>
      <c r="F16" s="23" t="s">
        <v>69</v>
      </c>
      <c r="G16" s="35">
        <v>15</v>
      </c>
      <c r="H16" s="28"/>
      <c r="I16" s="28"/>
      <c r="J16" s="19"/>
      <c r="K16" s="13"/>
      <c r="L16" s="13"/>
      <c r="M16" s="13"/>
      <c r="N16" s="13"/>
    </row>
    <row r="17" spans="3:14" ht="19.8" customHeight="1" x14ac:dyDescent="0.2">
      <c r="C17" s="23" t="s">
        <v>116</v>
      </c>
      <c r="D17" s="23" t="s">
        <v>43</v>
      </c>
      <c r="E17" s="27" t="s">
        <v>44</v>
      </c>
      <c r="F17" s="23" t="s">
        <v>68</v>
      </c>
      <c r="G17" s="35">
        <v>120</v>
      </c>
      <c r="H17" s="28"/>
      <c r="I17" s="28"/>
      <c r="J17" s="19"/>
      <c r="K17" s="13"/>
      <c r="L17" s="13"/>
      <c r="M17" s="13"/>
      <c r="N17" s="13"/>
    </row>
    <row r="18" spans="3:14" ht="21" customHeight="1" x14ac:dyDescent="0.25">
      <c r="C18" s="47">
        <v>2</v>
      </c>
      <c r="D18" s="62" t="s">
        <v>17</v>
      </c>
      <c r="E18" s="62"/>
      <c r="F18" s="63"/>
      <c r="G18" s="63"/>
      <c r="H18" s="44"/>
      <c r="I18" s="26"/>
      <c r="J18" s="21"/>
      <c r="L18" s="71"/>
      <c r="M18" s="71"/>
    </row>
    <row r="19" spans="3:14" ht="21" customHeight="1" x14ac:dyDescent="0.2">
      <c r="C19" s="23" t="s">
        <v>11</v>
      </c>
      <c r="D19" s="23" t="s">
        <v>38</v>
      </c>
      <c r="E19" s="27" t="s">
        <v>39</v>
      </c>
      <c r="F19" s="23" t="s">
        <v>67</v>
      </c>
      <c r="G19" s="35">
        <v>66.709999999999994</v>
      </c>
      <c r="H19" s="28"/>
      <c r="I19" s="28"/>
      <c r="J19" s="19"/>
      <c r="K19" s="13"/>
      <c r="L19" s="72"/>
      <c r="M19" s="72"/>
      <c r="N19" s="13"/>
    </row>
    <row r="20" spans="3:14" s="13" customFormat="1" ht="19.8" customHeight="1" x14ac:dyDescent="0.2">
      <c r="C20" s="47">
        <v>3</v>
      </c>
      <c r="D20" s="62" t="s">
        <v>20</v>
      </c>
      <c r="E20" s="62"/>
      <c r="F20" s="63"/>
      <c r="G20" s="63"/>
      <c r="H20" s="29"/>
      <c r="I20" s="26"/>
      <c r="J20" s="21"/>
      <c r="K20" s="1"/>
      <c r="L20" s="1"/>
      <c r="M20" s="1"/>
      <c r="N20" s="1"/>
    </row>
    <row r="21" spans="3:14" ht="19.8" customHeight="1" x14ac:dyDescent="0.2">
      <c r="C21" s="23" t="s">
        <v>12</v>
      </c>
      <c r="D21" s="23" t="s">
        <v>21</v>
      </c>
      <c r="E21" s="27" t="s">
        <v>22</v>
      </c>
      <c r="F21" s="23" t="s">
        <v>67</v>
      </c>
      <c r="G21" s="35">
        <v>2401.06</v>
      </c>
      <c r="H21" s="28"/>
      <c r="I21" s="28"/>
      <c r="J21" s="20"/>
    </row>
    <row r="22" spans="3:14" ht="18.600000000000001" customHeight="1" x14ac:dyDescent="0.2">
      <c r="C22" s="23" t="s">
        <v>13</v>
      </c>
      <c r="D22" s="23" t="s">
        <v>23</v>
      </c>
      <c r="E22" s="27" t="s">
        <v>24</v>
      </c>
      <c r="F22" s="23" t="s">
        <v>68</v>
      </c>
      <c r="G22" s="35">
        <v>166.78</v>
      </c>
      <c r="H22" s="28"/>
      <c r="I22" s="28"/>
      <c r="J22" s="20"/>
    </row>
    <row r="23" spans="3:14" ht="16.8" customHeight="1" x14ac:dyDescent="0.2">
      <c r="C23" s="23" t="s">
        <v>14</v>
      </c>
      <c r="D23" s="23" t="s">
        <v>25</v>
      </c>
      <c r="E23" s="27" t="s">
        <v>26</v>
      </c>
      <c r="F23" s="23" t="s">
        <v>68</v>
      </c>
      <c r="G23" s="35">
        <v>275.98</v>
      </c>
      <c r="H23" s="28"/>
      <c r="I23" s="28"/>
      <c r="J23" s="20"/>
    </row>
    <row r="24" spans="3:14" ht="19.8" customHeight="1" x14ac:dyDescent="0.2">
      <c r="C24" s="23" t="s">
        <v>15</v>
      </c>
      <c r="D24" s="23" t="s">
        <v>27</v>
      </c>
      <c r="E24" s="27" t="s">
        <v>28</v>
      </c>
      <c r="F24" s="23" t="s">
        <v>68</v>
      </c>
      <c r="G24" s="35">
        <v>138.02000000000001</v>
      </c>
      <c r="H24" s="28"/>
      <c r="I24" s="28"/>
      <c r="J24" s="20"/>
    </row>
    <row r="25" spans="3:14" ht="15" customHeight="1" x14ac:dyDescent="0.2">
      <c r="C25" s="23" t="s">
        <v>16</v>
      </c>
      <c r="D25" s="23" t="s">
        <v>29</v>
      </c>
      <c r="E25" s="27" t="s">
        <v>30</v>
      </c>
      <c r="F25" s="23" t="s">
        <v>67</v>
      </c>
      <c r="G25" s="35">
        <v>1287.25</v>
      </c>
      <c r="H25" s="28"/>
      <c r="I25" s="28"/>
      <c r="J25" s="20"/>
    </row>
    <row r="26" spans="3:14" ht="15.6" customHeight="1" x14ac:dyDescent="0.2">
      <c r="C26" s="23" t="s">
        <v>56</v>
      </c>
      <c r="D26" s="23" t="s">
        <v>50</v>
      </c>
      <c r="E26" s="27" t="s">
        <v>51</v>
      </c>
      <c r="F26" s="23" t="s">
        <v>68</v>
      </c>
      <c r="G26" s="35">
        <v>3129</v>
      </c>
      <c r="H26" s="28"/>
      <c r="I26" s="28"/>
      <c r="J26" s="20"/>
    </row>
    <row r="27" spans="3:14" ht="31.2" customHeight="1" x14ac:dyDescent="0.2">
      <c r="C27" s="23" t="s">
        <v>57</v>
      </c>
      <c r="D27" s="23" t="s">
        <v>31</v>
      </c>
      <c r="E27" s="27" t="s">
        <v>103</v>
      </c>
      <c r="F27" s="23" t="s">
        <v>67</v>
      </c>
      <c r="G27" s="35">
        <v>2401.06</v>
      </c>
      <c r="H27" s="28"/>
      <c r="I27" s="28"/>
      <c r="J27" s="19"/>
      <c r="K27" s="13"/>
      <c r="L27" s="13"/>
      <c r="M27" s="13"/>
      <c r="N27" s="13"/>
    </row>
    <row r="28" spans="3:14" ht="19.2" customHeight="1" x14ac:dyDescent="0.2">
      <c r="C28" s="23" t="s">
        <v>58</v>
      </c>
      <c r="D28" s="23" t="s">
        <v>32</v>
      </c>
      <c r="E28" s="27" t="s">
        <v>33</v>
      </c>
      <c r="F28" s="23" t="s">
        <v>68</v>
      </c>
      <c r="G28" s="35">
        <v>166.78</v>
      </c>
      <c r="H28" s="28"/>
      <c r="I28" s="28"/>
      <c r="J28" s="20"/>
    </row>
    <row r="29" spans="3:14" ht="19.8" customHeight="1" x14ac:dyDescent="0.2">
      <c r="C29" s="23" t="s">
        <v>59</v>
      </c>
      <c r="D29" s="23" t="s">
        <v>54</v>
      </c>
      <c r="E29" s="27" t="s">
        <v>52</v>
      </c>
      <c r="F29" s="23" t="s">
        <v>68</v>
      </c>
      <c r="G29" s="35">
        <v>2153.8000000000002</v>
      </c>
      <c r="H29" s="28"/>
      <c r="I29" s="28"/>
      <c r="J29" s="20"/>
    </row>
    <row r="30" spans="3:14" ht="16.2" customHeight="1" x14ac:dyDescent="0.2">
      <c r="C30" s="23" t="s">
        <v>60</v>
      </c>
      <c r="D30" s="23" t="s">
        <v>55</v>
      </c>
      <c r="E30" s="27" t="s">
        <v>53</v>
      </c>
      <c r="F30" s="23" t="s">
        <v>68</v>
      </c>
      <c r="G30" s="35">
        <v>4131</v>
      </c>
      <c r="H30" s="28"/>
      <c r="I30" s="28"/>
      <c r="J30" s="20"/>
    </row>
    <row r="31" spans="3:14" ht="18" customHeight="1" x14ac:dyDescent="0.2">
      <c r="C31" s="23" t="s">
        <v>61</v>
      </c>
      <c r="D31" s="23" t="s">
        <v>85</v>
      </c>
      <c r="E31" s="27" t="s">
        <v>86</v>
      </c>
      <c r="F31" s="23" t="s">
        <v>68</v>
      </c>
      <c r="G31" s="35">
        <v>1076</v>
      </c>
      <c r="H31" s="28"/>
      <c r="I31" s="28"/>
      <c r="J31" s="20"/>
    </row>
    <row r="32" spans="3:14" ht="15.6" customHeight="1" x14ac:dyDescent="0.2">
      <c r="C32" s="23" t="s">
        <v>62</v>
      </c>
      <c r="D32" s="23" t="s">
        <v>48</v>
      </c>
      <c r="E32" s="27" t="s">
        <v>49</v>
      </c>
      <c r="F32" s="23" t="s">
        <v>68</v>
      </c>
      <c r="G32" s="35">
        <v>478.25</v>
      </c>
      <c r="H32" s="28"/>
      <c r="I32" s="28"/>
      <c r="J32" s="20"/>
    </row>
    <row r="33" spans="3:10" ht="15.6" customHeight="1" x14ac:dyDescent="0.2">
      <c r="C33" s="23" t="s">
        <v>63</v>
      </c>
      <c r="D33" s="23" t="s">
        <v>34</v>
      </c>
      <c r="E33" s="27" t="s">
        <v>35</v>
      </c>
      <c r="F33" s="23" t="s">
        <v>68</v>
      </c>
      <c r="G33" s="35">
        <v>275.98</v>
      </c>
      <c r="H33" s="28"/>
      <c r="I33" s="28"/>
      <c r="J33" s="20"/>
    </row>
    <row r="34" spans="3:10" ht="15.6" customHeight="1" x14ac:dyDescent="0.2">
      <c r="C34" s="23" t="s">
        <v>64</v>
      </c>
      <c r="D34" s="23" t="s">
        <v>65</v>
      </c>
      <c r="E34" s="27" t="s">
        <v>66</v>
      </c>
      <c r="F34" s="23" t="s">
        <v>68</v>
      </c>
      <c r="G34" s="35">
        <v>138.02000000000001</v>
      </c>
      <c r="H34" s="28"/>
      <c r="I34" s="28"/>
      <c r="J34" s="20"/>
    </row>
    <row r="35" spans="3:10" ht="19.8" customHeight="1" x14ac:dyDescent="0.2">
      <c r="C35" s="23" t="s">
        <v>84</v>
      </c>
      <c r="D35" s="23" t="s">
        <v>36</v>
      </c>
      <c r="E35" s="27" t="s">
        <v>37</v>
      </c>
      <c r="F35" s="23" t="s">
        <v>67</v>
      </c>
      <c r="G35" s="35">
        <v>1430.78</v>
      </c>
      <c r="H35" s="28"/>
      <c r="I35" s="28"/>
      <c r="J35" s="20"/>
    </row>
    <row r="36" spans="3:10" ht="16.8" customHeight="1" x14ac:dyDescent="0.2">
      <c r="C36" s="47">
        <v>4</v>
      </c>
      <c r="D36" s="62" t="s">
        <v>77</v>
      </c>
      <c r="E36" s="62"/>
      <c r="F36" s="63"/>
      <c r="G36" s="63"/>
      <c r="H36" s="44"/>
      <c r="I36" s="26"/>
      <c r="J36" s="21"/>
    </row>
    <row r="37" spans="3:10" ht="19.8" customHeight="1" x14ac:dyDescent="0.2">
      <c r="C37" s="23" t="s">
        <v>18</v>
      </c>
      <c r="D37" s="23" t="s">
        <v>79</v>
      </c>
      <c r="E37" s="27" t="s">
        <v>80</v>
      </c>
      <c r="F37" s="23" t="s">
        <v>81</v>
      </c>
      <c r="G37" s="35">
        <v>145</v>
      </c>
      <c r="H37" s="28"/>
      <c r="I37" s="28"/>
      <c r="J37" s="20"/>
    </row>
    <row r="38" spans="3:10" ht="21.6" customHeight="1" x14ac:dyDescent="0.2">
      <c r="C38" s="23" t="s">
        <v>19</v>
      </c>
      <c r="D38" s="23" t="s">
        <v>82</v>
      </c>
      <c r="E38" s="27" t="s">
        <v>83</v>
      </c>
      <c r="F38" s="23" t="s">
        <v>81</v>
      </c>
      <c r="G38" s="35">
        <v>145</v>
      </c>
      <c r="H38" s="28"/>
      <c r="I38" s="28"/>
      <c r="J38" s="20"/>
    </row>
    <row r="39" spans="3:10" ht="20.399999999999999" customHeight="1" x14ac:dyDescent="0.2">
      <c r="C39" s="47">
        <v>5</v>
      </c>
      <c r="D39" s="67" t="s">
        <v>134</v>
      </c>
      <c r="E39" s="68"/>
      <c r="F39" s="68"/>
      <c r="G39" s="68"/>
      <c r="H39" s="69"/>
      <c r="I39" s="26"/>
      <c r="J39" s="21"/>
    </row>
    <row r="40" spans="3:10" ht="20.399999999999999" customHeight="1" x14ac:dyDescent="0.2">
      <c r="C40" s="23" t="s">
        <v>78</v>
      </c>
      <c r="D40" s="23" t="s">
        <v>120</v>
      </c>
      <c r="E40" s="27" t="s">
        <v>121</v>
      </c>
      <c r="F40" s="23" t="s">
        <v>67</v>
      </c>
      <c r="G40" s="35">
        <v>2536.48</v>
      </c>
      <c r="H40" s="28"/>
      <c r="I40" s="28"/>
      <c r="J40" s="21"/>
    </row>
    <row r="41" spans="3:10" ht="20.399999999999999" customHeight="1" x14ac:dyDescent="0.2">
      <c r="C41" s="23" t="s">
        <v>122</v>
      </c>
      <c r="D41" s="23" t="s">
        <v>124</v>
      </c>
      <c r="E41" s="27" t="s">
        <v>125</v>
      </c>
      <c r="F41" s="23" t="s">
        <v>67</v>
      </c>
      <c r="G41" s="35">
        <v>768.57</v>
      </c>
      <c r="H41" s="28"/>
      <c r="I41" s="28"/>
      <c r="J41" s="21"/>
    </row>
    <row r="42" spans="3:10" ht="20.399999999999999" customHeight="1" x14ac:dyDescent="0.2">
      <c r="C42" s="23" t="s">
        <v>123</v>
      </c>
      <c r="D42" s="23" t="s">
        <v>127</v>
      </c>
      <c r="E42" s="27" t="s">
        <v>128</v>
      </c>
      <c r="F42" s="23" t="s">
        <v>67</v>
      </c>
      <c r="G42" s="35">
        <v>768.57</v>
      </c>
      <c r="H42" s="28"/>
      <c r="I42" s="28"/>
      <c r="J42" s="21"/>
    </row>
    <row r="43" spans="3:10" ht="20.399999999999999" customHeight="1" x14ac:dyDescent="0.2">
      <c r="C43" s="23" t="s">
        <v>126</v>
      </c>
      <c r="D43" s="23" t="s">
        <v>130</v>
      </c>
      <c r="E43" s="27" t="s">
        <v>131</v>
      </c>
      <c r="F43" s="23" t="s">
        <v>67</v>
      </c>
      <c r="G43" s="35">
        <v>1807.88</v>
      </c>
      <c r="H43" s="28"/>
      <c r="I43" s="28"/>
      <c r="J43" s="21"/>
    </row>
    <row r="44" spans="3:10" ht="20.399999999999999" customHeight="1" x14ac:dyDescent="0.2">
      <c r="C44" s="23" t="s">
        <v>129</v>
      </c>
      <c r="D44" s="23" t="s">
        <v>132</v>
      </c>
      <c r="E44" s="27" t="s">
        <v>133</v>
      </c>
      <c r="F44" s="23" t="s">
        <v>67</v>
      </c>
      <c r="G44" s="35">
        <v>1536.43</v>
      </c>
      <c r="H44" s="28"/>
      <c r="I44" s="28"/>
      <c r="J44" s="21"/>
    </row>
    <row r="45" spans="3:10" ht="20.399999999999999" customHeight="1" x14ac:dyDescent="0.2">
      <c r="C45" s="47">
        <v>6</v>
      </c>
      <c r="D45" s="67" t="s">
        <v>40</v>
      </c>
      <c r="E45" s="68"/>
      <c r="F45" s="68"/>
      <c r="G45" s="68"/>
      <c r="H45" s="69"/>
      <c r="I45" s="26"/>
      <c r="J45" s="21"/>
    </row>
    <row r="46" spans="3:10" ht="20.399999999999999" customHeight="1" x14ac:dyDescent="0.2">
      <c r="C46" s="23" t="s">
        <v>135</v>
      </c>
      <c r="D46" s="23" t="s">
        <v>136</v>
      </c>
      <c r="E46" s="27" t="s">
        <v>137</v>
      </c>
      <c r="F46" s="23" t="s">
        <v>67</v>
      </c>
      <c r="G46" s="35">
        <v>30</v>
      </c>
      <c r="H46" s="28"/>
      <c r="I46" s="28"/>
      <c r="J46" s="21"/>
    </row>
    <row r="47" spans="3:10" ht="18.600000000000001" customHeight="1" x14ac:dyDescent="0.2">
      <c r="C47" s="23" t="s">
        <v>138</v>
      </c>
      <c r="D47" s="23" t="s">
        <v>45</v>
      </c>
      <c r="E47" s="27" t="s">
        <v>46</v>
      </c>
      <c r="F47" s="23" t="s">
        <v>67</v>
      </c>
      <c r="G47" s="35">
        <v>600</v>
      </c>
      <c r="H47" s="28"/>
      <c r="I47" s="28"/>
      <c r="J47" s="20"/>
    </row>
    <row r="48" spans="3:10" ht="20.399999999999999" customHeight="1" x14ac:dyDescent="0.2">
      <c r="C48" s="64" t="s">
        <v>47</v>
      </c>
      <c r="D48" s="65"/>
      <c r="E48" s="65"/>
      <c r="F48" s="65"/>
      <c r="G48" s="65"/>
      <c r="H48" s="66"/>
      <c r="I48" s="26"/>
      <c r="J48" s="21"/>
    </row>
    <row r="49" spans="3:10" ht="8.25" customHeight="1" x14ac:dyDescent="0.2">
      <c r="C49" s="53"/>
      <c r="D49" s="54"/>
      <c r="E49" s="54"/>
      <c r="F49" s="54"/>
      <c r="G49" s="54"/>
      <c r="H49" s="54"/>
      <c r="I49" s="55"/>
      <c r="J49" s="5"/>
    </row>
    <row r="50" spans="3:10" ht="39.6" customHeight="1" x14ac:dyDescent="0.2">
      <c r="C50" s="53"/>
      <c r="D50" s="54"/>
      <c r="E50" s="54"/>
      <c r="F50" s="54"/>
      <c r="G50" s="54"/>
      <c r="H50" s="54"/>
      <c r="I50" s="55"/>
      <c r="J50" s="5"/>
    </row>
    <row r="51" spans="3:10" ht="15.6" customHeight="1" x14ac:dyDescent="0.2">
      <c r="C51" s="56" t="s">
        <v>141</v>
      </c>
      <c r="D51" s="57"/>
      <c r="E51" s="57"/>
      <c r="F51" s="57"/>
      <c r="G51" s="57"/>
      <c r="H51" s="57"/>
      <c r="I51" s="58"/>
    </row>
    <row r="52" spans="3:10" ht="8.25" customHeight="1" x14ac:dyDescent="0.2">
      <c r="C52" s="59" t="s">
        <v>93</v>
      </c>
      <c r="D52" s="60"/>
      <c r="E52" s="60"/>
      <c r="F52" s="60"/>
      <c r="G52" s="60"/>
      <c r="H52" s="60"/>
      <c r="I52" s="61"/>
      <c r="J52" s="2"/>
    </row>
    <row r="53" spans="3:10" ht="15" customHeight="1" x14ac:dyDescent="0.2">
      <c r="C53" s="59"/>
      <c r="D53" s="60"/>
      <c r="E53" s="60"/>
      <c r="F53" s="60"/>
      <c r="G53" s="60"/>
      <c r="H53" s="60"/>
      <c r="I53" s="61"/>
      <c r="J53" s="2"/>
    </row>
    <row r="54" spans="3:10" ht="17.399999999999999" customHeight="1" x14ac:dyDescent="0.2">
      <c r="C54" s="49" t="s">
        <v>94</v>
      </c>
      <c r="D54" s="50"/>
      <c r="E54" s="50"/>
      <c r="F54" s="50"/>
      <c r="G54" s="50"/>
      <c r="H54" s="50"/>
      <c r="I54" s="51"/>
      <c r="J54" s="2"/>
    </row>
    <row r="55" spans="3:10" ht="21.6" customHeight="1" x14ac:dyDescent="0.2">
      <c r="C55" s="49" t="s">
        <v>112</v>
      </c>
      <c r="D55" s="50"/>
      <c r="E55" s="50"/>
      <c r="F55" s="50"/>
      <c r="G55" s="50"/>
      <c r="H55" s="50"/>
      <c r="I55" s="51"/>
      <c r="J55" s="5"/>
    </row>
    <row r="56" spans="3:10" ht="8.25" customHeight="1" x14ac:dyDescent="0.2">
      <c r="C56" s="4"/>
      <c r="D56" s="5"/>
      <c r="E56" s="6"/>
      <c r="F56" s="5"/>
      <c r="G56" s="7"/>
      <c r="H56" s="5"/>
      <c r="I56" s="5"/>
      <c r="J56" s="5"/>
    </row>
    <row r="57" spans="3:10" ht="8.25" customHeight="1" x14ac:dyDescent="0.2">
      <c r="C57" s="3"/>
      <c r="D57" s="52"/>
      <c r="E57" s="52"/>
      <c r="F57" s="52"/>
      <c r="G57" s="52"/>
      <c r="H57" s="52"/>
      <c r="I57" s="2"/>
      <c r="J57" s="2"/>
    </row>
    <row r="58" spans="3:10" ht="8.25" customHeight="1" x14ac:dyDescent="0.2">
      <c r="C58" s="4"/>
      <c r="D58" s="5"/>
      <c r="E58" s="6"/>
      <c r="F58" s="5"/>
      <c r="G58" s="7"/>
      <c r="H58" s="5"/>
      <c r="I58" s="5"/>
      <c r="J58" s="5"/>
    </row>
    <row r="59" spans="3:10" ht="8.25" customHeight="1" x14ac:dyDescent="0.2">
      <c r="C59" s="4"/>
      <c r="D59" s="5"/>
      <c r="E59" s="6"/>
      <c r="F59" s="5"/>
      <c r="G59" s="7"/>
      <c r="H59" s="5"/>
      <c r="I59" s="5"/>
      <c r="J59" s="5"/>
    </row>
    <row r="60" spans="3:10" ht="8.25" customHeight="1" x14ac:dyDescent="0.2">
      <c r="C60" s="4"/>
      <c r="D60" s="5"/>
      <c r="I60" s="1"/>
      <c r="J60" s="1"/>
    </row>
    <row r="61" spans="3:10" ht="8.25" customHeight="1" x14ac:dyDescent="0.2">
      <c r="C61" s="4"/>
      <c r="I61" s="1"/>
      <c r="J61" s="1"/>
    </row>
    <row r="62" spans="3:10" ht="8.25" customHeight="1" x14ac:dyDescent="0.2">
      <c r="C62" s="4"/>
      <c r="I62" s="1"/>
      <c r="J62" s="1"/>
    </row>
    <row r="63" spans="3:10" ht="8.25" customHeight="1" x14ac:dyDescent="0.2">
      <c r="C63" s="4"/>
      <c r="I63" s="1"/>
      <c r="J63" s="1"/>
    </row>
    <row r="64" spans="3:10" ht="8.25" customHeight="1" x14ac:dyDescent="0.2">
      <c r="C64" s="4"/>
      <c r="I64" s="1"/>
      <c r="J64" s="1"/>
    </row>
    <row r="65" spans="3:10" ht="8.25" customHeight="1" x14ac:dyDescent="0.2">
      <c r="C65" s="4"/>
      <c r="I65" s="1"/>
      <c r="J65" s="1"/>
    </row>
    <row r="66" spans="3:10" ht="8.25" customHeight="1" x14ac:dyDescent="0.2">
      <c r="C66" s="4"/>
      <c r="I66" s="1"/>
      <c r="J66" s="1"/>
    </row>
    <row r="67" spans="3:10" ht="8.25" customHeight="1" x14ac:dyDescent="0.2">
      <c r="C67" s="3"/>
      <c r="I67" s="1"/>
      <c r="J67" s="1"/>
    </row>
    <row r="68" spans="3:10" ht="8.25" customHeight="1" x14ac:dyDescent="0.2">
      <c r="C68" s="4"/>
      <c r="D68" s="5"/>
      <c r="E68" s="6"/>
      <c r="F68" s="5"/>
      <c r="G68" s="7"/>
      <c r="H68" s="5"/>
      <c r="I68" s="5"/>
      <c r="J68" s="5"/>
    </row>
    <row r="69" spans="3:10" ht="8.25" customHeight="1" x14ac:dyDescent="0.2">
      <c r="C69" s="4"/>
      <c r="D69" s="5"/>
      <c r="E69" s="6"/>
      <c r="F69" s="5"/>
      <c r="G69" s="7"/>
      <c r="H69" s="5"/>
      <c r="I69" s="5"/>
      <c r="J69" s="5"/>
    </row>
    <row r="70" spans="3:10" ht="16.5" customHeight="1" x14ac:dyDescent="0.2">
      <c r="C70" s="4"/>
      <c r="D70" s="5"/>
      <c r="E70" s="6"/>
      <c r="F70" s="5"/>
      <c r="G70" s="7"/>
      <c r="H70" s="5"/>
      <c r="I70" s="5"/>
      <c r="J70" s="5"/>
    </row>
    <row r="71" spans="3:10" ht="8.25" customHeight="1" x14ac:dyDescent="0.2">
      <c r="C71" s="4"/>
      <c r="D71" s="5"/>
      <c r="E71" s="6"/>
      <c r="F71" s="5"/>
      <c r="G71" s="7"/>
      <c r="H71" s="5"/>
      <c r="I71" s="5"/>
      <c r="J71" s="5"/>
    </row>
    <row r="72" spans="3:10" ht="8.25" customHeight="1" x14ac:dyDescent="0.2">
      <c r="C72" s="4"/>
      <c r="D72" s="5"/>
      <c r="E72" s="6"/>
      <c r="F72" s="5"/>
      <c r="G72" s="7"/>
      <c r="H72" s="5"/>
      <c r="I72" s="5"/>
      <c r="J72" s="5"/>
    </row>
    <row r="73" spans="3:10" ht="8.25" customHeight="1" x14ac:dyDescent="0.2">
      <c r="C73" s="3"/>
      <c r="D73" s="52"/>
      <c r="E73" s="52"/>
      <c r="F73" s="52"/>
      <c r="G73" s="52"/>
      <c r="H73" s="52"/>
      <c r="I73" s="2"/>
      <c r="J73" s="2"/>
    </row>
    <row r="74" spans="3:10" ht="8.25" customHeight="1" x14ac:dyDescent="0.2">
      <c r="C74" s="4"/>
      <c r="D74" s="5"/>
      <c r="E74" s="6"/>
      <c r="F74" s="5"/>
      <c r="G74" s="7"/>
      <c r="H74" s="5"/>
      <c r="I74" s="5"/>
      <c r="J74" s="5"/>
    </row>
    <row r="75" spans="3:10" ht="8.25" customHeight="1" x14ac:dyDescent="0.2">
      <c r="C75" s="4"/>
      <c r="D75" s="5"/>
      <c r="E75" s="6"/>
      <c r="F75" s="5"/>
      <c r="G75" s="7"/>
      <c r="H75" s="5"/>
      <c r="I75" s="5"/>
      <c r="J75" s="5"/>
    </row>
    <row r="76" spans="3:10" ht="14.25" customHeight="1" x14ac:dyDescent="0.2">
      <c r="C76" s="3"/>
      <c r="D76" s="52"/>
      <c r="E76" s="52"/>
      <c r="F76" s="52"/>
      <c r="G76" s="52"/>
      <c r="H76" s="52"/>
      <c r="I76" s="2"/>
      <c r="J76" s="2"/>
    </row>
    <row r="77" spans="3:10" ht="8.25" customHeight="1" x14ac:dyDescent="0.2">
      <c r="C77" s="4"/>
      <c r="D77" s="5"/>
      <c r="E77" s="6"/>
      <c r="F77" s="5"/>
      <c r="G77" s="7"/>
      <c r="H77" s="5"/>
      <c r="I77" s="5"/>
      <c r="J77" s="5"/>
    </row>
    <row r="78" spans="3:10" ht="8.25" customHeight="1" x14ac:dyDescent="0.2">
      <c r="C78" s="4"/>
      <c r="D78" s="5"/>
      <c r="E78" s="6"/>
      <c r="F78" s="5"/>
      <c r="G78" s="7"/>
      <c r="H78" s="5"/>
      <c r="I78" s="5"/>
      <c r="J78" s="5"/>
    </row>
    <row r="79" spans="3:10" ht="8.25" customHeight="1" x14ac:dyDescent="0.2">
      <c r="C79" s="5"/>
      <c r="D79" s="5"/>
      <c r="E79" s="6"/>
      <c r="F79" s="8"/>
      <c r="G79" s="7"/>
      <c r="H79" s="5"/>
      <c r="I79" s="5"/>
      <c r="J79" s="5"/>
    </row>
    <row r="80" spans="3:10" ht="8.25" customHeight="1" x14ac:dyDescent="0.2">
      <c r="C80" s="5"/>
      <c r="D80" s="5"/>
      <c r="E80" s="6"/>
      <c r="F80" s="8"/>
      <c r="G80" s="7"/>
      <c r="H80" s="5"/>
      <c r="I80" s="5"/>
      <c r="J80" s="5"/>
    </row>
    <row r="81" spans="3:10" ht="8.25" customHeight="1" x14ac:dyDescent="0.2">
      <c r="C81" s="5"/>
      <c r="D81" s="5"/>
      <c r="E81" s="6"/>
      <c r="F81" s="8"/>
      <c r="G81" s="7"/>
      <c r="H81" s="5"/>
      <c r="I81" s="5"/>
      <c r="J81" s="5"/>
    </row>
    <row r="82" spans="3:10" ht="8.25" customHeight="1" x14ac:dyDescent="0.2">
      <c r="C82" s="5"/>
      <c r="D82" s="5"/>
      <c r="E82" s="6"/>
      <c r="F82" s="8"/>
      <c r="G82" s="7"/>
      <c r="H82" s="5"/>
      <c r="I82" s="5"/>
      <c r="J82" s="5"/>
    </row>
    <row r="83" spans="3:10" ht="8.25" customHeight="1" x14ac:dyDescent="0.2">
      <c r="C83" s="5"/>
      <c r="D83" s="5"/>
      <c r="E83" s="6"/>
      <c r="F83" s="8"/>
      <c r="G83" s="7"/>
      <c r="H83" s="5"/>
      <c r="I83" s="5"/>
      <c r="J83" s="5"/>
    </row>
    <row r="84" spans="3:10" ht="8.25" customHeight="1" x14ac:dyDescent="0.2">
      <c r="C84" s="5"/>
      <c r="D84" s="5"/>
      <c r="E84" s="6"/>
      <c r="F84" s="8"/>
      <c r="G84" s="7"/>
      <c r="H84" s="5"/>
      <c r="I84" s="5"/>
      <c r="J84" s="5"/>
    </row>
    <row r="85" spans="3:10" ht="8.25" customHeight="1" x14ac:dyDescent="0.2">
      <c r="C85" s="2"/>
      <c r="D85" s="52"/>
      <c r="E85" s="52"/>
      <c r="F85" s="52"/>
      <c r="G85" s="52"/>
      <c r="H85" s="52"/>
      <c r="I85" s="2"/>
      <c r="J85" s="2"/>
    </row>
    <row r="86" spans="3:10" ht="8.25" customHeight="1" x14ac:dyDescent="0.2">
      <c r="C86" s="2"/>
      <c r="D86" s="52"/>
      <c r="E86" s="52"/>
      <c r="F86" s="52"/>
      <c r="G86" s="52"/>
      <c r="H86" s="52"/>
      <c r="I86" s="2"/>
      <c r="J86" s="2"/>
    </row>
    <row r="87" spans="3:10" ht="8.25" customHeight="1" x14ac:dyDescent="0.2">
      <c r="C87" s="9"/>
      <c r="D87" s="5"/>
      <c r="E87" s="6"/>
      <c r="F87" s="8"/>
      <c r="G87" s="7"/>
      <c r="H87" s="5"/>
      <c r="I87" s="5"/>
      <c r="J87" s="5"/>
    </row>
    <row r="88" spans="3:10" ht="8.25" customHeight="1" x14ac:dyDescent="0.2">
      <c r="C88" s="9"/>
      <c r="D88" s="5"/>
      <c r="E88" s="6"/>
      <c r="F88" s="8"/>
      <c r="G88" s="7"/>
      <c r="H88" s="5"/>
      <c r="I88" s="5"/>
      <c r="J88" s="5"/>
    </row>
    <row r="89" spans="3:10" ht="8.25" customHeight="1" x14ac:dyDescent="0.2">
      <c r="C89" s="9"/>
      <c r="D89" s="5"/>
      <c r="E89" s="6"/>
      <c r="F89" s="8"/>
      <c r="G89" s="7"/>
      <c r="H89" s="5"/>
      <c r="I89" s="5"/>
      <c r="J89" s="5"/>
    </row>
    <row r="90" spans="3:10" ht="8.25" customHeight="1" x14ac:dyDescent="0.2">
      <c r="C90" s="9"/>
      <c r="D90" s="5"/>
      <c r="E90" s="6"/>
      <c r="F90" s="8"/>
      <c r="G90" s="7"/>
      <c r="H90" s="5"/>
      <c r="I90" s="5"/>
      <c r="J90" s="5"/>
    </row>
    <row r="91" spans="3:10" ht="8.25" customHeight="1" x14ac:dyDescent="0.2">
      <c r="C91" s="9"/>
      <c r="D91" s="5"/>
      <c r="E91" s="6"/>
      <c r="F91" s="8"/>
      <c r="G91" s="7"/>
      <c r="H91" s="5"/>
      <c r="I91" s="5"/>
      <c r="J91" s="5"/>
    </row>
    <row r="92" spans="3:10" ht="8.25" customHeight="1" x14ac:dyDescent="0.2">
      <c r="C92" s="9"/>
      <c r="D92" s="5"/>
      <c r="E92" s="6"/>
      <c r="F92" s="8"/>
      <c r="G92" s="7"/>
      <c r="H92" s="5"/>
      <c r="I92" s="5"/>
      <c r="J92" s="5"/>
    </row>
    <row r="93" spans="3:10" ht="8.25" customHeight="1" x14ac:dyDescent="0.2">
      <c r="C93" s="9"/>
      <c r="D93" s="5"/>
      <c r="E93" s="6"/>
      <c r="F93" s="8"/>
      <c r="G93" s="7"/>
      <c r="H93" s="5"/>
      <c r="I93" s="5"/>
      <c r="J93" s="5"/>
    </row>
    <row r="94" spans="3:10" ht="8.25" customHeight="1" x14ac:dyDescent="0.2">
      <c r="C94" s="2"/>
      <c r="D94" s="52"/>
      <c r="E94" s="52"/>
      <c r="F94" s="52"/>
      <c r="G94" s="52"/>
      <c r="H94" s="52"/>
      <c r="I94" s="2"/>
      <c r="J94" s="2"/>
    </row>
    <row r="95" spans="3:10" ht="8.25" customHeight="1" x14ac:dyDescent="0.2">
      <c r="C95" s="9"/>
      <c r="D95" s="5"/>
      <c r="E95" s="6"/>
      <c r="F95" s="8"/>
      <c r="G95" s="7"/>
      <c r="H95" s="5"/>
      <c r="I95" s="5"/>
      <c r="J95" s="5"/>
    </row>
    <row r="96" spans="3:10" ht="8.25" customHeight="1" x14ac:dyDescent="0.2">
      <c r="C96" s="9"/>
      <c r="D96" s="5"/>
      <c r="E96" s="6"/>
      <c r="F96" s="8"/>
      <c r="G96" s="7"/>
      <c r="H96" s="5"/>
      <c r="I96" s="5"/>
      <c r="J96" s="5"/>
    </row>
    <row r="97" spans="3:10" ht="8.25" customHeight="1" x14ac:dyDescent="0.2">
      <c r="C97" s="9"/>
      <c r="D97" s="5"/>
      <c r="E97" s="6"/>
      <c r="F97" s="8"/>
      <c r="G97" s="7"/>
      <c r="H97" s="5"/>
      <c r="I97" s="5"/>
      <c r="J97" s="5"/>
    </row>
    <row r="98" spans="3:10" ht="8.25" customHeight="1" x14ac:dyDescent="0.2">
      <c r="C98" s="9"/>
      <c r="D98" s="5"/>
      <c r="E98" s="6"/>
      <c r="F98" s="8"/>
      <c r="G98" s="7"/>
      <c r="H98" s="5"/>
      <c r="I98" s="5"/>
      <c r="J98" s="5"/>
    </row>
    <row r="99" spans="3:10" ht="8.25" customHeight="1" x14ac:dyDescent="0.2">
      <c r="C99" s="9"/>
      <c r="D99" s="5"/>
      <c r="E99" s="6"/>
      <c r="F99" s="8"/>
      <c r="G99" s="7"/>
      <c r="H99" s="5"/>
      <c r="I99" s="5"/>
      <c r="J99" s="5"/>
    </row>
    <row r="100" spans="3:10" ht="8.25" customHeight="1" x14ac:dyDescent="0.2">
      <c r="C100" s="2"/>
      <c r="D100" s="52"/>
      <c r="E100" s="52"/>
      <c r="F100" s="52"/>
      <c r="G100" s="52"/>
      <c r="H100" s="52"/>
      <c r="I100" s="2"/>
      <c r="J100" s="2"/>
    </row>
    <row r="101" spans="3:10" ht="8.25" customHeight="1" x14ac:dyDescent="0.2">
      <c r="C101" s="9"/>
      <c r="D101" s="5"/>
      <c r="E101" s="6"/>
      <c r="F101" s="8"/>
      <c r="G101" s="7"/>
      <c r="H101" s="5"/>
      <c r="I101" s="5"/>
      <c r="J101" s="5"/>
    </row>
    <row r="102" spans="3:10" ht="8.25" customHeight="1" x14ac:dyDescent="0.2">
      <c r="C102" s="9"/>
      <c r="D102" s="5"/>
      <c r="E102" s="6"/>
      <c r="F102" s="8"/>
      <c r="G102" s="7"/>
      <c r="H102" s="5"/>
      <c r="I102" s="5"/>
      <c r="J102" s="5"/>
    </row>
    <row r="103" spans="3:10" ht="8.25" customHeight="1" x14ac:dyDescent="0.2">
      <c r="C103" s="9"/>
      <c r="D103" s="5"/>
      <c r="E103" s="6"/>
      <c r="F103" s="8"/>
      <c r="G103" s="7"/>
      <c r="H103" s="5"/>
      <c r="I103" s="5"/>
      <c r="J103" s="5"/>
    </row>
    <row r="104" spans="3:10" ht="8.25" customHeight="1" x14ac:dyDescent="0.2">
      <c r="C104" s="9"/>
      <c r="D104" s="5"/>
      <c r="E104" s="6"/>
      <c r="F104" s="8"/>
      <c r="G104" s="7"/>
      <c r="H104" s="5"/>
      <c r="I104" s="5"/>
      <c r="J104" s="5"/>
    </row>
    <row r="105" spans="3:10" ht="8.25" customHeight="1" x14ac:dyDescent="0.2">
      <c r="C105" s="9"/>
      <c r="D105" s="5"/>
      <c r="E105" s="6"/>
      <c r="F105" s="8"/>
      <c r="G105" s="7"/>
      <c r="H105" s="5"/>
      <c r="I105" s="5"/>
      <c r="J105" s="5"/>
    </row>
    <row r="106" spans="3:10" ht="8.25" customHeight="1" x14ac:dyDescent="0.2">
      <c r="C106" s="9"/>
      <c r="D106" s="5"/>
      <c r="E106" s="6"/>
      <c r="F106" s="8"/>
      <c r="G106" s="7"/>
      <c r="H106" s="5"/>
      <c r="I106" s="5"/>
      <c r="J106" s="5"/>
    </row>
    <row r="107" spans="3:10" ht="8.25" customHeight="1" x14ac:dyDescent="0.2">
      <c r="C107" s="9"/>
      <c r="D107" s="5"/>
      <c r="E107" s="6"/>
      <c r="F107" s="8"/>
      <c r="G107" s="7"/>
      <c r="H107" s="5"/>
      <c r="I107" s="5"/>
      <c r="J107" s="5"/>
    </row>
    <row r="108" spans="3:10" ht="8.25" customHeight="1" x14ac:dyDescent="0.2">
      <c r="C108" s="9"/>
      <c r="D108" s="5"/>
      <c r="E108" s="6"/>
      <c r="F108" s="8"/>
      <c r="G108" s="7"/>
      <c r="H108" s="5"/>
      <c r="I108" s="5"/>
      <c r="J108" s="5"/>
    </row>
    <row r="109" spans="3:10" ht="8.25" customHeight="1" x14ac:dyDescent="0.2">
      <c r="C109" s="9"/>
      <c r="D109" s="5"/>
      <c r="E109" s="6"/>
      <c r="F109" s="8"/>
      <c r="G109" s="7"/>
      <c r="H109" s="5"/>
      <c r="I109" s="5"/>
      <c r="J109" s="5"/>
    </row>
    <row r="110" spans="3:10" ht="8.25" customHeight="1" x14ac:dyDescent="0.2">
      <c r="C110" s="10"/>
      <c r="D110" s="5"/>
      <c r="E110" s="6"/>
      <c r="F110" s="8"/>
      <c r="G110" s="7"/>
      <c r="H110" s="5"/>
      <c r="I110" s="5"/>
      <c r="J110" s="5"/>
    </row>
    <row r="111" spans="3:10" ht="8.25" customHeight="1" x14ac:dyDescent="0.2">
      <c r="C111" s="2"/>
      <c r="D111" s="52"/>
      <c r="E111" s="52"/>
      <c r="F111" s="52"/>
      <c r="G111" s="52"/>
      <c r="H111" s="52"/>
      <c r="I111" s="2"/>
      <c r="J111" s="2"/>
    </row>
    <row r="112" spans="3:10" ht="8.25" customHeight="1" x14ac:dyDescent="0.2">
      <c r="C112" s="5"/>
      <c r="D112" s="5"/>
      <c r="E112" s="6"/>
      <c r="F112" s="8"/>
      <c r="G112" s="7"/>
      <c r="H112" s="5"/>
      <c r="I112" s="5"/>
      <c r="J112" s="5"/>
    </row>
    <row r="113" spans="3:10" ht="8.25" customHeight="1" x14ac:dyDescent="0.2">
      <c r="C113" s="5"/>
      <c r="D113" s="5"/>
      <c r="E113" s="6"/>
      <c r="F113" s="8"/>
      <c r="G113" s="7"/>
      <c r="H113" s="5"/>
      <c r="I113" s="5"/>
      <c r="J113" s="5"/>
    </row>
    <row r="114" spans="3:10" ht="8.25" customHeight="1" x14ac:dyDescent="0.2">
      <c r="C114" s="5"/>
      <c r="D114" s="5"/>
      <c r="E114" s="6"/>
      <c r="F114" s="8"/>
      <c r="G114" s="7"/>
      <c r="H114" s="5"/>
      <c r="I114" s="5"/>
      <c r="J114" s="5"/>
    </row>
    <row r="115" spans="3:10" ht="8.25" customHeight="1" x14ac:dyDescent="0.2">
      <c r="C115" s="5"/>
      <c r="D115" s="5"/>
      <c r="E115" s="6"/>
      <c r="F115" s="8"/>
      <c r="G115" s="7"/>
      <c r="H115" s="5"/>
      <c r="I115" s="5"/>
      <c r="J115" s="5"/>
    </row>
    <row r="116" spans="3:10" ht="8.25" customHeight="1" x14ac:dyDescent="0.2">
      <c r="C116" s="5"/>
      <c r="D116" s="5"/>
      <c r="E116" s="6"/>
      <c r="F116" s="8"/>
      <c r="G116" s="7"/>
      <c r="H116" s="5"/>
      <c r="I116" s="5"/>
      <c r="J116" s="5"/>
    </row>
    <row r="117" spans="3:10" ht="8.25" customHeight="1" x14ac:dyDescent="0.2">
      <c r="C117" s="5"/>
      <c r="D117" s="5"/>
      <c r="E117" s="6"/>
      <c r="F117" s="8"/>
      <c r="G117" s="7"/>
      <c r="H117" s="5"/>
      <c r="I117" s="5"/>
      <c r="J117" s="5"/>
    </row>
    <row r="118" spans="3:10" ht="8.25" customHeight="1" x14ac:dyDescent="0.2">
      <c r="C118" s="5"/>
      <c r="D118" s="5"/>
      <c r="E118" s="6"/>
      <c r="F118" s="8"/>
      <c r="G118" s="7"/>
      <c r="H118" s="5"/>
      <c r="I118" s="5"/>
      <c r="J118" s="5"/>
    </row>
    <row r="119" spans="3:10" ht="8.25" customHeight="1" x14ac:dyDescent="0.2">
      <c r="C119" s="5"/>
      <c r="D119" s="5"/>
      <c r="E119" s="6"/>
      <c r="F119" s="8"/>
      <c r="G119" s="7"/>
      <c r="H119" s="5"/>
      <c r="I119" s="5"/>
      <c r="J119" s="5"/>
    </row>
    <row r="120" spans="3:10" ht="8.25" customHeight="1" x14ac:dyDescent="0.2">
      <c r="C120" s="5"/>
      <c r="D120" s="5"/>
      <c r="E120" s="6"/>
      <c r="F120" s="8"/>
      <c r="G120" s="7"/>
      <c r="H120" s="5"/>
      <c r="I120" s="5"/>
      <c r="J120" s="5"/>
    </row>
    <row r="121" spans="3:10" ht="8.25" customHeight="1" x14ac:dyDescent="0.2">
      <c r="C121" s="5"/>
      <c r="D121" s="5"/>
      <c r="E121" s="6"/>
      <c r="F121" s="8"/>
      <c r="G121" s="7"/>
      <c r="H121" s="5"/>
      <c r="I121" s="5"/>
      <c r="J121" s="5"/>
    </row>
    <row r="122" spans="3:10" ht="8.25" customHeight="1" x14ac:dyDescent="0.2">
      <c r="C122" s="5"/>
      <c r="D122" s="5"/>
      <c r="E122" s="6"/>
      <c r="F122" s="8"/>
      <c r="G122" s="7"/>
      <c r="H122" s="5"/>
      <c r="I122" s="5"/>
      <c r="J122" s="5"/>
    </row>
    <row r="123" spans="3:10" ht="8.25" customHeight="1" x14ac:dyDescent="0.2">
      <c r="C123" s="5"/>
      <c r="D123" s="5"/>
      <c r="E123" s="6"/>
      <c r="F123" s="8"/>
      <c r="G123" s="7"/>
      <c r="H123" s="5"/>
      <c r="I123" s="5"/>
      <c r="J123" s="5"/>
    </row>
    <row r="124" spans="3:10" ht="8.25" customHeight="1" x14ac:dyDescent="0.2">
      <c r="C124" s="5"/>
      <c r="D124" s="5"/>
      <c r="E124" s="6"/>
      <c r="F124" s="8"/>
      <c r="G124" s="7"/>
      <c r="H124" s="5"/>
      <c r="I124" s="5"/>
      <c r="J124" s="5"/>
    </row>
    <row r="125" spans="3:10" ht="8.25" customHeight="1" x14ac:dyDescent="0.2">
      <c r="C125" s="5"/>
      <c r="D125" s="5"/>
      <c r="E125" s="6"/>
      <c r="F125" s="8"/>
      <c r="G125" s="7"/>
      <c r="H125" s="5"/>
      <c r="I125" s="5"/>
      <c r="J125" s="5"/>
    </row>
    <row r="126" spans="3:10" ht="8.25" customHeight="1" x14ac:dyDescent="0.2">
      <c r="C126" s="5"/>
      <c r="D126" s="5"/>
      <c r="E126" s="6"/>
      <c r="F126" s="8"/>
      <c r="G126" s="7"/>
      <c r="H126" s="5"/>
      <c r="I126" s="5"/>
      <c r="J126" s="5"/>
    </row>
    <row r="127" spans="3:10" ht="8.25" customHeight="1" x14ac:dyDescent="0.2">
      <c r="C127" s="5"/>
      <c r="D127" s="5"/>
      <c r="E127" s="6"/>
      <c r="F127" s="8"/>
      <c r="G127" s="7"/>
      <c r="H127" s="5"/>
      <c r="I127" s="5"/>
      <c r="J127" s="5"/>
    </row>
    <row r="128" spans="3:10" ht="8.25" customHeight="1" x14ac:dyDescent="0.2">
      <c r="C128" s="5"/>
      <c r="D128" s="5"/>
      <c r="E128" s="6"/>
      <c r="F128" s="8"/>
      <c r="G128" s="7"/>
      <c r="H128" s="5"/>
      <c r="I128" s="5"/>
      <c r="J128" s="5"/>
    </row>
    <row r="129" spans="3:10" ht="8.25" customHeight="1" x14ac:dyDescent="0.2">
      <c r="C129" s="5"/>
      <c r="D129" s="5"/>
      <c r="E129" s="6"/>
      <c r="F129" s="8"/>
      <c r="G129" s="7"/>
      <c r="H129" s="5"/>
      <c r="I129" s="5"/>
      <c r="J129" s="5"/>
    </row>
    <row r="130" spans="3:10" ht="8.25" customHeight="1" x14ac:dyDescent="0.2">
      <c r="C130" s="5"/>
      <c r="D130" s="5"/>
      <c r="E130" s="6"/>
      <c r="F130" s="8"/>
      <c r="G130" s="7"/>
      <c r="H130" s="5"/>
      <c r="I130" s="5"/>
      <c r="J130" s="5"/>
    </row>
    <row r="131" spans="3:10" ht="8.25" customHeight="1" x14ac:dyDescent="0.2">
      <c r="C131" s="5"/>
      <c r="D131" s="5"/>
      <c r="E131" s="6"/>
      <c r="F131" s="8"/>
      <c r="G131" s="7"/>
      <c r="H131" s="5"/>
      <c r="I131" s="5"/>
      <c r="J131" s="5"/>
    </row>
    <row r="132" spans="3:10" ht="8.25" customHeight="1" x14ac:dyDescent="0.2">
      <c r="C132" s="5"/>
      <c r="D132" s="5"/>
      <c r="E132" s="6"/>
      <c r="F132" s="8"/>
      <c r="G132" s="7"/>
      <c r="H132" s="5"/>
      <c r="I132" s="5"/>
      <c r="J132" s="5"/>
    </row>
    <row r="133" spans="3:10" ht="8.25" customHeight="1" x14ac:dyDescent="0.2">
      <c r="C133" s="5"/>
      <c r="D133" s="5"/>
      <c r="E133" s="6"/>
      <c r="F133" s="8"/>
      <c r="G133" s="7"/>
      <c r="H133" s="5"/>
      <c r="I133" s="5"/>
      <c r="J133" s="5"/>
    </row>
    <row r="134" spans="3:10" ht="8.25" customHeight="1" x14ac:dyDescent="0.2">
      <c r="C134" s="2"/>
      <c r="D134" s="52"/>
      <c r="E134" s="52"/>
      <c r="F134" s="52"/>
      <c r="G134" s="52"/>
      <c r="H134" s="52"/>
      <c r="I134" s="2"/>
      <c r="J134" s="2"/>
    </row>
    <row r="135" spans="3:10" ht="8.25" customHeight="1" x14ac:dyDescent="0.2">
      <c r="C135" s="5"/>
      <c r="D135" s="5"/>
      <c r="E135" s="6"/>
      <c r="F135" s="8"/>
      <c r="G135" s="7"/>
      <c r="H135" s="5"/>
      <c r="I135" s="5"/>
      <c r="J135" s="5"/>
    </row>
    <row r="136" spans="3:10" ht="8.25" customHeight="1" x14ac:dyDescent="0.2">
      <c r="C136" s="5"/>
      <c r="D136" s="5"/>
      <c r="E136" s="6"/>
      <c r="F136" s="8"/>
      <c r="G136" s="7"/>
      <c r="H136" s="5"/>
      <c r="I136" s="5"/>
      <c r="J136" s="5"/>
    </row>
    <row r="137" spans="3:10" ht="8.25" customHeight="1" x14ac:dyDescent="0.2">
      <c r="C137" s="5"/>
      <c r="D137" s="5"/>
      <c r="E137" s="6"/>
      <c r="F137" s="8"/>
      <c r="G137" s="7"/>
      <c r="H137" s="5"/>
      <c r="I137" s="5"/>
      <c r="J137" s="5"/>
    </row>
    <row r="138" spans="3:10" ht="8.25" customHeight="1" x14ac:dyDescent="0.2">
      <c r="C138" s="5"/>
      <c r="D138" s="5"/>
      <c r="E138" s="6"/>
      <c r="F138" s="8"/>
      <c r="G138" s="7"/>
      <c r="H138" s="5"/>
      <c r="I138" s="5"/>
      <c r="J138" s="5"/>
    </row>
    <row r="139" spans="3:10" ht="8.25" customHeight="1" x14ac:dyDescent="0.2">
      <c r="C139" s="2"/>
      <c r="D139" s="52"/>
      <c r="E139" s="52"/>
      <c r="F139" s="52"/>
      <c r="G139" s="52"/>
      <c r="H139" s="52"/>
      <c r="I139" s="2"/>
      <c r="J139" s="2"/>
    </row>
    <row r="140" spans="3:10" ht="8.25" customHeight="1" x14ac:dyDescent="0.2">
      <c r="C140" s="2"/>
      <c r="D140" s="52"/>
      <c r="E140" s="52"/>
      <c r="F140" s="52"/>
      <c r="G140" s="52"/>
      <c r="H140" s="52"/>
      <c r="I140" s="2"/>
      <c r="J140" s="2"/>
    </row>
    <row r="141" spans="3:10" ht="8.25" customHeight="1" x14ac:dyDescent="0.2">
      <c r="C141" s="9"/>
      <c r="D141" s="5"/>
      <c r="E141" s="6"/>
      <c r="F141" s="8"/>
      <c r="G141" s="7"/>
      <c r="H141" s="5"/>
      <c r="I141" s="5"/>
      <c r="J141" s="5"/>
    </row>
    <row r="142" spans="3:10" ht="8.25" customHeight="1" x14ac:dyDescent="0.2">
      <c r="C142" s="9"/>
      <c r="D142" s="5"/>
      <c r="E142" s="6"/>
      <c r="F142" s="8"/>
      <c r="G142" s="7"/>
      <c r="H142" s="5"/>
      <c r="I142" s="5"/>
      <c r="J142" s="5"/>
    </row>
    <row r="143" spans="3:10" ht="8.25" customHeight="1" x14ac:dyDescent="0.2">
      <c r="C143" s="9"/>
      <c r="D143" s="5"/>
      <c r="E143" s="6"/>
      <c r="F143" s="8"/>
      <c r="G143" s="7"/>
      <c r="H143" s="5"/>
      <c r="I143" s="5"/>
      <c r="J143" s="5"/>
    </row>
    <row r="144" spans="3:10" ht="8.25" customHeight="1" x14ac:dyDescent="0.2">
      <c r="C144" s="2"/>
      <c r="D144" s="52"/>
      <c r="E144" s="52"/>
      <c r="F144" s="52"/>
      <c r="G144" s="52"/>
      <c r="H144" s="52"/>
      <c r="I144" s="2"/>
      <c r="J144" s="2"/>
    </row>
    <row r="145" spans="3:10" ht="8.25" customHeight="1" x14ac:dyDescent="0.2">
      <c r="C145" s="9"/>
      <c r="D145" s="5"/>
      <c r="E145" s="6"/>
      <c r="F145" s="8"/>
      <c r="G145" s="7"/>
      <c r="H145" s="5"/>
      <c r="I145" s="5"/>
      <c r="J145" s="5"/>
    </row>
    <row r="146" spans="3:10" ht="8.25" customHeight="1" x14ac:dyDescent="0.2">
      <c r="C146" s="9"/>
      <c r="D146" s="5"/>
      <c r="E146" s="6"/>
      <c r="F146" s="8"/>
      <c r="G146" s="7"/>
      <c r="H146" s="5"/>
      <c r="I146" s="5"/>
      <c r="J146" s="5"/>
    </row>
    <row r="147" spans="3:10" ht="8.25" customHeight="1" x14ac:dyDescent="0.2">
      <c r="C147" s="9"/>
      <c r="D147" s="5"/>
      <c r="E147" s="6"/>
      <c r="F147" s="8"/>
      <c r="G147" s="7"/>
      <c r="H147" s="5"/>
      <c r="I147" s="5"/>
      <c r="J147" s="5"/>
    </row>
    <row r="148" spans="3:10" ht="8.25" customHeight="1" x14ac:dyDescent="0.2">
      <c r="C148" s="9"/>
      <c r="D148" s="5"/>
      <c r="E148" s="6"/>
      <c r="F148" s="8"/>
      <c r="G148" s="7"/>
      <c r="H148" s="5"/>
      <c r="I148" s="5"/>
      <c r="J148" s="5"/>
    </row>
    <row r="149" spans="3:10" ht="8.25" customHeight="1" x14ac:dyDescent="0.2">
      <c r="C149" s="9"/>
      <c r="D149" s="5"/>
      <c r="E149" s="6"/>
      <c r="F149" s="8"/>
      <c r="G149" s="7"/>
      <c r="H149" s="5"/>
      <c r="I149" s="5"/>
      <c r="J149" s="5"/>
    </row>
    <row r="150" spans="3:10" ht="8.25" customHeight="1" x14ac:dyDescent="0.2">
      <c r="C150" s="9"/>
      <c r="D150" s="5"/>
      <c r="E150" s="6"/>
      <c r="F150" s="8"/>
      <c r="G150" s="7"/>
      <c r="H150" s="5"/>
      <c r="I150" s="5"/>
      <c r="J150" s="5"/>
    </row>
    <row r="151" spans="3:10" ht="8.25" customHeight="1" x14ac:dyDescent="0.2">
      <c r="C151" s="9"/>
      <c r="D151" s="5"/>
      <c r="E151" s="6"/>
      <c r="F151" s="8"/>
      <c r="G151" s="7"/>
      <c r="H151" s="5"/>
      <c r="I151" s="5"/>
      <c r="J151" s="5"/>
    </row>
    <row r="152" spans="3:10" ht="8.25" customHeight="1" x14ac:dyDescent="0.2">
      <c r="C152" s="2"/>
      <c r="D152" s="52"/>
      <c r="E152" s="52"/>
      <c r="F152" s="52"/>
      <c r="G152" s="52"/>
      <c r="H152" s="52"/>
      <c r="I152" s="2"/>
      <c r="J152" s="2"/>
    </row>
    <row r="153" spans="3:10" ht="8.25" customHeight="1" x14ac:dyDescent="0.2">
      <c r="C153" s="5"/>
      <c r="D153" s="5"/>
      <c r="E153" s="6"/>
      <c r="F153" s="8"/>
      <c r="G153" s="7"/>
      <c r="H153" s="5"/>
      <c r="I153" s="5"/>
      <c r="J153" s="5"/>
    </row>
    <row r="154" spans="3:10" ht="8.25" customHeight="1" x14ac:dyDescent="0.2">
      <c r="C154" s="5"/>
      <c r="D154" s="5"/>
      <c r="E154" s="6"/>
      <c r="F154" s="8"/>
      <c r="G154" s="7"/>
      <c r="H154" s="5"/>
      <c r="I154" s="5"/>
      <c r="J154" s="5"/>
    </row>
    <row r="155" spans="3:10" ht="8.25" customHeight="1" x14ac:dyDescent="0.2">
      <c r="C155" s="5"/>
      <c r="D155" s="5"/>
      <c r="E155" s="6"/>
      <c r="F155" s="8"/>
      <c r="G155" s="7"/>
      <c r="H155" s="5"/>
      <c r="I155" s="5"/>
      <c r="J155" s="5"/>
    </row>
    <row r="156" spans="3:10" ht="8.25" customHeight="1" x14ac:dyDescent="0.2">
      <c r="C156" s="5"/>
      <c r="D156" s="5"/>
      <c r="E156" s="6"/>
      <c r="F156" s="8"/>
      <c r="G156" s="7"/>
      <c r="H156" s="5"/>
      <c r="I156" s="5"/>
      <c r="J156" s="5"/>
    </row>
    <row r="157" spans="3:10" ht="8.25" customHeight="1" x14ac:dyDescent="0.2">
      <c r="C157" s="5"/>
      <c r="D157" s="5"/>
      <c r="E157" s="6"/>
      <c r="F157" s="8"/>
      <c r="G157" s="7"/>
      <c r="H157" s="5"/>
      <c r="I157" s="5"/>
      <c r="J157" s="5"/>
    </row>
    <row r="158" spans="3:10" x14ac:dyDescent="0.2">
      <c r="C158" s="5"/>
      <c r="D158" s="5"/>
      <c r="E158" s="6"/>
      <c r="F158" s="8"/>
      <c r="G158" s="7"/>
      <c r="H158" s="5"/>
      <c r="I158" s="5"/>
      <c r="J158" s="5"/>
    </row>
    <row r="159" spans="3:10" x14ac:dyDescent="0.2">
      <c r="C159" s="2"/>
      <c r="D159" s="52"/>
      <c r="E159" s="52"/>
      <c r="F159" s="52"/>
      <c r="G159" s="52"/>
      <c r="H159" s="52"/>
      <c r="I159" s="2"/>
      <c r="J159" s="2"/>
    </row>
    <row r="160" spans="3:10" x14ac:dyDescent="0.2">
      <c r="C160" s="5"/>
      <c r="D160" s="5"/>
      <c r="E160" s="6"/>
      <c r="F160" s="8"/>
      <c r="G160" s="7"/>
      <c r="H160" s="5"/>
      <c r="I160" s="5"/>
      <c r="J160" s="5"/>
    </row>
    <row r="161" spans="3:10" x14ac:dyDescent="0.2">
      <c r="C161" s="5"/>
      <c r="D161" s="5"/>
      <c r="E161" s="6"/>
      <c r="F161" s="8"/>
      <c r="G161" s="7"/>
      <c r="H161" s="5"/>
      <c r="I161" s="5"/>
      <c r="J161" s="5"/>
    </row>
    <row r="162" spans="3:10" x14ac:dyDescent="0.2">
      <c r="C162" s="5"/>
      <c r="D162" s="5"/>
      <c r="E162" s="6"/>
      <c r="F162" s="8"/>
      <c r="G162" s="7"/>
      <c r="H162" s="5"/>
      <c r="I162" s="5"/>
      <c r="J162" s="5"/>
    </row>
    <row r="163" spans="3:10" x14ac:dyDescent="0.2">
      <c r="C163" s="70"/>
      <c r="D163" s="70"/>
      <c r="E163" s="70"/>
      <c r="F163" s="70"/>
      <c r="G163" s="70"/>
      <c r="H163" s="70"/>
      <c r="I163" s="12"/>
      <c r="J163" s="12"/>
    </row>
    <row r="164" spans="3:10" x14ac:dyDescent="0.2">
      <c r="C164" s="70"/>
      <c r="D164" s="70"/>
      <c r="E164" s="70"/>
      <c r="F164" s="70"/>
      <c r="G164" s="70"/>
      <c r="H164" s="70"/>
      <c r="I164" s="2"/>
      <c r="J164" s="2"/>
    </row>
  </sheetData>
  <mergeCells count="43">
    <mergeCell ref="L18:M18"/>
    <mergeCell ref="L19:M19"/>
    <mergeCell ref="C2:C9"/>
    <mergeCell ref="D11:E11"/>
    <mergeCell ref="D18:E18"/>
    <mergeCell ref="F18:G18"/>
    <mergeCell ref="E8:E9"/>
    <mergeCell ref="D2:I2"/>
    <mergeCell ref="E6:I6"/>
    <mergeCell ref="D5:I5"/>
    <mergeCell ref="D8:D9"/>
    <mergeCell ref="D3:I4"/>
    <mergeCell ref="F8:G9"/>
    <mergeCell ref="E7:I7"/>
    <mergeCell ref="H8:I9"/>
    <mergeCell ref="D111:H111"/>
    <mergeCell ref="D134:H134"/>
    <mergeCell ref="C163:H163"/>
    <mergeCell ref="C164:H164"/>
    <mergeCell ref="D139:H139"/>
    <mergeCell ref="D140:H140"/>
    <mergeCell ref="D144:H144"/>
    <mergeCell ref="D152:H152"/>
    <mergeCell ref="D159:H159"/>
    <mergeCell ref="D76:H76"/>
    <mergeCell ref="D85:H85"/>
    <mergeCell ref="D86:H86"/>
    <mergeCell ref="D94:H94"/>
    <mergeCell ref="D100:H100"/>
    <mergeCell ref="D20:E20"/>
    <mergeCell ref="F20:G20"/>
    <mergeCell ref="D36:E36"/>
    <mergeCell ref="F36:G36"/>
    <mergeCell ref="C48:H48"/>
    <mergeCell ref="D39:H39"/>
    <mergeCell ref="D45:H45"/>
    <mergeCell ref="C55:I55"/>
    <mergeCell ref="D57:H57"/>
    <mergeCell ref="D73:H73"/>
    <mergeCell ref="C49:I50"/>
    <mergeCell ref="C51:I51"/>
    <mergeCell ref="C52:I53"/>
    <mergeCell ref="C54:I54"/>
  </mergeCells>
  <phoneticPr fontId="1" type="noConversion"/>
  <printOptions horizontalCentered="1" verticalCentered="1"/>
  <pageMargins left="0" right="0" top="0" bottom="0" header="0" footer="0"/>
  <pageSetup paperSize="9" scale="5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5FA8-3E9A-4B3C-ACF9-2E6E190F2D9E}">
  <sheetPr>
    <pageSetUpPr fitToPage="1"/>
  </sheetPr>
  <dimension ref="B1:M38"/>
  <sheetViews>
    <sheetView tabSelected="1" view="pageBreakPreview" zoomScale="75" zoomScaleNormal="82" zoomScaleSheetLayoutView="75" workbookViewId="0">
      <selection activeCell="K30" sqref="K30"/>
    </sheetView>
  </sheetViews>
  <sheetFormatPr defaultRowHeight="13.2" x14ac:dyDescent="0.25"/>
  <cols>
    <col min="2" max="2" width="12" customWidth="1"/>
    <col min="3" max="3" width="39.6640625" customWidth="1"/>
    <col min="4" max="4" width="20.5546875" customWidth="1"/>
    <col min="5" max="5" width="11.44140625" customWidth="1"/>
    <col min="6" max="6" width="15.88671875" customWidth="1"/>
    <col min="7" max="7" width="18.33203125" customWidth="1"/>
    <col min="8" max="8" width="19.33203125" customWidth="1"/>
    <col min="9" max="9" width="17.88671875" customWidth="1"/>
    <col min="10" max="10" width="22.109375" customWidth="1"/>
    <col min="11" max="11" width="22.21875" customWidth="1"/>
    <col min="12" max="13" width="11.5546875" bestFit="1" customWidth="1"/>
  </cols>
  <sheetData>
    <row r="1" spans="2:13" ht="31.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3" ht="52.8" customHeight="1" x14ac:dyDescent="0.25">
      <c r="B2" s="42"/>
      <c r="C2" s="91" t="s">
        <v>104</v>
      </c>
      <c r="D2" s="92"/>
      <c r="E2" s="92"/>
      <c r="F2" s="92"/>
      <c r="G2" s="92"/>
      <c r="H2" s="92"/>
      <c r="I2" s="92"/>
      <c r="J2" s="92"/>
      <c r="K2" s="93"/>
    </row>
    <row r="3" spans="2:13" ht="13.2" customHeight="1" x14ac:dyDescent="0.25">
      <c r="B3" s="43"/>
      <c r="C3" s="94"/>
      <c r="D3" s="95"/>
      <c r="E3" s="95"/>
      <c r="F3" s="95"/>
      <c r="G3" s="95"/>
      <c r="H3" s="95"/>
      <c r="I3" s="95"/>
      <c r="J3" s="95"/>
      <c r="K3" s="96"/>
    </row>
    <row r="4" spans="2:13" ht="15.6" customHeight="1" x14ac:dyDescent="0.25">
      <c r="B4" s="42"/>
      <c r="C4" s="108" t="s">
        <v>139</v>
      </c>
      <c r="D4" s="109"/>
      <c r="E4" s="109"/>
      <c r="F4" s="109"/>
      <c r="G4" s="109"/>
      <c r="H4" s="109"/>
      <c r="I4" s="109"/>
      <c r="J4" s="109"/>
      <c r="K4" s="110"/>
    </row>
    <row r="5" spans="2:13" ht="27.6" customHeight="1" x14ac:dyDescent="0.25">
      <c r="B5" s="24" t="s">
        <v>0</v>
      </c>
      <c r="C5" s="24" t="s">
        <v>102</v>
      </c>
      <c r="D5" s="24" t="s">
        <v>70</v>
      </c>
      <c r="E5" s="24" t="s">
        <v>71</v>
      </c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</row>
    <row r="6" spans="2:13" ht="27" customHeight="1" x14ac:dyDescent="0.25">
      <c r="B6" s="14"/>
      <c r="C6" s="24" t="s">
        <v>140</v>
      </c>
      <c r="D6" s="15"/>
      <c r="E6" s="14"/>
      <c r="F6" s="14"/>
      <c r="G6" s="14"/>
      <c r="H6" s="14"/>
      <c r="I6" s="14"/>
      <c r="J6" s="14"/>
      <c r="K6" s="14"/>
      <c r="L6" s="39"/>
    </row>
    <row r="7" spans="2:13" ht="15" x14ac:dyDescent="0.25">
      <c r="B7" s="100">
        <v>1</v>
      </c>
      <c r="C7" s="100" t="s">
        <v>8</v>
      </c>
      <c r="D7" s="106">
        <f>'PLANILHA ORÇAMENTARIA'!I11</f>
        <v>0</v>
      </c>
      <c r="E7" s="107"/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40"/>
    </row>
    <row r="8" spans="2:13" ht="19.2" customHeight="1" x14ac:dyDescent="0.25">
      <c r="B8" s="101"/>
      <c r="C8" s="101"/>
      <c r="D8" s="106"/>
      <c r="E8" s="10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39"/>
      <c r="M8" s="39"/>
    </row>
    <row r="9" spans="2:13" ht="16.2" customHeight="1" x14ac:dyDescent="0.25">
      <c r="B9" s="100">
        <v>2</v>
      </c>
      <c r="C9" s="100" t="s">
        <v>105</v>
      </c>
      <c r="D9" s="106">
        <f>'PLANILHA ORÇAMENTARIA'!I21+'PLANILHA ORÇAMENTARIA'!I22+'PLANILHA ORÇAMENTARIA'!I23+'PLANILHA ORÇAMENTARIA'!I24+'PLANILHA ORÇAMENTARIA'!I25+'PLANILHA ORÇAMENTARIA'!I29+'PLANILHA ORÇAMENTARIA'!I30+'PLANILHA ORÇAMENTARIA'!I37</f>
        <v>0</v>
      </c>
      <c r="E9" s="107"/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2:13" ht="15" x14ac:dyDescent="0.25">
      <c r="B10" s="101"/>
      <c r="C10" s="101"/>
      <c r="D10" s="106"/>
      <c r="E10" s="107"/>
      <c r="F10" s="28">
        <f>F9*$D$9</f>
        <v>0</v>
      </c>
      <c r="G10" s="28">
        <f t="shared" ref="G10:K10" si="0">G9*$D$9</f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</row>
    <row r="11" spans="2:13" ht="15" x14ac:dyDescent="0.25">
      <c r="B11" s="100">
        <v>3</v>
      </c>
      <c r="C11" s="100" t="s">
        <v>106</v>
      </c>
      <c r="D11" s="106">
        <f>'PLANILHA ORÇAMENTARIA'!I28+'PLANILHA ORÇAMENTARIA'!I31+'PLANILHA ORÇAMENTARIA'!I32</f>
        <v>0</v>
      </c>
      <c r="E11" s="107"/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3" ht="15" x14ac:dyDescent="0.25">
      <c r="B12" s="101"/>
      <c r="C12" s="101"/>
      <c r="D12" s="106"/>
      <c r="E12" s="107"/>
      <c r="F12" s="28">
        <f>F11*$D$11</f>
        <v>0</v>
      </c>
      <c r="G12" s="28">
        <f>G11*$D$11</f>
        <v>0</v>
      </c>
      <c r="H12" s="28">
        <f>H11*$D$11</f>
        <v>0</v>
      </c>
      <c r="I12" s="28">
        <f t="shared" ref="I12:K12" si="1">I11*$F$13</f>
        <v>0</v>
      </c>
      <c r="J12" s="28">
        <f t="shared" si="1"/>
        <v>0</v>
      </c>
      <c r="K12" s="28">
        <f t="shared" si="1"/>
        <v>0</v>
      </c>
      <c r="L12" s="45"/>
    </row>
    <row r="13" spans="2:13" ht="15" x14ac:dyDescent="0.25">
      <c r="B13" s="100">
        <v>4</v>
      </c>
      <c r="C13" s="100" t="s">
        <v>107</v>
      </c>
      <c r="D13" s="106">
        <f>'PLANILHA ORÇAMENTARIA'!I27</f>
        <v>0</v>
      </c>
      <c r="E13" s="107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3" ht="15" x14ac:dyDescent="0.25">
      <c r="B14" s="101"/>
      <c r="C14" s="101"/>
      <c r="D14" s="106"/>
      <c r="E14" s="107"/>
      <c r="F14" s="28">
        <f>F13*$D$13</f>
        <v>0</v>
      </c>
      <c r="G14" s="28">
        <f t="shared" ref="G14:K14" si="2">G13*$D$13</f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</row>
    <row r="15" spans="2:13" ht="15" x14ac:dyDescent="0.25">
      <c r="B15" s="100">
        <v>5</v>
      </c>
      <c r="C15" s="100" t="s">
        <v>108</v>
      </c>
      <c r="D15" s="106">
        <f>'PLANILHA ORÇAMENTARIA'!I33+'PLANILHA ORÇAMENTARIA'!I34</f>
        <v>0</v>
      </c>
      <c r="E15" s="107"/>
      <c r="F15" s="33">
        <v>0</v>
      </c>
      <c r="G15" s="33">
        <v>0</v>
      </c>
      <c r="H15" s="33">
        <v>0</v>
      </c>
      <c r="I15" s="33">
        <v>0.4</v>
      </c>
      <c r="J15" s="33">
        <v>0</v>
      </c>
      <c r="K15" s="33">
        <v>0</v>
      </c>
      <c r="L15" s="41"/>
    </row>
    <row r="16" spans="2:13" ht="15" x14ac:dyDescent="0.25">
      <c r="B16" s="101"/>
      <c r="C16" s="101"/>
      <c r="D16" s="106"/>
      <c r="E16" s="107"/>
      <c r="F16" s="28">
        <f>F15*$F$17</f>
        <v>0</v>
      </c>
      <c r="G16" s="28">
        <f>G15*$D$15</f>
        <v>0</v>
      </c>
      <c r="H16" s="28">
        <f t="shared" ref="H16:K16" si="3">H15*$D$15</f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45"/>
    </row>
    <row r="17" spans="2:13" ht="15" x14ac:dyDescent="0.25">
      <c r="B17" s="100">
        <v>6</v>
      </c>
      <c r="C17" s="100" t="s">
        <v>109</v>
      </c>
      <c r="D17" s="106">
        <f>'PLANILHA ORÇAMENTARIA'!I35+'PLANILHA ORÇAMENTARIA'!I26</f>
        <v>0</v>
      </c>
      <c r="E17" s="107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3" ht="15" x14ac:dyDescent="0.25">
      <c r="B18" s="101"/>
      <c r="C18" s="101"/>
      <c r="D18" s="106"/>
      <c r="E18" s="107"/>
      <c r="F18" s="28">
        <f>F17*$D$17</f>
        <v>0</v>
      </c>
      <c r="G18" s="28">
        <f t="shared" ref="G18:K18" si="4">G17*$D$17</f>
        <v>0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0</v>
      </c>
    </row>
    <row r="19" spans="2:13" ht="15" x14ac:dyDescent="0.25">
      <c r="B19" s="100">
        <v>7</v>
      </c>
      <c r="C19" s="111" t="s">
        <v>17</v>
      </c>
      <c r="D19" s="106">
        <f>'PLANILHA ORÇAMENTARIA'!I19</f>
        <v>0</v>
      </c>
      <c r="E19" s="107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2:13" ht="15" x14ac:dyDescent="0.25">
      <c r="B20" s="101"/>
      <c r="C20" s="112"/>
      <c r="D20" s="106"/>
      <c r="E20" s="107"/>
      <c r="F20" s="28">
        <f>F19*$D$19</f>
        <v>0</v>
      </c>
      <c r="G20" s="28">
        <f t="shared" ref="G20:J20" si="5">G19*$D$19</f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>K19*$D$19</f>
        <v>0</v>
      </c>
    </row>
    <row r="21" spans="2:13" ht="15" x14ac:dyDescent="0.25">
      <c r="B21" s="100">
        <v>8</v>
      </c>
      <c r="C21" s="100" t="s">
        <v>110</v>
      </c>
      <c r="D21" s="106">
        <f>'PLANILHA ORÇAMENTARIA'!I38</f>
        <v>0</v>
      </c>
      <c r="E21" s="10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2:13" ht="15" x14ac:dyDescent="0.25">
      <c r="B22" s="101"/>
      <c r="C22" s="101"/>
      <c r="D22" s="106"/>
      <c r="E22" s="107"/>
      <c r="F22" s="28">
        <f>F21*$D$21</f>
        <v>0</v>
      </c>
      <c r="G22" s="28">
        <f t="shared" ref="G22:K22" si="6">G21*$D$21</f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</row>
    <row r="23" spans="2:13" ht="15" x14ac:dyDescent="0.25">
      <c r="B23" s="100">
        <v>9</v>
      </c>
      <c r="C23" s="100" t="s">
        <v>134</v>
      </c>
      <c r="D23" s="102">
        <f>'PLANILHA ORÇAMENTARIA'!I39</f>
        <v>0</v>
      </c>
      <c r="E23" s="104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</row>
    <row r="24" spans="2:13" ht="15" x14ac:dyDescent="0.25">
      <c r="B24" s="101"/>
      <c r="C24" s="101"/>
      <c r="D24" s="103"/>
      <c r="E24" s="105"/>
      <c r="F24" s="28">
        <f>D23*F23</f>
        <v>0</v>
      </c>
      <c r="G24" s="28">
        <f>G23*D23</f>
        <v>0</v>
      </c>
      <c r="H24" s="28">
        <f>D23*H23</f>
        <v>0</v>
      </c>
      <c r="I24" s="28">
        <f>I23*D23</f>
        <v>0</v>
      </c>
      <c r="J24" s="28">
        <f>D23*J23</f>
        <v>0</v>
      </c>
      <c r="K24" s="28">
        <f>D23*K23</f>
        <v>0</v>
      </c>
    </row>
    <row r="25" spans="2:13" ht="15" x14ac:dyDescent="0.25">
      <c r="B25" s="100">
        <v>10</v>
      </c>
      <c r="C25" s="111" t="s">
        <v>40</v>
      </c>
      <c r="D25" s="106">
        <f>'PLANILHA ORÇAMENTARIA'!I45</f>
        <v>0</v>
      </c>
      <c r="E25" s="107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2:13" ht="15" x14ac:dyDescent="0.25">
      <c r="B26" s="101"/>
      <c r="C26" s="112"/>
      <c r="D26" s="106"/>
      <c r="E26" s="107"/>
      <c r="F26" s="28">
        <f>F25*$D$25</f>
        <v>0</v>
      </c>
      <c r="G26" s="28">
        <f t="shared" ref="G26:J26" si="7">G25*$D$25</f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>K25*$D$25</f>
        <v>0</v>
      </c>
    </row>
    <row r="27" spans="2:13" ht="19.8" customHeight="1" x14ac:dyDescent="0.25">
      <c r="B27" s="113"/>
      <c r="C27" s="30" t="s">
        <v>72</v>
      </c>
      <c r="D27" s="31">
        <f>D7+D9+D11+D13+D25+D15+D17+D19+D21+D23</f>
        <v>0</v>
      </c>
      <c r="E27" s="32">
        <f>SUM(E7:E26)</f>
        <v>0</v>
      </c>
      <c r="F27" s="28"/>
      <c r="G27" s="28"/>
      <c r="H27" s="28"/>
      <c r="I27" s="28"/>
      <c r="J27" s="28"/>
      <c r="K27" s="28"/>
    </row>
    <row r="28" spans="2:13" ht="19.8" customHeight="1" x14ac:dyDescent="0.25">
      <c r="B28" s="113"/>
      <c r="C28" s="36" t="s">
        <v>73</v>
      </c>
      <c r="D28" s="16"/>
      <c r="E28" s="16"/>
      <c r="F28" s="31">
        <f>SUM(F8+F10+F12+F14+F16+F18+F20+F22+F26+F24)</f>
        <v>0</v>
      </c>
      <c r="G28" s="31">
        <f>SUM(G8+G12+G14+G26+G10+G16+G18+G20+G22+G24)</f>
        <v>0</v>
      </c>
      <c r="H28" s="31">
        <f>SUM(H8+H12+H14+H26+H10+H16+H18+H20+H22+H24)</f>
        <v>0</v>
      </c>
      <c r="I28" s="31">
        <f>SUM(I8+I12+I14+I26+I10+I16+I18+I20+I22+I24)</f>
        <v>0</v>
      </c>
      <c r="J28" s="31">
        <f>SUM(J8+J12+J14+J26+J10+J16+J18+J20+J22+J24)</f>
        <v>0</v>
      </c>
      <c r="K28" s="31">
        <f>SUM(K8+K12+K14+K26+K10+K16+K18+K20+K22+K24)</f>
        <v>0</v>
      </c>
    </row>
    <row r="29" spans="2:13" ht="12.6" customHeight="1" x14ac:dyDescent="0.25">
      <c r="B29" s="113"/>
      <c r="C29" s="36" t="s">
        <v>74</v>
      </c>
      <c r="D29" s="16"/>
      <c r="E29" s="16"/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</row>
    <row r="30" spans="2:13" ht="18.600000000000001" customHeight="1" x14ac:dyDescent="0.25">
      <c r="B30" s="113"/>
      <c r="C30" s="36" t="s">
        <v>75</v>
      </c>
      <c r="D30" s="16"/>
      <c r="E30" s="16"/>
      <c r="F30" s="31">
        <f>F28</f>
        <v>0</v>
      </c>
      <c r="G30" s="31">
        <f>F30+G28</f>
        <v>0</v>
      </c>
      <c r="H30" s="31">
        <v>0</v>
      </c>
      <c r="I30" s="31">
        <f t="shared" ref="H30:K31" si="8">H30+I28</f>
        <v>0</v>
      </c>
      <c r="J30" s="31">
        <f t="shared" si="8"/>
        <v>0</v>
      </c>
      <c r="K30" s="31">
        <f t="shared" si="8"/>
        <v>0</v>
      </c>
      <c r="M30" s="46"/>
    </row>
    <row r="31" spans="2:13" ht="17.399999999999999" customHeight="1" x14ac:dyDescent="0.25">
      <c r="B31" s="113"/>
      <c r="C31" s="37" t="s">
        <v>76</v>
      </c>
      <c r="D31" s="18"/>
      <c r="E31" s="18"/>
      <c r="F31" s="38">
        <f>F29</f>
        <v>0</v>
      </c>
      <c r="G31" s="38">
        <f>F31+G29</f>
        <v>0</v>
      </c>
      <c r="H31" s="38">
        <f t="shared" si="8"/>
        <v>0</v>
      </c>
      <c r="I31" s="38">
        <f t="shared" si="8"/>
        <v>0</v>
      </c>
      <c r="J31" s="38">
        <f>I31+J29</f>
        <v>0</v>
      </c>
      <c r="K31" s="38">
        <f>K29+J31</f>
        <v>0</v>
      </c>
    </row>
    <row r="32" spans="2:13" x14ac:dyDescent="0.25">
      <c r="B32" s="17"/>
      <c r="C32" s="83"/>
      <c r="D32" s="97"/>
      <c r="E32" s="97"/>
      <c r="F32" s="97"/>
      <c r="G32" s="97"/>
      <c r="H32" s="97"/>
      <c r="I32" s="97"/>
      <c r="J32" s="97"/>
      <c r="K32" s="84"/>
    </row>
    <row r="33" spans="2:11" ht="36" customHeight="1" x14ac:dyDescent="0.25">
      <c r="B33" s="17"/>
      <c r="C33" s="53"/>
      <c r="D33" s="54"/>
      <c r="E33" s="54"/>
      <c r="F33" s="54"/>
      <c r="G33" s="54"/>
      <c r="H33" s="54"/>
      <c r="I33" s="54"/>
      <c r="J33" s="54"/>
      <c r="K33" s="55"/>
    </row>
    <row r="34" spans="2:11" ht="15" x14ac:dyDescent="0.25">
      <c r="B34" s="17"/>
      <c r="C34" s="114" t="s">
        <v>141</v>
      </c>
      <c r="D34" s="115"/>
      <c r="E34" s="115"/>
      <c r="F34" s="115"/>
      <c r="G34" s="115"/>
      <c r="H34" s="115"/>
      <c r="I34" s="115"/>
      <c r="J34" s="115"/>
      <c r="K34" s="116"/>
    </row>
    <row r="35" spans="2:11" x14ac:dyDescent="0.25">
      <c r="B35" s="17"/>
      <c r="C35" s="59" t="s">
        <v>93</v>
      </c>
      <c r="D35" s="60"/>
      <c r="E35" s="60"/>
      <c r="F35" s="60"/>
      <c r="G35" s="60"/>
      <c r="H35" s="60"/>
      <c r="I35" s="60"/>
      <c r="J35" s="60"/>
      <c r="K35" s="61"/>
    </row>
    <row r="36" spans="2:11" x14ac:dyDescent="0.25">
      <c r="C36" s="59"/>
      <c r="D36" s="60"/>
      <c r="E36" s="60"/>
      <c r="F36" s="60"/>
      <c r="G36" s="60"/>
      <c r="H36" s="60"/>
      <c r="I36" s="60"/>
      <c r="J36" s="60"/>
      <c r="K36" s="61"/>
    </row>
    <row r="37" spans="2:11" ht="15.6" x14ac:dyDescent="0.25">
      <c r="C37" s="98" t="s">
        <v>94</v>
      </c>
      <c r="D37" s="98"/>
      <c r="E37" s="98"/>
      <c r="F37" s="98"/>
      <c r="G37" s="98"/>
      <c r="H37" s="98"/>
      <c r="I37" s="98"/>
      <c r="J37" s="98"/>
      <c r="K37" s="98"/>
    </row>
    <row r="38" spans="2:11" ht="15.6" x14ac:dyDescent="0.25">
      <c r="C38" s="99" t="s">
        <v>112</v>
      </c>
      <c r="D38" s="50"/>
      <c r="E38" s="50"/>
      <c r="F38" s="50"/>
      <c r="G38" s="50"/>
      <c r="H38" s="50"/>
      <c r="I38" s="50"/>
      <c r="J38" s="50"/>
      <c r="K38" s="51"/>
    </row>
  </sheetData>
  <mergeCells count="48">
    <mergeCell ref="B27:B31"/>
    <mergeCell ref="C34:K34"/>
    <mergeCell ref="B21:B22"/>
    <mergeCell ref="C21:C22"/>
    <mergeCell ref="D21:D22"/>
    <mergeCell ref="E21:E22"/>
    <mergeCell ref="B25:B26"/>
    <mergeCell ref="C25:C26"/>
    <mergeCell ref="D25:D26"/>
    <mergeCell ref="E25:E26"/>
    <mergeCell ref="B23:B24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B7:B8"/>
    <mergeCell ref="C7:C8"/>
    <mergeCell ref="D7:D8"/>
    <mergeCell ref="E7:E8"/>
    <mergeCell ref="C4:K4"/>
    <mergeCell ref="C2:K3"/>
    <mergeCell ref="C32:K33"/>
    <mergeCell ref="C35:K36"/>
    <mergeCell ref="C37:K37"/>
    <mergeCell ref="C38:K38"/>
    <mergeCell ref="C23:C24"/>
    <mergeCell ref="D23:D24"/>
    <mergeCell ref="E23:E2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ORÇAMENTARIA</vt:lpstr>
      <vt:lpstr>CRONOGRAMA FISICO FINANCEIRO</vt:lpstr>
      <vt:lpstr>'CRONOGRAMA FISICO FINANCEIRO'!Area_de_impressao</vt:lpstr>
      <vt:lpstr>'PLANILHA ORÇAMENTARIA'!Area_de_impressao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PLANILHA_PANTALEAO.xls</dc:title>
  <dc:subject/>
  <dc:creator>Dell</dc:creator>
  <dc:description/>
  <cp:lastModifiedBy>Jéssica Furlan</cp:lastModifiedBy>
  <cp:revision>0</cp:revision>
  <cp:lastPrinted>2023-03-17T13:22:32Z</cp:lastPrinted>
  <dcterms:created xsi:type="dcterms:W3CDTF">2023-01-26T19:17:31Z</dcterms:created>
  <dcterms:modified xsi:type="dcterms:W3CDTF">2023-03-17T14:02:35Z</dcterms:modified>
  <dc:language>pt-BR</dc:language>
</cp:coreProperties>
</file>