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aime\Desktop\OBRAS\OBRAS EM ANDAMENTO\DADETUR PLEITO 2021\NOVA LICITAÇÃO\"/>
    </mc:Choice>
  </mc:AlternateContent>
  <xr:revisionPtr revIDLastSave="0" documentId="13_ncr:1_{CB36615D-3259-4124-8A82-EC20CD002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HA ORÇAMENTÁ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39" i="1"/>
  <c r="H28" i="1" l="1"/>
  <c r="H25" i="1"/>
  <c r="H36" i="1" l="1"/>
  <c r="H35" i="1"/>
  <c r="H32" i="1"/>
  <c r="H33" i="1" l="1"/>
  <c r="H37" i="1"/>
  <c r="H16" i="1"/>
  <c r="H15" i="1"/>
  <c r="H14" i="1" l="1"/>
  <c r="H23" i="1"/>
  <c r="H22" i="1"/>
  <c r="H18" i="1"/>
  <c r="H29" i="1" l="1"/>
  <c r="H21" i="1"/>
  <c r="H19" i="1"/>
  <c r="H27" i="1" l="1"/>
  <c r="H26" i="1"/>
  <c r="H24" i="1"/>
  <c r="H20" i="1"/>
  <c r="H17" i="1"/>
  <c r="H13" i="1"/>
  <c r="H30" i="1" l="1"/>
  <c r="H40" i="1" l="1"/>
</calcChain>
</file>

<file path=xl/sharedStrings.xml><?xml version="1.0" encoding="utf-8"?>
<sst xmlns="http://schemas.openxmlformats.org/spreadsheetml/2006/main" count="128" uniqueCount="93">
  <si>
    <t>ITEM</t>
  </si>
  <si>
    <t>CÓDIGO</t>
  </si>
  <si>
    <t>DESCRIÇÃO</t>
  </si>
  <si>
    <t>TOTAL</t>
  </si>
  <si>
    <t>m²</t>
  </si>
  <si>
    <t>m³</t>
  </si>
  <si>
    <t>m</t>
  </si>
  <si>
    <t>09.01.020</t>
  </si>
  <si>
    <t>Forma em madeira comum para fundação</t>
  </si>
  <si>
    <t>TOTAL DO ITEM 1</t>
  </si>
  <si>
    <t>1.1</t>
  </si>
  <si>
    <t>2.1</t>
  </si>
  <si>
    <t>3.1</t>
  </si>
  <si>
    <t>TOTAL GERAL</t>
  </si>
  <si>
    <t xml:space="preserve">TOTAL </t>
  </si>
  <si>
    <t>1.2</t>
  </si>
  <si>
    <t>___________________________________________</t>
  </si>
  <si>
    <t>CDHU</t>
  </si>
  <si>
    <t xml:space="preserve">PREÇO UNITÁRIO   </t>
  </si>
  <si>
    <t>UN.</t>
  </si>
  <si>
    <t>un.</t>
  </si>
  <si>
    <t>INSTALAÇÕES ELÉTRICAS</t>
  </si>
  <si>
    <t>38.13.020</t>
  </si>
  <si>
    <t>Eletroduto corrugado em polietileno de alta densidade, DN= 50 mm, com acessórios</t>
  </si>
  <si>
    <r>
      <rPr>
        <b/>
        <sz val="12"/>
        <color theme="1"/>
        <rFont val="Calibri"/>
        <family val="2"/>
        <scheme val="minor"/>
      </rPr>
      <t>LOCAL:</t>
    </r>
    <r>
      <rPr>
        <sz val="12"/>
        <color theme="1"/>
        <rFont val="Calibri"/>
        <family val="2"/>
        <scheme val="minor"/>
      </rPr>
      <t xml:space="preserve"> RUA PEDRO BENI C/ ESTRADA MUNICIPAL JOÃO FRANCISCO DE LIMA, DISTRITO INDUSTRIAL ARGINO MENDES, MUNICÍPIO DE ESTIVA GERBI/SP</t>
    </r>
  </si>
  <si>
    <t>41.11.703</t>
  </si>
  <si>
    <t>Luminária LED retangular para poste de 14.160 até 17.475 lm, eficiência mínima 118 lm/W</t>
  </si>
  <si>
    <t>41.10.430</t>
  </si>
  <si>
    <t>TOTAL DO ITEM 2</t>
  </si>
  <si>
    <t>38.13.016</t>
  </si>
  <si>
    <t>Eletroduto corrugado em polietileno de alta densidade, DN= 40 mm, com acessórios</t>
  </si>
  <si>
    <t>38.13.010</t>
  </si>
  <si>
    <t>Eletroduto corrugado em polietileno de alta densidade, DN= 30 mm, com acessórios</t>
  </si>
  <si>
    <t>39.21.040</t>
  </si>
  <si>
    <t>Cabo de cobre flexível de 6 mm², isolamento 0,6/1kV - isolação HEPR 90°C</t>
  </si>
  <si>
    <t>39.04.080</t>
  </si>
  <si>
    <t>Cabo de cobre nu, têmpera mole, classe 2, de 50 mm²</t>
  </si>
  <si>
    <t>42.05.200</t>
  </si>
  <si>
    <t>Haste de aterramento de 5/8'' x 2,4 m</t>
  </si>
  <si>
    <t>TOTAL DO ITEM 3</t>
  </si>
  <si>
    <t>Jaime Abreu Junior</t>
  </si>
  <si>
    <r>
      <rPr>
        <b/>
        <sz val="12"/>
        <color theme="1"/>
        <rFont val="Calibri"/>
        <family val="2"/>
        <scheme val="minor"/>
      </rPr>
      <t>OBJETO:</t>
    </r>
    <r>
      <rPr>
        <sz val="12"/>
        <color theme="1"/>
        <rFont val="Calibri"/>
        <family val="2"/>
        <scheme val="minor"/>
      </rPr>
      <t xml:space="preserve"> CONSTRUÇÃO DO PARQUE DA LAGOA DA BUZA 1° ETAPA</t>
    </r>
  </si>
  <si>
    <t>3.2</t>
  </si>
  <si>
    <t>69.03.130</t>
  </si>
  <si>
    <t>Caixa subterrânea de entrada de telefonia, tipo R1 (600 x 350 x 500) mm, padrão TELEBRÁS, com tampa</t>
  </si>
  <si>
    <t>06.01.020</t>
  </si>
  <si>
    <t>Escavação manual em solo de 1ª e 2ª categoria em campo aberto</t>
  </si>
  <si>
    <t>06.11.040</t>
  </si>
  <si>
    <t>Reaterro manual apiloado sem controle de compactação</t>
  </si>
  <si>
    <t>39.21.020</t>
  </si>
  <si>
    <t>Cabo de cobre flexível de 2,5 mm², isolamento 0,6/1kV - isolação HEPR 90°C</t>
  </si>
  <si>
    <t>11.03.140</t>
  </si>
  <si>
    <t>Concreto preparado no local, fck = 30 MPa</t>
  </si>
  <si>
    <t>11.16.040</t>
  </si>
  <si>
    <t>Lançamento e adensamento de concreto ou massa em fundação</t>
  </si>
  <si>
    <t>PLAYGROUND</t>
  </si>
  <si>
    <t>14.01.060</t>
  </si>
  <si>
    <t>Alvenaria de embasamento em bloco de concreto de 19 x 19 x 39 cm - classe A</t>
  </si>
  <si>
    <t>14.20.010</t>
  </si>
  <si>
    <t>Vergas, contravergas e pilaretes de concreto armado</t>
  </si>
  <si>
    <t>24.02.930</t>
  </si>
  <si>
    <t>Portão de 2 folhas tubular, com tela em aço galvanizado de 2´ e fio 10, completo</t>
  </si>
  <si>
    <t>FECHAMENTO</t>
  </si>
  <si>
    <t>Cabo de cobre flexível de 4 mm², isolamento 0,6/1kV - isolação HEPR 90°C</t>
  </si>
  <si>
    <t>39.21.030</t>
  </si>
  <si>
    <t>Cabo de cobre nu, têmpera mole, classe 2, de 16 mm²</t>
  </si>
  <si>
    <t>39.04.050</t>
  </si>
  <si>
    <t>BDI   19,92 %</t>
  </si>
  <si>
    <t>REFERÊN.</t>
  </si>
  <si>
    <t>QUANT.</t>
  </si>
  <si>
    <t>PLANILHA ORÇAMENTÁRIA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</si>
  <si>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</si>
  <si>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</si>
  <si>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</si>
  <si>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</si>
  <si>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</si>
  <si>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</si>
  <si>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</si>
  <si>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</si>
  <si>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</si>
  <si>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</si>
  <si>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</si>
  <si>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</si>
  <si>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</si>
  <si>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</si>
  <si>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</si>
  <si>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Poste telecônico reto em aço SAE 1010/1020 galvanizado a fogo, altura de 6,00 m</t>
  </si>
  <si>
    <r>
      <rPr>
        <b/>
        <sz val="12"/>
        <color theme="1"/>
        <rFont val="Calibri"/>
        <family val="2"/>
        <scheme val="minor"/>
      </rPr>
      <t>REFERÊNCIA:</t>
    </r>
    <r>
      <rPr>
        <sz val="12"/>
        <color theme="1"/>
        <rFont val="Calibri"/>
        <family val="2"/>
        <scheme val="minor"/>
      </rPr>
      <t xml:space="preserve"> CDHU nº 183 (SEM DESONERAÇÃO)                                                                      </t>
    </r>
    <r>
      <rPr>
        <b/>
        <sz val="12"/>
        <color theme="1"/>
        <rFont val="Calibri"/>
        <family val="2"/>
        <scheme val="minor"/>
      </rPr>
      <t>DATA:</t>
    </r>
    <r>
      <rPr>
        <sz val="12"/>
        <color theme="1"/>
        <rFont val="Calibri"/>
        <family val="2"/>
        <scheme val="minor"/>
      </rPr>
      <t xml:space="preserve"> 20/09/2024</t>
    </r>
  </si>
  <si>
    <r>
      <t xml:space="preserve">PREFEITURA MUNICIPAL DE ESTIVA GERBI
</t>
    </r>
    <r>
      <rPr>
        <sz val="18"/>
        <color theme="1"/>
        <rFont val="Times New Roman"/>
        <family val="1"/>
      </rPr>
      <t>PAÇO MUNICIPAL
ESTADO DE SÃO PAULO</t>
    </r>
    <r>
      <rPr>
        <sz val="26"/>
        <color theme="1"/>
        <rFont val="Times New Roman"/>
        <family val="1"/>
      </rPr>
      <t xml:space="preserve">
</t>
    </r>
  </si>
  <si>
    <t>Prefeita Municipal</t>
  </si>
  <si>
    <t>Cláudia Botelho de Oliveira Diegues</t>
  </si>
  <si>
    <t>_____________________________________</t>
  </si>
  <si>
    <t>Secretário de Obras e Planejamento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</si>
</sst>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* #,##0.00_-;\-&quot;R$&quot;* #,##0.00_-;_-&quot;R$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theme="1"/>
      <name val="Cambria"/>
      <family val="1"/>
    </font>
    <font>
      <b/>
      <sz val="16"/>
      <color theme="1"/>
      <name val="Calibri"/>
      <family val="2"/>
      <scheme val="minor"/>
    </font>
    <font>
      <sz val="26"/>
      <color theme="1"/>
      <name val="Times New Roman"/>
      <family val="1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Times New Roman"/>
      <family val="1"/>
    </font>
    <font>
      <b/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1" fillId="5" borderId="0" xfId="0" applyNumberFormat="1" applyFont="1" applyFill="1" applyAlignment="1">
      <alignment vertical="center"/>
    </xf>
    <xf numFmtId="164" fontId="1" fillId="5" borderId="0" xfId="0" applyNumberFormat="1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" fillId="3" borderId="3" xfId="0" applyNumberFormat="1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0" fillId="0" borderId="2" xfId="0" applyBorder="1"/>
    <xf numFmtId="164" fontId="1" fillId="3" borderId="2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257175</xdr:colOff>
      <xdr:row>5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31445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topLeftCell="A22" workbookViewId="0">
      <selection sqref="A1:H50"/>
    </sheetView>
  </sheetViews>
  <sheetFormatPr defaultRowHeight="15" x14ac:dyDescent="0.25"/>
  <cols>
    <col min="1" max="1" width="5" style="2" customWidth="1"/>
    <col min="2" max="2" width="10.85546875" style="2" customWidth="1"/>
    <col min="3" max="3" width="9.85546875" customWidth="1"/>
    <col min="4" max="4" width="79.28515625" style="3" customWidth="1"/>
    <col min="5" max="5" width="8.85546875" style="2" customWidth="1"/>
    <col min="6" max="6" width="8.140625" style="23" customWidth="1"/>
    <col min="7" max="7" width="13.28515625" style="4" customWidth="1"/>
    <col min="8" max="8" width="13.5703125" style="5" customWidth="1"/>
  </cols>
  <sheetData>
    <row r="1" spans="1:8" ht="26.25" customHeight="1" x14ac:dyDescent="0.25">
      <c r="A1" s="42" t="s">
        <v>88</v>
      </c>
      <c r="B1" s="42"/>
      <c r="C1" s="42"/>
      <c r="D1" s="42"/>
      <c r="E1" s="42"/>
      <c r="F1" s="42"/>
      <c r="G1" s="42"/>
      <c r="H1" s="42"/>
    </row>
    <row r="2" spans="1:8" ht="15" customHeight="1" x14ac:dyDescent="0.25">
      <c r="A2" s="42"/>
      <c r="B2" s="42"/>
      <c r="C2" s="42"/>
      <c r="D2" s="42"/>
      <c r="E2" s="42"/>
      <c r="F2" s="42"/>
      <c r="G2" s="42"/>
      <c r="H2" s="42"/>
    </row>
    <row r="3" spans="1:8" ht="15" customHeight="1" x14ac:dyDescent="0.25">
      <c r="A3" s="42"/>
      <c r="B3" s="42"/>
      <c r="C3" s="42"/>
      <c r="D3" s="42"/>
      <c r="E3" s="42"/>
      <c r="F3" s="42"/>
      <c r="G3" s="42"/>
      <c r="H3" s="42"/>
    </row>
    <row r="4" spans="1:8" ht="15" customHeight="1" x14ac:dyDescent="0.25">
      <c r="A4" s="42"/>
      <c r="B4" s="42"/>
      <c r="C4" s="42"/>
      <c r="D4" s="42"/>
      <c r="E4" s="42"/>
      <c r="F4" s="42"/>
      <c r="G4" s="42"/>
      <c r="H4" s="42"/>
    </row>
    <row r="5" spans="1:8" ht="29.25" customHeight="1" x14ac:dyDescent="0.25">
      <c r="A5" s="42"/>
      <c r="B5" s="42"/>
      <c r="C5" s="42"/>
      <c r="D5" s="42"/>
      <c r="E5" s="42"/>
      <c r="F5" s="42"/>
      <c r="G5" s="42"/>
      <c r="H5" s="42"/>
    </row>
    <row r="6" spans="1:8" ht="12.75" customHeight="1" x14ac:dyDescent="0.25">
      <c r="A6" s="42"/>
      <c r="B6" s="42"/>
      <c r="C6" s="42"/>
      <c r="D6" s="42"/>
      <c r="E6" s="42"/>
      <c r="F6" s="42"/>
      <c r="G6" s="42"/>
      <c r="H6" s="42"/>
    </row>
    <row r="7" spans="1:8" ht="29.25" customHeight="1" x14ac:dyDescent="0.25">
      <c r="A7" s="48" t="s">
        <v>70</v>
      </c>
      <c r="B7" s="48"/>
      <c r="C7" s="48"/>
      <c r="D7" s="48"/>
      <c r="E7" s="48"/>
      <c r="F7" s="48"/>
      <c r="G7" s="48"/>
      <c r="H7" s="48"/>
    </row>
    <row r="8" spans="1:8" ht="33.75" customHeight="1" x14ac:dyDescent="0.25">
      <c r="A8" s="43" t="s">
        <v>41</v>
      </c>
      <c r="B8" s="43"/>
      <c r="C8" s="43"/>
      <c r="D8" s="43"/>
      <c r="E8" s="43"/>
      <c r="F8" s="43"/>
      <c r="G8" s="43"/>
      <c r="H8" s="43"/>
    </row>
    <row r="9" spans="1:8" ht="32.25" customHeight="1" x14ac:dyDescent="0.25">
      <c r="A9" s="43" t="s">
        <v>24</v>
      </c>
      <c r="B9" s="43"/>
      <c r="C9" s="43"/>
      <c r="D9" s="43"/>
      <c r="E9" s="43"/>
      <c r="F9" s="43"/>
      <c r="G9" s="43"/>
      <c r="H9" s="43"/>
    </row>
    <row r="10" spans="1:8" ht="31.5" customHeight="1" x14ac:dyDescent="0.25">
      <c r="A10" s="43" t="s">
        <v>87</v>
      </c>
      <c r="B10" s="43"/>
      <c r="C10" s="43"/>
      <c r="D10" s="43"/>
      <c r="E10" s="43"/>
      <c r="F10" s="43"/>
      <c r="G10" s="43"/>
      <c r="H10" s="43"/>
    </row>
    <row r="11" spans="1:8" ht="29.25" customHeight="1" x14ac:dyDescent="0.25">
      <c r="A11" s="8" t="s">
        <v>0</v>
      </c>
      <c r="B11" s="8" t="s">
        <v>1</v>
      </c>
      <c r="C11" s="8" t="s">
        <v>68</v>
      </c>
      <c r="D11" s="9" t="s">
        <v>2</v>
      </c>
      <c r="E11" s="8" t="s">
        <v>19</v>
      </c>
      <c r="F11" s="21" t="s">
        <v>69</v>
      </c>
      <c r="G11" s="19" t="s">
        <v>18</v>
      </c>
      <c r="H11" s="10" t="s">
        <v>3</v>
      </c>
    </row>
    <row r="12" spans="1:8" x14ac:dyDescent="0.25">
      <c r="A12" s="20">
        <v>1</v>
      </c>
      <c r="B12" s="45" t="s">
        <v>21</v>
      </c>
      <c r="C12" s="45"/>
      <c r="D12" s="45"/>
      <c r="E12" s="45"/>
      <c r="F12" s="45"/>
      <c r="G12" s="45"/>
      <c r="H12" s="45"/>
    </row>
    <row r="13" spans="1:8" ht="15" customHeight="1" x14ac:dyDescent="0.25">
      <c r="A13" s="14" t="s">
        <v>10</v>
      </c>
      <c r="B13" s="18" t="s">
        <v>27</v>
      </c>
      <c r="C13" s="14" t="s">
        <v>17</v>
      </c>
      <c r="D13" s="35" t="s">
        <v>86</v>
      </c>
      <c r="E13" s="14" t="s">
        <v>20</v>
      </c>
      <c r="F13" s="22">
        <v>13</v>
      </c>
      <c r="G13" s="16">
        <v>1419.9</v>
      </c>
      <c r="H13" s="17">
        <f t="shared" ref="H13:H28" si="0">F13*G13</f>
        <v>18458.7</v>
      </c>
    </row>
    <row r="14" spans="1:8" x14ac:dyDescent="0.25">
      <c r="A14" s="14" t="s">
        <v>15</v>
      </c>
      <c r="B14" s="12" t="s">
        <v>7</v>
      </c>
      <c r="C14" s="14" t="s">
        <v>17</v>
      </c>
      <c r="D14" s="3" t="s">
        <v>8</v>
      </c>
      <c r="E14" s="14" t="s">
        <v>4</v>
      </c>
      <c r="F14" s="22">
        <v>47.3</v>
      </c>
      <c r="G14" s="16">
        <v>81.69</v>
      </c>
      <c r="H14" s="17">
        <f t="shared" ref="H14" si="1">F14*G14</f>
        <v>3863.9369999999994</v>
      </c>
    </row>
    <row r="15" spans="1:8" x14ac:dyDescent="0.25">
      <c r="A15" s="14" t="s">
        <v>71</v>
      </c>
      <c r="B15" s="15" t="s">
        <v>51</v>
      </c>
      <c r="C15" s="14" t="s">
        <v>17</v>
      </c>
      <c r="D15" s="36" t="s">
        <v>52</v>
      </c>
      <c r="E15" s="14" t="s">
        <v>5</v>
      </c>
      <c r="F15" s="14">
        <v>4.4000000000000004</v>
      </c>
      <c r="G15" s="16">
        <v>465.88</v>
      </c>
      <c r="H15" s="17">
        <f>F15*G15</f>
        <v>2049.8720000000003</v>
      </c>
    </row>
    <row r="16" spans="1:8" x14ac:dyDescent="0.25">
      <c r="A16" s="14" t="s">
        <v>72</v>
      </c>
      <c r="B16" s="15" t="s">
        <v>53</v>
      </c>
      <c r="C16" s="14" t="s">
        <v>17</v>
      </c>
      <c r="D16" s="37" t="s">
        <v>54</v>
      </c>
      <c r="E16" s="14" t="s">
        <v>5</v>
      </c>
      <c r="F16" s="14">
        <v>4.4000000000000004</v>
      </c>
      <c r="G16" s="16">
        <v>141.22</v>
      </c>
      <c r="H16" s="17">
        <f>F16*G16</f>
        <v>621.36800000000005</v>
      </c>
    </row>
    <row r="17" spans="1:8" ht="15.75" customHeight="1" x14ac:dyDescent="0.25">
      <c r="A17" s="14" t="s">
        <v>73</v>
      </c>
      <c r="B17" s="18" t="s">
        <v>25</v>
      </c>
      <c r="C17" s="14" t="s">
        <v>17</v>
      </c>
      <c r="D17" s="38" t="s">
        <v>26</v>
      </c>
      <c r="E17" s="14" t="s">
        <v>20</v>
      </c>
      <c r="F17" s="22">
        <v>29</v>
      </c>
      <c r="G17" s="16">
        <v>1279.98</v>
      </c>
      <c r="H17" s="17">
        <f t="shared" si="0"/>
        <v>37119.42</v>
      </c>
    </row>
    <row r="18" spans="1:8" ht="28.5" customHeight="1" x14ac:dyDescent="0.25">
      <c r="A18" s="14" t="s">
        <v>74</v>
      </c>
      <c r="B18" s="18" t="s">
        <v>43</v>
      </c>
      <c r="C18" s="14" t="s">
        <v>17</v>
      </c>
      <c r="D18" s="40" t="s">
        <v>44</v>
      </c>
      <c r="E18" s="14" t="s">
        <v>20</v>
      </c>
      <c r="F18" s="22">
        <v>48</v>
      </c>
      <c r="G18" s="16">
        <v>421.79</v>
      </c>
      <c r="H18" s="17">
        <f t="shared" si="0"/>
        <v>20245.920000000002</v>
      </c>
    </row>
    <row r="19" spans="1:8" x14ac:dyDescent="0.25">
      <c r="A19" s="14" t="s">
        <v>75</v>
      </c>
      <c r="B19" s="30" t="s">
        <v>31</v>
      </c>
      <c r="C19" s="14" t="s">
        <v>17</v>
      </c>
      <c r="D19" s="35" t="s">
        <v>32</v>
      </c>
      <c r="E19" s="14" t="s">
        <v>6</v>
      </c>
      <c r="F19" s="22">
        <v>135.85</v>
      </c>
      <c r="G19" s="16">
        <v>10.039999999999999</v>
      </c>
      <c r="H19" s="17">
        <f t="shared" ref="H19" si="2">F19*G19</f>
        <v>1363.9339999999997</v>
      </c>
    </row>
    <row r="20" spans="1:8" x14ac:dyDescent="0.25">
      <c r="A20" s="14" t="s">
        <v>76</v>
      </c>
      <c r="B20" s="15" t="s">
        <v>29</v>
      </c>
      <c r="C20" s="14" t="s">
        <v>17</v>
      </c>
      <c r="D20" s="35" t="s">
        <v>30</v>
      </c>
      <c r="E20" s="14" t="s">
        <v>6</v>
      </c>
      <c r="F20" s="22">
        <v>648.21</v>
      </c>
      <c r="G20" s="16">
        <v>12.07</v>
      </c>
      <c r="H20" s="17">
        <f t="shared" si="0"/>
        <v>7823.8947000000007</v>
      </c>
    </row>
    <row r="21" spans="1:8" x14ac:dyDescent="0.25">
      <c r="A21" s="14" t="s">
        <v>77</v>
      </c>
      <c r="B21" s="1" t="s">
        <v>22</v>
      </c>
      <c r="C21" s="14" t="s">
        <v>17</v>
      </c>
      <c r="D21" s="35" t="s">
        <v>23</v>
      </c>
      <c r="E21" s="14" t="s">
        <v>6</v>
      </c>
      <c r="F21" s="22">
        <v>102.96</v>
      </c>
      <c r="G21" s="16">
        <v>14.36</v>
      </c>
      <c r="H21" s="17">
        <f t="shared" ref="H21:H23" si="3">F21*G21</f>
        <v>1478.5056</v>
      </c>
    </row>
    <row r="22" spans="1:8" x14ac:dyDescent="0.25">
      <c r="A22" s="14" t="s">
        <v>78</v>
      </c>
      <c r="B22" s="15" t="s">
        <v>45</v>
      </c>
      <c r="C22" s="14" t="s">
        <v>17</v>
      </c>
      <c r="D22" s="3" t="s">
        <v>46</v>
      </c>
      <c r="E22" s="14" t="s">
        <v>5</v>
      </c>
      <c r="F22" s="22">
        <v>48.5</v>
      </c>
      <c r="G22" s="16">
        <v>41.88</v>
      </c>
      <c r="H22" s="17">
        <f t="shared" si="3"/>
        <v>2031.18</v>
      </c>
    </row>
    <row r="23" spans="1:8" x14ac:dyDescent="0.25">
      <c r="A23" s="14" t="s">
        <v>79</v>
      </c>
      <c r="B23" s="15" t="s">
        <v>47</v>
      </c>
      <c r="C23" s="14" t="s">
        <v>17</v>
      </c>
      <c r="D23" s="39" t="s">
        <v>48</v>
      </c>
      <c r="E23" s="14" t="s">
        <v>5</v>
      </c>
      <c r="F23" s="22">
        <v>92.15</v>
      </c>
      <c r="G23" s="16">
        <v>15.63</v>
      </c>
      <c r="H23" s="17">
        <f t="shared" si="3"/>
        <v>1440.3045000000002</v>
      </c>
    </row>
    <row r="24" spans="1:8" x14ac:dyDescent="0.25">
      <c r="A24" s="14" t="s">
        <v>80</v>
      </c>
      <c r="B24" s="18" t="s">
        <v>33</v>
      </c>
      <c r="C24" s="14" t="s">
        <v>17</v>
      </c>
      <c r="D24" s="39" t="s">
        <v>34</v>
      </c>
      <c r="E24" s="14" t="s">
        <v>6</v>
      </c>
      <c r="F24" s="22">
        <v>2426.13</v>
      </c>
      <c r="G24" s="16">
        <v>6.66</v>
      </c>
      <c r="H24" s="17">
        <f t="shared" si="0"/>
        <v>16158.025800000001</v>
      </c>
    </row>
    <row r="25" spans="1:8" x14ac:dyDescent="0.25">
      <c r="A25" s="14" t="s">
        <v>81</v>
      </c>
      <c r="B25" s="18" t="s">
        <v>64</v>
      </c>
      <c r="C25" s="14" t="s">
        <v>17</v>
      </c>
      <c r="D25" s="3" t="s">
        <v>63</v>
      </c>
      <c r="E25" s="14" t="s">
        <v>6</v>
      </c>
      <c r="F25" s="22">
        <v>234.93</v>
      </c>
      <c r="G25" s="16">
        <v>5.0999999999999996</v>
      </c>
      <c r="H25" s="17">
        <f t="shared" si="0"/>
        <v>1198.143</v>
      </c>
    </row>
    <row r="26" spans="1:8" x14ac:dyDescent="0.25">
      <c r="A26" s="14" t="s">
        <v>82</v>
      </c>
      <c r="B26" s="18" t="s">
        <v>49</v>
      </c>
      <c r="C26" s="14" t="s">
        <v>17</v>
      </c>
      <c r="D26" s="39" t="s">
        <v>50</v>
      </c>
      <c r="E26" s="14" t="s">
        <v>6</v>
      </c>
      <c r="F26" s="22">
        <v>1044</v>
      </c>
      <c r="G26" s="16">
        <v>3.48</v>
      </c>
      <c r="H26" s="17">
        <f t="shared" si="0"/>
        <v>3633.12</v>
      </c>
    </row>
    <row r="27" spans="1:8" x14ac:dyDescent="0.25">
      <c r="A27" s="14" t="s">
        <v>83</v>
      </c>
      <c r="B27" s="15" t="s">
        <v>35</v>
      </c>
      <c r="C27" s="14" t="s">
        <v>17</v>
      </c>
      <c r="D27" s="39" t="s">
        <v>36</v>
      </c>
      <c r="E27" s="14" t="s">
        <v>6</v>
      </c>
      <c r="F27" s="22">
        <v>18</v>
      </c>
      <c r="G27" s="16">
        <v>54.72</v>
      </c>
      <c r="H27" s="17">
        <f t="shared" si="0"/>
        <v>984.96</v>
      </c>
    </row>
    <row r="28" spans="1:8" x14ac:dyDescent="0.25">
      <c r="A28" s="14" t="s">
        <v>84</v>
      </c>
      <c r="B28" s="15" t="s">
        <v>66</v>
      </c>
      <c r="C28" s="14" t="s">
        <v>17</v>
      </c>
      <c r="D28" s="3" t="s">
        <v>65</v>
      </c>
      <c r="E28" s="14" t="s">
        <v>6</v>
      </c>
      <c r="F28" s="22">
        <v>3</v>
      </c>
      <c r="G28" s="16">
        <v>17.04</v>
      </c>
      <c r="H28" s="17">
        <f t="shared" si="0"/>
        <v>51.12</v>
      </c>
    </row>
    <row r="29" spans="1:8" x14ac:dyDescent="0.25">
      <c r="A29" s="14" t="s">
        <v>85</v>
      </c>
      <c r="B29" s="15" t="s">
        <v>37</v>
      </c>
      <c r="C29" s="14" t="s">
        <v>17</v>
      </c>
      <c r="D29" s="39" t="s">
        <v>38</v>
      </c>
      <c r="E29" s="14" t="s">
        <v>20</v>
      </c>
      <c r="F29" s="22">
        <v>7</v>
      </c>
      <c r="G29" s="16">
        <v>128.68</v>
      </c>
      <c r="H29" s="17">
        <f t="shared" ref="H29" si="4">F29*G29</f>
        <v>900.76</v>
      </c>
    </row>
    <row r="30" spans="1:8" x14ac:dyDescent="0.25">
      <c r="A30" s="46" t="s">
        <v>9</v>
      </c>
      <c r="B30" s="46"/>
      <c r="C30" s="46"/>
      <c r="D30" s="46"/>
      <c r="E30" s="46"/>
      <c r="F30" s="46"/>
      <c r="G30" s="46"/>
      <c r="H30" s="13">
        <f>SUM(H13:H29)</f>
        <v>119423.16459999997</v>
      </c>
    </row>
    <row r="31" spans="1:8" x14ac:dyDescent="0.25">
      <c r="A31" s="20">
        <v>2</v>
      </c>
      <c r="B31" s="45" t="s">
        <v>55</v>
      </c>
      <c r="C31" s="45"/>
      <c r="D31" s="45"/>
      <c r="E31" s="45"/>
      <c r="F31" s="45"/>
      <c r="G31" s="45"/>
      <c r="H31" s="45"/>
    </row>
    <row r="32" spans="1:8" x14ac:dyDescent="0.25">
      <c r="A32" s="14" t="s">
        <v>11</v>
      </c>
      <c r="B32" s="18" t="s">
        <v>56</v>
      </c>
      <c r="C32" s="14" t="s">
        <v>17</v>
      </c>
      <c r="D32" s="41" t="s">
        <v>57</v>
      </c>
      <c r="E32" s="14" t="s">
        <v>4</v>
      </c>
      <c r="F32" s="22">
        <v>32</v>
      </c>
      <c r="G32" s="16">
        <v>91.47</v>
      </c>
      <c r="H32" s="17">
        <f t="shared" ref="H32" si="5">F32*G32</f>
        <v>2927.04</v>
      </c>
    </row>
    <row r="33" spans="1:8" x14ac:dyDescent="0.25">
      <c r="A33" s="46" t="s">
        <v>28</v>
      </c>
      <c r="B33" s="46"/>
      <c r="C33" s="46"/>
      <c r="D33" s="46"/>
      <c r="E33" s="46"/>
      <c r="F33" s="46"/>
      <c r="G33" s="46"/>
      <c r="H33" s="13">
        <f>SUM(H32:H32)</f>
        <v>2927.04</v>
      </c>
    </row>
    <row r="34" spans="1:8" x14ac:dyDescent="0.25">
      <c r="A34" s="20">
        <v>3</v>
      </c>
      <c r="B34" s="45" t="s">
        <v>62</v>
      </c>
      <c r="C34" s="45"/>
      <c r="D34" s="45"/>
      <c r="E34" s="45"/>
      <c r="F34" s="45"/>
      <c r="G34" s="45"/>
      <c r="H34" s="45"/>
    </row>
    <row r="35" spans="1:8" x14ac:dyDescent="0.25">
      <c r="A35" s="14" t="s">
        <v>12</v>
      </c>
      <c r="B35" s="18" t="s">
        <v>58</v>
      </c>
      <c r="C35" s="14" t="s">
        <v>17</v>
      </c>
      <c r="D35" s="31" t="s">
        <v>59</v>
      </c>
      <c r="E35" s="14" t="s">
        <v>5</v>
      </c>
      <c r="F35" s="22">
        <v>0.27</v>
      </c>
      <c r="G35" s="16">
        <v>1705</v>
      </c>
      <c r="H35" s="17">
        <f t="shared" ref="H35:H36" si="6">F35*G35</f>
        <v>460.35</v>
      </c>
    </row>
    <row r="36" spans="1:8" x14ac:dyDescent="0.25">
      <c r="A36" s="14" t="s">
        <v>42</v>
      </c>
      <c r="B36" s="18" t="s">
        <v>60</v>
      </c>
      <c r="C36" s="14" t="s">
        <v>17</v>
      </c>
      <c r="D36" s="34" t="s">
        <v>61</v>
      </c>
      <c r="E36" s="14" t="s">
        <v>4</v>
      </c>
      <c r="F36" s="22">
        <v>7.2</v>
      </c>
      <c r="G36" s="16">
        <v>580.22</v>
      </c>
      <c r="H36" s="17">
        <f t="shared" si="6"/>
        <v>4177.5840000000007</v>
      </c>
    </row>
    <row r="37" spans="1:8" x14ac:dyDescent="0.25">
      <c r="A37" s="44" t="s">
        <v>39</v>
      </c>
      <c r="B37" s="44"/>
      <c r="C37" s="44"/>
      <c r="D37" s="44"/>
      <c r="E37" s="44"/>
      <c r="F37" s="44"/>
      <c r="G37" s="44"/>
      <c r="H37" s="32">
        <f>SUM(H35:H36)</f>
        <v>4637.9340000000011</v>
      </c>
    </row>
    <row r="38" spans="1:8" x14ac:dyDescent="0.25">
      <c r="A38" s="24"/>
      <c r="B38" s="28"/>
      <c r="C38" s="24"/>
      <c r="D38" s="29"/>
      <c r="E38" s="24"/>
      <c r="F38" s="25"/>
      <c r="G38" s="26"/>
      <c r="H38" s="27"/>
    </row>
    <row r="39" spans="1:8" x14ac:dyDescent="0.25">
      <c r="G39" s="7" t="s">
        <v>14</v>
      </c>
      <c r="H39" s="6">
        <f>H37+H33+H30-0.01</f>
        <v>126988.12859999998</v>
      </c>
    </row>
    <row r="40" spans="1:8" x14ac:dyDescent="0.25">
      <c r="G40" s="7" t="s">
        <v>67</v>
      </c>
      <c r="H40" s="7">
        <f>0.1992*H39</f>
        <v>25296.035217119996</v>
      </c>
    </row>
    <row r="41" spans="1:8" x14ac:dyDescent="0.25">
      <c r="G41" s="7" t="s">
        <v>13</v>
      </c>
      <c r="H41" s="6">
        <f>SUM(H39:H40)+0.01</f>
        <v>152284.17381712</v>
      </c>
    </row>
    <row r="42" spans="1:8" x14ac:dyDescent="0.25">
      <c r="A42" s="47"/>
      <c r="B42" s="47"/>
      <c r="C42" s="47"/>
      <c r="D42" s="11" t="s">
        <v>16</v>
      </c>
    </row>
    <row r="43" spans="1:8" x14ac:dyDescent="0.25">
      <c r="A43" s="47"/>
      <c r="B43" s="47"/>
      <c r="C43" s="47"/>
      <c r="D43" s="33" t="s">
        <v>89</v>
      </c>
    </row>
    <row r="44" spans="1:8" x14ac:dyDescent="0.25">
      <c r="A44" s="47"/>
      <c r="B44" s="47"/>
      <c r="C44" s="47"/>
      <c r="D44" s="50" t="s">
        <v>90</v>
      </c>
    </row>
    <row r="45" spans="1:8" x14ac:dyDescent="0.25">
      <c r="A45" s="47"/>
      <c r="B45" s="47"/>
      <c r="C45" s="47"/>
      <c r="D45" s="33"/>
    </row>
    <row r="46" spans="1:8" x14ac:dyDescent="0.25">
      <c r="D46" s="11"/>
    </row>
    <row r="48" spans="1:8" x14ac:dyDescent="0.25">
      <c r="D48" s="2" t="s">
        <v>91</v>
      </c>
    </row>
    <row r="49" spans="4:4" x14ac:dyDescent="0.25">
      <c r="D49" s="49" t="s">
        <v>92</v>
      </c>
    </row>
    <row r="50" spans="4:4" x14ac:dyDescent="0.25">
      <c r="D50" s="51" t="s">
        <v>40</v>
      </c>
    </row>
  </sheetData>
  <mergeCells count="15">
    <mergeCell ref="A44:C44"/>
    <mergeCell ref="A45:C45"/>
    <mergeCell ref="A7:H7"/>
    <mergeCell ref="A43:C43"/>
    <mergeCell ref="A42:C42"/>
    <mergeCell ref="A1:H6"/>
    <mergeCell ref="A8:H8"/>
    <mergeCell ref="A9:H9"/>
    <mergeCell ref="A10:H10"/>
    <mergeCell ref="A37:G37"/>
    <mergeCell ref="B12:H12"/>
    <mergeCell ref="A30:G30"/>
    <mergeCell ref="B31:H31"/>
    <mergeCell ref="A33:G33"/>
    <mergeCell ref="B34:H34"/>
  </mergeCells>
  <pageMargins left="0.51181102362204722" right="0.51181102362204722" top="0.39370078740157483" bottom="0.39370078740157483" header="0.31496062992125984" footer="0.31496062992125984"/>
  <pageSetup paperSize="9"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Jaime</cp:lastModifiedBy>
  <cp:lastPrinted>2024-09-23T12:36:07Z</cp:lastPrinted>
  <dcterms:created xsi:type="dcterms:W3CDTF">2020-02-05T16:43:14Z</dcterms:created>
  <dcterms:modified xsi:type="dcterms:W3CDTF">2024-09-23T12:36:53Z</dcterms:modified>
</cp:coreProperties>
</file>