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0730" windowHeight="11100"/>
  </bookViews>
  <sheets>
    <sheet name="RESUMO" sheetId="7" r:id="rId1"/>
    <sheet name=" REC.RECEBIDOS" sheetId="1" r:id="rId2"/>
    <sheet name="DESPESAS SEC SAUDE" sheetId="2" r:id="rId3"/>
    <sheet name="DESPESAS SEC DESENV SOCIAL" sheetId="3" r:id="rId4"/>
    <sheet name="DESPESAS SEC EDUCAÇÃO" sheetId="4" r:id="rId5"/>
    <sheet name="Plan1" sheetId="6" r:id="rId6"/>
  </sheets>
  <externalReferences>
    <externalReference r:id="rId7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4" i="1"/>
  <c r="H121" l="1"/>
  <c r="H123" s="1"/>
  <c r="H120"/>
  <c r="H88"/>
  <c r="H100"/>
  <c r="H5"/>
  <c r="E18" i="7" l="1"/>
  <c r="E19"/>
  <c r="E13"/>
  <c r="E7"/>
  <c r="E11"/>
  <c r="E14"/>
  <c r="E24"/>
  <c r="E26"/>
  <c r="E8"/>
  <c r="E27"/>
  <c r="E12"/>
  <c r="H23" i="1" l="1"/>
</calcChain>
</file>

<file path=xl/comments1.xml><?xml version="1.0" encoding="utf-8"?>
<comments xmlns="http://schemas.openxmlformats.org/spreadsheetml/2006/main">
  <authors>
    <author>User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dt 30/03 R$ 68.648,32
dt 09/04 R$ 38.305,00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dt 16/07 R$ 1.280.010,00
dt 12/08 R$ 530.841,99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dt 24/09 R$ 17.290,00
dt 29/09 R$ 14.560,00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dt 24/07 R$ 30.000,00
dt 31/07 R$ 30.000,00
dt 24/09 R$ 30.000,00
dt 09/11 R$ 30.000,00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19/06 85.419,18
13/07 85.419,18
12/08 85.419,18
11/09 85.022,61</t>
        </r>
      </text>
    </comment>
  </commentList>
</comments>
</file>

<file path=xl/comments2.xml><?xml version="1.0" encoding="utf-8"?>
<comments xmlns="http://schemas.openxmlformats.org/spreadsheetml/2006/main">
  <authors>
    <author>User</author>
    <author>Valeria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480
</t>
        </r>
      </text>
    </comment>
    <comment ref="A1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1666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 :
383,34/18,91/5.782,87</t>
        </r>
      </text>
    </comment>
    <comment ref="H1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reduzido valor pago ref.portaria 430 R$ 60.000,00 </t>
        </r>
      </text>
    </comment>
    <comment ref="E1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NUMERO DA NOTA FISCAL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Lançamentos:
182,91/377,23 =560,14
INST NAC SEG SOCIAL LANÇAMENTOS: 466,37/96,19/43930,10/15425,3/7326,67 =67.244,63</t>
        </r>
      </text>
    </comment>
    <comment ref="E16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 NUMERO DA NOTA FISCAL</t>
        </r>
      </text>
    </comment>
    <comment ref="H1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reduzido valor pago ref.portaria 430 R$ 30.000,00 </t>
        </r>
      </text>
    </comment>
    <comment ref="H18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PATRONAL: 183,00/384,10 = 567,10
SEG SOCIAL:543,63/654,81/43.263,55/15.098,04/6.915,03 =66.475,06</t>
        </r>
      </text>
    </comment>
    <comment ref="H1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PREV MUNICIPAL = 182,97/389,65 = 572,62</t>
        </r>
      </text>
    </comment>
    <comment ref="H20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1.173,07/223,21/43.535,62/15.332,85/7.304,01 =67.568,74</t>
        </r>
      </text>
    </comment>
    <comment ref="H2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 ref.portaria 430 R$ 30.000,00 </t>
        </r>
      </text>
    </comment>
    <comment ref="A29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2516</t>
        </r>
      </text>
    </comment>
    <comment ref="H3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430</t>
        </r>
      </text>
    </comment>
    <comment ref="A34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774</t>
        </r>
      </text>
    </comment>
    <comment ref="A36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2405
</t>
        </r>
      </text>
    </comment>
    <comment ref="H3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NF 000.004.418 R$ 9.833,64
NF 000.004.414 R$ 6.585,09</t>
        </r>
      </text>
    </comment>
    <comment ref="A37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2358
</t>
        </r>
      </text>
    </comment>
    <comment ref="A40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Portaria 894
</t>
        </r>
      </text>
    </comment>
    <comment ref="A43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7097 
</t>
        </r>
      </text>
    </comment>
    <comment ref="H435" authorId="1">
      <text>
        <r>
          <rPr>
            <b/>
            <sz val="9"/>
            <color indexed="81"/>
            <rFont val="Segoe UI"/>
            <family val="2"/>
          </rPr>
          <t>Valeria:</t>
        </r>
        <r>
          <rPr>
            <sz val="9"/>
            <color indexed="81"/>
            <rFont val="Segoe UI"/>
            <family val="2"/>
          </rPr>
          <t xml:space="preserve">
NOTA FISCAL 3505 R$ 14.940,00
NOTA FISCAL 3491 R$ 6480,00
NOTA FISCAL 3495 R$ 1080,00</t>
        </r>
      </text>
    </comment>
    <comment ref="A48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7097</t>
        </r>
      </text>
    </comment>
    <comment ref="A5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13/04 15/04 16/04 27/04 03/05 12/05 16/6</t>
        </r>
      </text>
    </comment>
    <comment ref="A5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7132
</t>
        </r>
      </text>
    </comment>
    <comment ref="A5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7166</t>
        </r>
      </text>
    </comment>
    <comment ref="A57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7165</t>
        </r>
      </text>
    </comment>
    <comment ref="A58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7447</t>
        </r>
      </text>
    </comment>
    <comment ref="A6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 7505</t>
        </r>
      </text>
    </comment>
    <comment ref="A6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RECURSO ASSISTENCIA SOCIAL/SECRETARIA DE SAUDE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total do pedido 41190,00
recebido nf 117 1.647,60
nf 125 549,20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total da folha R$ 380.018,86 Reduzido valor de 120.000,00 referente portaria 430 paa pgto de médicos,tecnicos e enfermeiros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 :
383,34/18,91/5.782,87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reduzido valor pago ref.portaria 430 R$ 60.000,00 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pedido naf 1716 =8.251,20.
entregue 859,50 nf 2922.
Restante saldo da naf cancelado.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total do pedido 41190,00
recebido nf 117 1.647,60
nf 125 549,20
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total da folha R$ 380.018,86 Reduzido valor de 120.000,00 referente portaria 430 paa pgto de médicos,tecnicos e enfermeiros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Lançamentos:
182,91/377,23 =560,14
INST NAC SEG SOCIAL LANÇAMENTOS: 466,37/96,19/43930,10/15425,3/7326,67 =67.244,63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pedido naf 1716 =8.251,20.
entregue 859,50 nf 2922.
Restante saldo da naf cancelado.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reduzido valor pago ref.portaria 430 R$ 30.000,00 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recebidoparcial 
nf 900 valor de 1.220,00
nf 000.001.612 valor de R$ 3.290,00
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recebimento parcial R$ 08/02  nf 1884/1 1.600,76
 24/03 nf 2047 R$ 1.511,02 
21/05 NF 2230 r$ 808,22
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PATRONAL: 183,00/384,10 = 567,10
SEG SOCIAL:543,63/654,81/43.263,55/15.098,04/6.915,03 =66.475,06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PREV MUNICIPAL = 182,97/389,65 = 572,62</t>
        </r>
      </text>
    </comment>
    <comment ref="F7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1.173,07/223,21/43.535,62/15.332,85/7.304,01 =67.568,74</t>
        </r>
      </text>
    </comment>
    <comment ref="K7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recebidoparcial 
nf 900 valor de 1.220,00
nf 000.001.612 valor de R$ 3.290,00
</t>
        </r>
      </text>
    </comment>
    <comment ref="K7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recebimento parcial R$ 08/02  nf 1884/1 1.600,76
 24/03 nf 2047 R$ 1.511,02 
21/05 NF 2230 r$ 808,22
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correção cedula,  ref.portaria 430 R$ 30.000,00 </t>
        </r>
      </text>
    </comment>
  </commentList>
</comments>
</file>

<file path=xl/sharedStrings.xml><?xml version="1.0" encoding="utf-8"?>
<sst xmlns="http://schemas.openxmlformats.org/spreadsheetml/2006/main" count="2176" uniqueCount="739">
  <si>
    <t>CAIXA ECONOMICA FEDERAL</t>
  </si>
  <si>
    <t>FINALIDADE</t>
  </si>
  <si>
    <t>DT.RECEB</t>
  </si>
  <si>
    <t>CONTA</t>
  </si>
  <si>
    <t>AGENCIA</t>
  </si>
  <si>
    <t>VALOR</t>
  </si>
  <si>
    <t xml:space="preserve">ENFRENTAMENTO DA EMERGÊNCIA DE SAÚDE - NACIONAL </t>
  </si>
  <si>
    <t>CORONAVÍRUS (COVID-19)</t>
  </si>
  <si>
    <t>624059-3</t>
  </si>
  <si>
    <t>FORNECEDOR</t>
  </si>
  <si>
    <t>CNPJ</t>
  </si>
  <si>
    <t>DESCRIÇÃO DA DESPESA</t>
  </si>
  <si>
    <t>ISRAEL E ISRAEL LTDA EPP</t>
  </si>
  <si>
    <t>Nº NOTA FISCAL</t>
  </si>
  <si>
    <t xml:space="preserve">Nº PROCESSO </t>
  </si>
  <si>
    <t>23.407.794/0001-08</t>
  </si>
  <si>
    <t>000035/2020</t>
  </si>
  <si>
    <t>000.045.700</t>
  </si>
  <si>
    <t>PRODUTOS PARA HIGIENE PESSOAL E LIMPEZA</t>
  </si>
  <si>
    <t>ENFRENTAMENTO DA EMERGÊNCIA DE SAÚDE - NACIONAL  CORONAVÍRUS (COVID-19)</t>
  </si>
  <si>
    <t>2020/108</t>
  </si>
  <si>
    <t>SIMOES &amp; DIAS IMPRESSOS GRAFICOS LTDA EPP</t>
  </si>
  <si>
    <t>05.873.018/0001-11</t>
  </si>
  <si>
    <t>DT DA  DESPESA</t>
  </si>
  <si>
    <t>000012/2020</t>
  </si>
  <si>
    <t xml:space="preserve">MATERIAL GRAFICO </t>
  </si>
  <si>
    <t>000119/2020</t>
  </si>
  <si>
    <t>000.045.855</t>
  </si>
  <si>
    <t>000053/2019</t>
  </si>
  <si>
    <t>LEONARDO DE BARROS MOTA</t>
  </si>
  <si>
    <t>26.585.867/0001-40</t>
  </si>
  <si>
    <t>2020/19</t>
  </si>
  <si>
    <t>LOCAÇÃO DE MESAS E CADEIRA PARA USO NA BARREIRA SANITÁRIA</t>
  </si>
  <si>
    <t>000.045.940</t>
  </si>
  <si>
    <t>2020/120</t>
  </si>
  <si>
    <t>000057/2019</t>
  </si>
  <si>
    <t>GLEDISSON APAREIDO CORREIA</t>
  </si>
  <si>
    <t>10.702.310/0001-01</t>
  </si>
  <si>
    <t>2020/12</t>
  </si>
  <si>
    <t>PROPAGANDA VOLANTE -FIQUE EM CASA</t>
  </si>
  <si>
    <t>000009/2018</t>
  </si>
  <si>
    <t>RADIO WANDER DE ANDRADE LTDA</t>
  </si>
  <si>
    <t>26.290.163/0001-40</t>
  </si>
  <si>
    <t>PRESTAÇÃO DE SERVIÇO DE PROGRAMA DE RADIO PARA DIVULGACAO  DAS AÇÕES DE ENFRENTAMENTO COVID 19</t>
  </si>
  <si>
    <t>000051/2019</t>
  </si>
  <si>
    <t>Único Mult Equipamentos e  Acessorios Ltda Epp</t>
  </si>
  <si>
    <t>000.003.345</t>
  </si>
  <si>
    <t>MATERIAIS MEDICO HOSPITALARES PARA UNIDADES DE SAUDE PARA ENRENTAMENTO COVID 19</t>
  </si>
  <si>
    <t>13.444.068/0001-01</t>
  </si>
  <si>
    <t>000.003.349</t>
  </si>
  <si>
    <t>2020/22</t>
  </si>
  <si>
    <t>000.046.050</t>
  </si>
  <si>
    <t>000173/2020</t>
  </si>
  <si>
    <t>000172/2020</t>
  </si>
  <si>
    <t>ACACIA COMERCIO DE MEDICAMENTOS LTDA</t>
  </si>
  <si>
    <t>03.945.035/0001-91</t>
  </si>
  <si>
    <t>DROGARIA ALQUIMIA</t>
  </si>
  <si>
    <t>07.542.614/0001-44</t>
  </si>
  <si>
    <t>000026/2020</t>
  </si>
  <si>
    <t>SUPERMERCADO E PANIFICADORA GABIROBA</t>
  </si>
  <si>
    <t>41.945.791/0001-00</t>
  </si>
  <si>
    <t>000.000.676</t>
  </si>
  <si>
    <t>PRODUTOS PARA  LIMPEZA/DESINFECÇÃO PARA USO NA BARREIRA SANITÁRIA</t>
  </si>
  <si>
    <t>000177/2020</t>
  </si>
  <si>
    <t>CASA 500 MATERIAIS DE CONSTRUÇÃO  LTDA EPP</t>
  </si>
  <si>
    <t>86.573.904/0001-21</t>
  </si>
  <si>
    <t>TELA TAPUME CERCAMENTO PRAÇA CENTRAL</t>
  </si>
  <si>
    <t>000179/2020</t>
  </si>
  <si>
    <t>LIDIANE MAGELA SOARES - ME</t>
  </si>
  <si>
    <t>06.064.119/0001-04</t>
  </si>
  <si>
    <t>EPI IMPERMEAVEL A PROVA POEIRA E AGUA</t>
  </si>
  <si>
    <t>000139/2020</t>
  </si>
  <si>
    <t>MIRNA ARAUJO LEITE CASTRO</t>
  </si>
  <si>
    <t>10.334.014/0001-03</t>
  </si>
  <si>
    <t>000.000.080</t>
  </si>
  <si>
    <t>MASCARA DUPLA DE TNT</t>
  </si>
  <si>
    <t>GABINETE MILITAR DO GOVERNADOR DE MINAS GERAIS</t>
  </si>
  <si>
    <t>FORNECIMENTO DE EPI'S PELO ESTADO DE MINAS GERIAS NO AMBITO PROJETO PROTEJE MINAS DURATE PANDEMIA  COVID 19</t>
  </si>
  <si>
    <t>000.000.092</t>
  </si>
  <si>
    <t>2020/169</t>
  </si>
  <si>
    <t>000192/2020</t>
  </si>
  <si>
    <t>SIMONE MARIA DE ASSIS</t>
  </si>
  <si>
    <t>37.010.961/0001-97</t>
  </si>
  <si>
    <t>18.715.565/0001-10</t>
  </si>
  <si>
    <t>TOTAL GERAL DE DESPESAS</t>
  </si>
  <si>
    <t>ÚNICO MULT EQUIPAMENTOS E ACESSORIOS LTDA EPP</t>
  </si>
  <si>
    <t>000.003.441</t>
  </si>
  <si>
    <t>MATERIAL USO BARREIRA SANITÁRIA</t>
  </si>
  <si>
    <t>000.003.449</t>
  </si>
  <si>
    <t>TERMOMETRO INFRAVERMELHO</t>
  </si>
  <si>
    <t>SUPERMERCADO E PANIFICADORA GABIROBA LTDA</t>
  </si>
  <si>
    <t>000.000.765</t>
  </si>
  <si>
    <t>000191/2020</t>
  </si>
  <si>
    <t>MINI SHOPPING LTDA</t>
  </si>
  <si>
    <t>17.030.974/0001-10</t>
  </si>
  <si>
    <t>000.000.157</t>
  </si>
  <si>
    <t>MATERIAL PARA CONFECÇÃO DE MASCARAS REALIZADA PELOS DETENTOS DO SISTEMA PRISIONAL PARA DISTRIBUIÇÃO A POPULAÇÃO</t>
  </si>
  <si>
    <t>DESPESAS SECRETARIA DE SAÚDE</t>
  </si>
  <si>
    <t>000174/2020</t>
  </si>
  <si>
    <t>AIUMY FERREIRA DA SILVA</t>
  </si>
  <si>
    <t>37.055.824/0001-79</t>
  </si>
  <si>
    <t>MASCARA DUPLA DE TNT COM ELASTICO</t>
  </si>
  <si>
    <t>RADIO DIFUSORA DE BAMBUI OM LTDA ME</t>
  </si>
  <si>
    <t>20.938.148/0001-89</t>
  </si>
  <si>
    <t>2020/62</t>
  </si>
  <si>
    <t>BANCO</t>
  </si>
  <si>
    <t>SECRETARIA</t>
  </si>
  <si>
    <t>SECRETARIA DE SAUDE</t>
  </si>
  <si>
    <t>INCREMENTO TEMPORARIO DA PROTEÇÃO  SOCIAL ESPECIAL - AÇÕES COMBATE AO COVID-19</t>
  </si>
  <si>
    <t>BANCO DO BRASIL</t>
  </si>
  <si>
    <t>0522-3</t>
  </si>
  <si>
    <t>23015-4</t>
  </si>
  <si>
    <t>SECRETARIA DE DESENVOLVIMENTO SOCIAL</t>
  </si>
  <si>
    <t>INCREMENTO TEMPORARIO DA PROTEÇÃO  SOCIAL BÁSICA - AÇÕES COMBATE AO COVID-19</t>
  </si>
  <si>
    <t>22.215-1</t>
  </si>
  <si>
    <t>24.600-x</t>
  </si>
  <si>
    <t>RES.7097/2020 REFORÇO CUSTEIO AÇOES E SERVIÇOS DE SAUDE - COVID-19</t>
  </si>
  <si>
    <t>VALOR TOTAL RECEBIDO POR SECRETARIA</t>
  </si>
  <si>
    <t>24.599-2</t>
  </si>
  <si>
    <t xml:space="preserve">AUXILIO COMBATE COVID -19 </t>
  </si>
  <si>
    <t>24.642-5</t>
  </si>
  <si>
    <t>RECURSOS RECEBIDOS CAIXA ECONOMICA FEDERAL</t>
  </si>
  <si>
    <t>RECURSOS RECEBIDOS BANCO DO BRASIL</t>
  </si>
  <si>
    <t>24649-2</t>
  </si>
  <si>
    <t xml:space="preserve">RES.7.132 REFORÇO CUSTEIO AÇÕES E SERVIÇOS DE SAÚDE </t>
  </si>
  <si>
    <t>000180/2020</t>
  </si>
  <si>
    <t>LIDIANE MAGELA SOARES -ME</t>
  </si>
  <si>
    <t>MACACAO BRIM MASCARA COURVIN FIXA G(MACACAO EPI COMPLETO,PROTETOR IMPERMEAVEL E A PROVA DE POEIRA</t>
  </si>
  <si>
    <t>000040/2020</t>
  </si>
  <si>
    <t>SUPERMERCADO JOAO BOSCO EIRELI</t>
  </si>
  <si>
    <t>86.451.358/0002-37</t>
  </si>
  <si>
    <t>000.000.062</t>
  </si>
  <si>
    <t>PULVERIZADOR COSTAL MANUAL 20 LT</t>
  </si>
  <si>
    <t>ÚNICO MULTI EQUIPAMENTOS E ACESSORIOS LTDA EPP</t>
  </si>
  <si>
    <t>000.003.582</t>
  </si>
  <si>
    <t>000.003.572</t>
  </si>
  <si>
    <t xml:space="preserve">correção célula h5 </t>
  </si>
  <si>
    <t>2020/233</t>
  </si>
  <si>
    <t>MATERIAL GRAFICO</t>
  </si>
  <si>
    <t>FOLHA PAGTO SERVIDORES VIGILANCIA SANITÁRIA REF 07/2020</t>
  </si>
  <si>
    <t>REF JULHO/2020</t>
  </si>
  <si>
    <t>FOLHA PAGTO SERVIDORES VIGILANCIA SANITÁRIA</t>
  </si>
  <si>
    <t>2020/235</t>
  </si>
  <si>
    <t>000240/2020</t>
  </si>
  <si>
    <t>TEX WORK UNIFORMES E EQUIPAMENTOS DE SEGURANÇA ME</t>
  </si>
  <si>
    <t>06.127.482/0003-93</t>
  </si>
  <si>
    <t>3505/3491/3495</t>
  </si>
  <si>
    <t xml:space="preserve">AVENTAIS TNT </t>
  </si>
  <si>
    <t>000.000.936</t>
  </si>
  <si>
    <t>00071/2020</t>
  </si>
  <si>
    <t>SUELY TEREZINHA DE QUEIROS FERREIRA</t>
  </si>
  <si>
    <t>03.896.408.0001/81</t>
  </si>
  <si>
    <t>000071/2020</t>
  </si>
  <si>
    <t>PROLAGOS PRODUTOS PARA SAUDE EIRELI</t>
  </si>
  <si>
    <t>000.000.131</t>
  </si>
  <si>
    <t>MASCARA CIRUGICA</t>
  </si>
  <si>
    <t>23.950.207/0001-22</t>
  </si>
  <si>
    <t>SECRETARIA DE EDUCAÇÃO</t>
  </si>
  <si>
    <t>AVENIDA BAR RESTAURANTE E PIZZARIA LTDA ME</t>
  </si>
  <si>
    <t>000267/2020</t>
  </si>
  <si>
    <t>07.969933/0001-30</t>
  </si>
  <si>
    <t>REFEIÇÃO EQUIPE BARREIRA SANITÁRIA de: 21/07 a 27/07</t>
  </si>
  <si>
    <t>REFEIÇÃO EQUIPE BARREIRA SANITÁRIA de: 14/07 a 20/07</t>
  </si>
  <si>
    <t>REFEIÇÃO EQUIPE BARREIRA SANITÁRIA de: 10/07 a 13/07</t>
  </si>
  <si>
    <t>REFEIÇÃO EQUIPE BARREIRA SANITÁRIA de : 28/07 a 03/08</t>
  </si>
  <si>
    <t>REFEIÇÃO EQUIPE BARREIRA SANITÁRIA de: 04/08 a 10/08</t>
  </si>
  <si>
    <t>REFEIÇÃO EQUIPE BARREIRA SANITÁRIA de : 11/08 a 17/08</t>
  </si>
  <si>
    <t>MARLENE APARECIDA VIEIRA SALVADOR</t>
  </si>
  <si>
    <t>28.219.011/0001-89</t>
  </si>
  <si>
    <t>CONTRATAÇÃO DE SERVIÇO DE PUBLICIDADE  EM SITES E REDES SOCIAIS REFERENTE AÇOES DE SAUDE NO ENFRENTAMENTO DO COVID 19</t>
  </si>
  <si>
    <t xml:space="preserve">FOLHA PAGTO REF 08/2020 </t>
  </si>
  <si>
    <t>FOLHA PAGTO   E ENCARGOS -REF 08/2020</t>
  </si>
  <si>
    <t>29.060476/0001-08</t>
  </si>
  <si>
    <t>000.000.082</t>
  </si>
  <si>
    <t>LUCAS ANDRADE DE OLIVEIRA</t>
  </si>
  <si>
    <t>TOTEN DISPLAY PARA DISPENSOR DE ALCOOL EM GEL COM ACIONAMENTO A PEDAL -  UNIDADE CAPS</t>
  </si>
  <si>
    <t>000.000.085</t>
  </si>
  <si>
    <t>TOTEN DISPLAY PARA DISPENSOR DE ALCOOL EM GEL COM ACIONAMENTO A PEDAL -  VIGILANCIA EPIDEMIOLOGICA</t>
  </si>
  <si>
    <t>000.000.083</t>
  </si>
  <si>
    <t>TOTEN DISPLAY PARA DISPENSOR DE ALCOOL EM GEL COM ACIONAMENTO A PEDAL -  POLICLINICA E FISIOTERAPIA</t>
  </si>
  <si>
    <t>000.000.086</t>
  </si>
  <si>
    <t xml:space="preserve">TOTEN DISPLAY PARA DISPENSOR DE ALCOOL EM GEL COM ACIONAMENTO A PEDAL -  UNIDADES DE SAUDE </t>
  </si>
  <si>
    <t>000.000.084</t>
  </si>
  <si>
    <t>TOTEN DISPLAY PARA DISPENSOR DE ALCOOL EM GEL COM ACIONAMENTO A PEDAL -  VIGILANCIA SANITÁRIA</t>
  </si>
  <si>
    <t>000.000.087</t>
  </si>
  <si>
    <t>TOTEN DISPLAY PARA DISPENSOR DE ALCOOL EM GEL COM ACIONAMENTO A PEDAL -  SALA REGULAÇÃO</t>
  </si>
  <si>
    <t>2020/276</t>
  </si>
  <si>
    <t>ADESIVOS PARA KITS DE HIGIENIZAÇÃO PARA AÇOES ENFRENTAMENTO COVID -19</t>
  </si>
  <si>
    <t>000072/2020</t>
  </si>
  <si>
    <t>000.047.194</t>
  </si>
  <si>
    <t>LANCHE FORNECIDO EQUIPE TRABALHANDO NA BARREIRA SANITÁRIA NA ENTRADA DA CIDADE</t>
  </si>
  <si>
    <t>000.047.195</t>
  </si>
  <si>
    <t>CONFECÇÃO DE BANNER PARA UBS PARA REALIZAÇÃO AÇÃO EXERCITE-SE CONSCIENTE</t>
  </si>
  <si>
    <t>2020/273</t>
  </si>
  <si>
    <t>000080/2020</t>
  </si>
  <si>
    <t>000.000.200</t>
  </si>
  <si>
    <t>INSS/INSTITUTO NACIONAL DO SEGURO SOCIAL</t>
  </si>
  <si>
    <t>LANCHE FORNECIDO PARA EQUIPE DA BARREIRA SANITARIA</t>
  </si>
  <si>
    <t>000.047.462</t>
  </si>
  <si>
    <t>ENCADERNAÇAO DE MATERIAL PARA USO DAS ENFERMEIRA REFERENTE PROTOCOLO DE MANEJO CLINICO DO CORONAVIRUS</t>
  </si>
  <si>
    <t>000.047.201</t>
  </si>
  <si>
    <t>MATERIAL LIMPEZA E HIGIENE</t>
  </si>
  <si>
    <t>2020/317</t>
  </si>
  <si>
    <t>CHAMADAS EM RADIO AM E FM  SOBRE ENFRENTAMENTO COVID 19</t>
  </si>
  <si>
    <t>HIGOR SILVA CANEDO ME</t>
  </si>
  <si>
    <t>28.915.430/0001-52</t>
  </si>
  <si>
    <t>000.001.602</t>
  </si>
  <si>
    <t>LUVAS DE PROCEDIMENTO PARA UBS SAUDE</t>
  </si>
  <si>
    <t>GONÇALVES E TEIRXEIRA LTDA</t>
  </si>
  <si>
    <t>08.422.075/0001-72</t>
  </si>
  <si>
    <t>000.005.322</t>
  </si>
  <si>
    <t>20.920.567/0001-08</t>
  </si>
  <si>
    <t>000.047.316</t>
  </si>
  <si>
    <t>MILLENIUM SERVIÇOS COMERCIO E DISTRIBUIÇÃO</t>
  </si>
  <si>
    <t>04.258.235/0001-39</t>
  </si>
  <si>
    <t>TESTE RAPIDO COVID IGG/IGM</t>
  </si>
  <si>
    <t>DESPESAS SECRETARIA municipal de desenvolvimento social</t>
  </si>
  <si>
    <t>AQUISIÇÃO DE MATERIAIS (EPIS) PARA ATENDER EQUIPES DA ASSISTÊNCIA SOCIAL NO COMBATE DO COVID19</t>
  </si>
  <si>
    <t>PRODUTOS PARA LIMPEZA E HIGIENE</t>
  </si>
  <si>
    <t xml:space="preserve">GÊNEROS ALIMENTÍCIOS </t>
  </si>
  <si>
    <t>SECRETARIA DE SAUDE E DESENVOLVIMENTO SOCIAL</t>
  </si>
  <si>
    <t>INSTITUTO NACIONAL DO SEGURO SOCIAL</t>
  </si>
  <si>
    <t>CONTRIBUIÇÃO PATRONAL INSS - REF FOLHA/07/2020</t>
  </si>
  <si>
    <t>INSS/INSTITUTO NACIONAL DO SEGURO SOCIAL  REF/08/2020</t>
  </si>
  <si>
    <t>000.047.537</t>
  </si>
  <si>
    <t>MATERIAL DE LIMPEZA E HIGIENE</t>
  </si>
  <si>
    <t>ADEXMED DISTRIB DE MEDIC E MAT HOSPITALAR</t>
  </si>
  <si>
    <t>35.326.177/0001-67</t>
  </si>
  <si>
    <t>000.001.108</t>
  </si>
  <si>
    <t xml:space="preserve">FOLHA PAGTO SERVIDORES </t>
  </si>
  <si>
    <t>RENATO DA CUNHA FERREIRA JUNIOR</t>
  </si>
  <si>
    <t>37.514.410/0001-60</t>
  </si>
  <si>
    <t>000.000.034</t>
  </si>
  <si>
    <t xml:space="preserve">MACACAO E PROTETOR FACIAL  MOTORISTAS </t>
  </si>
  <si>
    <t>DESPESAS SECRETARIA DE EDUCAÇÃO</t>
  </si>
  <si>
    <t>000.000.032</t>
  </si>
  <si>
    <t>PROTETOR FACIAL PARA UBS</t>
  </si>
  <si>
    <t>REF SETEMBRO/2020</t>
  </si>
  <si>
    <t>RENATO DA CUHA FERREIRA JUNIOR</t>
  </si>
  <si>
    <t>000.000.050</t>
  </si>
  <si>
    <t>000.047.753</t>
  </si>
  <si>
    <t>MILLENIUM - SERVIÇOS COMERC E DISTRIB LTDA</t>
  </si>
  <si>
    <t>04.258.235.0001-39</t>
  </si>
  <si>
    <t>000.000.031</t>
  </si>
  <si>
    <t>TERMOMETRO DIGITAL INFRAVERMELHO</t>
  </si>
  <si>
    <t>TARIFA BANCARIA</t>
  </si>
  <si>
    <t>000287/2020</t>
  </si>
  <si>
    <t>AV. BAR E RESTAURANTE E PIZZARIA LTDA ME</t>
  </si>
  <si>
    <t>07.969.933/0001-30</t>
  </si>
  <si>
    <t xml:space="preserve">REFEIÇÃO EQUIPE BARREIRA SANITÁRIA de: 25/08 a 31/08 </t>
  </si>
  <si>
    <t xml:space="preserve">REFEIÇÃO EQUIPE BARREIRA SANITÁRIA de: 18/08 a 24/08 </t>
  </si>
  <si>
    <t>INCREMENTO TEMPORÁRIO AO BLOCO DA PROTEÇÃO SOCIAL ESPECIAL PARA AÇÕES DE COMBATE AO COVID 19</t>
  </si>
  <si>
    <t>AÇÕES DO COVID NO SUAS PARA EPI - PORTARIA 369</t>
  </si>
  <si>
    <t>24585-2</t>
  </si>
  <si>
    <t>24583-6</t>
  </si>
  <si>
    <t>Dados fornecidos pela secretaria de Desenvolvimento  Social</t>
  </si>
  <si>
    <t>28.219.011/0001-86</t>
  </si>
  <si>
    <t>ISRAEL E ISRAEL LTDA</t>
  </si>
  <si>
    <t>000.047.621</t>
  </si>
  <si>
    <t>ADEXMED DISTRIBUIDORA DE MEDICAMENTOS E MATERIAIS HOPSITALAR</t>
  </si>
  <si>
    <t>LUVAS E MASCARAS</t>
  </si>
  <si>
    <t>MASCARAS</t>
  </si>
  <si>
    <t>PEDRO HENRIQUE COUTINHO MUNIZ</t>
  </si>
  <si>
    <t>32.643.268/0001-38</t>
  </si>
  <si>
    <t>SERVIÇO INSERÇÕES RADIOFONICAS REF AÇOES DE SAUDE PARA ENFRENTAMENTO AO COVID 19</t>
  </si>
  <si>
    <t>000086/2020</t>
  </si>
  <si>
    <t>TERRA NOVA CONSULTORIA E ASSESSORIA LTDA ME</t>
  </si>
  <si>
    <t>08.856.796/0001-90</t>
  </si>
  <si>
    <t>2020/50</t>
  </si>
  <si>
    <t>PRESTAÇÃO SERVIÇO SANITIZAÇÃO AMBULANCIA</t>
  </si>
  <si>
    <t>2020/5</t>
  </si>
  <si>
    <t>MARLENE APARECIDA VIEIRA SALVADOR Ref. Agosto/20</t>
  </si>
  <si>
    <t>INSS/INSTITUTO NACIONAL DO SEGURO SOCIAL  REF/09/2020</t>
  </si>
  <si>
    <t>ISRAEL E ISRAEL LTA EPP</t>
  </si>
  <si>
    <t>000.047.948</t>
  </si>
  <si>
    <t>000.001.253</t>
  </si>
  <si>
    <t xml:space="preserve">LANCHE FORNECIDO EQUIPE TRABALHANDO NA BARREIRA SANITÁRIA NA ENTRADA DA CIDADE </t>
  </si>
  <si>
    <t>000.048.049</t>
  </si>
  <si>
    <t>FOLHA PAGTO SERVIDORES REF 10/2020</t>
  </si>
  <si>
    <t xml:space="preserve">FOLHA PAGTO REF 10/2020 </t>
  </si>
  <si>
    <t>20.060.476/0001-08</t>
  </si>
  <si>
    <t>000.000.088</t>
  </si>
  <si>
    <t>000327/2020</t>
  </si>
  <si>
    <t>REFEIÇÃO EQUIPE BARREIRA SANITÁRIA de: 22/09 A 28/09</t>
  </si>
  <si>
    <t>REFEIÇÃO EQUIPE BARREIRA SANITÁRIA de: 29/09 A 05/10</t>
  </si>
  <si>
    <t>000328/2020</t>
  </si>
  <si>
    <t>000341/2020</t>
  </si>
  <si>
    <t>REFEIÇÃO EQUIPE BARREIRA SANITÁRIA de: 06/10 A 19/10</t>
  </si>
  <si>
    <t>000350/2020</t>
  </si>
  <si>
    <t>REFEIÇÃO EQUIPE BARREIRA SANITÁRIA de: 20/10 A 26/10</t>
  </si>
  <si>
    <t>000294/2020</t>
  </si>
  <si>
    <t>REFEIÇÃO EQUIPE BARREIRA SANITÁRIA de: 01/09 A 07/09</t>
  </si>
  <si>
    <t>000315/2020</t>
  </si>
  <si>
    <t>REFEIÇÃO EQUIPE BARREIRA SANITÁRIA de: 15/09 A 21/09</t>
  </si>
  <si>
    <t>CONTRIBUIÇÃO PATRONAL INSS REF 10/2020</t>
  </si>
  <si>
    <t>000.048.293</t>
  </si>
  <si>
    <t>000260/2020</t>
  </si>
  <si>
    <t>VILMA GARCIA RIBEIRO</t>
  </si>
  <si>
    <t>16.524.616/0001-00</t>
  </si>
  <si>
    <t>2020/15</t>
  </si>
  <si>
    <t xml:space="preserve">PRESTAÇÃO DE SERVIÇO CAMPANHA DE CONSCIENTIZAÇÃO DA POPULAÇÃO SOBRE O USO DE MASCARA E DISTANCIAMENTO SOCIAL - LOCAL PUBLICO </t>
  </si>
  <si>
    <t>MILLENIUM SERV. COMERCIO E DISTRIBUIÇÃO LTDA ME</t>
  </si>
  <si>
    <t>AVENTAL DESCARTAVEL BRANCO</t>
  </si>
  <si>
    <t>2020/119</t>
  </si>
  <si>
    <t>INSTITUTO PREVIDENCIA MUNICIPAL</t>
  </si>
  <si>
    <t>CONTRIB PATRONAL RPPS REF 10/20</t>
  </si>
  <si>
    <t>FOLHA PAGTO SERVIDORES REF 11/2020</t>
  </si>
  <si>
    <t xml:space="preserve">FOLHA PAGTO REF 11/2020 </t>
  </si>
  <si>
    <t>SABONETE LIQUIDO P/HIGIENIZAÇÃO DAS MÃOS.REFIL  800ML</t>
  </si>
  <si>
    <t>REFEIÇÃO EQUIPE BARREIRA SANITÁRIA de: 08/09 A 14/09</t>
  </si>
  <si>
    <t>REF AGOSTO/2020</t>
  </si>
  <si>
    <t>REF 10/2020</t>
  </si>
  <si>
    <t>REF 09/2020</t>
  </si>
  <si>
    <t xml:space="preserve">POR DO SOL ENERGIA SOLAR </t>
  </si>
  <si>
    <t>34.733.705/0001-30</t>
  </si>
  <si>
    <t>000.000.038</t>
  </si>
  <si>
    <t>SABONETE LIQUIDO 500 ML</t>
  </si>
  <si>
    <t>000362/2020</t>
  </si>
  <si>
    <t>502</t>
  </si>
  <si>
    <t>REFEIÇÃO EQUIPE BARREIRA SANITÁRIA de: 27/10 A 09/11</t>
  </si>
  <si>
    <t>501</t>
  </si>
  <si>
    <t>REFEIÇÃO EQUIPE BARREIRA SANITÁRIA de: 10/11 A 16/11</t>
  </si>
  <si>
    <t>2020/6</t>
  </si>
  <si>
    <t>SERVIÇO INSERÇÕES RADIOFONICAS REF AÇOES DE SAUDE PARA ENFRENTAMENTO AO COVID 19 - Ref out/2020</t>
  </si>
  <si>
    <t>2020/74</t>
  </si>
  <si>
    <t>FOLHA PAGTO E ENCARGOS REF 11/2020</t>
  </si>
  <si>
    <t>000.048.513</t>
  </si>
  <si>
    <t>LANCHE FORNECIDO EQUIPE TRABALHANDO NA BARREIRA SANITÁRIA NA ENTRADA DA CIDADE 01/11 A 30/11</t>
  </si>
  <si>
    <t>510</t>
  </si>
  <si>
    <t>REFEIÇÃO EQUIPE BARREIRA SANITÁRIA de: 17/11 A 23/11</t>
  </si>
  <si>
    <t>508</t>
  </si>
  <si>
    <t>REFEIÇÃO EQUIPE BARREIRA SANITÁRIA de: 01/12 A 07/12</t>
  </si>
  <si>
    <t>CONTRATAÇÃO DE SERVIÇO DE PUBLICIDADE  EM SITES E REDES SOCIAIS REFERENTE AÇOES DE SAUDE NO ENFRENTAMENTO DO COVID 19 - ref/ outubro</t>
  </si>
  <si>
    <t>PAGTO 13º E ENCARGOS</t>
  </si>
  <si>
    <t>2020/16</t>
  </si>
  <si>
    <t>PRESTAÇÃO DE SERVIÇO CAMPANHA DE CONSCIENTIZAÇÃO DA POPULAÇÃO SOBRE O USO DE MASCARA E DISTANCIAMENTO SOCIAL - LOCAL PUBLICO -ref nov/2020</t>
  </si>
  <si>
    <t>000365/2020</t>
  </si>
  <si>
    <t>PRESTAÇÃO DE SERVIÇO CAMPANHA DE CONSCIENTIZAÇÃO DA POPULAÇÃO SOBRE O USO DE MASCARA E DISTANCIAMENTO SOCIAL - LOCAL PUBLICO -ref DEZ/2020</t>
  </si>
  <si>
    <t>2020/21</t>
  </si>
  <si>
    <t xml:space="preserve">PRESTAÇÃO DE SERVIÇO REFERENTE EXAMES DE DETECÇÃO QUALITATIVA RT-PCR </t>
  </si>
  <si>
    <t>PRO-EXAME LABORATORIO DE ANALISES CLINICAS LTDA ME</t>
  </si>
  <si>
    <t>17.267.572/0001-34</t>
  </si>
  <si>
    <t>2020/464</t>
  </si>
  <si>
    <t>CALUX COMERCIAL EIRELI EPP</t>
  </si>
  <si>
    <t>03.578.434/0001-61</t>
  </si>
  <si>
    <t>MASCARA TIPO RESPIRADOR SEMIFACIAL DESCARTAVEL,CLASSE PFF2,COM VALVULA DE EXALAÇÃO,CLIPE NASAL</t>
  </si>
  <si>
    <t>MINAS MED BRASIL LTDA ME</t>
  </si>
  <si>
    <t>27.710.825/0001-56</t>
  </si>
  <si>
    <t>1884</t>
  </si>
  <si>
    <t>MATERIAL PARA CAMPANHA DE VACINAÇÃO COVID 19</t>
  </si>
  <si>
    <t>000.049.208</t>
  </si>
  <si>
    <t>MASCARA DE PROTEÇÃO PFF2/95</t>
  </si>
  <si>
    <t>POR DO SOL ENERGIA SOLAR COMERCIO DE MAQUINAS EQUIPAMENTOS E</t>
  </si>
  <si>
    <t>000.000.040</t>
  </si>
  <si>
    <t>ADEXMED DISTRIBUIDORA DE MEDICAMENTOS E MATERIAIS HOSPITALAR</t>
  </si>
  <si>
    <t>000.047.564</t>
  </si>
  <si>
    <t>AQUISIÇÃO DE GENÊROS ALIMENTÍCIOS RICOS EM PROTEÍNA, PARA PESSOAS IDOSAS ACOLHIDAS NO SERVIÇO DE ACOLHIMENTO INSTITUCIONAL, EM SITUAÇÃO DE VULNERABILIDADE E RISCO SOCIAL DECORRENTE DO COVID 19</t>
  </si>
  <si>
    <t>000.047.926</t>
  </si>
  <si>
    <t>000.047.977</t>
  </si>
  <si>
    <t>000.048.100</t>
  </si>
  <si>
    <t>000.001.254</t>
  </si>
  <si>
    <t>000.048.208</t>
  </si>
  <si>
    <t>000095/2020</t>
  </si>
  <si>
    <t>000.048.468</t>
  </si>
  <si>
    <t>AQUISIÇÃO DE GENÊROS ALIMENTÍCIOS PARA CESTAS BÁSICAS AFIM DE GARANTIR A ALIMENTAÇÃO DAS FAMÍLIAS VULNERÁVEIS DO MUNÍCIPIO, QUE ESTÃO PASSANDO PELA SITUAÇÃO DE EMERGÊNCIA OCASIONADA PELO CORONAVÍRUS - COVID19</t>
  </si>
  <si>
    <t>000.048.467</t>
  </si>
  <si>
    <t>000065/2020</t>
  </si>
  <si>
    <t>MERCEARIA CAMPOS E RABELO LTDA</t>
  </si>
  <si>
    <t>25.836.495/0001-14</t>
  </si>
  <si>
    <t>AQUISIÇÃO DE CESTAS BÁSICAS PARA GARANTIR A ALIMENTAÇÃO DAS FAMÍLIAS VULNERAVÉIS DO MUNÍCIPIO, QUE ESTÃO PASSANDO PELA SITUAÇÃO DE EMERGÊNCIA OCASIONADA PELO CORONAVÍRUS - COVID19</t>
  </si>
  <si>
    <t>000.048.557</t>
  </si>
  <si>
    <t>000.001.510</t>
  </si>
  <si>
    <t>000.048.556</t>
  </si>
  <si>
    <t>000.048.676</t>
  </si>
  <si>
    <t>000.048.678</t>
  </si>
  <si>
    <t>000.048.679</t>
  </si>
  <si>
    <t>TOTAL</t>
  </si>
  <si>
    <t>COVID FEAS</t>
  </si>
  <si>
    <t>24.782-0</t>
  </si>
  <si>
    <t>5438/1</t>
  </si>
  <si>
    <t>129/A</t>
  </si>
  <si>
    <t>48/A</t>
  </si>
  <si>
    <t>000672/2020</t>
  </si>
  <si>
    <t>000.049.270</t>
  </si>
  <si>
    <t>000.049.271</t>
  </si>
  <si>
    <t>AQUISIÇÃO DE CESTAS BÁSICAS PARA GARANTIR A ALIMENTAÇÃO DAS FAMÍLIAS VULNERÁVEIS DO MUNICÍPIO, QUE ESTÃO PASSANDO PELA SITUAÇÃO DE EMERGÊNCIA OCASIONADA PELO CORONAVÍRUS - COVID19</t>
  </si>
  <si>
    <t>LEONARDO OLIVEIRA RABELO</t>
  </si>
  <si>
    <t>07.276.274/0001-57</t>
  </si>
  <si>
    <t>2047/1</t>
  </si>
  <si>
    <t>BANCO DO BRASIL   (Recurso Conta 24.600-x     R$ 100.000,00 )</t>
  </si>
  <si>
    <t>80/2020</t>
  </si>
  <si>
    <t>000.049.700</t>
  </si>
  <si>
    <t>ALCOOL ETILICO 70%</t>
  </si>
  <si>
    <t>ACACIA COMERCIO DE MEDICAMENTOS EIRELI</t>
  </si>
  <si>
    <t>SAPATILHA DESC.PROPE</t>
  </si>
  <si>
    <t>000.000.221</t>
  </si>
  <si>
    <t>TOUCA DESCARTÁVEL COM ELASTICO  SANFONADA</t>
  </si>
  <si>
    <t>ALCOOL ETILICO HITRATADO 70 %</t>
  </si>
  <si>
    <t>000.049.837</t>
  </si>
  <si>
    <t>000.004.416</t>
  </si>
  <si>
    <t>33/2021</t>
  </si>
  <si>
    <t>ÚNICO EQUIPAMENTOS E ACESSORIOS LTDA EPP</t>
  </si>
  <si>
    <t>MASCARAS CIRURGICA/LUVAS</t>
  </si>
  <si>
    <t>SERINGA 5ML C/AGULHA 25X7</t>
  </si>
  <si>
    <r>
      <t xml:space="preserve">DOAÇÃO MATERIAL COVID-19, PARA </t>
    </r>
    <r>
      <rPr>
        <b/>
        <i/>
        <sz val="8"/>
        <rFont val="SansSerif"/>
      </rPr>
      <t>HOSPITAL NOSSA SENHORA DO BRASIL</t>
    </r>
  </si>
  <si>
    <t xml:space="preserve">Cristalia Produtos Quimicos Farmaceuticos </t>
  </si>
  <si>
    <t>Multifarma Comercial Ltda</t>
  </si>
  <si>
    <t>Costa Camargo Com de Produtos Hosp Ltda</t>
  </si>
  <si>
    <t>Comercial Cirurgica Rio Clarense</t>
  </si>
  <si>
    <t>Biohosp Produtos Hospitalares Ltda</t>
  </si>
  <si>
    <t>MEDICAMENTOS FARMACIA BASICA</t>
  </si>
  <si>
    <t>MEDICAMENTOS - COVID- 19 SCTIE</t>
  </si>
  <si>
    <t>Biolab Sanus Farmaceutica Ltda</t>
  </si>
  <si>
    <t>Med Center Comercial Ltda</t>
  </si>
  <si>
    <t>BH FARMA COMERCIO LTDA</t>
  </si>
  <si>
    <t>Soma MG Produtos Hospitalres</t>
  </si>
  <si>
    <t>Costa Camargo de Produtos Hosp Ltda</t>
  </si>
  <si>
    <t>6388-2</t>
  </si>
  <si>
    <t>6389-1</t>
  </si>
  <si>
    <t>6390-2</t>
  </si>
  <si>
    <t>6385-1</t>
  </si>
  <si>
    <t>6388-3</t>
  </si>
  <si>
    <t>6391-1</t>
  </si>
  <si>
    <t>6390-3</t>
  </si>
  <si>
    <t>6383-1</t>
  </si>
  <si>
    <t>860-1</t>
  </si>
  <si>
    <t>858-1</t>
  </si>
  <si>
    <t>859-1</t>
  </si>
  <si>
    <t>862-1</t>
  </si>
  <si>
    <t>113328-1</t>
  </si>
  <si>
    <t>EMPENHO</t>
  </si>
  <si>
    <t>6386-1</t>
  </si>
  <si>
    <t>6384-1</t>
  </si>
  <si>
    <t>6387-1</t>
  </si>
  <si>
    <t>6388-1</t>
  </si>
  <si>
    <t>6390-1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</si>
  <si>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 xml:space="preserve">( Recurso conta 624059-3  R$  73.127,88 ) </t>
    </r>
  </si>
  <si>
    <t>44.734.671/0001-51</t>
  </si>
  <si>
    <t>21.681.325/0001-57</t>
  </si>
  <si>
    <t>36.325.157/0001-34</t>
  </si>
  <si>
    <t>67.729.178/0002-20</t>
  </si>
  <si>
    <t>18.269.125/0001-87</t>
  </si>
  <si>
    <t>42.799.163/0001-26</t>
  </si>
  <si>
    <t>00.874.929/0001-40</t>
  </si>
  <si>
    <t>000.000.257</t>
  </si>
  <si>
    <t xml:space="preserve">TOTEM DISPENSOR PARA ALCOOL GEL INOX 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</si>
  <si>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 xml:space="preserve">( Recurso conta 624059-3  R$  120.000,00) </t>
    </r>
  </si>
  <si>
    <t>ENFRENTAMENTO DA EMERGÊNCIA DE SAÚDE - NACIONAL (CRÉDITO EXTRAORDINÁRIO)</t>
  </si>
  <si>
    <t>DT RECEB.</t>
  </si>
  <si>
    <t>CUSTEIO DE HORAS EXTRAS PROFISSIONAIS - PLANTÃO COVID -19  REF.AGOSTO 2020</t>
  </si>
  <si>
    <t>CUSTEIO DE HORAS EXTRAS PROFISSIONAIS - PLANTÃO COVID -19  REF.SETEMBRO 2020</t>
  </si>
  <si>
    <t>CUSTEIO DE HORAS EXTRAS PROFISSIONAIS - PLANTÃO COVID -19  REF.NOV 2020</t>
  </si>
  <si>
    <t>000.004.419</t>
  </si>
  <si>
    <t>BANCO DO BRASIL   ( Recurso Conta  24.599-2     R$ 60.000,00 ) - DOAÇÃO HOSPITAL NOSSA SENHORA DO BRASIL</t>
  </si>
  <si>
    <t>CALUX COMERCIAL EIRELI -EPP</t>
  </si>
  <si>
    <t>MASCARA TIPO RESPIRADOR SEMIFACIAL DESCARTAVEL,CLASSE PFF2</t>
  </si>
  <si>
    <t>104/2020</t>
  </si>
  <si>
    <t>EMENALLI MEDICAL LTDA</t>
  </si>
  <si>
    <t>13.694.036/0001-64</t>
  </si>
  <si>
    <t>SORO FISIOLOGICO 500 ML</t>
  </si>
  <si>
    <t>000.050.200</t>
  </si>
  <si>
    <t>000.050.408</t>
  </si>
  <si>
    <t>000.050.409</t>
  </si>
  <si>
    <t>000.050.202</t>
  </si>
  <si>
    <t>SALDO</t>
  </si>
  <si>
    <t>PORTARIAS</t>
  </si>
  <si>
    <t>Secretaria de Educação</t>
  </si>
  <si>
    <t>Fortalecimento das equipes e serviços da Atenção Primária à Saúde ,no cuidado às populações específicas, no contexto da Emergência, em Saúde Pública de Importância Nacional (ESPIN) decorrente da Covid-19.</t>
  </si>
  <si>
    <t>FARMACIA DE TODOS - MEDICAMENTOS</t>
  </si>
  <si>
    <t>RESOLUÇÕES</t>
  </si>
  <si>
    <t>RES 7097</t>
  </si>
  <si>
    <t>RES 7132</t>
  </si>
  <si>
    <t>RES 7166</t>
  </si>
  <si>
    <t>Incentivo financeiro para custeio ações e serviços de saúde no enfrentamento ao covid- 19, no ambito da Atenção primária para população em situação de maior vulnerabilidade</t>
  </si>
  <si>
    <t>RES 7165</t>
  </si>
  <si>
    <t>RES 7447</t>
  </si>
  <si>
    <t>DATA</t>
  </si>
  <si>
    <t>PORT/RES</t>
  </si>
  <si>
    <t>DESTINAÇÃO DO RECURSO</t>
  </si>
  <si>
    <t>Custeio hora extra equipe(médicos/enfermeiros/técnicos)</t>
  </si>
  <si>
    <t>Custeio das Ações e Serviços Públicos de Saúde, destinados às ações de saúde para o enfrentamento do Coronavírus - COVID 19.</t>
  </si>
  <si>
    <t>Enfrentamento da emergência de saúde pública , decorrente do Coronavírus - COVID 19.</t>
  </si>
  <si>
    <t>custeio de ações e serviços relacionados à atenção primária à saúde e à assistência ambulatorial e hospitalar decorrente do coronavírus - COVID 19.</t>
  </si>
  <si>
    <t>Custeio de insumos para enfrentamento covid 19- Hospital Nossa Senhora do Brasil</t>
  </si>
  <si>
    <t>Incentivo financeiro federal de custeio, para o desenvolvimento de ações no âmbito dos serviços da Rede de Atenção Psicossocial (RAPS), no contexto do Enfrentamento da Emergência em Saúde Pública de Importância Nacional (ESPIN) decorrente da Covid-19.</t>
  </si>
  <si>
    <t>Estruturação e adequação dos ambientes de assistência odontológica na Atenção Primária à Saúde e na Atenção Especializada, no enfrentamento à Emergência de Saúde Pública de Importância Nacional decorrente da pandemia do Coronavírus (Covid19).</t>
  </si>
  <si>
    <t>Incentivos financeiros, de custeio no âmbito da Atenção Primária à Saúde, para enfrentamento da Emergência em Saúde Pública de Importância Nacional (ESPIN) decorrente da Covid-19.</t>
  </si>
  <si>
    <t>Incentivo financeiro, em caráter excepcional, para o custeio das ações e serviços de saúde, no âmbito da Atenção Primária à Saúde (APS), para o enfrentamento ao COVID-19.</t>
  </si>
  <si>
    <t xml:space="preserve"> Incentivo financeiro para o custeio das ações e serviços de saúde, no âmbito da Atenção Primária à Saúde, para o enfrentamento ao COVID-19.</t>
  </si>
  <si>
    <t xml:space="preserve">Recursos financeiros para  custeio das ações e serviços de saúde de estabelecimentos de saúde </t>
  </si>
  <si>
    <t>Aquisição de medicamentos do Componente Básico da Assistência Farmacêutica utilizados no âmbito da saúde mental em virtude dos impactos sociais ocasionados pela pandemia da COVID-19.</t>
  </si>
  <si>
    <t>incentivo financeiro federal para atenção às pessoas com obesidade, diabetes mellitus ou hipertensão arterial sistêmica no âmbito da Atenção Primária à Saúde, no Sistema Único de Saúde, no contexto da Emergência em Saúde Pública de Importância Nacional (ESPIN) decorrente da pandemia do novo coronavírus.</t>
  </si>
  <si>
    <t>incentivos financeiros federais de custeio para apoiar a reorganização e adequação dos ambientes voltados à assistência odontológica na Atenção Primária à Saúde e na Atenção Especializada, em condições adequadas para a mitigação dos riscos individuais e coletivos relacionados à Emergência de Saúde Pública de Importância Nacional (ESPIN) decorrente da pandemia do coronavírus (Covid-19), </t>
  </si>
  <si>
    <t>Incentivo de custeio, em caráter excepcional e temporário, para a execução de ações de rastreamento e monitoramento de contatos de casos de Covid-19.</t>
  </si>
  <si>
    <t>Caráter excepcional e temporário, Ações Estratégicas de Apoio à Gestação -covid 19</t>
  </si>
  <si>
    <t xml:space="preserve"> Saldo - Portarias e Resoluções COVID 19 - Secretaria de Saúde</t>
  </si>
  <si>
    <t>RECEBIDO</t>
  </si>
  <si>
    <t>TOTAL GERAL RECEBIDO ATE O MOMENTO</t>
  </si>
  <si>
    <t>RES.7.166 REFORÇO CUSTEIO AÇÕES E SERVIÇOS DE SAÚDE população em situação de maior vulnerabilidade</t>
  </si>
  <si>
    <t>24749-9</t>
  </si>
  <si>
    <t>24752-9</t>
  </si>
  <si>
    <t>RES.7.165 REFORÇO CUSTEIO AÇÕES E SERVIÇOS DE SAÚDE  NO AMBITO DA ATENÇÃO PRIMARIA,PARA O ENFRENTAMENTO AO COVID 19</t>
  </si>
  <si>
    <t>RES.7.447 REFORÇO CUSTEIO AÇÕES E SERVIÇOS DE SAÚDE  NO AMBITO DA ATENÇÃO PRIMARIA,PARA O ENFRENTAMENTO AO COVID 19</t>
  </si>
  <si>
    <t>25.342-1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</si>
  <si>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 xml:space="preserve">( Recurso conta 624059-3  R$ 28.305,00) </t>
    </r>
  </si>
  <si>
    <t>Sanetização Ambulância</t>
  </si>
  <si>
    <t>Exames covid - ref abril 2021</t>
  </si>
  <si>
    <t>Exames covid - ref Março 2021</t>
  </si>
  <si>
    <t>61/1</t>
  </si>
  <si>
    <t>76/1</t>
  </si>
  <si>
    <t>203/1</t>
  </si>
  <si>
    <t>202/1</t>
  </si>
  <si>
    <t>86/2020</t>
  </si>
  <si>
    <t>PRO EXAME LABORATORIO DE ANALISE DE CLINICAS LTDA ME</t>
  </si>
  <si>
    <t>100/2020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</si>
  <si>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>( Recurso conta 624059-3  R$  46.480,00 )</t>
    </r>
  </si>
  <si>
    <t>Renato da Cunha Ferreira Junior - ME</t>
  </si>
  <si>
    <t>Por do Sol Energia Solar Comercio de M QUE E LOCA EIRELI</t>
  </si>
  <si>
    <t>Calux Comercial Eireli EPP</t>
  </si>
  <si>
    <t>Israel e Israel Ltda EPP</t>
  </si>
  <si>
    <t>Único Mult Equip e Acessorios Ltda -EPP</t>
  </si>
  <si>
    <t>000.000.261</t>
  </si>
  <si>
    <t>000.049.838</t>
  </si>
  <si>
    <t>000.004.414/000.004.418</t>
  </si>
  <si>
    <t>AQUISIÇÃO DE INSUMOS PARA DEMANDA PROFISSIONAIS DA ATENÇÃO PRIMÁRIA</t>
  </si>
  <si>
    <t xml:space="preserve">AQUISIÇÃO DE INSUMOS PARA DEMANDA PROFISSIONAIS DA ATENÇÃO PRIMÁRIA 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</si>
  <si>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>( Recurso conta 624059-3  R$  36.000,00 )</t>
    </r>
  </si>
  <si>
    <t>ABASTECIMENTO VEICULOS PARA RASTREIO COVID 19 - ZONA RURAL</t>
  </si>
  <si>
    <t>5973/1</t>
  </si>
  <si>
    <t>6016/1</t>
  </si>
  <si>
    <t>6056/1</t>
  </si>
  <si>
    <t>6349-3</t>
  </si>
  <si>
    <t>6160/1</t>
  </si>
  <si>
    <t>6438/1</t>
  </si>
  <si>
    <t>6479/1</t>
  </si>
  <si>
    <t>6220/1</t>
  </si>
  <si>
    <t>6255/1</t>
  </si>
  <si>
    <t>6322/1</t>
  </si>
  <si>
    <t>6354/1</t>
  </si>
  <si>
    <t>6350/1</t>
  </si>
  <si>
    <t>6473/1</t>
  </si>
  <si>
    <t>6546/1</t>
  </si>
  <si>
    <t>6586/1</t>
  </si>
  <si>
    <t>6621/1</t>
  </si>
  <si>
    <t>6663/1</t>
  </si>
  <si>
    <t>6694/1</t>
  </si>
  <si>
    <t>emp 5917-1</t>
  </si>
  <si>
    <t>emp-6349-1</t>
  </si>
  <si>
    <t>emp- 6349-2</t>
  </si>
  <si>
    <t>emp 6349-3</t>
  </si>
  <si>
    <t>emp- 7136-1</t>
  </si>
  <si>
    <t xml:space="preserve"> emp -228-6</t>
  </si>
  <si>
    <t>emp 228-7</t>
  </si>
  <si>
    <t>emp 7136-2</t>
  </si>
  <si>
    <t>emp 228-1</t>
  </si>
  <si>
    <t>emp- 228-2</t>
  </si>
  <si>
    <t>emp - 228-3</t>
  </si>
  <si>
    <t>emp - 228-4</t>
  </si>
  <si>
    <t>emp 1490-1</t>
  </si>
  <si>
    <t>emp 228-8</t>
  </si>
  <si>
    <t>emp 228-9</t>
  </si>
  <si>
    <t>emp 228-10</t>
  </si>
  <si>
    <t>emp 228-11</t>
  </si>
  <si>
    <t>emp 228-12</t>
  </si>
  <si>
    <t>Centro Automotivo BH SUL</t>
  </si>
  <si>
    <t>BANCO DO BRASIL   ( Recurso Conta 24749-9 ) R$  16.425,00</t>
  </si>
  <si>
    <t>000.047.993</t>
  </si>
  <si>
    <t>ENFRENTAMENTO COVID 19, POPULAÇAO EM SITUAÇÃO DE MAIOR VULNERABILIDADE EM SAÚDE</t>
  </si>
  <si>
    <t>MILLENIUM - SERVIÇOS COMERCIO E DISTRIBUIÇÃO LTDA</t>
  </si>
  <si>
    <t>000.000.039</t>
  </si>
  <si>
    <t>POR DO SOL ENERGIA SOLAR COMERCIO DE MAQUINAS EQUIPAMENTOS</t>
  </si>
  <si>
    <t>000.000.134</t>
  </si>
  <si>
    <t>CALUX COMERCIAL EIRELI</t>
  </si>
  <si>
    <t>000.000.081</t>
  </si>
  <si>
    <t>SECRETARIA FAZENDA MG</t>
  </si>
  <si>
    <t>MATERIAL PARA ENFRENTAMENTO AO COVID 19</t>
  </si>
  <si>
    <t>000.000.176</t>
  </si>
  <si>
    <t xml:space="preserve">POR DO SOL ENERGIA SOLAR COMERCIO DE MAQUINAS EQUIPAMENTOS </t>
  </si>
  <si>
    <t>71/2020</t>
  </si>
  <si>
    <t>000.002.119</t>
  </si>
  <si>
    <t>000.000.177</t>
  </si>
  <si>
    <t>BANCO DO BRASIL   ( Recurso Conta 24749-9 ) R$  98.107,80</t>
  </si>
  <si>
    <t>23.950.207.0001-22</t>
  </si>
  <si>
    <t>000.001.577</t>
  </si>
  <si>
    <t>000.000.260</t>
  </si>
  <si>
    <t>000.002.121</t>
  </si>
  <si>
    <t>861-1</t>
  </si>
  <si>
    <t>861-2</t>
  </si>
  <si>
    <t>857-1</t>
  </si>
  <si>
    <t>2040-1</t>
  </si>
  <si>
    <t>2043-1</t>
  </si>
  <si>
    <t>2579-1</t>
  </si>
  <si>
    <t>2043-2</t>
  </si>
  <si>
    <t>2044-1</t>
  </si>
  <si>
    <t>115709/1</t>
  </si>
  <si>
    <t>317252/1</t>
  </si>
  <si>
    <t>2953315/1</t>
  </si>
  <si>
    <t>319737/1</t>
  </si>
  <si>
    <t>69898/1</t>
  </si>
  <si>
    <t>emp249-2</t>
  </si>
  <si>
    <t>1612/1</t>
  </si>
  <si>
    <t>50008/1</t>
  </si>
  <si>
    <t>49.475.833/0017-65</t>
  </si>
  <si>
    <t>12.927.876/001-67</t>
  </si>
  <si>
    <t>000.049.814</t>
  </si>
  <si>
    <t>2021/166</t>
  </si>
  <si>
    <t>2/1</t>
  </si>
  <si>
    <t>PROPAGANDA VOLANTE -TOQUE DE RECOLHER  -COVID 19</t>
  </si>
  <si>
    <t>118/2020</t>
  </si>
  <si>
    <t>000100/2020</t>
  </si>
  <si>
    <t xml:space="preserve">900/1 </t>
  </si>
  <si>
    <t>000.001.612</t>
  </si>
  <si>
    <t>2230/1</t>
  </si>
  <si>
    <t>TESTE RAPIDO PARA AÇOES ENFRENTAMENTO COVID 19</t>
  </si>
  <si>
    <t>000.000.219</t>
  </si>
  <si>
    <t>MILLENIUM SERVIÇOS COMERCIO E DISTRIBUIÇAO LTDA</t>
  </si>
  <si>
    <t>PUBLICIDADE DIVULGAÇÃO ANDAMENTO VACINAÇÃO COVID 19</t>
  </si>
  <si>
    <t>STELLA MARYS DORNELAS</t>
  </si>
  <si>
    <t>000.001.424</t>
  </si>
  <si>
    <t>2041-1</t>
  </si>
  <si>
    <t>373689/1</t>
  </si>
  <si>
    <t>PAGTO MEDICO PLANTONISTA COVID 19  - REF/05/2021</t>
  </si>
  <si>
    <t>FOLHA PAGTO - MEDICOS PLANTONISTA COVID 19</t>
  </si>
  <si>
    <t>REF 05/2021</t>
  </si>
  <si>
    <t>00.058.752.0003/75</t>
  </si>
  <si>
    <t>055.195.676-38</t>
  </si>
  <si>
    <t>000366/2021</t>
  </si>
  <si>
    <t>CAIXA ECONOMICA FEDERAL  - Recurso Conta (624059-3  R$ 1.810.851,99 )</t>
  </si>
  <si>
    <t>CAIXA ECONOMICA FEDERAL - Recurso ( Conta 624059-3   R$  96.953,32 )</t>
  </si>
  <si>
    <t>2020/10</t>
  </si>
  <si>
    <t>TOTAL GERAL DE DESPESAS PAGA DESTE RECURSO</t>
  </si>
  <si>
    <t>2020/11</t>
  </si>
  <si>
    <t>2020/3</t>
  </si>
  <si>
    <t>BANCO DO BRASIL   ( Recurso Conta 24752-9 ) R$  56.000,00</t>
  </si>
  <si>
    <t>Saída</t>
  </si>
  <si>
    <t>000.000.272</t>
  </si>
  <si>
    <t>25.429-0</t>
  </si>
  <si>
    <t>RES.7505 CUSTEIO DAS AÇÕES E SERVIÇOS DE SAÚDE,PARA ENFRENTAMENTO AO CORONAVIRUS</t>
  </si>
  <si>
    <t>RES 7505</t>
  </si>
  <si>
    <t>CUSTEIO DAS AÇÕES E SERVIÇOS DE SAÚDE,PARA ENFRENTAMENTO AO CORONAVIRUS</t>
  </si>
  <si>
    <t>000.004.829</t>
  </si>
  <si>
    <t>emp 2713-1</t>
  </si>
  <si>
    <t>6754/1</t>
  </si>
  <si>
    <t>emp2713-2</t>
  </si>
  <si>
    <t>6789/1</t>
  </si>
  <si>
    <t>emp2713-3</t>
  </si>
  <si>
    <t>6854/1</t>
  </si>
  <si>
    <t>emp 2713-4</t>
  </si>
  <si>
    <t>6882/1</t>
  </si>
  <si>
    <r>
      <t xml:space="preserve">CAIXA ECONOMICA FEDERAL  </t>
    </r>
    <r>
      <rPr>
        <b/>
        <i/>
        <sz val="12"/>
        <color theme="0"/>
        <rFont val="Calibri"/>
        <family val="2"/>
        <scheme val="minor"/>
      </rPr>
      <t>( Recurso conta 624059-3  R$  107.831,44 )</t>
    </r>
  </si>
  <si>
    <t>3147-1</t>
  </si>
  <si>
    <t>STELA MARYS DORNELAS</t>
  </si>
  <si>
    <t>12176/1</t>
  </si>
  <si>
    <t>PRESTAÇÃO DE SERVIÇO REERENTE VACINOMETRO</t>
  </si>
  <si>
    <t>3147-2</t>
  </si>
  <si>
    <t>12197/1</t>
  </si>
  <si>
    <t>Suely Terezinha de Queiroz Ferreira Epp - Prsente Cia</t>
  </si>
  <si>
    <t>3311-1</t>
  </si>
  <si>
    <t>3300-1</t>
  </si>
  <si>
    <t>Gonçalves e Teixeira Ltda</t>
  </si>
  <si>
    <t>PGTO SERVIDORES CENTRO DE TESTAGEM - REF 07/2021</t>
  </si>
  <si>
    <t>4055-1/4060-1</t>
  </si>
  <si>
    <t>3903-1</t>
  </si>
  <si>
    <t>Cepalab Laboratorios Ltda</t>
  </si>
  <si>
    <t>000.060.903</t>
  </si>
  <si>
    <t>03.896.408/0001-81</t>
  </si>
  <si>
    <t>42.430.344/0001-80</t>
  </si>
  <si>
    <t>02.248.312/0001-44</t>
  </si>
  <si>
    <t>000.006.459</t>
  </si>
  <si>
    <t>TESTE RAPIDO - COVID - 19 AG RAPID TEST.</t>
  </si>
  <si>
    <t>5.025</t>
  </si>
  <si>
    <t>CATETER TIPO OCULOS/TUBO ENDOTRAQUIAL 7.5 COM BALÃO</t>
  </si>
  <si>
    <t>CATETER TIPO OCULOS</t>
  </si>
  <si>
    <t>000.004.435</t>
  </si>
  <si>
    <t>EQUIPO MACRO/CATETER</t>
  </si>
  <si>
    <t>000.004.495</t>
  </si>
  <si>
    <t>SERINGA 20 ML/AVENTAL DESCARTAVEL</t>
  </si>
  <si>
    <t>LUVA DE PROCEDIMENTO TAM M</t>
  </si>
  <si>
    <t>GONÇALVES E TEIXEIRA LTDA</t>
  </si>
  <si>
    <t>000.006.555</t>
  </si>
  <si>
    <t>TARIFAS BANCARIAS</t>
  </si>
  <si>
    <t>BANCO DO BRASIL   ( Recurso Conta 25429-0 )  R$ 110.757,00</t>
  </si>
  <si>
    <t>CLINICA CEMAC LTDA ME</t>
  </si>
  <si>
    <t>PRO EXAME LABORATORIO  DE ANALISES CLINICAS  LTDA ME</t>
  </si>
  <si>
    <t xml:space="preserve">SIMOES &amp; DIAS IMPRESSOS GRAFICOS LTDA EPP </t>
  </si>
  <si>
    <t>2021/266</t>
  </si>
  <si>
    <t>2021/220</t>
  </si>
  <si>
    <t>17.267.572.0001-34</t>
  </si>
  <si>
    <t>100-2020</t>
  </si>
  <si>
    <t>EXAME DE DETECÇÃO QUALITATIVA DE CORONAVIRUS (RT-PCR)</t>
  </si>
  <si>
    <t>19.770.086/0001-60</t>
  </si>
  <si>
    <t>REMOÇAO PACIENTE COVID 19</t>
  </si>
  <si>
    <t>49/2021</t>
  </si>
  <si>
    <t>CONFECÇÃO BANNERS PARA O CENTRO DE TESTAGEM</t>
  </si>
  <si>
    <t>ENCARGOS - FOLHA REF 05/2021</t>
  </si>
  <si>
    <t>REF 06/2021</t>
  </si>
  <si>
    <t>PAGTO MEDICO PLANTONISTA COVID 19  - REF/06/2021</t>
  </si>
  <si>
    <t>ENCARGOS - FOLHA REF 06/2021</t>
  </si>
  <si>
    <t>REF 07/2021</t>
  </si>
  <si>
    <t>PAGTO MEDICO PLANTONISTA COVID 19  - REF/07/2021</t>
  </si>
  <si>
    <t>BANCO DO BRASIL   ( Recurso Conta 24.642-5 )  R$ 341.280,15</t>
  </si>
  <si>
    <t>LANCHE EQUIPE DE VACINAÇÃO COVID 19</t>
  </si>
  <si>
    <t>72/2020</t>
  </si>
  <si>
    <t>000.051.672</t>
  </si>
  <si>
    <t>000.051.673</t>
  </si>
  <si>
    <t>000.051.801</t>
  </si>
  <si>
    <t>000.051.802</t>
  </si>
  <si>
    <t>000.051.564</t>
  </si>
  <si>
    <t>FOLHA DE PAGTO E ENCARGOS - REF 06/2021</t>
  </si>
  <si>
    <t>FOLHA DE PAGTO E ENCARGOS -  REF 07/2021</t>
  </si>
  <si>
    <t>PGTO SALARIO DE SERVIDORES REF 06/2021</t>
  </si>
  <si>
    <t>PGTO SALARIO DE SERVIDORES REF 07/2021</t>
  </si>
  <si>
    <t>000.051.490</t>
  </si>
  <si>
    <t>000.051.565</t>
  </si>
  <si>
    <t>000.051.367</t>
  </si>
  <si>
    <t>PUBLICAÇÃO DE ATOS RELACIONADOS AO ENFRENTAMENTO E COMBATE COVID 19 REF JUNHO/21</t>
  </si>
  <si>
    <t>2021/150</t>
  </si>
  <si>
    <t>MARCO ANTONIO PEREIRA</t>
  </si>
  <si>
    <t>17.900.272/0001-40</t>
  </si>
  <si>
    <t>2021/65</t>
  </si>
  <si>
    <t>9/2018</t>
  </si>
  <si>
    <t>2021/33</t>
  </si>
  <si>
    <t>15.223.913/0001-44</t>
  </si>
  <si>
    <t>MARCOS PAULO GONÇALVES</t>
  </si>
  <si>
    <t>58/2021</t>
  </si>
  <si>
    <t>2021/208</t>
  </si>
  <si>
    <t>BANCO DO BRASIL   ( Recurso Conta  24.649-2     R$ 50.000,00 ) - FARMACIA</t>
  </si>
  <si>
    <t>GUEDES E PONTES MEDICAMENTOS LTDA</t>
  </si>
  <si>
    <t>4172-1</t>
  </si>
  <si>
    <t>AQUISIÇÃO DE MEDICAMENTOS P/ ATENDER AS NECESSIDADES DA FARMACIA BASICA</t>
  </si>
  <si>
    <t>24.408.132/0001-15</t>
  </si>
  <si>
    <t>18/2021</t>
  </si>
  <si>
    <t>REF/07/2021</t>
  </si>
  <si>
    <t>REF/05/2021</t>
  </si>
  <si>
    <t>PGTO FOLHA E ENCARGOS -SERVIDORES  REF 06/2021</t>
  </si>
  <si>
    <t>MATERIAL PARA DEMANDA UBS ENFRENTAMENTO AO COVID 19</t>
  </si>
  <si>
    <t>000.002.283</t>
  </si>
  <si>
    <t>Secretaria de Saúde - saldo até o momento     R$ 622.116,29</t>
  </si>
  <si>
    <t xml:space="preserve"> RECURSO SEC ASSISTENCIA SOCIAL/SEC SAUDE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</si>
</sst>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ansSerif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SansSerif"/>
    </font>
    <font>
      <sz val="18"/>
      <name val="Algerian"/>
      <family val="5"/>
    </font>
    <font>
      <b/>
      <sz val="16"/>
      <color theme="0"/>
      <name val="Aharoni"/>
      <charset val="177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i/>
      <sz val="8"/>
      <name val="SansSerif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Algerian"/>
      <family val="5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4" tint="-0.249977111117893"/>
      <name val="SansSerif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8"/>
      <name val="SansSerif"/>
    </font>
    <font>
      <i/>
      <sz val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</font>
    <font>
      <sz val="8"/>
      <color theme="7" tint="-0.249977111117893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4"/>
      <color theme="8" tint="-0.249977111117893"/>
      <name val="Calibri"/>
      <family val="2"/>
      <scheme val="minor"/>
    </font>
    <font>
      <b/>
      <i/>
      <sz val="18"/>
      <color theme="8" tint="-0.249977111117893"/>
      <name val="Calibri"/>
      <family val="2"/>
      <scheme val="minor"/>
    </font>
    <font>
      <b/>
      <i/>
      <sz val="16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8"/>
      <color theme="5"/>
      <name val="SansSerif"/>
    </font>
  </fonts>
  <fills count="2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A1D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9">
    <xf numFmtId="0" fontId="0" fillId="0" borderId="0" xfId="0"/>
    <xf numFmtId="44" fontId="0" fillId="0" borderId="0" xfId="1" applyFo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</xf>
    <xf numFmtId="44" fontId="4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4" borderId="1" xfId="0" applyFill="1" applyBorder="1" applyAlignment="1"/>
    <xf numFmtId="44" fontId="5" fillId="0" borderId="1" xfId="1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/>
    <xf numFmtId="0" fontId="4" fillId="0" borderId="0" xfId="0" applyFont="1" applyFill="1" applyAlignment="1">
      <alignment vertical="center"/>
    </xf>
    <xf numFmtId="14" fontId="8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top" wrapText="1"/>
    </xf>
    <xf numFmtId="44" fontId="7" fillId="4" borderId="0" xfId="1" applyFont="1" applyFill="1" applyBorder="1" applyAlignment="1" applyProtection="1">
      <alignment vertical="center" wrapText="1"/>
    </xf>
    <xf numFmtId="0" fontId="0" fillId="0" borderId="0" xfId="0" applyFill="1" applyAlignment="1"/>
    <xf numFmtId="0" fontId="7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4" fillId="4" borderId="1" xfId="0" applyFont="1" applyFill="1" applyBorder="1"/>
    <xf numFmtId="44" fontId="0" fillId="4" borderId="1" xfId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  <xf numFmtId="44" fontId="0" fillId="4" borderId="1" xfId="1" applyFont="1" applyFill="1" applyBorder="1"/>
    <xf numFmtId="0" fontId="3" fillId="8" borderId="1" xfId="0" applyFont="1" applyFill="1" applyBorder="1" applyAlignment="1">
      <alignment horizontal="center" vertical="center"/>
    </xf>
    <xf numFmtId="44" fontId="11" fillId="6" borderId="1" xfId="1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/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7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44" fontId="17" fillId="0" borderId="1" xfId="0" applyNumberFormat="1" applyFont="1" applyFill="1" applyBorder="1" applyAlignment="1">
      <alignment horizontal="left" vertical="center"/>
    </xf>
    <xf numFmtId="44" fontId="17" fillId="0" borderId="1" xfId="0" applyNumberFormat="1" applyFont="1" applyFill="1" applyBorder="1" applyAlignment="1">
      <alignment horizontal="left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44" fontId="7" fillId="0" borderId="0" xfId="1" applyFont="1" applyFill="1" applyBorder="1" applyAlignment="1" applyProtection="1">
      <alignment vertical="center" wrapText="1"/>
    </xf>
    <xf numFmtId="3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wrapText="1"/>
    </xf>
    <xf numFmtId="0" fontId="18" fillId="0" borderId="0" xfId="0" applyFont="1" applyFill="1" applyBorder="1" applyAlignment="1" applyProtection="1">
      <alignment horizontal="left" vertical="top" wrapText="1"/>
    </xf>
    <xf numFmtId="14" fontId="1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top" wrapText="1"/>
    </xf>
    <xf numFmtId="44" fontId="5" fillId="0" borderId="1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vertical="center"/>
    </xf>
    <xf numFmtId="44" fontId="0" fillId="0" borderId="0" xfId="1" applyFont="1" applyFill="1"/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0" fontId="7" fillId="0" borderId="13" xfId="0" applyFont="1" applyFill="1" applyBorder="1" applyAlignment="1" applyProtection="1">
      <alignment horizontal="left" vertical="top" wrapText="1"/>
    </xf>
    <xf numFmtId="0" fontId="0" fillId="0" borderId="13" xfId="0" applyFill="1" applyBorder="1"/>
    <xf numFmtId="0" fontId="0" fillId="0" borderId="5" xfId="0" applyFill="1" applyBorder="1" applyAlignment="1">
      <alignment horizontal="center"/>
    </xf>
    <xf numFmtId="0" fontId="7" fillId="0" borderId="5" xfId="0" applyFont="1" applyFill="1" applyBorder="1" applyAlignment="1" applyProtection="1">
      <alignment horizontal="left" vertical="top" wrapText="1"/>
    </xf>
    <xf numFmtId="0" fontId="0" fillId="0" borderId="5" xfId="0" applyFill="1" applyBorder="1"/>
    <xf numFmtId="0" fontId="0" fillId="0" borderId="4" xfId="0" applyFill="1" applyBorder="1" applyAlignment="1">
      <alignment horizontal="left"/>
    </xf>
    <xf numFmtId="44" fontId="2" fillId="6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44" fontId="5" fillId="4" borderId="1" xfId="1" applyFont="1" applyFill="1" applyBorder="1" applyAlignment="1">
      <alignment wrapText="1"/>
    </xf>
    <xf numFmtId="44" fontId="7" fillId="4" borderId="1" xfId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vertical="center" wrapText="1"/>
    </xf>
    <xf numFmtId="44" fontId="7" fillId="4" borderId="4" xfId="1" applyFont="1" applyFill="1" applyBorder="1" applyAlignment="1" applyProtection="1">
      <alignment vertical="center" wrapText="1"/>
    </xf>
    <xf numFmtId="44" fontId="7" fillId="4" borderId="16" xfId="1" applyFont="1" applyFill="1" applyBorder="1" applyAlignment="1" applyProtection="1">
      <alignment vertical="center" wrapText="1"/>
    </xf>
    <xf numFmtId="0" fontId="0" fillId="4" borderId="16" xfId="0" applyFill="1" applyBorder="1"/>
    <xf numFmtId="0" fontId="0" fillId="4" borderId="17" xfId="0" applyFill="1" applyBorder="1"/>
    <xf numFmtId="44" fontId="7" fillId="4" borderId="18" xfId="1" applyFont="1" applyFill="1" applyBorder="1" applyAlignment="1" applyProtection="1">
      <alignment vertical="center" wrapText="1"/>
    </xf>
    <xf numFmtId="44" fontId="7" fillId="4" borderId="17" xfId="1" applyFont="1" applyFill="1" applyBorder="1" applyAlignment="1" applyProtection="1">
      <alignment vertical="center" wrapText="1"/>
    </xf>
    <xf numFmtId="0" fontId="0" fillId="4" borderId="18" xfId="0" applyFill="1" applyBorder="1"/>
    <xf numFmtId="0" fontId="0" fillId="4" borderId="4" xfId="0" applyFill="1" applyBorder="1"/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44" fontId="12" fillId="0" borderId="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top" wrapText="1"/>
    </xf>
    <xf numFmtId="14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top" wrapText="1"/>
    </xf>
    <xf numFmtId="0" fontId="0" fillId="4" borderId="13" xfId="0" applyFill="1" applyBorder="1"/>
    <xf numFmtId="0" fontId="0" fillId="4" borderId="4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 vertical="top" wrapText="1"/>
    </xf>
    <xf numFmtId="14" fontId="0" fillId="6" borderId="1" xfId="0" applyNumberForma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/>
    <xf numFmtId="0" fontId="7" fillId="6" borderId="1" xfId="0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vertical="top" wrapText="1"/>
    </xf>
    <xf numFmtId="44" fontId="7" fillId="6" borderId="1" xfId="1" applyFont="1" applyFill="1" applyBorder="1" applyAlignment="1" applyProtection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14" fontId="8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44" fontId="5" fillId="6" borderId="1" xfId="1" applyFont="1" applyFill="1" applyBorder="1" applyAlignment="1">
      <alignment horizontal="center" vertical="center" wrapText="1"/>
    </xf>
    <xf numFmtId="44" fontId="5" fillId="6" borderId="1" xfId="1" applyFont="1" applyFill="1" applyBorder="1" applyAlignment="1">
      <alignment wrapText="1"/>
    </xf>
    <xf numFmtId="0" fontId="0" fillId="6" borderId="1" xfId="0" applyFill="1" applyBorder="1"/>
    <xf numFmtId="44" fontId="5" fillId="6" borderId="1" xfId="1" applyFont="1" applyFill="1" applyBorder="1" applyAlignment="1">
      <alignment vertical="center" wrapText="1"/>
    </xf>
    <xf numFmtId="14" fontId="8" fillId="6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 applyProtection="1">
      <alignment vertical="center" wrapText="1"/>
    </xf>
    <xf numFmtId="44" fontId="7" fillId="6" borderId="14" xfId="1" applyFont="1" applyFill="1" applyBorder="1" applyAlignment="1" applyProtection="1">
      <alignment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vertical="top" wrapText="1"/>
    </xf>
    <xf numFmtId="44" fontId="5" fillId="0" borderId="15" xfId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wrapText="1"/>
    </xf>
    <xf numFmtId="44" fontId="6" fillId="5" borderId="3" xfId="0" applyNumberFormat="1" applyFont="1" applyFill="1" applyBorder="1" applyAlignment="1">
      <alignment horizontal="center" vertical="center"/>
    </xf>
    <xf numFmtId="14" fontId="28" fillId="13" borderId="1" xfId="0" applyNumberFormat="1" applyFont="1" applyFill="1" applyBorder="1" applyAlignment="1">
      <alignment horizontal="center"/>
    </xf>
    <xf numFmtId="0" fontId="29" fillId="13" borderId="1" xfId="0" applyFont="1" applyFill="1" applyBorder="1" applyAlignment="1" applyProtection="1">
      <alignment horizontal="left" vertical="top" wrapText="1"/>
    </xf>
    <xf numFmtId="0" fontId="27" fillId="13" borderId="1" xfId="0" applyFont="1" applyFill="1" applyBorder="1" applyAlignment="1" applyProtection="1">
      <alignment horizontal="center" vertical="center" wrapText="1"/>
    </xf>
    <xf numFmtId="0" fontId="28" fillId="13" borderId="1" xfId="0" applyFont="1" applyFill="1" applyBorder="1" applyAlignment="1">
      <alignment horizontal="center" vertical="center"/>
    </xf>
    <xf numFmtId="0" fontId="29" fillId="13" borderId="1" xfId="0" applyFont="1" applyFill="1" applyBorder="1" applyAlignment="1" applyProtection="1">
      <alignment horizontal="center" vertical="top" wrapText="1"/>
    </xf>
    <xf numFmtId="44" fontId="28" fillId="13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4" fontId="28" fillId="0" borderId="0" xfId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top" wrapText="1"/>
    </xf>
    <xf numFmtId="44" fontId="28" fillId="0" borderId="0" xfId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/>
    </xf>
    <xf numFmtId="8" fontId="31" fillId="5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14" fontId="19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vertical="center" wrapText="1"/>
    </xf>
    <xf numFmtId="3" fontId="7" fillId="6" borderId="15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vertical="top" wrapText="1"/>
    </xf>
    <xf numFmtId="44" fontId="5" fillId="6" borderId="15" xfId="1" applyFont="1" applyFill="1" applyBorder="1" applyAlignment="1">
      <alignment vertical="center" wrapText="1"/>
    </xf>
    <xf numFmtId="14" fontId="8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44" fontId="5" fillId="6" borderId="0" xfId="1" applyFont="1" applyFill="1" applyBorder="1" applyAlignment="1">
      <alignment vertical="center" wrapText="1"/>
    </xf>
    <xf numFmtId="44" fontId="7" fillId="6" borderId="0" xfId="1" applyFont="1" applyFill="1" applyBorder="1" applyAlignment="1" applyProtection="1">
      <alignment vertical="center" wrapText="1"/>
    </xf>
    <xf numFmtId="0" fontId="0" fillId="6" borderId="0" xfId="0" applyFill="1" applyAlignment="1">
      <alignment horizontal="center"/>
    </xf>
    <xf numFmtId="0" fontId="0" fillId="6" borderId="0" xfId="0" applyFill="1" applyAlignment="1"/>
    <xf numFmtId="0" fontId="0" fillId="6" borderId="0" xfId="0" applyFill="1"/>
    <xf numFmtId="0" fontId="7" fillId="6" borderId="0" xfId="0" applyFont="1" applyFill="1" applyBorder="1" applyAlignment="1" applyProtection="1">
      <alignment vertical="center" wrapText="1"/>
    </xf>
    <xf numFmtId="3" fontId="7" fillId="6" borderId="0" xfId="0" applyNumberFormat="1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vertical="top" wrapText="1"/>
    </xf>
    <xf numFmtId="0" fontId="32" fillId="0" borderId="0" xfId="0" applyFont="1" applyAlignment="1"/>
    <xf numFmtId="0" fontId="33" fillId="0" borderId="0" xfId="0" applyFont="1" applyFill="1" applyBorder="1" applyAlignment="1" applyProtection="1">
      <alignment vertical="center" wrapText="1"/>
    </xf>
    <xf numFmtId="0" fontId="8" fillId="0" borderId="0" xfId="0" applyFont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/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15" xfId="0" applyFont="1" applyFill="1" applyBorder="1" applyAlignment="1" applyProtection="1">
      <alignment vertical="top" wrapText="1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34" fillId="5" borderId="3" xfId="0" applyFont="1" applyFill="1" applyBorder="1" applyAlignment="1">
      <alignment horizontal="center"/>
    </xf>
    <xf numFmtId="8" fontId="10" fillId="5" borderId="3" xfId="0" applyNumberFormat="1" applyFont="1" applyFill="1" applyBorder="1" applyAlignment="1">
      <alignment horizontal="center"/>
    </xf>
    <xf numFmtId="44" fontId="28" fillId="0" borderId="1" xfId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top" wrapText="1"/>
    </xf>
    <xf numFmtId="44" fontId="35" fillId="0" borderId="1" xfId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/>
    </xf>
    <xf numFmtId="44" fontId="28" fillId="0" borderId="1" xfId="1" applyFont="1" applyFill="1" applyBorder="1" applyAlignment="1">
      <alignment horizontal="left" vertical="center"/>
    </xf>
    <xf numFmtId="14" fontId="28" fillId="13" borderId="0" xfId="0" applyNumberFormat="1" applyFont="1" applyFill="1" applyBorder="1" applyAlignment="1">
      <alignment horizontal="center"/>
    </xf>
    <xf numFmtId="0" fontId="29" fillId="13" borderId="0" xfId="0" applyFont="1" applyFill="1" applyBorder="1" applyAlignment="1" applyProtection="1">
      <alignment horizontal="left" vertical="top" wrapText="1"/>
    </xf>
    <xf numFmtId="0" fontId="27" fillId="13" borderId="0" xfId="0" applyFont="1" applyFill="1" applyBorder="1" applyAlignment="1" applyProtection="1">
      <alignment horizontal="center" vertical="center" wrapText="1"/>
    </xf>
    <xf numFmtId="0" fontId="28" fillId="13" borderId="0" xfId="0" applyFont="1" applyFill="1" applyBorder="1" applyAlignment="1">
      <alignment horizontal="center" vertical="center"/>
    </xf>
    <xf numFmtId="0" fontId="29" fillId="13" borderId="0" xfId="0" applyFont="1" applyFill="1" applyBorder="1" applyAlignment="1" applyProtection="1">
      <alignment horizontal="center" vertical="top" wrapText="1"/>
    </xf>
    <xf numFmtId="44" fontId="28" fillId="13" borderId="0" xfId="1" applyFont="1" applyFill="1" applyBorder="1" applyAlignment="1">
      <alignment horizontal="left" vertical="center"/>
    </xf>
    <xf numFmtId="0" fontId="26" fillId="4" borderId="1" xfId="0" applyFont="1" applyFill="1" applyBorder="1" applyAlignment="1"/>
    <xf numFmtId="14" fontId="8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 applyProtection="1">
      <alignment vertical="center" wrapText="1"/>
    </xf>
    <xf numFmtId="49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vertical="top" wrapText="1"/>
    </xf>
    <xf numFmtId="44" fontId="7" fillId="0" borderId="20" xfId="1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8" fontId="7" fillId="0" borderId="1" xfId="1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vertical="center" wrapText="1"/>
    </xf>
    <xf numFmtId="44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 applyAlignment="1"/>
    <xf numFmtId="0" fontId="0" fillId="4" borderId="0" xfId="0" applyFill="1"/>
    <xf numFmtId="0" fontId="19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19" fillId="0" borderId="1" xfId="0" applyFont="1" applyBorder="1"/>
    <xf numFmtId="0" fontId="19" fillId="0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4" fontId="7" fillId="0" borderId="1" xfId="1" applyFont="1" applyFill="1" applyBorder="1" applyAlignment="1" applyProtection="1">
      <alignment vertical="top" wrapText="1"/>
    </xf>
    <xf numFmtId="44" fontId="5" fillId="0" borderId="0" xfId="1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44" fontId="6" fillId="0" borderId="0" xfId="0" applyNumberFormat="1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/>
    </xf>
    <xf numFmtId="14" fontId="38" fillId="16" borderId="6" xfId="0" applyNumberFormat="1" applyFont="1" applyFill="1" applyBorder="1" applyAlignment="1">
      <alignment horizontal="center"/>
    </xf>
    <xf numFmtId="14" fontId="38" fillId="16" borderId="1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12" fillId="6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44" fontId="28" fillId="13" borderId="6" xfId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4" fillId="4" borderId="1" xfId="1" applyFont="1" applyFill="1" applyBorder="1" applyAlignment="1">
      <alignment horizontal="center"/>
    </xf>
    <xf numFmtId="0" fontId="4" fillId="0" borderId="5" xfId="0" applyFont="1" applyFill="1" applyBorder="1"/>
    <xf numFmtId="44" fontId="4" fillId="4" borderId="13" xfId="1" applyFont="1" applyFill="1" applyBorder="1"/>
    <xf numFmtId="0" fontId="4" fillId="4" borderId="13" xfId="0" applyFont="1" applyFill="1" applyBorder="1"/>
    <xf numFmtId="0" fontId="4" fillId="0" borderId="13" xfId="0" applyFont="1" applyFill="1" applyBorder="1"/>
    <xf numFmtId="44" fontId="4" fillId="4" borderId="1" xfId="1" applyFont="1" applyFill="1" applyBorder="1"/>
    <xf numFmtId="44" fontId="4" fillId="4" borderId="1" xfId="1" applyFont="1" applyFill="1" applyBorder="1" applyAlignment="1"/>
    <xf numFmtId="0" fontId="0" fillId="0" borderId="17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44" fontId="41" fillId="12" borderId="1" xfId="0" applyNumberFormat="1" applyFont="1" applyFill="1" applyBorder="1" applyAlignment="1">
      <alignment horizontal="center" vertical="center"/>
    </xf>
    <xf numFmtId="0" fontId="42" fillId="12" borderId="1" xfId="0" applyFont="1" applyFill="1" applyBorder="1" applyAlignment="1" applyProtection="1">
      <alignment horizontal="center" vertical="top" wrapText="1"/>
    </xf>
    <xf numFmtId="14" fontId="38" fillId="0" borderId="1" xfId="0" applyNumberFormat="1" applyFont="1" applyFill="1" applyBorder="1" applyAlignment="1">
      <alignment horizontal="center"/>
    </xf>
    <xf numFmtId="14" fontId="38" fillId="0" borderId="6" xfId="0" applyNumberFormat="1" applyFont="1" applyFill="1" applyBorder="1" applyAlignment="1">
      <alignment horizontal="center"/>
    </xf>
    <xf numFmtId="44" fontId="4" fillId="0" borderId="1" xfId="1" applyFont="1" applyFill="1" applyBorder="1"/>
    <xf numFmtId="0" fontId="7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8" fillId="18" borderId="0" xfId="0" applyFont="1" applyFill="1" applyBorder="1" applyAlignment="1" applyProtection="1">
      <alignment horizontal="left" vertical="top" wrapText="1"/>
    </xf>
    <xf numFmtId="44" fontId="7" fillId="0" borderId="15" xfId="1" applyFont="1" applyFill="1" applyBorder="1" applyAlignment="1" applyProtection="1">
      <alignment vertical="center" wrapText="1"/>
    </xf>
    <xf numFmtId="0" fontId="0" fillId="0" borderId="0" xfId="0" applyBorder="1" applyAlignment="1"/>
    <xf numFmtId="44" fontId="6" fillId="5" borderId="26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4" fontId="39" fillId="0" borderId="0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/>
    </xf>
    <xf numFmtId="8" fontId="6" fillId="5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44" fontId="4" fillId="0" borderId="1" xfId="0" applyNumberFormat="1" applyFont="1" applyFill="1" applyBorder="1"/>
    <xf numFmtId="44" fontId="4" fillId="0" borderId="1" xfId="0" applyNumberFormat="1" applyFont="1" applyFill="1" applyBorder="1" applyAlignment="1">
      <alignment vertical="center"/>
    </xf>
    <xf numFmtId="3" fontId="0" fillId="0" borderId="0" xfId="0" applyNumberFormat="1" applyFill="1"/>
    <xf numFmtId="3" fontId="0" fillId="0" borderId="0" xfId="0" applyNumberFormat="1"/>
    <xf numFmtId="0" fontId="2" fillId="4" borderId="1" xfId="0" applyFont="1" applyFill="1" applyBorder="1" applyAlignment="1">
      <alignment horizontal="center"/>
    </xf>
    <xf numFmtId="44" fontId="0" fillId="0" borderId="1" xfId="1" applyFont="1" applyBorder="1"/>
    <xf numFmtId="44" fontId="6" fillId="23" borderId="1" xfId="1" applyFont="1" applyFill="1" applyBorder="1"/>
    <xf numFmtId="44" fontId="4" fillId="23" borderId="1" xfId="1" applyFont="1" applyFill="1" applyBorder="1"/>
    <xf numFmtId="44" fontId="4" fillId="24" borderId="1" xfId="1" applyFont="1" applyFill="1" applyBorder="1"/>
    <xf numFmtId="44" fontId="45" fillId="0" borderId="1" xfId="1" applyFont="1" applyFill="1" applyBorder="1"/>
    <xf numFmtId="44" fontId="39" fillId="0" borderId="1" xfId="1" applyFont="1" applyFill="1" applyBorder="1"/>
    <xf numFmtId="44" fontId="46" fillId="0" borderId="1" xfId="1" applyFont="1" applyFill="1" applyBorder="1"/>
    <xf numFmtId="44" fontId="6" fillId="21" borderId="1" xfId="1" applyFont="1" applyFill="1" applyBorder="1" applyAlignment="1">
      <alignment vertical="center"/>
    </xf>
    <xf numFmtId="44" fontId="0" fillId="24" borderId="1" xfId="1" applyFont="1" applyFill="1" applyBorder="1"/>
    <xf numFmtId="0" fontId="39" fillId="0" borderId="1" xfId="0" applyFont="1" applyBorder="1"/>
    <xf numFmtId="44" fontId="6" fillId="19" borderId="1" xfId="1" applyFont="1" applyFill="1" applyBorder="1"/>
    <xf numFmtId="44" fontId="39" fillId="20" borderId="1" xfId="1" applyFont="1" applyFill="1" applyBorder="1"/>
    <xf numFmtId="44" fontId="0" fillId="22" borderId="1" xfId="1" applyFont="1" applyFill="1" applyBorder="1"/>
    <xf numFmtId="44" fontId="4" fillId="7" borderId="1" xfId="1" applyFont="1" applyFill="1" applyBorder="1" applyAlignment="1"/>
    <xf numFmtId="44" fontId="0" fillId="25" borderId="1" xfId="1" applyFont="1" applyFill="1" applyBorder="1"/>
    <xf numFmtId="44" fontId="39" fillId="0" borderId="1" xfId="1" applyFont="1" applyBorder="1"/>
    <xf numFmtId="44" fontId="7" fillId="0" borderId="17" xfId="1" applyFont="1" applyFill="1" applyBorder="1" applyAlignment="1" applyProtection="1">
      <alignment vertical="center" wrapText="1"/>
    </xf>
    <xf numFmtId="44" fontId="7" fillId="0" borderId="16" xfId="1" applyFont="1" applyFill="1" applyBorder="1" applyAlignment="1" applyProtection="1">
      <alignment vertical="center" wrapText="1"/>
    </xf>
    <xf numFmtId="0" fontId="0" fillId="0" borderId="17" xfId="0" applyFill="1" applyBorder="1"/>
    <xf numFmtId="44" fontId="7" fillId="0" borderId="4" xfId="1" applyFont="1" applyFill="1" applyBorder="1" applyAlignment="1" applyProtection="1">
      <alignment vertical="center" wrapText="1"/>
    </xf>
    <xf numFmtId="44" fontId="6" fillId="0" borderId="1" xfId="1" applyFont="1" applyFill="1" applyBorder="1"/>
    <xf numFmtId="44" fontId="6" fillId="0" borderId="1" xfId="1" applyFont="1" applyFill="1" applyBorder="1" applyAlignment="1">
      <alignment vertical="center"/>
    </xf>
    <xf numFmtId="0" fontId="39" fillId="0" borderId="1" xfId="0" applyFont="1" applyFill="1" applyBorder="1"/>
    <xf numFmtId="44" fontId="4" fillId="0" borderId="1" xfId="1" applyFont="1" applyFill="1" applyBorder="1" applyAlignment="1"/>
    <xf numFmtId="44" fontId="0" fillId="0" borderId="0" xfId="0" applyNumberFormat="1" applyFill="1"/>
    <xf numFmtId="0" fontId="0" fillId="0" borderId="0" xfId="0" applyFill="1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4" borderId="0" xfId="0" applyFill="1"/>
    <xf numFmtId="14" fontId="0" fillId="24" borderId="1" xfId="0" applyNumberFormat="1" applyFont="1" applyFill="1" applyBorder="1" applyAlignment="1">
      <alignment horizontal="center" vertical="center"/>
    </xf>
    <xf numFmtId="0" fontId="0" fillId="24" borderId="1" xfId="0" applyFont="1" applyFill="1" applyBorder="1" applyAlignment="1">
      <alignment horizontal="center" vertical="center"/>
    </xf>
    <xf numFmtId="164" fontId="0" fillId="24" borderId="1" xfId="0" applyNumberFormat="1" applyFont="1" applyFill="1" applyBorder="1" applyAlignment="1">
      <alignment horizontal="center" vertical="center"/>
    </xf>
    <xf numFmtId="164" fontId="4" fillId="24" borderId="1" xfId="0" applyNumberFormat="1" applyFont="1" applyFill="1" applyBorder="1" applyAlignment="1">
      <alignment horizontal="center" vertical="center"/>
    </xf>
    <xf numFmtId="0" fontId="38" fillId="24" borderId="1" xfId="0" applyFont="1" applyFill="1" applyBorder="1" applyAlignment="1">
      <alignment wrapText="1"/>
    </xf>
    <xf numFmtId="164" fontId="0" fillId="24" borderId="0" xfId="0" applyNumberFormat="1" applyFill="1"/>
    <xf numFmtId="164" fontId="0" fillId="24" borderId="1" xfId="0" applyNumberFormat="1" applyFont="1" applyFill="1" applyBorder="1" applyAlignment="1">
      <alignment vertical="center"/>
    </xf>
    <xf numFmtId="14" fontId="0" fillId="24" borderId="1" xfId="0" applyNumberFormat="1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44" fontId="4" fillId="24" borderId="1" xfId="0" applyNumberFormat="1" applyFont="1" applyFill="1" applyBorder="1" applyAlignment="1">
      <alignment vertical="center"/>
    </xf>
    <xf numFmtId="44" fontId="0" fillId="24" borderId="0" xfId="0" applyNumberFormat="1" applyFill="1"/>
    <xf numFmtId="164" fontId="0" fillId="24" borderId="1" xfId="0" applyNumberFormat="1" applyFont="1" applyFill="1" applyBorder="1"/>
    <xf numFmtId="164" fontId="4" fillId="24" borderId="1" xfId="0" applyNumberFormat="1" applyFont="1" applyFill="1" applyBorder="1"/>
    <xf numFmtId="0" fontId="38" fillId="24" borderId="1" xfId="0" applyFont="1" applyFill="1" applyBorder="1" applyAlignment="1">
      <alignment vertical="center"/>
    </xf>
    <xf numFmtId="164" fontId="39" fillId="24" borderId="0" xfId="0" applyNumberFormat="1" applyFont="1" applyFill="1"/>
    <xf numFmtId="14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0" fontId="38" fillId="24" borderId="1" xfId="0" applyFont="1" applyFill="1" applyBorder="1"/>
    <xf numFmtId="16" fontId="0" fillId="24" borderId="20" xfId="0" applyNumberFormat="1" applyFont="1" applyFill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  <xf numFmtId="164" fontId="0" fillId="24" borderId="20" xfId="0" applyNumberFormat="1" applyFont="1" applyFill="1" applyBorder="1" applyAlignment="1">
      <alignment horizontal="center" vertical="center"/>
    </xf>
    <xf numFmtId="14" fontId="4" fillId="24" borderId="1" xfId="0" applyNumberFormat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44" fontId="4" fillId="24" borderId="1" xfId="1" applyFont="1" applyFill="1" applyBorder="1" applyAlignment="1">
      <alignment horizontal="center" vertical="center"/>
    </xf>
    <xf numFmtId="44" fontId="5" fillId="24" borderId="1" xfId="1" applyFont="1" applyFill="1" applyBorder="1" applyAlignment="1">
      <alignment vertical="center"/>
    </xf>
    <xf numFmtId="164" fontId="4" fillId="24" borderId="1" xfId="0" applyNumberFormat="1" applyFont="1" applyFill="1" applyBorder="1" applyAlignment="1">
      <alignment horizontal="center"/>
    </xf>
    <xf numFmtId="164" fontId="5" fillId="24" borderId="1" xfId="0" applyNumberFormat="1" applyFont="1" applyFill="1" applyBorder="1"/>
    <xf numFmtId="44" fontId="0" fillId="24" borderId="1" xfId="1" applyFont="1" applyFill="1" applyBorder="1" applyAlignment="1">
      <alignment horizontal="center" vertical="center"/>
    </xf>
    <xf numFmtId="44" fontId="40" fillId="24" borderId="1" xfId="1" applyFont="1" applyFill="1" applyBorder="1" applyAlignment="1">
      <alignment vertical="center"/>
    </xf>
    <xf numFmtId="0" fontId="0" fillId="24" borderId="1" xfId="0" applyFill="1" applyBorder="1" applyAlignment="1">
      <alignment horizontal="center" vertical="center"/>
    </xf>
    <xf numFmtId="44" fontId="0" fillId="24" borderId="0" xfId="1" applyFont="1" applyFill="1"/>
    <xf numFmtId="0" fontId="50" fillId="24" borderId="20" xfId="0" applyFont="1" applyFill="1" applyBorder="1" applyAlignment="1">
      <alignment horizontal="center"/>
    </xf>
    <xf numFmtId="164" fontId="50" fillId="24" borderId="20" xfId="0" applyNumberFormat="1" applyFont="1" applyFill="1" applyBorder="1" applyAlignment="1">
      <alignment horizontal="center"/>
    </xf>
    <xf numFmtId="14" fontId="0" fillId="24" borderId="15" xfId="0" applyNumberFormat="1" applyFont="1" applyFill="1" applyBorder="1" applyAlignment="1">
      <alignment horizontal="center"/>
    </xf>
    <xf numFmtId="0" fontId="0" fillId="24" borderId="15" xfId="0" applyFont="1" applyFill="1" applyBorder="1" applyAlignment="1">
      <alignment horizontal="center"/>
    </xf>
    <xf numFmtId="44" fontId="0" fillId="24" borderId="15" xfId="1" applyFont="1" applyFill="1" applyBorder="1" applyAlignment="1">
      <alignment horizontal="center"/>
    </xf>
    <xf numFmtId="44" fontId="0" fillId="24" borderId="15" xfId="1" applyFont="1" applyFill="1" applyBorder="1"/>
    <xf numFmtId="0" fontId="0" fillId="24" borderId="15" xfId="0" applyFont="1" applyFill="1" applyBorder="1"/>
    <xf numFmtId="14" fontId="4" fillId="24" borderId="20" xfId="0" applyNumberFormat="1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44" fontId="4" fillId="24" borderId="20" xfId="1" applyFont="1" applyFill="1" applyBorder="1" applyAlignment="1">
      <alignment horizontal="center"/>
    </xf>
    <xf numFmtId="44" fontId="5" fillId="24" borderId="20" xfId="1" applyFont="1" applyFill="1" applyBorder="1"/>
    <xf numFmtId="0" fontId="38" fillId="24" borderId="20" xfId="0" applyFont="1" applyFill="1" applyBorder="1" applyAlignment="1">
      <alignment wrapText="1"/>
    </xf>
    <xf numFmtId="0" fontId="4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14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44" fontId="4" fillId="0" borderId="0" xfId="1" applyFont="1" applyFill="1" applyBorder="1"/>
    <xf numFmtId="0" fontId="9" fillId="0" borderId="1" xfId="0" applyFont="1" applyFill="1" applyBorder="1" applyAlignment="1">
      <alignment horizontal="center" wrapText="1"/>
    </xf>
    <xf numFmtId="44" fontId="6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44" fontId="51" fillId="0" borderId="0" xfId="1" applyFont="1" applyFill="1" applyBorder="1" applyAlignment="1" applyProtection="1">
      <alignment vertical="center" wrapText="1"/>
    </xf>
    <xf numFmtId="44" fontId="51" fillId="4" borderId="0" xfId="1" applyFont="1" applyFill="1" applyBorder="1" applyAlignment="1" applyProtection="1">
      <alignment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 applyProtection="1">
      <alignment horizontal="center" vertical="center" wrapText="1"/>
    </xf>
    <xf numFmtId="164" fontId="4" fillId="24" borderId="1" xfId="0" applyNumberFormat="1" applyFont="1" applyFill="1" applyBorder="1" applyAlignment="1">
      <alignment vertical="center"/>
    </xf>
    <xf numFmtId="164" fontId="4" fillId="24" borderId="2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0" xfId="0" applyFont="1"/>
    <xf numFmtId="14" fontId="49" fillId="24" borderId="34" xfId="0" applyNumberFormat="1" applyFont="1" applyFill="1" applyBorder="1" applyAlignment="1">
      <alignment horizontal="center"/>
    </xf>
    <xf numFmtId="14" fontId="49" fillId="24" borderId="35" xfId="0" applyNumberFormat="1" applyFont="1" applyFill="1" applyBorder="1" applyAlignment="1">
      <alignment horizontal="center"/>
    </xf>
    <xf numFmtId="14" fontId="49" fillId="24" borderId="36" xfId="0" applyNumberFormat="1" applyFont="1" applyFill="1" applyBorder="1" applyAlignment="1">
      <alignment horizontal="center"/>
    </xf>
    <xf numFmtId="14" fontId="47" fillId="24" borderId="34" xfId="0" applyNumberFormat="1" applyFont="1" applyFill="1" applyBorder="1" applyAlignment="1">
      <alignment horizontal="center"/>
    </xf>
    <xf numFmtId="14" fontId="47" fillId="24" borderId="35" xfId="0" applyNumberFormat="1" applyFont="1" applyFill="1" applyBorder="1" applyAlignment="1">
      <alignment horizontal="center"/>
    </xf>
    <xf numFmtId="14" fontId="47" fillId="24" borderId="36" xfId="0" applyNumberFormat="1" applyFont="1" applyFill="1" applyBorder="1" applyAlignment="1">
      <alignment horizontal="center"/>
    </xf>
    <xf numFmtId="0" fontId="48" fillId="24" borderId="28" xfId="0" applyFont="1" applyFill="1" applyBorder="1" applyAlignment="1">
      <alignment horizontal="center" vertical="center"/>
    </xf>
    <xf numFmtId="0" fontId="48" fillId="24" borderId="29" xfId="0" applyFont="1" applyFill="1" applyBorder="1" applyAlignment="1">
      <alignment horizontal="center" vertical="center"/>
    </xf>
    <xf numFmtId="0" fontId="48" fillId="24" borderId="30" xfId="0" applyFont="1" applyFill="1" applyBorder="1" applyAlignment="1">
      <alignment horizontal="center" vertical="center"/>
    </xf>
    <xf numFmtId="0" fontId="48" fillId="24" borderId="31" xfId="0" applyFont="1" applyFill="1" applyBorder="1" applyAlignment="1">
      <alignment horizontal="center" vertical="center"/>
    </xf>
    <xf numFmtId="0" fontId="48" fillId="24" borderId="32" xfId="0" applyFont="1" applyFill="1" applyBorder="1" applyAlignment="1">
      <alignment horizontal="center" vertical="center"/>
    </xf>
    <xf numFmtId="0" fontId="48" fillId="24" borderId="33" xfId="0" applyFont="1" applyFill="1" applyBorder="1" applyAlignment="1">
      <alignment horizontal="center" vertical="center"/>
    </xf>
    <xf numFmtId="0" fontId="47" fillId="24" borderId="24" xfId="0" applyFont="1" applyFill="1" applyBorder="1" applyAlignment="1">
      <alignment horizontal="center" vertical="center"/>
    </xf>
    <xf numFmtId="0" fontId="47" fillId="24" borderId="27" xfId="0" applyFont="1" applyFill="1" applyBorder="1" applyAlignment="1">
      <alignment horizontal="center" vertical="center"/>
    </xf>
    <xf numFmtId="0" fontId="47" fillId="24" borderId="2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2" fillId="17" borderId="21" xfId="0" applyFont="1" applyFill="1" applyBorder="1" applyAlignment="1">
      <alignment horizontal="center" textRotation="180"/>
    </xf>
    <xf numFmtId="0" fontId="2" fillId="17" borderId="22" xfId="0" applyFont="1" applyFill="1" applyBorder="1" applyAlignment="1">
      <alignment horizontal="center" textRotation="180"/>
    </xf>
    <xf numFmtId="0" fontId="2" fillId="17" borderId="23" xfId="0" applyFont="1" applyFill="1" applyBorder="1" applyAlignment="1">
      <alignment horizontal="center" textRotation="180"/>
    </xf>
    <xf numFmtId="0" fontId="3" fillId="7" borderId="2" xfId="0" applyFont="1" applyFill="1" applyBorder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49" fontId="44" fillId="11" borderId="24" xfId="0" applyNumberFormat="1" applyFont="1" applyFill="1" applyBorder="1" applyAlignment="1">
      <alignment horizontal="center" vertical="center"/>
    </xf>
    <xf numFmtId="49" fontId="44" fillId="11" borderId="27" xfId="0" applyNumberFormat="1" applyFont="1" applyFill="1" applyBorder="1" applyAlignment="1">
      <alignment horizontal="center" vertical="center"/>
    </xf>
    <xf numFmtId="49" fontId="44" fillId="11" borderId="2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4" fillId="15" borderId="7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4" fontId="8" fillId="4" borderId="6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24" fillId="10" borderId="10" xfId="0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25" fillId="12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16" fillId="0" borderId="1" xfId="0" applyFont="1" applyFill="1" applyBorder="1" applyAlignment="1">
      <alignment horizont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3300"/>
      <color rgb="FF25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/AppData/Local/Microsoft/Windows/INetCache/Content.Outlook/ZN3WUQEP/2021/FNS%20CONSOLIDADO/CB%20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32.8(15%)"/>
      <sheetName val="RESOLUÇÃO 6932"/>
      <sheetName val="331.0 SAUDE EM CASA"/>
      <sheetName val="1.12"/>
      <sheetName val="1.59"/>
      <sheetName val="RES 7387 CAPS"/>
      <sheetName val="13368-x EQUIP CAPS"/>
      <sheetName val="CUSTEIO CAPS"/>
      <sheetName val="RES 7447"/>
      <sheetName val="RES 7488"/>
      <sheetName val="CUSTEIO 20-2"/>
      <sheetName val="Port 166"/>
      <sheetName val="REC EDUCAÇÃO"/>
      <sheetName val="Port 966 invest AMBUL"/>
      <sheetName val="Port 3389 invest"/>
      <sheetName val="PORT REDE CEGONHA"/>
      <sheetName val="Port 2994"/>
      <sheetName val="Port 3008MAT.CONS.ODONT"/>
      <sheetName val="Port 2141"/>
      <sheetName val="ACAO ESTRATEG Port 2979"/>
      <sheetName val="INCENTIV DESEMPENHO"/>
      <sheetName val="CAPITAÇÃO PONDEREDA"/>
      <sheetName val="Port 2405"/>
      <sheetName val="Port 2358 Abast"/>
      <sheetName val="Port 2516 COVID FARMACIA"/>
      <sheetName val="Port 3350 CAPS"/>
      <sheetName val="Port 2222 Gestante"/>
      <sheetName val="PORT 894 COVID"/>
      <sheetName val="COVID FONTE 2.61"/>
      <sheetName val="CORONAVIRUS 2"/>
      <sheetName val=" CORONAVIRUS 1"/>
      <sheetName val="Portaria 1315 Custeio julho19"/>
      <sheetName val="Portaria 2905 Custeio Nov19"/>
      <sheetName val="RES 6943 CO UNID PRISIONAL"/>
      <sheetName val="RES7168 CAPS"/>
      <sheetName val="POEPS"/>
      <sheetName val="342.5(DENGUE)"/>
      <sheetName val="21414-0(ACOES E CONT SOCIAL"/>
      <sheetName val="12099.5(VIG.TAXAS)"/>
      <sheetName val="RES 7156 REFORÇO CUSTEIO"/>
      <sheetName val="Equip Antrop"/>
      <sheetName val="RES 7167 FARMACIA "/>
      <sheetName val="RES 7098 EQUIP"/>
      <sheetName val="RES 7132 CUST FARMACIA"/>
      <sheetName val="21.892-8(farm.todos estruturaça"/>
      <sheetName val=" RES 7097 INC COVID 60.000"/>
      <sheetName val="334(Prog.Vig Saude)"/>
      <sheetName val="SAUDE CULTIVAR NUTRIR"/>
      <sheetName val="Açãodetalhadaformaçaoemsaud"/>
      <sheetName val="6240623 - Prop final 1190-02"/>
      <sheetName val="624056-9 Equi.odo final 1160-01"/>
      <sheetName val="624062-3 Prop 1180-03 odont."/>
      <sheetName val=" Portaria 2099 Custeio Agos19"/>
      <sheetName val="RES 7165 CUSTEIO COVID"/>
      <sheetName val="Port 774 COVID"/>
      <sheetName val="RES 7166 CUSTEIO COVID"/>
      <sheetName val="PORTARIA 430 COVID "/>
      <sheetName val="(Custeio Junho18)"/>
      <sheetName val="Port 2138"/>
      <sheetName val="21046-3(Vig.Saude"/>
      <sheetName val="RES 7097 INC COVID 100.000"/>
      <sheetName val="6240623- Prop final 1180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I8">
            <v>24325</v>
          </cell>
        </row>
      </sheetData>
      <sheetData sheetId="15" refreshError="1"/>
      <sheetData sheetId="16" refreshError="1">
        <row r="8">
          <cell r="I8">
            <v>33250</v>
          </cell>
        </row>
      </sheetData>
      <sheetData sheetId="17" refreshError="1">
        <row r="8">
          <cell r="I8">
            <v>13517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">
          <cell r="I9">
            <v>28305</v>
          </cell>
        </row>
      </sheetData>
      <sheetData sheetId="26" refreshError="1">
        <row r="11">
          <cell r="I11">
            <v>31850</v>
          </cell>
        </row>
      </sheetData>
      <sheetData sheetId="27" refreshError="1"/>
      <sheetData sheetId="28" refreshError="1"/>
      <sheetData sheetId="29" refreshError="1"/>
      <sheetData sheetId="30" refreshError="1">
        <row r="50">
          <cell r="I50">
            <v>116.49999999999744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21">
          <cell r="I21">
            <v>0</v>
          </cell>
        </row>
      </sheetData>
      <sheetData sheetId="54" refreshError="1">
        <row r="16">
          <cell r="I16">
            <v>53.419999999999987</v>
          </cell>
        </row>
      </sheetData>
      <sheetData sheetId="55" refreshError="1">
        <row r="29">
          <cell r="I29">
            <v>0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>
        <row r="36">
          <cell r="I36">
            <v>0</v>
          </cell>
        </row>
      </sheetData>
      <sheetData sheetId="6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B1:J50"/>
  <sheetViews>
    <sheetView tabSelected="1" topLeftCell="A27" workbookViewId="0">
      <selection activeCell="C35" sqref="C35"/>
    </sheetView>
  </sheetViews>
  <sheetFormatPr defaultRowHeight="15"/>
  <cols>
    <col min="1" max="1" width="9.140625" style="360"/>
    <col min="2" max="2" width="13.5703125" style="360" customWidth="1"/>
    <col min="3" max="3" width="12.5703125" style="360" customWidth="1"/>
    <col min="4" max="4" width="15.42578125" style="360" customWidth="1"/>
    <col min="5" max="5" width="15.140625" style="360" customWidth="1"/>
    <col min="6" max="6" width="53" style="360" customWidth="1"/>
    <col min="7" max="7" width="15.85546875" style="360" customWidth="1"/>
    <col min="8" max="8" width="18" style="360" bestFit="1" customWidth="1"/>
    <col min="9" max="9" width="15.85546875" style="360" bestFit="1" customWidth="1"/>
    <col min="10" max="10" width="14.28515625" style="360" bestFit="1" customWidth="1"/>
    <col min="11" max="16384" width="9.140625" style="360"/>
  </cols>
  <sheetData>
    <row r="1" spans="2:9" ht="15.75" thickBot="1"/>
    <row r="2" spans="2:9" ht="15.75" customHeight="1">
      <c r="B2" s="432" t="s">
        <v>495</v>
      </c>
      <c r="C2" s="433"/>
      <c r="D2" s="433"/>
      <c r="E2" s="433"/>
      <c r="F2" s="434"/>
    </row>
    <row r="3" spans="2:9" ht="15.75" customHeight="1" thickBot="1">
      <c r="B3" s="435"/>
      <c r="C3" s="436"/>
      <c r="D3" s="436"/>
      <c r="E3" s="436"/>
      <c r="F3" s="437"/>
    </row>
    <row r="4" spans="2:9" ht="15.75" thickBot="1"/>
    <row r="5" spans="2:9" ht="21.75" thickBot="1">
      <c r="B5" s="426" t="s">
        <v>465</v>
      </c>
      <c r="C5" s="427"/>
      <c r="D5" s="427"/>
      <c r="E5" s="427"/>
      <c r="F5" s="428"/>
    </row>
    <row r="6" spans="2:9" ht="15.75">
      <c r="B6" s="392" t="s">
        <v>476</v>
      </c>
      <c r="C6" s="392" t="s">
        <v>477</v>
      </c>
      <c r="D6" s="393" t="s">
        <v>496</v>
      </c>
      <c r="E6" s="393" t="s">
        <v>464</v>
      </c>
      <c r="F6" s="392" t="s">
        <v>478</v>
      </c>
    </row>
    <row r="7" spans="2:9" ht="45">
      <c r="B7" s="361">
        <v>43920</v>
      </c>
      <c r="C7" s="362">
        <v>480</v>
      </c>
      <c r="D7" s="363">
        <v>96953.32</v>
      </c>
      <c r="E7" s="364">
        <f>'[1] CORONAVIRUS 1'!$I$50</f>
        <v>116.49999999999744</v>
      </c>
      <c r="F7" s="365" t="s">
        <v>480</v>
      </c>
      <c r="G7" s="366"/>
    </row>
    <row r="8" spans="2:9" ht="45">
      <c r="B8" s="361">
        <v>43930</v>
      </c>
      <c r="C8" s="362">
        <v>774</v>
      </c>
      <c r="D8" s="367">
        <v>28305</v>
      </c>
      <c r="E8" s="420">
        <f>'[1]Port 774 COVID'!$I$16</f>
        <v>53.419999999999987</v>
      </c>
      <c r="F8" s="365" t="s">
        <v>482</v>
      </c>
      <c r="G8" s="366"/>
    </row>
    <row r="9" spans="2:9" ht="30">
      <c r="B9" s="368">
        <v>44391</v>
      </c>
      <c r="C9" s="369">
        <v>1666</v>
      </c>
      <c r="D9" s="363">
        <v>1810851.99</v>
      </c>
      <c r="E9" s="370">
        <v>4776.13</v>
      </c>
      <c r="F9" s="365" t="s">
        <v>481</v>
      </c>
      <c r="G9" s="366"/>
      <c r="H9" s="371"/>
      <c r="I9" s="366"/>
    </row>
    <row r="10" spans="2:9" ht="24" customHeight="1">
      <c r="B10" s="368">
        <v>44048</v>
      </c>
      <c r="C10" s="369">
        <v>1857</v>
      </c>
      <c r="D10" s="372">
        <v>50746</v>
      </c>
      <c r="E10" s="373">
        <v>22616.17</v>
      </c>
      <c r="F10" s="374" t="s">
        <v>466</v>
      </c>
      <c r="G10" s="375"/>
    </row>
    <row r="11" spans="2:9" ht="30">
      <c r="B11" s="368">
        <v>44098</v>
      </c>
      <c r="C11" s="362">
        <v>2222</v>
      </c>
      <c r="D11" s="367">
        <v>31850</v>
      </c>
      <c r="E11" s="420">
        <f>'[1]Port 2222 Gestante'!$I$11</f>
        <v>31850</v>
      </c>
      <c r="F11" s="365" t="s">
        <v>494</v>
      </c>
      <c r="G11" s="366"/>
      <c r="H11" s="371"/>
    </row>
    <row r="12" spans="2:9" ht="90">
      <c r="B12" s="361">
        <v>44158</v>
      </c>
      <c r="C12" s="362">
        <v>2994</v>
      </c>
      <c r="D12" s="367">
        <v>33250</v>
      </c>
      <c r="E12" s="420">
        <f>'[1]Port 2994'!$I$8</f>
        <v>33250</v>
      </c>
      <c r="F12" s="365" t="s">
        <v>491</v>
      </c>
      <c r="G12" s="371"/>
    </row>
    <row r="13" spans="2:9" ht="120">
      <c r="B13" s="361">
        <v>44158</v>
      </c>
      <c r="C13" s="362">
        <v>3008</v>
      </c>
      <c r="D13" s="367">
        <v>13517</v>
      </c>
      <c r="E13" s="420">
        <f>'[1]Port 3008MAT.CONS.ODONT'!$I$8</f>
        <v>13517</v>
      </c>
      <c r="F13" s="365" t="s">
        <v>492</v>
      </c>
    </row>
    <row r="14" spans="2:9" ht="19.5" customHeight="1">
      <c r="B14" s="376">
        <v>44036</v>
      </c>
      <c r="C14" s="377">
        <v>430</v>
      </c>
      <c r="D14" s="373">
        <v>120000</v>
      </c>
      <c r="E14" s="373">
        <f>'[1]PORTARIA 430 COVID '!$N$42</f>
        <v>0</v>
      </c>
      <c r="F14" s="378" t="s">
        <v>479</v>
      </c>
    </row>
    <row r="15" spans="2:9" ht="60">
      <c r="B15" s="361">
        <v>44098</v>
      </c>
      <c r="C15" s="362">
        <v>2405</v>
      </c>
      <c r="D15" s="367">
        <v>46480</v>
      </c>
      <c r="E15" s="420">
        <v>3136.62</v>
      </c>
      <c r="F15" s="365" t="s">
        <v>467</v>
      </c>
    </row>
    <row r="16" spans="2:9" ht="45">
      <c r="B16" s="379">
        <v>44098</v>
      </c>
      <c r="C16" s="380">
        <v>2358</v>
      </c>
      <c r="D16" s="381">
        <v>36000</v>
      </c>
      <c r="E16" s="421">
        <v>22007.8</v>
      </c>
      <c r="F16" s="365" t="s">
        <v>493</v>
      </c>
    </row>
    <row r="17" spans="2:10" ht="60">
      <c r="B17" s="361">
        <v>44104</v>
      </c>
      <c r="C17" s="362">
        <v>2516</v>
      </c>
      <c r="D17" s="367">
        <v>73127.88</v>
      </c>
      <c r="E17" s="420">
        <v>6657.35</v>
      </c>
      <c r="F17" s="365" t="s">
        <v>490</v>
      </c>
    </row>
    <row r="18" spans="2:10" ht="75">
      <c r="B18" s="361">
        <v>44189</v>
      </c>
      <c r="C18" s="362">
        <v>3350</v>
      </c>
      <c r="D18" s="367">
        <v>28305</v>
      </c>
      <c r="E18" s="420">
        <f>'[1]Port 3350 CAPS'!$I$9</f>
        <v>28305</v>
      </c>
      <c r="F18" s="365" t="s">
        <v>484</v>
      </c>
    </row>
    <row r="19" spans="2:10" ht="75">
      <c r="B19" s="361">
        <v>44187</v>
      </c>
      <c r="C19" s="362">
        <v>3389</v>
      </c>
      <c r="D19" s="363">
        <v>24325</v>
      </c>
      <c r="E19" s="420">
        <f>'[1]Port 3389 invest'!$I$8</f>
        <v>24325</v>
      </c>
      <c r="F19" s="365" t="s">
        <v>485</v>
      </c>
    </row>
    <row r="20" spans="2:10" ht="60">
      <c r="B20" s="361">
        <v>44327</v>
      </c>
      <c r="C20" s="362">
        <v>894</v>
      </c>
      <c r="D20" s="363">
        <v>107831.44</v>
      </c>
      <c r="E20" s="420">
        <v>60592.26</v>
      </c>
      <c r="F20" s="365" t="s">
        <v>486</v>
      </c>
    </row>
    <row r="21" spans="2:10" ht="18" customHeight="1" thickBot="1">
      <c r="B21" s="394">
        <v>44333</v>
      </c>
      <c r="C21" s="395">
        <v>731</v>
      </c>
      <c r="D21" s="396">
        <v>31348.639999999999</v>
      </c>
      <c r="E21" s="397">
        <v>31348.639999999999</v>
      </c>
      <c r="F21" s="398"/>
    </row>
    <row r="22" spans="2:10" ht="20.25" customHeight="1" thickBot="1">
      <c r="B22" s="429" t="s">
        <v>469</v>
      </c>
      <c r="C22" s="430"/>
      <c r="D22" s="430"/>
      <c r="E22" s="430"/>
      <c r="F22" s="431"/>
    </row>
    <row r="23" spans="2:10" ht="30">
      <c r="B23" s="399">
        <v>43986</v>
      </c>
      <c r="C23" s="400" t="s">
        <v>470</v>
      </c>
      <c r="D23" s="401">
        <v>60000</v>
      </c>
      <c r="E23" s="402">
        <v>0</v>
      </c>
      <c r="F23" s="403" t="s">
        <v>483</v>
      </c>
    </row>
    <row r="24" spans="2:10" ht="30">
      <c r="B24" s="382">
        <v>43986</v>
      </c>
      <c r="C24" s="383" t="s">
        <v>470</v>
      </c>
      <c r="D24" s="384">
        <v>100000</v>
      </c>
      <c r="E24" s="385">
        <f>'[1]RES 7097 INC COVID 100.000'!$I$36</f>
        <v>0</v>
      </c>
      <c r="F24" s="365" t="s">
        <v>489</v>
      </c>
    </row>
    <row r="25" spans="2:10">
      <c r="B25" s="376">
        <v>44028</v>
      </c>
      <c r="C25" s="377" t="s">
        <v>471</v>
      </c>
      <c r="D25" s="386">
        <v>50000</v>
      </c>
      <c r="E25" s="387">
        <v>32599.88</v>
      </c>
      <c r="F25" s="378" t="s">
        <v>468</v>
      </c>
    </row>
    <row r="26" spans="2:10" ht="60">
      <c r="B26" s="382">
        <v>44057</v>
      </c>
      <c r="C26" s="383" t="s">
        <v>472</v>
      </c>
      <c r="D26" s="364">
        <v>16425</v>
      </c>
      <c r="E26" s="385">
        <f>'[1]RES 7166 CUSTEIO COVID'!$I$29</f>
        <v>0</v>
      </c>
      <c r="F26" s="365" t="s">
        <v>473</v>
      </c>
    </row>
    <row r="27" spans="2:10" ht="45">
      <c r="B27" s="382">
        <v>44057</v>
      </c>
      <c r="C27" s="383" t="s">
        <v>474</v>
      </c>
      <c r="D27" s="384">
        <v>56000</v>
      </c>
      <c r="E27" s="385">
        <f>'[1]RES 7165 CUSTEIO COVID'!$I$21</f>
        <v>0</v>
      </c>
      <c r="F27" s="365" t="s">
        <v>488</v>
      </c>
    </row>
    <row r="28" spans="2:10" ht="60">
      <c r="B28" s="361">
        <v>44312</v>
      </c>
      <c r="C28" s="362" t="s">
        <v>475</v>
      </c>
      <c r="D28" s="388">
        <v>98107.8</v>
      </c>
      <c r="E28" s="389">
        <v>79948.039999999994</v>
      </c>
      <c r="F28" s="365" t="s">
        <v>487</v>
      </c>
    </row>
    <row r="29" spans="2:10" ht="30">
      <c r="B29" s="361">
        <v>44365</v>
      </c>
      <c r="C29" s="390" t="s">
        <v>638</v>
      </c>
      <c r="D29" s="388">
        <v>110757</v>
      </c>
      <c r="E29" s="389">
        <v>98741.7</v>
      </c>
      <c r="F29" s="365" t="s">
        <v>639</v>
      </c>
    </row>
    <row r="30" spans="2:10" ht="46.5" customHeight="1">
      <c r="B30" s="361">
        <v>44363</v>
      </c>
      <c r="C30" s="418" t="s">
        <v>738</v>
      </c>
      <c r="D30" s="388">
        <v>341280.15</v>
      </c>
      <c r="E30" s="389">
        <v>128274.78</v>
      </c>
      <c r="F30" s="419" t="s">
        <v>119</v>
      </c>
    </row>
    <row r="31" spans="2:10" ht="15.75" thickBot="1">
      <c r="E31" s="371"/>
      <c r="J31" s="391"/>
    </row>
    <row r="32" spans="2:10" ht="19.5" thickBot="1">
      <c r="B32" s="438" t="s">
        <v>737</v>
      </c>
      <c r="C32" s="439"/>
      <c r="D32" s="439"/>
      <c r="E32" s="439"/>
      <c r="F32" s="440"/>
      <c r="J32" s="391"/>
    </row>
    <row r="33" spans="5:10">
      <c r="E33" s="371"/>
      <c r="J33" s="391"/>
    </row>
    <row r="49" ht="15" customHeight="1"/>
    <row r="50" ht="15" customHeight="1"/>
  </sheetData>
  <mergeCells count="4">
    <mergeCell ref="B5:F5"/>
    <mergeCell ref="B22:F22"/>
    <mergeCell ref="B2:F3"/>
    <mergeCell ref="B32:F3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136"/>
  <sheetViews>
    <sheetView topLeftCell="A68" workbookViewId="0">
      <selection activeCell="E78" sqref="E78"/>
    </sheetView>
  </sheetViews>
  <sheetFormatPr defaultRowHeight="15"/>
  <cols>
    <col min="1" max="1" width="12.28515625" style="9" customWidth="1"/>
    <col min="2" max="2" width="33" customWidth="1"/>
    <col min="3" max="3" width="15.42578125" customWidth="1"/>
    <col min="4" max="4" width="10.140625" customWidth="1"/>
    <col min="5" max="5" width="10.28515625" customWidth="1"/>
    <col min="6" max="6" width="15.85546875" customWidth="1"/>
    <col min="7" max="7" width="16.28515625" customWidth="1"/>
    <col min="8" max="8" width="16" customWidth="1"/>
    <col min="11" max="11" width="15.85546875" bestFit="1" customWidth="1"/>
  </cols>
  <sheetData>
    <row r="1" spans="1:9" s="38" customFormat="1">
      <c r="A1" s="448" t="s">
        <v>121</v>
      </c>
      <c r="B1" s="448"/>
      <c r="C1" s="448"/>
      <c r="D1" s="448"/>
      <c r="E1" s="448"/>
      <c r="F1" s="448"/>
      <c r="G1" s="448"/>
      <c r="H1" s="448"/>
    </row>
    <row r="2" spans="1:9" s="38" customFormat="1">
      <c r="A2" s="448"/>
      <c r="B2" s="448"/>
      <c r="C2" s="448"/>
      <c r="D2" s="448"/>
      <c r="E2" s="448"/>
      <c r="F2" s="448"/>
      <c r="G2" s="448"/>
      <c r="H2" s="448"/>
    </row>
    <row r="3" spans="1:9">
      <c r="A3" s="447"/>
      <c r="B3" s="447"/>
      <c r="C3" s="447"/>
      <c r="D3" s="447"/>
      <c r="E3" s="447"/>
      <c r="F3" s="447"/>
      <c r="G3" s="447"/>
      <c r="H3" s="447"/>
    </row>
    <row r="4" spans="1:9" ht="45">
      <c r="A4" s="55" t="s">
        <v>2</v>
      </c>
      <c r="B4" s="55" t="s">
        <v>1</v>
      </c>
      <c r="C4" s="55" t="s">
        <v>105</v>
      </c>
      <c r="D4" s="55" t="s">
        <v>4</v>
      </c>
      <c r="E4" s="55" t="s">
        <v>3</v>
      </c>
      <c r="F4" s="55" t="s">
        <v>5</v>
      </c>
      <c r="G4" s="55" t="s">
        <v>106</v>
      </c>
      <c r="H4" s="53" t="s">
        <v>117</v>
      </c>
    </row>
    <row r="5" spans="1:9" ht="22.5">
      <c r="A5" s="5">
        <v>43920</v>
      </c>
      <c r="B5" s="11" t="s">
        <v>6</v>
      </c>
      <c r="C5" s="39" t="s">
        <v>0</v>
      </c>
      <c r="D5" s="8">
        <v>1901</v>
      </c>
      <c r="E5" s="8" t="s">
        <v>8</v>
      </c>
      <c r="F5" s="295">
        <v>68648.320000000007</v>
      </c>
      <c r="G5" s="127" t="s">
        <v>107</v>
      </c>
      <c r="H5" s="56">
        <f>F5+F8+F14+F17+F20+F26+F29+F32+F35+F38+F41+F44+F47+F62+F65+F50+F53+F55+F58</f>
        <v>2453840.27</v>
      </c>
      <c r="I5" s="1"/>
    </row>
    <row r="6" spans="1:9">
      <c r="A6" s="7"/>
      <c r="B6" s="13" t="s">
        <v>7</v>
      </c>
      <c r="C6" s="13"/>
      <c r="D6" s="8"/>
      <c r="E6" s="8"/>
      <c r="F6" s="49"/>
      <c r="G6" s="49"/>
      <c r="H6" s="50"/>
      <c r="I6" s="1"/>
    </row>
    <row r="7" spans="1:9">
      <c r="A7" s="40"/>
      <c r="B7" s="41"/>
      <c r="C7" s="41"/>
      <c r="D7" s="42"/>
      <c r="E7" s="42"/>
      <c r="F7" s="43"/>
      <c r="G7" s="43"/>
      <c r="H7" s="44"/>
      <c r="I7" s="1"/>
    </row>
    <row r="8" spans="1:9" ht="22.5">
      <c r="A8" s="5">
        <v>43930</v>
      </c>
      <c r="B8" s="11" t="s">
        <v>6</v>
      </c>
      <c r="C8" s="39" t="s">
        <v>0</v>
      </c>
      <c r="D8" s="8">
        <v>1901</v>
      </c>
      <c r="E8" s="58" t="s">
        <v>8</v>
      </c>
      <c r="F8" s="301">
        <v>28305</v>
      </c>
      <c r="G8" s="39" t="s">
        <v>107</v>
      </c>
      <c r="H8" s="12"/>
    </row>
    <row r="9" spans="1:9">
      <c r="A9" s="7"/>
      <c r="B9" s="13" t="s">
        <v>7</v>
      </c>
      <c r="C9" s="13"/>
      <c r="D9" s="6"/>
      <c r="E9" s="6"/>
      <c r="F9" s="49"/>
      <c r="G9" s="6"/>
      <c r="H9" s="14"/>
    </row>
    <row r="10" spans="1:9" s="28" customFormat="1">
      <c r="A10" s="45"/>
      <c r="B10" s="46"/>
      <c r="C10" s="46"/>
      <c r="D10" s="47"/>
      <c r="E10" s="47"/>
      <c r="F10" s="275"/>
      <c r="G10" s="47"/>
      <c r="H10" s="48"/>
    </row>
    <row r="11" spans="1:9" ht="22.5">
      <c r="A11" s="5">
        <v>43930</v>
      </c>
      <c r="B11" s="11" t="s">
        <v>6</v>
      </c>
      <c r="C11" s="39" t="s">
        <v>0</v>
      </c>
      <c r="D11" s="8">
        <v>1901</v>
      </c>
      <c r="E11" s="58" t="s">
        <v>8</v>
      </c>
      <c r="F11" s="301">
        <v>28305</v>
      </c>
      <c r="G11" s="39" t="s">
        <v>107</v>
      </c>
      <c r="H11" s="12"/>
    </row>
    <row r="12" spans="1:9">
      <c r="A12" s="7"/>
      <c r="B12" s="13" t="s">
        <v>7</v>
      </c>
      <c r="C12" s="13"/>
      <c r="D12" s="6"/>
      <c r="E12" s="6"/>
      <c r="F12" s="49"/>
      <c r="G12" s="6"/>
      <c r="H12" s="14"/>
    </row>
    <row r="13" spans="1:9" s="28" customFormat="1">
      <c r="A13" s="45"/>
      <c r="B13" s="46"/>
      <c r="C13" s="46"/>
      <c r="D13" s="47"/>
      <c r="E13" s="47"/>
      <c r="F13" s="275"/>
      <c r="G13" s="47"/>
      <c r="H13" s="48"/>
    </row>
    <row r="14" spans="1:9" s="28" customFormat="1" ht="22.5">
      <c r="A14" s="71">
        <v>44028</v>
      </c>
      <c r="B14" s="11" t="s">
        <v>6</v>
      </c>
      <c r="C14" s="39" t="s">
        <v>0</v>
      </c>
      <c r="D14" s="8">
        <v>1901</v>
      </c>
      <c r="E14" s="58" t="s">
        <v>8</v>
      </c>
      <c r="F14" s="300">
        <v>1280010</v>
      </c>
      <c r="G14" s="39" t="s">
        <v>107</v>
      </c>
      <c r="H14" s="14"/>
    </row>
    <row r="15" spans="1:9" s="28" customFormat="1">
      <c r="A15" s="7"/>
      <c r="B15" s="13" t="s">
        <v>7</v>
      </c>
      <c r="C15" s="13"/>
      <c r="D15" s="6"/>
      <c r="E15" s="6"/>
      <c r="F15" s="49"/>
      <c r="G15" s="6"/>
      <c r="H15" s="14"/>
    </row>
    <row r="16" spans="1:9" s="28" customFormat="1">
      <c r="A16" s="95"/>
      <c r="B16" s="96"/>
      <c r="C16" s="96"/>
      <c r="D16" s="97"/>
      <c r="E16" s="97"/>
      <c r="F16" s="296"/>
      <c r="G16" s="97"/>
      <c r="H16" s="98"/>
    </row>
    <row r="17" spans="1:8" s="28" customFormat="1" ht="22.5">
      <c r="A17" s="128">
        <v>44036</v>
      </c>
      <c r="B17" s="11" t="s">
        <v>6</v>
      </c>
      <c r="C17" s="39" t="s">
        <v>0</v>
      </c>
      <c r="D17" s="8">
        <v>1901</v>
      </c>
      <c r="E17" s="58" t="s">
        <v>8</v>
      </c>
      <c r="F17" s="297">
        <v>30000</v>
      </c>
      <c r="G17" s="39" t="s">
        <v>107</v>
      </c>
      <c r="H17" s="14"/>
    </row>
    <row r="18" spans="1:8" s="28" customFormat="1">
      <c r="A18" s="129"/>
      <c r="B18" s="13" t="s">
        <v>7</v>
      </c>
      <c r="C18" s="130"/>
      <c r="D18" s="131"/>
      <c r="E18" s="131"/>
      <c r="F18" s="298"/>
      <c r="G18" s="131"/>
      <c r="H18" s="132"/>
    </row>
    <row r="19" spans="1:8" s="28" customFormat="1">
      <c r="A19" s="89"/>
      <c r="B19" s="93"/>
      <c r="C19" s="93"/>
      <c r="D19" s="94"/>
      <c r="E19" s="94"/>
      <c r="F19" s="299"/>
      <c r="G19" s="94"/>
      <c r="H19" s="302"/>
    </row>
    <row r="20" spans="1:8" s="28" customFormat="1" ht="22.5">
      <c r="A20" s="128">
        <v>44043</v>
      </c>
      <c r="B20" s="11" t="s">
        <v>6</v>
      </c>
      <c r="C20" s="39" t="s">
        <v>0</v>
      </c>
      <c r="D20" s="8">
        <v>1901</v>
      </c>
      <c r="E20" s="58" t="s">
        <v>8</v>
      </c>
      <c r="F20" s="297">
        <v>30000</v>
      </c>
      <c r="G20" s="39" t="s">
        <v>107</v>
      </c>
      <c r="H20" s="14"/>
    </row>
    <row r="21" spans="1:8" s="28" customFormat="1">
      <c r="A21" s="129"/>
      <c r="B21" s="13" t="s">
        <v>7</v>
      </c>
      <c r="C21" s="130"/>
      <c r="D21" s="131"/>
      <c r="E21" s="131"/>
      <c r="F21" s="298"/>
      <c r="G21" s="131"/>
      <c r="H21" s="132"/>
    </row>
    <row r="22" spans="1:8" s="28" customFormat="1">
      <c r="A22" s="89"/>
      <c r="B22" s="93"/>
      <c r="C22" s="93"/>
      <c r="D22" s="94"/>
      <c r="E22" s="94"/>
      <c r="F22" s="299"/>
      <c r="G22" s="94"/>
      <c r="H22" s="302"/>
    </row>
    <row r="23" spans="1:8" s="28" customFormat="1" ht="22.5">
      <c r="A23" s="128">
        <v>44048</v>
      </c>
      <c r="B23" s="11" t="s">
        <v>6</v>
      </c>
      <c r="C23" s="39" t="s">
        <v>0</v>
      </c>
      <c r="D23" s="8">
        <v>1901</v>
      </c>
      <c r="E23" s="58" t="s">
        <v>8</v>
      </c>
      <c r="F23" s="297">
        <v>50746</v>
      </c>
      <c r="G23" s="127" t="s">
        <v>157</v>
      </c>
      <c r="H23" s="99">
        <f>F23</f>
        <v>50746</v>
      </c>
    </row>
    <row r="24" spans="1:8" s="28" customFormat="1">
      <c r="A24" s="129"/>
      <c r="B24" s="13" t="s">
        <v>7</v>
      </c>
      <c r="C24" s="130"/>
      <c r="D24" s="131"/>
      <c r="E24" s="131"/>
      <c r="F24" s="298"/>
      <c r="G24" s="131"/>
      <c r="H24" s="132"/>
    </row>
    <row r="25" spans="1:8" s="28" customFormat="1">
      <c r="A25" s="89"/>
      <c r="B25" s="93"/>
      <c r="C25" s="93"/>
      <c r="D25" s="94"/>
      <c r="E25" s="94"/>
      <c r="F25" s="299"/>
      <c r="G25" s="94"/>
      <c r="H25" s="302"/>
    </row>
    <row r="26" spans="1:8" s="28" customFormat="1" ht="22.5">
      <c r="A26" s="128">
        <v>44055</v>
      </c>
      <c r="B26" s="11" t="s">
        <v>6</v>
      </c>
      <c r="C26" s="39" t="s">
        <v>0</v>
      </c>
      <c r="D26" s="8">
        <v>1901</v>
      </c>
      <c r="E26" s="58" t="s">
        <v>8</v>
      </c>
      <c r="F26" s="297">
        <v>530841.99</v>
      </c>
      <c r="G26" s="39" t="s">
        <v>107</v>
      </c>
      <c r="H26" s="14"/>
    </row>
    <row r="27" spans="1:8" s="28" customFormat="1">
      <c r="A27" s="129"/>
      <c r="B27" s="13" t="s">
        <v>7</v>
      </c>
      <c r="C27" s="130"/>
      <c r="D27" s="131"/>
      <c r="E27" s="131"/>
      <c r="F27" s="298"/>
      <c r="G27" s="131"/>
      <c r="H27" s="132"/>
    </row>
    <row r="28" spans="1:8" s="28" customFormat="1">
      <c r="A28" s="133"/>
      <c r="B28" s="93"/>
      <c r="C28" s="93"/>
      <c r="D28" s="94"/>
      <c r="E28" s="94"/>
      <c r="F28" s="299"/>
      <c r="G28" s="94"/>
      <c r="H28" s="302"/>
    </row>
    <row r="29" spans="1:8" s="28" customFormat="1" ht="22.5">
      <c r="A29" s="128">
        <v>44098</v>
      </c>
      <c r="B29" s="11" t="s">
        <v>6</v>
      </c>
      <c r="C29" s="39" t="s">
        <v>0</v>
      </c>
      <c r="D29" s="8">
        <v>1901</v>
      </c>
      <c r="E29" s="58" t="s">
        <v>8</v>
      </c>
      <c r="F29" s="297">
        <v>30000</v>
      </c>
      <c r="G29" s="39" t="s">
        <v>107</v>
      </c>
      <c r="H29" s="14"/>
    </row>
    <row r="30" spans="1:8" s="28" customFormat="1">
      <c r="A30" s="129"/>
      <c r="B30" s="13" t="s">
        <v>7</v>
      </c>
      <c r="C30" s="130"/>
      <c r="D30" s="131"/>
      <c r="E30" s="131"/>
      <c r="F30" s="298"/>
      <c r="G30" s="131"/>
      <c r="H30" s="132"/>
    </row>
    <row r="31" spans="1:8" s="28" customFormat="1">
      <c r="A31" s="133"/>
      <c r="B31" s="93"/>
      <c r="C31" s="93"/>
      <c r="D31" s="94"/>
      <c r="E31" s="94"/>
      <c r="F31" s="299"/>
      <c r="G31" s="94"/>
      <c r="H31" s="302"/>
    </row>
    <row r="32" spans="1:8" s="28" customFormat="1" ht="22.5">
      <c r="A32" s="128">
        <v>44098</v>
      </c>
      <c r="B32" s="11" t="s">
        <v>6</v>
      </c>
      <c r="C32" s="39" t="s">
        <v>0</v>
      </c>
      <c r="D32" s="8">
        <v>1901</v>
      </c>
      <c r="E32" s="58" t="s">
        <v>8</v>
      </c>
      <c r="F32" s="297">
        <v>46480</v>
      </c>
      <c r="G32" s="39" t="s">
        <v>107</v>
      </c>
      <c r="H32" s="14"/>
    </row>
    <row r="33" spans="1:8" s="28" customFormat="1">
      <c r="A33" s="129"/>
      <c r="B33" s="13" t="s">
        <v>7</v>
      </c>
      <c r="C33" s="130"/>
      <c r="D33" s="131"/>
      <c r="E33" s="131"/>
      <c r="F33" s="298"/>
      <c r="G33" s="131"/>
      <c r="H33" s="132"/>
    </row>
    <row r="34" spans="1:8" s="28" customFormat="1">
      <c r="A34" s="133"/>
      <c r="B34" s="93"/>
      <c r="C34" s="93"/>
      <c r="D34" s="94"/>
      <c r="E34" s="94"/>
      <c r="F34" s="299"/>
      <c r="G34" s="94"/>
      <c r="H34" s="302"/>
    </row>
    <row r="35" spans="1:8" s="28" customFormat="1" ht="22.5">
      <c r="A35" s="128">
        <v>44098</v>
      </c>
      <c r="B35" s="11" t="s">
        <v>6</v>
      </c>
      <c r="C35" s="39" t="s">
        <v>0</v>
      </c>
      <c r="D35" s="8">
        <v>1901</v>
      </c>
      <c r="E35" s="58" t="s">
        <v>8</v>
      </c>
      <c r="F35" s="297">
        <v>36000</v>
      </c>
      <c r="G35" s="39" t="s">
        <v>107</v>
      </c>
      <c r="H35" s="14"/>
    </row>
    <row r="36" spans="1:8" s="28" customFormat="1">
      <c r="A36" s="129"/>
      <c r="B36" s="13" t="s">
        <v>7</v>
      </c>
      <c r="C36" s="130"/>
      <c r="D36" s="131"/>
      <c r="E36" s="131"/>
      <c r="F36" s="298"/>
      <c r="G36" s="131"/>
      <c r="H36" s="132"/>
    </row>
    <row r="37" spans="1:8" s="28" customFormat="1">
      <c r="A37" s="133"/>
      <c r="B37" s="93"/>
      <c r="C37" s="93"/>
      <c r="D37" s="94"/>
      <c r="E37" s="94"/>
      <c r="F37" s="299"/>
      <c r="G37" s="94"/>
      <c r="H37" s="302"/>
    </row>
    <row r="38" spans="1:8" s="28" customFormat="1" ht="22.5">
      <c r="A38" s="128">
        <v>44098</v>
      </c>
      <c r="B38" s="11" t="s">
        <v>6</v>
      </c>
      <c r="C38" s="39" t="s">
        <v>0</v>
      </c>
      <c r="D38" s="8">
        <v>1901</v>
      </c>
      <c r="E38" s="58" t="s">
        <v>8</v>
      </c>
      <c r="F38" s="297">
        <v>17290</v>
      </c>
      <c r="G38" s="39" t="s">
        <v>107</v>
      </c>
      <c r="H38" s="14"/>
    </row>
    <row r="39" spans="1:8" s="28" customFormat="1">
      <c r="A39" s="129"/>
      <c r="B39" s="13" t="s">
        <v>7</v>
      </c>
      <c r="C39" s="130"/>
      <c r="D39" s="131"/>
      <c r="E39" s="131"/>
      <c r="F39" s="298"/>
      <c r="G39" s="131"/>
      <c r="H39" s="132"/>
    </row>
    <row r="40" spans="1:8" s="28" customFormat="1">
      <c r="A40" s="133"/>
      <c r="B40" s="93"/>
      <c r="C40" s="93"/>
      <c r="D40" s="94"/>
      <c r="E40" s="94"/>
      <c r="F40" s="299"/>
      <c r="G40" s="94"/>
      <c r="H40" s="302"/>
    </row>
    <row r="41" spans="1:8" s="28" customFormat="1" ht="22.5">
      <c r="A41" s="128">
        <v>44103</v>
      </c>
      <c r="B41" s="11" t="s">
        <v>6</v>
      </c>
      <c r="C41" s="39" t="s">
        <v>0</v>
      </c>
      <c r="D41" s="8">
        <v>1901</v>
      </c>
      <c r="E41" s="58" t="s">
        <v>8</v>
      </c>
      <c r="F41" s="297">
        <v>14560</v>
      </c>
      <c r="G41" s="39" t="s">
        <v>107</v>
      </c>
      <c r="H41" s="14"/>
    </row>
    <row r="42" spans="1:8" s="28" customFormat="1">
      <c r="A42" s="129"/>
      <c r="B42" s="13" t="s">
        <v>7</v>
      </c>
      <c r="C42" s="130"/>
      <c r="D42" s="131"/>
      <c r="E42" s="131"/>
      <c r="F42" s="298"/>
      <c r="G42" s="131"/>
      <c r="H42" s="132"/>
    </row>
    <row r="43" spans="1:8" s="28" customFormat="1">
      <c r="A43" s="134"/>
      <c r="B43" s="93"/>
      <c r="C43" s="93"/>
      <c r="D43" s="94"/>
      <c r="E43" s="94"/>
      <c r="F43" s="299"/>
      <c r="G43" s="94"/>
      <c r="H43" s="302"/>
    </row>
    <row r="44" spans="1:8" s="28" customFormat="1" ht="22.5">
      <c r="A44" s="128">
        <v>44104</v>
      </c>
      <c r="B44" s="11" t="s">
        <v>6</v>
      </c>
      <c r="C44" s="39" t="s">
        <v>0</v>
      </c>
      <c r="D44" s="8">
        <v>1901</v>
      </c>
      <c r="E44" s="58" t="s">
        <v>8</v>
      </c>
      <c r="F44" s="297">
        <v>73127.88</v>
      </c>
      <c r="G44" s="39" t="s">
        <v>107</v>
      </c>
      <c r="H44" s="14"/>
    </row>
    <row r="45" spans="1:8" s="28" customFormat="1">
      <c r="A45" s="129"/>
      <c r="B45" s="13" t="s">
        <v>7</v>
      </c>
      <c r="C45" s="130"/>
      <c r="D45" s="131"/>
      <c r="E45" s="131"/>
      <c r="F45" s="298"/>
      <c r="G45" s="131"/>
      <c r="H45" s="132"/>
    </row>
    <row r="46" spans="1:8" s="28" customFormat="1">
      <c r="A46" s="272"/>
      <c r="B46" s="93"/>
      <c r="C46" s="93"/>
      <c r="D46" s="94"/>
      <c r="E46" s="94"/>
      <c r="F46" s="299"/>
      <c r="G46" s="94"/>
      <c r="H46" s="302"/>
    </row>
    <row r="47" spans="1:8" s="28" customFormat="1" ht="22.5">
      <c r="A47" s="5">
        <v>44144</v>
      </c>
      <c r="B47" s="11" t="s">
        <v>6</v>
      </c>
      <c r="C47" s="39" t="s">
        <v>0</v>
      </c>
      <c r="D47" s="8">
        <v>1901</v>
      </c>
      <c r="E47" s="58" t="s">
        <v>8</v>
      </c>
      <c r="F47" s="300">
        <v>30000</v>
      </c>
      <c r="G47" s="39" t="s">
        <v>107</v>
      </c>
      <c r="H47" s="14"/>
    </row>
    <row r="48" spans="1:8" s="28" customFormat="1">
      <c r="A48" s="129"/>
      <c r="B48" s="13" t="s">
        <v>7</v>
      </c>
      <c r="C48" s="130"/>
      <c r="D48" s="131"/>
      <c r="E48" s="131"/>
      <c r="F48" s="298"/>
      <c r="G48" s="131"/>
      <c r="H48" s="303"/>
    </row>
    <row r="49" spans="1:8" s="28" customFormat="1">
      <c r="A49" s="284"/>
      <c r="B49" s="93"/>
      <c r="C49" s="93"/>
      <c r="D49" s="94"/>
      <c r="E49" s="94"/>
      <c r="F49" s="299"/>
      <c r="G49" s="94"/>
      <c r="H49" s="302"/>
    </row>
    <row r="50" spans="1:8" s="28" customFormat="1" ht="22.5">
      <c r="A50" s="5">
        <v>44158</v>
      </c>
      <c r="B50" s="11" t="s">
        <v>6</v>
      </c>
      <c r="C50" s="39" t="s">
        <v>0</v>
      </c>
      <c r="D50" s="8">
        <v>1901</v>
      </c>
      <c r="E50" s="58" t="s">
        <v>8</v>
      </c>
      <c r="F50" s="300">
        <v>33250</v>
      </c>
      <c r="G50" s="39" t="s">
        <v>107</v>
      </c>
      <c r="H50" s="14"/>
    </row>
    <row r="51" spans="1:8" s="28" customFormat="1">
      <c r="A51" s="129"/>
      <c r="B51" s="13" t="s">
        <v>7</v>
      </c>
      <c r="C51" s="130"/>
      <c r="D51" s="131"/>
      <c r="E51" s="131"/>
      <c r="F51" s="298"/>
      <c r="G51" s="131"/>
      <c r="H51" s="303"/>
    </row>
    <row r="52" spans="1:8" s="28" customFormat="1">
      <c r="A52" s="284"/>
      <c r="B52" s="93"/>
      <c r="C52" s="93"/>
      <c r="D52" s="94"/>
      <c r="E52" s="94"/>
      <c r="F52" s="299"/>
      <c r="G52" s="94"/>
      <c r="H52" s="302"/>
    </row>
    <row r="53" spans="1:8" s="28" customFormat="1" ht="22.5">
      <c r="A53" s="5">
        <v>44158</v>
      </c>
      <c r="B53" s="11" t="s">
        <v>6</v>
      </c>
      <c r="C53" s="39" t="s">
        <v>0</v>
      </c>
      <c r="D53" s="8">
        <v>1901</v>
      </c>
      <c r="E53" s="58" t="s">
        <v>8</v>
      </c>
      <c r="F53" s="300">
        <v>13517</v>
      </c>
      <c r="G53" s="39" t="s">
        <v>107</v>
      </c>
      <c r="H53" s="14"/>
    </row>
    <row r="54" spans="1:8" s="28" customFormat="1">
      <c r="A54" s="284"/>
      <c r="B54" s="46" t="s">
        <v>7</v>
      </c>
      <c r="C54" s="93"/>
      <c r="D54" s="94"/>
      <c r="E54" s="94"/>
      <c r="F54" s="299"/>
      <c r="G54" s="94"/>
      <c r="H54" s="302"/>
    </row>
    <row r="55" spans="1:8" s="28" customFormat="1" ht="22.5">
      <c r="A55" s="128">
        <v>44187</v>
      </c>
      <c r="B55" s="11" t="s">
        <v>6</v>
      </c>
      <c r="C55" s="39" t="s">
        <v>0</v>
      </c>
      <c r="D55" s="8">
        <v>1901</v>
      </c>
      <c r="E55" s="58" t="s">
        <v>8</v>
      </c>
      <c r="F55" s="297">
        <v>24325</v>
      </c>
      <c r="G55" s="39" t="s">
        <v>107</v>
      </c>
      <c r="H55" s="303"/>
    </row>
    <row r="56" spans="1:8" s="28" customFormat="1">
      <c r="A56" s="129"/>
      <c r="B56" s="13" t="s">
        <v>7</v>
      </c>
      <c r="C56" s="130"/>
      <c r="D56" s="131"/>
      <c r="E56" s="131"/>
      <c r="F56" s="298"/>
      <c r="G56" s="131"/>
      <c r="H56" s="303"/>
    </row>
    <row r="57" spans="1:8" s="28" customFormat="1">
      <c r="A57" s="284"/>
      <c r="B57" s="93"/>
      <c r="C57" s="93"/>
      <c r="D57" s="94"/>
      <c r="E57" s="94"/>
      <c r="F57" s="299"/>
      <c r="G57" s="94"/>
      <c r="H57" s="302"/>
    </row>
    <row r="58" spans="1:8" s="28" customFormat="1" ht="22.5">
      <c r="A58" s="128">
        <v>44189</v>
      </c>
      <c r="B58" s="11" t="s">
        <v>6</v>
      </c>
      <c r="C58" s="39" t="s">
        <v>0</v>
      </c>
      <c r="D58" s="8">
        <v>1901</v>
      </c>
      <c r="E58" s="58" t="s">
        <v>8</v>
      </c>
      <c r="F58" s="297">
        <v>28305</v>
      </c>
      <c r="G58" s="39" t="s">
        <v>107</v>
      </c>
      <c r="H58" s="303"/>
    </row>
    <row r="59" spans="1:8" s="28" customFormat="1">
      <c r="A59" s="129"/>
      <c r="B59" s="13" t="s">
        <v>7</v>
      </c>
      <c r="C59" s="130"/>
      <c r="D59" s="131"/>
      <c r="E59" s="131"/>
      <c r="F59" s="298"/>
      <c r="G59" s="131"/>
      <c r="H59" s="303"/>
    </row>
    <row r="60" spans="1:8" s="28" customFormat="1">
      <c r="A60" s="129"/>
      <c r="B60" s="130"/>
      <c r="C60" s="130"/>
      <c r="D60" s="131"/>
      <c r="E60" s="131"/>
      <c r="F60" s="298"/>
      <c r="G60" s="131"/>
      <c r="H60" s="303"/>
    </row>
    <row r="61" spans="1:8" s="28" customFormat="1">
      <c r="A61" s="283"/>
      <c r="B61" s="93"/>
      <c r="C61" s="93"/>
      <c r="D61" s="94"/>
      <c r="E61" s="94"/>
      <c r="F61" s="299"/>
      <c r="G61" s="94"/>
      <c r="H61" s="302"/>
    </row>
    <row r="62" spans="1:8" s="28" customFormat="1" ht="22.5">
      <c r="A62" s="128">
        <v>44327</v>
      </c>
      <c r="B62" s="11" t="s">
        <v>6</v>
      </c>
      <c r="C62" s="39" t="s">
        <v>0</v>
      </c>
      <c r="D62" s="8">
        <v>1901</v>
      </c>
      <c r="E62" s="58" t="s">
        <v>8</v>
      </c>
      <c r="F62" s="297">
        <v>107831.44</v>
      </c>
      <c r="G62" s="39" t="s">
        <v>107</v>
      </c>
      <c r="H62" s="303"/>
    </row>
    <row r="63" spans="1:8" s="28" customFormat="1">
      <c r="A63" s="129"/>
      <c r="B63" s="13" t="s">
        <v>7</v>
      </c>
      <c r="C63" s="130"/>
      <c r="D63" s="131"/>
      <c r="E63" s="131"/>
      <c r="F63" s="298"/>
      <c r="G63" s="131"/>
      <c r="H63" s="303"/>
    </row>
    <row r="64" spans="1:8" s="28" customFormat="1">
      <c r="A64" s="283"/>
      <c r="B64" s="93"/>
      <c r="C64" s="93"/>
      <c r="D64" s="94"/>
      <c r="E64" s="94"/>
      <c r="F64" s="299"/>
      <c r="G64" s="94"/>
      <c r="H64" s="302"/>
    </row>
    <row r="65" spans="1:11" s="28" customFormat="1" ht="22.5">
      <c r="A65" s="128">
        <v>44333</v>
      </c>
      <c r="B65" s="11" t="s">
        <v>6</v>
      </c>
      <c r="C65" s="39" t="s">
        <v>0</v>
      </c>
      <c r="D65" s="8">
        <v>1901</v>
      </c>
      <c r="E65" s="58" t="s">
        <v>8</v>
      </c>
      <c r="F65" s="297">
        <v>31348.639999999999</v>
      </c>
      <c r="G65" s="39" t="s">
        <v>107</v>
      </c>
      <c r="H65" s="303"/>
    </row>
    <row r="66" spans="1:11" s="28" customFormat="1">
      <c r="A66" s="129"/>
      <c r="B66" s="13" t="s">
        <v>7</v>
      </c>
      <c r="C66" s="130"/>
      <c r="D66" s="131"/>
      <c r="E66" s="131"/>
      <c r="F66" s="131"/>
      <c r="G66" s="131"/>
      <c r="H66" s="132"/>
    </row>
    <row r="67" spans="1:11" s="28" customFormat="1">
      <c r="A67" s="449"/>
      <c r="B67" s="449"/>
      <c r="C67" s="449"/>
      <c r="D67" s="449"/>
      <c r="E67" s="449"/>
      <c r="F67" s="449"/>
      <c r="G67" s="449"/>
      <c r="H67" s="449"/>
      <c r="K67" s="356"/>
    </row>
    <row r="68" spans="1:11" s="28" customFormat="1">
      <c r="A68" s="450"/>
      <c r="B68" s="450"/>
      <c r="C68" s="450"/>
      <c r="D68" s="450"/>
      <c r="E68" s="450"/>
      <c r="F68" s="450"/>
      <c r="G68" s="450"/>
      <c r="H68" s="450"/>
    </row>
    <row r="69" spans="1:11" s="16" customFormat="1">
      <c r="A69" s="450"/>
      <c r="B69" s="450"/>
      <c r="C69" s="450"/>
      <c r="D69" s="450"/>
      <c r="E69" s="450"/>
      <c r="F69" s="450"/>
      <c r="G69" s="450"/>
      <c r="H69" s="450"/>
    </row>
    <row r="70" spans="1:11" s="28" customFormat="1">
      <c r="A70" s="448" t="s">
        <v>122</v>
      </c>
      <c r="B70" s="448"/>
      <c r="C70" s="448"/>
      <c r="D70" s="448"/>
      <c r="E70" s="448"/>
      <c r="F70" s="448"/>
      <c r="G70" s="448"/>
      <c r="H70" s="448"/>
    </row>
    <row r="71" spans="1:11" s="28" customFormat="1">
      <c r="A71" s="448"/>
      <c r="B71" s="448"/>
      <c r="C71" s="448"/>
      <c r="D71" s="448"/>
      <c r="E71" s="448"/>
      <c r="F71" s="448"/>
      <c r="G71" s="448"/>
      <c r="H71" s="448"/>
    </row>
    <row r="72" spans="1:11" s="69" customFormat="1" ht="15" customHeight="1">
      <c r="A72" s="70"/>
      <c r="B72" s="443"/>
      <c r="C72" s="443"/>
      <c r="D72" s="443"/>
      <c r="E72" s="443"/>
      <c r="F72" s="443"/>
      <c r="G72" s="443"/>
      <c r="H72" s="443"/>
    </row>
    <row r="73" spans="1:11" s="69" customFormat="1" ht="32.25" customHeight="1">
      <c r="A73" s="55" t="s">
        <v>2</v>
      </c>
      <c r="B73" s="55" t="s">
        <v>1</v>
      </c>
      <c r="C73" s="55" t="s">
        <v>105</v>
      </c>
      <c r="D73" s="55" t="s">
        <v>4</v>
      </c>
      <c r="E73" s="55" t="s">
        <v>3</v>
      </c>
      <c r="F73" s="55" t="s">
        <v>5</v>
      </c>
      <c r="G73" s="55" t="s">
        <v>106</v>
      </c>
      <c r="H73" s="53" t="s">
        <v>117</v>
      </c>
    </row>
    <row r="74" spans="1:11" s="28" customFormat="1" ht="22.5">
      <c r="A74" s="5">
        <v>43986</v>
      </c>
      <c r="B74" s="13" t="s">
        <v>116</v>
      </c>
      <c r="C74" s="68" t="s">
        <v>109</v>
      </c>
      <c r="D74" s="51" t="s">
        <v>110</v>
      </c>
      <c r="E74" s="57" t="s">
        <v>115</v>
      </c>
      <c r="F74" s="52">
        <v>100000</v>
      </c>
      <c r="G74" s="137" t="s">
        <v>107</v>
      </c>
      <c r="H74" s="143">
        <f>F74+F76+F78+F80+F82+F84+F86</f>
        <v>491289.8</v>
      </c>
    </row>
    <row r="75" spans="1:11" s="28" customFormat="1">
      <c r="A75" s="45"/>
      <c r="B75" s="46"/>
      <c r="C75" s="64"/>
      <c r="D75" s="47"/>
      <c r="E75" s="47"/>
      <c r="F75" s="47"/>
      <c r="G75" s="47"/>
      <c r="H75" s="48"/>
    </row>
    <row r="76" spans="1:11" s="28" customFormat="1" ht="22.5">
      <c r="A76" s="5">
        <v>43986</v>
      </c>
      <c r="B76" s="13" t="s">
        <v>116</v>
      </c>
      <c r="C76" s="68" t="s">
        <v>109</v>
      </c>
      <c r="D76" s="51" t="s">
        <v>110</v>
      </c>
      <c r="E76" s="7" t="s">
        <v>118</v>
      </c>
      <c r="F76" s="54">
        <v>60000</v>
      </c>
      <c r="G76" s="39" t="s">
        <v>107</v>
      </c>
      <c r="H76" s="14"/>
    </row>
    <row r="77" spans="1:11" s="28" customFormat="1" ht="16.5" customHeight="1">
      <c r="A77" s="40"/>
      <c r="B77" s="46"/>
      <c r="C77" s="65"/>
      <c r="D77" s="61"/>
      <c r="E77" s="45"/>
      <c r="F77" s="62"/>
      <c r="G77" s="63"/>
      <c r="H77" s="48"/>
    </row>
    <row r="78" spans="1:11" s="28" customFormat="1" ht="29.25" customHeight="1">
      <c r="A78" s="72">
        <v>44028</v>
      </c>
      <c r="B78" s="13" t="s">
        <v>124</v>
      </c>
      <c r="C78" s="68" t="s">
        <v>109</v>
      </c>
      <c r="D78" s="51" t="s">
        <v>110</v>
      </c>
      <c r="E78" s="51" t="s">
        <v>123</v>
      </c>
      <c r="F78" s="73">
        <v>50000</v>
      </c>
      <c r="G78" s="39" t="s">
        <v>107</v>
      </c>
      <c r="H78" s="14"/>
    </row>
    <row r="79" spans="1:11" s="28" customFormat="1">
      <c r="A79" s="293"/>
      <c r="B79" s="46"/>
      <c r="C79" s="65"/>
      <c r="D79" s="61"/>
      <c r="E79" s="61"/>
      <c r="F79" s="294"/>
      <c r="G79" s="63"/>
      <c r="H79" s="48"/>
    </row>
    <row r="80" spans="1:11" s="28" customFormat="1" ht="33.75">
      <c r="A80" s="72">
        <v>44057</v>
      </c>
      <c r="B80" s="13" t="s">
        <v>498</v>
      </c>
      <c r="C80" s="68" t="s">
        <v>109</v>
      </c>
      <c r="D80" s="51" t="s">
        <v>110</v>
      </c>
      <c r="E80" s="51" t="s">
        <v>499</v>
      </c>
      <c r="F80" s="73">
        <v>16425</v>
      </c>
      <c r="G80" s="39" t="s">
        <v>107</v>
      </c>
      <c r="H80" s="14"/>
    </row>
    <row r="81" spans="1:8" s="28" customFormat="1">
      <c r="A81" s="293"/>
      <c r="B81" s="46"/>
      <c r="C81" s="65"/>
      <c r="D81" s="61"/>
      <c r="E81" s="61"/>
      <c r="F81" s="294"/>
      <c r="G81" s="63"/>
      <c r="H81" s="48"/>
    </row>
    <row r="82" spans="1:8" s="28" customFormat="1" ht="45">
      <c r="A82" s="72">
        <v>44057</v>
      </c>
      <c r="B82" s="13" t="s">
        <v>501</v>
      </c>
      <c r="C82" s="68" t="s">
        <v>109</v>
      </c>
      <c r="D82" s="51" t="s">
        <v>110</v>
      </c>
      <c r="E82" s="51" t="s">
        <v>500</v>
      </c>
      <c r="F82" s="73">
        <v>56000</v>
      </c>
      <c r="G82" s="39" t="s">
        <v>107</v>
      </c>
      <c r="H82" s="14"/>
    </row>
    <row r="83" spans="1:8" s="28" customFormat="1">
      <c r="A83" s="293"/>
      <c r="B83" s="46"/>
      <c r="C83" s="65"/>
      <c r="D83" s="61"/>
      <c r="E83" s="61"/>
      <c r="F83" s="294"/>
      <c r="G83" s="63"/>
      <c r="H83" s="48"/>
    </row>
    <row r="84" spans="1:8" s="28" customFormat="1" ht="45">
      <c r="A84" s="72">
        <v>44312</v>
      </c>
      <c r="B84" s="13" t="s">
        <v>502</v>
      </c>
      <c r="C84" s="68" t="s">
        <v>109</v>
      </c>
      <c r="D84" s="51" t="s">
        <v>110</v>
      </c>
      <c r="E84" s="51" t="s">
        <v>503</v>
      </c>
      <c r="F84" s="73">
        <v>98107.8</v>
      </c>
      <c r="G84" s="39" t="s">
        <v>107</v>
      </c>
      <c r="H84" s="14"/>
    </row>
    <row r="85" spans="1:8" s="28" customFormat="1">
      <c r="A85" s="293"/>
      <c r="B85" s="46"/>
      <c r="C85" s="65"/>
      <c r="D85" s="61"/>
      <c r="E85" s="61"/>
      <c r="F85" s="294"/>
      <c r="G85" s="63"/>
      <c r="H85" s="48"/>
    </row>
    <row r="86" spans="1:8" s="28" customFormat="1" ht="33.75">
      <c r="A86" s="72">
        <v>44365</v>
      </c>
      <c r="B86" s="13" t="s">
        <v>637</v>
      </c>
      <c r="C86" s="68" t="s">
        <v>109</v>
      </c>
      <c r="D86" s="51" t="s">
        <v>110</v>
      </c>
      <c r="E86" s="51" t="s">
        <v>636</v>
      </c>
      <c r="F86" s="73">
        <v>110757</v>
      </c>
      <c r="G86" s="39" t="s">
        <v>107</v>
      </c>
      <c r="H86" s="14"/>
    </row>
    <row r="87" spans="1:8" s="28" customFormat="1" ht="16.5" customHeight="1">
      <c r="A87" s="40"/>
      <c r="B87" s="46"/>
      <c r="C87" s="65"/>
      <c r="D87" s="61"/>
      <c r="E87" s="45"/>
      <c r="F87" s="62"/>
      <c r="G87" s="63"/>
      <c r="H87" s="48"/>
    </row>
    <row r="88" spans="1:8" s="28" customFormat="1" ht="33.75">
      <c r="A88" s="231">
        <v>43970</v>
      </c>
      <c r="B88" s="232" t="s">
        <v>108</v>
      </c>
      <c r="C88" s="233" t="s">
        <v>109</v>
      </c>
      <c r="D88" s="234" t="s">
        <v>110</v>
      </c>
      <c r="E88" s="234" t="s">
        <v>111</v>
      </c>
      <c r="F88" s="230">
        <v>55111.199999999997</v>
      </c>
      <c r="G88" s="235" t="s">
        <v>112</v>
      </c>
      <c r="H88" s="236">
        <f>F88+F94+F90+F92+F96+F98+F108+F110+F112+F114+F116</f>
        <v>358271.92000000004</v>
      </c>
    </row>
    <row r="89" spans="1:8" s="28" customFormat="1">
      <c r="A89" s="45"/>
      <c r="B89" s="46"/>
      <c r="C89" s="64"/>
      <c r="D89" s="47"/>
      <c r="E89" s="47"/>
      <c r="F89" s="47"/>
      <c r="G89" s="47"/>
      <c r="H89" s="48"/>
    </row>
    <row r="90" spans="1:8" s="28" customFormat="1" ht="33.75">
      <c r="A90" s="167">
        <v>44004</v>
      </c>
      <c r="B90" s="168" t="s">
        <v>251</v>
      </c>
      <c r="C90" s="169" t="s">
        <v>109</v>
      </c>
      <c r="D90" s="170" t="s">
        <v>110</v>
      </c>
      <c r="E90" s="170" t="s">
        <v>111</v>
      </c>
      <c r="F90" s="230">
        <v>55111.199999999997</v>
      </c>
      <c r="G90" s="171" t="s">
        <v>112</v>
      </c>
      <c r="H90" s="172"/>
    </row>
    <row r="91" spans="1:8" s="28" customFormat="1">
      <c r="A91" s="45"/>
      <c r="B91" s="46"/>
      <c r="C91" s="64"/>
      <c r="D91" s="47"/>
      <c r="E91" s="47"/>
      <c r="F91" s="47"/>
      <c r="G91" s="47"/>
      <c r="H91" s="48"/>
    </row>
    <row r="92" spans="1:8" s="28" customFormat="1" ht="33.75">
      <c r="A92" s="167">
        <v>44063</v>
      </c>
      <c r="B92" s="168" t="s">
        <v>251</v>
      </c>
      <c r="C92" s="169" t="s">
        <v>109</v>
      </c>
      <c r="D92" s="170" t="s">
        <v>110</v>
      </c>
      <c r="E92" s="170" t="s">
        <v>111</v>
      </c>
      <c r="F92" s="230">
        <v>18370.400000000001</v>
      </c>
      <c r="G92" s="171" t="s">
        <v>112</v>
      </c>
      <c r="H92" s="172"/>
    </row>
    <row r="93" spans="1:8" s="28" customFormat="1">
      <c r="A93" s="45"/>
      <c r="B93" s="46"/>
      <c r="C93" s="64"/>
      <c r="D93" s="47"/>
      <c r="E93" s="47"/>
      <c r="F93" s="47"/>
      <c r="G93" s="47"/>
      <c r="H93" s="48"/>
    </row>
    <row r="94" spans="1:8" s="28" customFormat="1" ht="33.75">
      <c r="A94" s="237">
        <v>43970</v>
      </c>
      <c r="B94" s="232" t="s">
        <v>113</v>
      </c>
      <c r="C94" s="233" t="s">
        <v>109</v>
      </c>
      <c r="D94" s="234" t="s">
        <v>110</v>
      </c>
      <c r="E94" s="234" t="s">
        <v>114</v>
      </c>
      <c r="F94" s="230">
        <v>56378.67</v>
      </c>
      <c r="G94" s="235" t="s">
        <v>112</v>
      </c>
      <c r="H94" s="238"/>
    </row>
    <row r="95" spans="1:8" s="28" customFormat="1">
      <c r="A95" s="45"/>
      <c r="B95" s="46"/>
      <c r="C95" s="64"/>
      <c r="D95" s="47"/>
      <c r="E95" s="47"/>
      <c r="F95" s="47"/>
      <c r="G95" s="47"/>
      <c r="H95" s="48"/>
    </row>
    <row r="96" spans="1:8" s="28" customFormat="1" ht="33.75">
      <c r="A96" s="167">
        <v>44004</v>
      </c>
      <c r="B96" s="168" t="s">
        <v>113</v>
      </c>
      <c r="C96" s="169" t="s">
        <v>109</v>
      </c>
      <c r="D96" s="170" t="s">
        <v>110</v>
      </c>
      <c r="E96" s="170" t="s">
        <v>114</v>
      </c>
      <c r="F96" s="230">
        <v>56378.67</v>
      </c>
      <c r="G96" s="171" t="s">
        <v>112</v>
      </c>
      <c r="H96" s="172"/>
    </row>
    <row r="97" spans="1:9" s="28" customFormat="1">
      <c r="A97" s="173"/>
      <c r="B97" s="174"/>
      <c r="C97" s="64"/>
      <c r="D97" s="175"/>
      <c r="E97" s="175"/>
      <c r="F97" s="175"/>
      <c r="G97" s="175"/>
      <c r="H97" s="176"/>
    </row>
    <row r="98" spans="1:9" s="28" customFormat="1" ht="33.75">
      <c r="A98" s="167">
        <v>44063</v>
      </c>
      <c r="B98" s="168" t="s">
        <v>113</v>
      </c>
      <c r="C98" s="169" t="s">
        <v>109</v>
      </c>
      <c r="D98" s="170" t="s">
        <v>110</v>
      </c>
      <c r="E98" s="170" t="s">
        <v>114</v>
      </c>
      <c r="F98" s="230">
        <v>37585.78</v>
      </c>
      <c r="G98" s="171" t="s">
        <v>112</v>
      </c>
      <c r="H98" s="172"/>
    </row>
    <row r="99" spans="1:9" s="28" customFormat="1" ht="15.75" thickBot="1">
      <c r="A99" s="45"/>
      <c r="B99" s="46"/>
      <c r="C99" s="64"/>
      <c r="D99" s="47"/>
      <c r="E99" s="47"/>
      <c r="F99" s="47"/>
      <c r="G99" s="47"/>
      <c r="H99" s="48"/>
    </row>
    <row r="100" spans="1:9" s="28" customFormat="1" ht="45">
      <c r="A100" s="138">
        <v>44001</v>
      </c>
      <c r="B100" s="139" t="s">
        <v>119</v>
      </c>
      <c r="C100" s="140" t="s">
        <v>109</v>
      </c>
      <c r="D100" s="141" t="s">
        <v>110</v>
      </c>
      <c r="E100" s="141" t="s">
        <v>120</v>
      </c>
      <c r="F100" s="142">
        <v>85419.18</v>
      </c>
      <c r="G100" s="127" t="s">
        <v>220</v>
      </c>
      <c r="H100" s="290">
        <f>F100+F102+F104+F106</f>
        <v>341280.14999999997</v>
      </c>
      <c r="I100" s="444" t="s">
        <v>255</v>
      </c>
    </row>
    <row r="101" spans="1:9" s="28" customFormat="1">
      <c r="A101" s="45"/>
      <c r="B101" s="46"/>
      <c r="C101" s="64"/>
      <c r="D101" s="47"/>
      <c r="E101" s="47"/>
      <c r="F101" s="47"/>
      <c r="G101" s="47"/>
      <c r="H101" s="291"/>
      <c r="I101" s="445"/>
    </row>
    <row r="102" spans="1:9" s="28" customFormat="1" ht="45">
      <c r="A102" s="138">
        <v>44025</v>
      </c>
      <c r="B102" s="139" t="s">
        <v>119</v>
      </c>
      <c r="C102" s="140" t="s">
        <v>109</v>
      </c>
      <c r="D102" s="141" t="s">
        <v>110</v>
      </c>
      <c r="E102" s="141" t="s">
        <v>120</v>
      </c>
      <c r="F102" s="142">
        <v>85419.18</v>
      </c>
      <c r="G102" s="144" t="s">
        <v>220</v>
      </c>
      <c r="H102" s="290"/>
      <c r="I102" s="445"/>
    </row>
    <row r="103" spans="1:9" s="28" customFormat="1">
      <c r="A103" s="120"/>
      <c r="B103" s="121"/>
      <c r="C103" s="122"/>
      <c r="D103" s="123"/>
      <c r="E103" s="123"/>
      <c r="F103" s="124"/>
      <c r="G103" s="125"/>
      <c r="H103" s="126"/>
      <c r="I103" s="445"/>
    </row>
    <row r="104" spans="1:9" s="28" customFormat="1" ht="45">
      <c r="A104" s="138">
        <v>44055</v>
      </c>
      <c r="B104" s="139" t="s">
        <v>119</v>
      </c>
      <c r="C104" s="140" t="s">
        <v>109</v>
      </c>
      <c r="D104" s="141" t="s">
        <v>110</v>
      </c>
      <c r="E104" s="141" t="s">
        <v>120</v>
      </c>
      <c r="F104" s="142">
        <v>85419.18</v>
      </c>
      <c r="G104" s="144" t="s">
        <v>220</v>
      </c>
      <c r="H104" s="290"/>
      <c r="I104" s="445"/>
    </row>
    <row r="105" spans="1:9" s="28" customFormat="1">
      <c r="A105" s="120"/>
      <c r="B105" s="121"/>
      <c r="C105" s="122"/>
      <c r="D105" s="123"/>
      <c r="E105" s="123"/>
      <c r="F105" s="124"/>
      <c r="G105" s="125"/>
      <c r="H105" s="126"/>
      <c r="I105" s="445"/>
    </row>
    <row r="106" spans="1:9" s="16" customFormat="1" ht="45">
      <c r="A106" s="138">
        <v>44085</v>
      </c>
      <c r="B106" s="139" t="s">
        <v>119</v>
      </c>
      <c r="C106" s="140" t="s">
        <v>109</v>
      </c>
      <c r="D106" s="141" t="s">
        <v>110</v>
      </c>
      <c r="E106" s="141" t="s">
        <v>120</v>
      </c>
      <c r="F106" s="142">
        <v>85022.61</v>
      </c>
      <c r="G106" s="144" t="s">
        <v>220</v>
      </c>
      <c r="H106" s="290"/>
      <c r="I106" s="445"/>
    </row>
    <row r="107" spans="1:9" s="28" customFormat="1">
      <c r="A107" s="120"/>
      <c r="B107" s="121"/>
      <c r="C107" s="122"/>
      <c r="D107" s="123"/>
      <c r="E107" s="123"/>
      <c r="F107" s="124"/>
      <c r="G107" s="125"/>
      <c r="H107" s="126"/>
      <c r="I107" s="445"/>
    </row>
    <row r="108" spans="1:9" s="28" customFormat="1" ht="33.75">
      <c r="A108" s="167">
        <v>44029</v>
      </c>
      <c r="B108" s="168" t="s">
        <v>252</v>
      </c>
      <c r="C108" s="169" t="s">
        <v>109</v>
      </c>
      <c r="D108" s="170" t="s">
        <v>110</v>
      </c>
      <c r="E108" s="170" t="s">
        <v>253</v>
      </c>
      <c r="F108" s="230">
        <v>7875</v>
      </c>
      <c r="G108" s="171" t="s">
        <v>112</v>
      </c>
      <c r="H108" s="292"/>
      <c r="I108" s="445"/>
    </row>
    <row r="109" spans="1:9" s="28" customFormat="1">
      <c r="A109" s="15"/>
      <c r="B109" s="59"/>
      <c r="C109" s="59"/>
      <c r="D109" s="16"/>
      <c r="E109" s="16"/>
      <c r="F109" s="16"/>
      <c r="G109" s="145"/>
      <c r="H109" s="60"/>
      <c r="I109" s="445"/>
    </row>
    <row r="110" spans="1:9" s="28" customFormat="1" ht="33.75">
      <c r="A110" s="167">
        <v>44048</v>
      </c>
      <c r="B110" s="168" t="s">
        <v>252</v>
      </c>
      <c r="C110" s="169" t="s">
        <v>109</v>
      </c>
      <c r="D110" s="170" t="s">
        <v>110</v>
      </c>
      <c r="E110" s="170" t="s">
        <v>253</v>
      </c>
      <c r="F110" s="230">
        <v>7875</v>
      </c>
      <c r="G110" s="171" t="s">
        <v>112</v>
      </c>
      <c r="H110" s="292"/>
      <c r="I110" s="445"/>
    </row>
    <row r="111" spans="1:9" s="28" customFormat="1">
      <c r="A111" s="135"/>
      <c r="B111" s="59"/>
      <c r="C111" s="59"/>
      <c r="D111" s="16"/>
      <c r="E111" s="16"/>
      <c r="F111" s="16"/>
      <c r="G111" s="145"/>
      <c r="H111" s="60"/>
      <c r="I111" s="445"/>
    </row>
    <row r="112" spans="1:9" ht="33.75">
      <c r="A112" s="167">
        <v>44029</v>
      </c>
      <c r="B112" s="168" t="s">
        <v>252</v>
      </c>
      <c r="C112" s="169" t="s">
        <v>109</v>
      </c>
      <c r="D112" s="170" t="s">
        <v>110</v>
      </c>
      <c r="E112" s="170" t="s">
        <v>254</v>
      </c>
      <c r="F112" s="230">
        <v>22080</v>
      </c>
      <c r="G112" s="171" t="s">
        <v>112</v>
      </c>
      <c r="H112" s="292"/>
      <c r="I112" s="445"/>
    </row>
    <row r="113" spans="1:9" s="16" customFormat="1">
      <c r="A113" s="120"/>
      <c r="B113" s="121"/>
      <c r="C113" s="122"/>
      <c r="D113" s="123"/>
      <c r="E113" s="123"/>
      <c r="F113" s="124"/>
      <c r="G113" s="125"/>
      <c r="H113" s="126"/>
      <c r="I113" s="445"/>
    </row>
    <row r="114" spans="1:9" s="16" customFormat="1" ht="33.75">
      <c r="A114" s="167">
        <v>44029</v>
      </c>
      <c r="B114" s="168" t="s">
        <v>252</v>
      </c>
      <c r="C114" s="169" t="s">
        <v>109</v>
      </c>
      <c r="D114" s="170" t="s">
        <v>110</v>
      </c>
      <c r="E114" s="170" t="s">
        <v>254</v>
      </c>
      <c r="F114" s="230">
        <v>22080</v>
      </c>
      <c r="G114" s="171" t="s">
        <v>112</v>
      </c>
      <c r="H114" s="292"/>
      <c r="I114" s="445"/>
    </row>
    <row r="115" spans="1:9" s="16" customFormat="1">
      <c r="A115" s="239"/>
      <c r="B115" s="240"/>
      <c r="C115" s="241"/>
      <c r="D115" s="242"/>
      <c r="E115" s="242"/>
      <c r="F115" s="181"/>
      <c r="G115" s="243"/>
      <c r="H115" s="244"/>
      <c r="I115" s="445"/>
    </row>
    <row r="116" spans="1:9" s="16" customFormat="1" ht="34.5" thickBot="1">
      <c r="A116" s="167">
        <v>44133</v>
      </c>
      <c r="B116" s="168" t="s">
        <v>377</v>
      </c>
      <c r="C116" s="169" t="s">
        <v>109</v>
      </c>
      <c r="D116" s="170" t="s">
        <v>110</v>
      </c>
      <c r="E116" s="170" t="s">
        <v>378</v>
      </c>
      <c r="F116" s="230">
        <v>19426</v>
      </c>
      <c r="G116" s="171" t="s">
        <v>112</v>
      </c>
      <c r="H116" s="292"/>
      <c r="I116" s="446"/>
    </row>
    <row r="117" spans="1:9" s="16" customFormat="1">
      <c r="A117" s="15"/>
      <c r="B117" s="80" t="s">
        <v>136</v>
      </c>
      <c r="C117" s="179"/>
      <c r="D117" s="180"/>
      <c r="E117" s="180"/>
      <c r="F117" s="181"/>
      <c r="G117" s="182"/>
      <c r="H117" s="183"/>
    </row>
    <row r="118" spans="1:9" s="16" customFormat="1">
      <c r="A118" s="222"/>
      <c r="C118" s="179"/>
      <c r="D118" s="180"/>
      <c r="E118" s="180"/>
      <c r="F118" s="181"/>
      <c r="G118" s="182"/>
      <c r="H118" s="183"/>
    </row>
    <row r="119" spans="1:9" s="16" customFormat="1">
      <c r="A119" s="135"/>
      <c r="B119" s="80"/>
      <c r="C119" s="179"/>
      <c r="D119" s="180"/>
      <c r="E119" s="180"/>
      <c r="F119" s="181"/>
      <c r="G119" s="182"/>
      <c r="H119" s="183"/>
    </row>
    <row r="120" spans="1:9" s="16" customFormat="1" ht="22.5">
      <c r="A120" s="177"/>
      <c r="B120" s="178"/>
      <c r="C120" s="179"/>
      <c r="D120" s="180"/>
      <c r="E120" s="180"/>
      <c r="F120" s="181"/>
      <c r="G120" s="63" t="s">
        <v>0</v>
      </c>
      <c r="H120" s="66">
        <f>H5+H23</f>
        <v>2504586.27</v>
      </c>
    </row>
    <row r="121" spans="1:9" s="16" customFormat="1">
      <c r="A121" s="177"/>
      <c r="B121" s="178"/>
      <c r="C121" s="179"/>
      <c r="D121" s="180"/>
      <c r="E121" s="180"/>
      <c r="F121" s="181"/>
      <c r="G121" s="63" t="s">
        <v>109</v>
      </c>
      <c r="H121" s="67">
        <f>H74+H100+H88</f>
        <v>1190841.8700000001</v>
      </c>
    </row>
    <row r="122" spans="1:9" s="16" customFormat="1">
      <c r="A122" s="177"/>
      <c r="B122" s="178"/>
      <c r="C122" s="179"/>
      <c r="D122" s="180"/>
      <c r="E122" s="180"/>
      <c r="F122" s="181"/>
      <c r="G122" s="441"/>
      <c r="H122" s="442"/>
    </row>
    <row r="123" spans="1:9" s="16" customFormat="1" ht="33.75">
      <c r="A123" s="177"/>
      <c r="B123" s="178"/>
      <c r="C123" s="179"/>
      <c r="D123" s="180"/>
      <c r="E123" s="180"/>
      <c r="F123" s="181"/>
      <c r="G123" s="305" t="s">
        <v>497</v>
      </c>
      <c r="H123" s="304">
        <f>H120+H121</f>
        <v>3695428.14</v>
      </c>
    </row>
    <row r="124" spans="1:9" s="28" customFormat="1">
      <c r="A124" s="90"/>
      <c r="B124" s="59"/>
      <c r="C124" s="59"/>
      <c r="D124" s="16"/>
      <c r="E124" s="16"/>
      <c r="F124" s="16"/>
      <c r="G124" s="16"/>
      <c r="H124" s="60"/>
    </row>
    <row r="125" spans="1:9" s="28" customFormat="1">
      <c r="C125" s="59"/>
      <c r="D125" s="16"/>
      <c r="E125" s="16"/>
      <c r="F125" s="16"/>
      <c r="G125" s="16"/>
      <c r="H125" s="60"/>
    </row>
    <row r="126" spans="1:9" s="28" customFormat="1">
      <c r="C126" s="59"/>
      <c r="D126" s="16"/>
      <c r="E126" s="16"/>
      <c r="F126" s="16"/>
      <c r="G126" s="16"/>
      <c r="H126" s="60"/>
    </row>
    <row r="127" spans="1:9" s="28" customFormat="1">
      <c r="A127" s="15"/>
      <c r="B127" s="59"/>
      <c r="C127" s="59"/>
      <c r="D127" s="16"/>
      <c r="E127" s="16"/>
      <c r="F127" s="16"/>
    </row>
    <row r="128" spans="1:9" s="28" customFormat="1">
      <c r="A128" s="15"/>
      <c r="B128" s="59"/>
      <c r="C128" s="59"/>
      <c r="D128" s="16"/>
      <c r="E128" s="16"/>
      <c r="F128" s="16"/>
    </row>
    <row r="129" spans="1:8">
      <c r="A129" s="15"/>
      <c r="B129" s="16"/>
      <c r="C129" s="16"/>
      <c r="D129" s="16"/>
      <c r="E129" s="16"/>
      <c r="F129" s="16"/>
    </row>
    <row r="130" spans="1:8">
      <c r="A130" s="15"/>
      <c r="B130" s="16"/>
      <c r="C130" s="16"/>
      <c r="D130" s="16"/>
      <c r="E130" s="16"/>
      <c r="F130" s="16"/>
    </row>
    <row r="131" spans="1:8">
      <c r="A131" s="17"/>
      <c r="B131" s="2"/>
      <c r="C131" s="2"/>
      <c r="D131" s="2"/>
      <c r="E131" s="2"/>
      <c r="F131" s="2"/>
      <c r="G131" s="2"/>
      <c r="H131" s="2"/>
    </row>
    <row r="132" spans="1:8">
      <c r="A132" s="17"/>
      <c r="B132" s="2"/>
      <c r="C132" s="2"/>
      <c r="D132" s="2"/>
      <c r="E132" s="2"/>
      <c r="F132" s="2"/>
      <c r="G132" s="2"/>
      <c r="H132" s="2"/>
    </row>
    <row r="133" spans="1:8">
      <c r="A133" s="17"/>
      <c r="B133" s="2"/>
      <c r="C133" s="2"/>
      <c r="D133" s="2"/>
      <c r="E133" s="2"/>
      <c r="F133" s="2"/>
      <c r="G133" s="2"/>
      <c r="H133" s="2"/>
    </row>
    <row r="134" spans="1:8">
      <c r="A134" s="17"/>
      <c r="B134" s="2"/>
      <c r="C134" s="2"/>
      <c r="D134" s="2"/>
      <c r="E134" s="2"/>
      <c r="F134" s="2"/>
      <c r="G134" s="2"/>
      <c r="H134" s="2"/>
    </row>
    <row r="135" spans="1:8">
      <c r="A135" s="17"/>
      <c r="B135" s="2"/>
      <c r="C135" s="2"/>
      <c r="D135" s="2"/>
      <c r="E135" s="2"/>
      <c r="F135" s="2"/>
      <c r="G135" s="2"/>
      <c r="H135" s="2"/>
    </row>
    <row r="136" spans="1:8">
      <c r="A136" s="17"/>
      <c r="B136" s="2"/>
      <c r="C136" s="2"/>
      <c r="D136" s="2"/>
      <c r="E136" s="2"/>
      <c r="F136" s="2"/>
      <c r="G136" s="2"/>
      <c r="H136" s="2"/>
    </row>
  </sheetData>
  <mergeCells count="7">
    <mergeCell ref="G122:H122"/>
    <mergeCell ref="B72:H72"/>
    <mergeCell ref="I100:I116"/>
    <mergeCell ref="A3:H3"/>
    <mergeCell ref="A1:H2"/>
    <mergeCell ref="A70:H71"/>
    <mergeCell ref="A67:H6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25A5AB"/>
  </sheetPr>
  <dimension ref="A1:J640"/>
  <sheetViews>
    <sheetView topLeftCell="B639" workbookViewId="0">
      <selection activeCell="B661" sqref="B661"/>
    </sheetView>
  </sheetViews>
  <sheetFormatPr defaultRowHeight="15"/>
  <cols>
    <col min="1" max="1" width="15.42578125" style="9" customWidth="1"/>
    <col min="2" max="2" width="16.28515625" style="4" customWidth="1"/>
    <col min="3" max="3" width="38.85546875" customWidth="1"/>
    <col min="4" max="4" width="16.85546875" customWidth="1"/>
    <col min="5" max="5" width="19" customWidth="1"/>
    <col min="6" max="6" width="29.28515625" style="9" customWidth="1"/>
    <col min="7" max="7" width="24.7109375" style="4" customWidth="1"/>
    <col min="8" max="8" width="18" bestFit="1" customWidth="1"/>
    <col min="10" max="10" width="15.85546875" bestFit="1" customWidth="1"/>
  </cols>
  <sheetData>
    <row r="1" spans="1:9" ht="15.75" thickBot="1"/>
    <row r="2" spans="1:9" s="32" customFormat="1">
      <c r="A2" s="473" t="s">
        <v>97</v>
      </c>
      <c r="B2" s="474"/>
      <c r="C2" s="474"/>
      <c r="D2" s="474"/>
      <c r="E2" s="474"/>
      <c r="F2" s="474"/>
      <c r="G2" s="474"/>
      <c r="H2" s="470"/>
    </row>
    <row r="3" spans="1:9" s="32" customFormat="1" ht="15.75" thickBot="1">
      <c r="A3" s="475"/>
      <c r="B3" s="476"/>
      <c r="C3" s="476"/>
      <c r="D3" s="476"/>
      <c r="E3" s="476"/>
      <c r="F3" s="476"/>
      <c r="G3" s="476"/>
      <c r="H3" s="471"/>
    </row>
    <row r="4" spans="1:9" ht="15.75">
      <c r="A4" s="472" t="s">
        <v>628</v>
      </c>
      <c r="B4" s="472"/>
      <c r="C4" s="472"/>
      <c r="D4" s="472"/>
      <c r="E4" s="472"/>
      <c r="F4" s="472"/>
      <c r="G4" s="472"/>
      <c r="H4" s="472"/>
    </row>
    <row r="5" spans="1:9">
      <c r="A5" s="3" t="s">
        <v>23</v>
      </c>
      <c r="B5" s="3" t="s">
        <v>14</v>
      </c>
      <c r="C5" s="3" t="s">
        <v>9</v>
      </c>
      <c r="D5" s="3" t="s">
        <v>10</v>
      </c>
      <c r="E5" s="3" t="s">
        <v>13</v>
      </c>
      <c r="F5" s="3" t="s">
        <v>1</v>
      </c>
      <c r="G5" s="3" t="s">
        <v>11</v>
      </c>
      <c r="H5" s="3" t="s">
        <v>5</v>
      </c>
    </row>
    <row r="6" spans="1:9" ht="33.75">
      <c r="A6" s="21">
        <v>43929</v>
      </c>
      <c r="B6" s="19" t="s">
        <v>16</v>
      </c>
      <c r="C6" s="18" t="s">
        <v>12</v>
      </c>
      <c r="D6" s="18" t="s">
        <v>15</v>
      </c>
      <c r="E6" s="19" t="s">
        <v>17</v>
      </c>
      <c r="F6" s="10" t="s">
        <v>19</v>
      </c>
      <c r="G6" s="10" t="s">
        <v>18</v>
      </c>
      <c r="H6" s="20">
        <v>3493.3</v>
      </c>
      <c r="I6" s="1"/>
    </row>
    <row r="7" spans="1:9">
      <c r="A7" s="468"/>
      <c r="B7" s="468"/>
      <c r="C7" s="468"/>
      <c r="D7" s="468"/>
      <c r="E7" s="468"/>
      <c r="F7" s="468"/>
      <c r="G7" s="468"/>
      <c r="H7" s="469"/>
      <c r="I7" s="1"/>
    </row>
    <row r="8" spans="1:9" ht="33.75">
      <c r="A8" s="21">
        <v>43943</v>
      </c>
      <c r="B8" s="19" t="s">
        <v>24</v>
      </c>
      <c r="C8" s="18" t="s">
        <v>21</v>
      </c>
      <c r="D8" s="18" t="s">
        <v>22</v>
      </c>
      <c r="E8" s="19" t="s">
        <v>20</v>
      </c>
      <c r="F8" s="10" t="s">
        <v>19</v>
      </c>
      <c r="G8" s="92" t="s">
        <v>25</v>
      </c>
      <c r="H8" s="20">
        <v>267.5</v>
      </c>
      <c r="I8" s="1"/>
    </row>
    <row r="9" spans="1:9">
      <c r="A9" s="479"/>
      <c r="B9" s="480"/>
      <c r="C9" s="480"/>
      <c r="D9" s="480"/>
      <c r="E9" s="480"/>
      <c r="F9" s="480"/>
      <c r="G9" s="480"/>
      <c r="H9" s="481"/>
    </row>
    <row r="10" spans="1:9" ht="33.75">
      <c r="A10" s="21">
        <v>43948</v>
      </c>
      <c r="B10" s="19" t="s">
        <v>26</v>
      </c>
      <c r="C10" s="18" t="s">
        <v>12</v>
      </c>
      <c r="D10" s="18" t="s">
        <v>15</v>
      </c>
      <c r="E10" s="19" t="s">
        <v>27</v>
      </c>
      <c r="F10" s="10" t="s">
        <v>19</v>
      </c>
      <c r="G10" s="10" t="s">
        <v>18</v>
      </c>
      <c r="H10" s="20">
        <v>3196</v>
      </c>
    </row>
    <row r="11" spans="1:9">
      <c r="A11" s="467"/>
      <c r="B11" s="468"/>
      <c r="C11" s="468"/>
      <c r="D11" s="468"/>
      <c r="E11" s="468"/>
      <c r="F11" s="468"/>
      <c r="G11" s="468"/>
      <c r="H11" s="469"/>
    </row>
    <row r="12" spans="1:9" ht="33.75">
      <c r="A12" s="21">
        <v>43948</v>
      </c>
      <c r="B12" s="19" t="s">
        <v>28</v>
      </c>
      <c r="C12" s="18" t="s">
        <v>29</v>
      </c>
      <c r="D12" s="18" t="s">
        <v>30</v>
      </c>
      <c r="E12" s="19" t="s">
        <v>31</v>
      </c>
      <c r="F12" s="10" t="s">
        <v>19</v>
      </c>
      <c r="G12" s="10" t="s">
        <v>32</v>
      </c>
      <c r="H12" s="20">
        <v>266</v>
      </c>
    </row>
    <row r="13" spans="1:9">
      <c r="A13" s="7"/>
      <c r="B13" s="25"/>
      <c r="C13" s="6"/>
      <c r="D13" s="6"/>
      <c r="E13" s="6"/>
      <c r="F13" s="7"/>
      <c r="G13" s="25"/>
      <c r="H13" s="6"/>
    </row>
    <row r="14" spans="1:9" ht="33.75">
      <c r="A14" s="21">
        <v>43951</v>
      </c>
      <c r="B14" s="19" t="s">
        <v>26</v>
      </c>
      <c r="C14" s="18" t="s">
        <v>12</v>
      </c>
      <c r="D14" s="18" t="s">
        <v>15</v>
      </c>
      <c r="E14" s="19" t="s">
        <v>33</v>
      </c>
      <c r="F14" s="10" t="s">
        <v>19</v>
      </c>
      <c r="G14" s="10" t="s">
        <v>18</v>
      </c>
      <c r="H14" s="20">
        <v>2542.5</v>
      </c>
    </row>
    <row r="15" spans="1:9">
      <c r="A15" s="7"/>
      <c r="B15" s="25"/>
      <c r="C15" s="6"/>
      <c r="D15" s="6"/>
      <c r="E15" s="6"/>
      <c r="F15" s="7"/>
      <c r="G15" s="25"/>
      <c r="H15" s="6"/>
    </row>
    <row r="16" spans="1:9" ht="33.75">
      <c r="A16" s="21">
        <v>43951</v>
      </c>
      <c r="B16" s="19" t="s">
        <v>24</v>
      </c>
      <c r="C16" s="18" t="s">
        <v>21</v>
      </c>
      <c r="D16" s="18" t="s">
        <v>22</v>
      </c>
      <c r="E16" s="19" t="s">
        <v>34</v>
      </c>
      <c r="F16" s="10" t="s">
        <v>19</v>
      </c>
      <c r="G16" s="91" t="s">
        <v>25</v>
      </c>
      <c r="H16" s="20">
        <v>118.8</v>
      </c>
    </row>
    <row r="17" spans="1:9">
      <c r="A17" s="7"/>
      <c r="B17" s="25"/>
      <c r="C17" s="6"/>
      <c r="D17" s="6"/>
      <c r="E17" s="6"/>
      <c r="F17" s="7"/>
      <c r="G17" s="25"/>
      <c r="H17" s="6"/>
    </row>
    <row r="18" spans="1:9" ht="33.75">
      <c r="A18" s="21">
        <v>43958</v>
      </c>
      <c r="B18" s="19" t="s">
        <v>35</v>
      </c>
      <c r="C18" s="18" t="s">
        <v>36</v>
      </c>
      <c r="D18" s="18" t="s">
        <v>37</v>
      </c>
      <c r="E18" s="19" t="s">
        <v>38</v>
      </c>
      <c r="F18" s="10" t="s">
        <v>19</v>
      </c>
      <c r="G18" s="26" t="s">
        <v>39</v>
      </c>
      <c r="H18" s="20">
        <v>610</v>
      </c>
    </row>
    <row r="19" spans="1:9">
      <c r="A19" s="7"/>
      <c r="B19" s="25"/>
      <c r="C19" s="6"/>
      <c r="D19" s="6"/>
      <c r="E19" s="6"/>
      <c r="F19" s="7"/>
      <c r="G19" s="25"/>
      <c r="H19" s="6"/>
    </row>
    <row r="20" spans="1:9" ht="51.75">
      <c r="A20" s="21">
        <v>43958</v>
      </c>
      <c r="B20" s="19" t="s">
        <v>40</v>
      </c>
      <c r="C20" s="18" t="s">
        <v>41</v>
      </c>
      <c r="D20" s="18" t="s">
        <v>42</v>
      </c>
      <c r="E20" s="19">
        <v>884</v>
      </c>
      <c r="F20" s="10" t="s">
        <v>19</v>
      </c>
      <c r="G20" s="26" t="s">
        <v>43</v>
      </c>
      <c r="H20" s="20">
        <v>640.5</v>
      </c>
      <c r="I20" s="28"/>
    </row>
    <row r="21" spans="1:9">
      <c r="A21" s="7"/>
      <c r="B21" s="25"/>
      <c r="C21" s="6"/>
      <c r="D21" s="6"/>
      <c r="E21" s="6"/>
      <c r="F21" s="7"/>
      <c r="G21" s="25"/>
      <c r="H21" s="6"/>
    </row>
    <row r="22" spans="1:9" ht="51.75">
      <c r="A22" s="21">
        <v>43958</v>
      </c>
      <c r="B22" s="19" t="s">
        <v>44</v>
      </c>
      <c r="C22" s="18" t="s">
        <v>45</v>
      </c>
      <c r="D22" s="18" t="s">
        <v>48</v>
      </c>
      <c r="E22" s="19" t="s">
        <v>46</v>
      </c>
      <c r="F22" s="10" t="s">
        <v>19</v>
      </c>
      <c r="G22" s="26" t="s">
        <v>47</v>
      </c>
      <c r="H22" s="20">
        <v>17461.669999999998</v>
      </c>
    </row>
    <row r="23" spans="1:9">
      <c r="A23" s="467"/>
      <c r="B23" s="468"/>
      <c r="C23" s="468"/>
      <c r="D23" s="468"/>
      <c r="E23" s="468"/>
      <c r="F23" s="468"/>
      <c r="G23" s="468"/>
      <c r="H23" s="469"/>
    </row>
    <row r="24" spans="1:9" ht="51.75">
      <c r="A24" s="21">
        <v>43958</v>
      </c>
      <c r="B24" s="19" t="s">
        <v>44</v>
      </c>
      <c r="C24" s="18" t="s">
        <v>45</v>
      </c>
      <c r="D24" s="18" t="s">
        <v>48</v>
      </c>
      <c r="E24" s="19" t="s">
        <v>49</v>
      </c>
      <c r="F24" s="10" t="s">
        <v>19</v>
      </c>
      <c r="G24" s="26" t="s">
        <v>47</v>
      </c>
      <c r="H24" s="20">
        <v>306.45</v>
      </c>
      <c r="I24" s="28"/>
    </row>
    <row r="25" spans="1:9">
      <c r="A25" s="467"/>
      <c r="B25" s="468"/>
      <c r="C25" s="468"/>
      <c r="D25" s="468"/>
      <c r="E25" s="468"/>
      <c r="F25" s="468"/>
      <c r="G25" s="469"/>
      <c r="H25" s="6"/>
    </row>
    <row r="26" spans="1:9" ht="33.75">
      <c r="A26" s="21">
        <v>43963</v>
      </c>
      <c r="B26" s="19" t="s">
        <v>28</v>
      </c>
      <c r="C26" s="18" t="s">
        <v>29</v>
      </c>
      <c r="D26" s="18" t="s">
        <v>30</v>
      </c>
      <c r="E26" s="19" t="s">
        <v>50</v>
      </c>
      <c r="F26" s="10" t="s">
        <v>19</v>
      </c>
      <c r="G26" s="10" t="s">
        <v>32</v>
      </c>
      <c r="H26" s="20">
        <v>152</v>
      </c>
    </row>
    <row r="27" spans="1:9">
      <c r="A27" s="467"/>
      <c r="B27" s="468"/>
      <c r="C27" s="468"/>
      <c r="D27" s="468"/>
      <c r="E27" s="468"/>
      <c r="F27" s="468"/>
      <c r="G27" s="469"/>
      <c r="H27" s="6"/>
    </row>
    <row r="28" spans="1:9" ht="64.5">
      <c r="A28" s="21">
        <v>43971</v>
      </c>
      <c r="B28" s="18" t="s">
        <v>125</v>
      </c>
      <c r="C28" s="18" t="s">
        <v>126</v>
      </c>
      <c r="D28" s="18" t="s">
        <v>69</v>
      </c>
      <c r="E28" s="27">
        <v>1534</v>
      </c>
      <c r="F28" s="10" t="s">
        <v>19</v>
      </c>
      <c r="G28" s="26" t="s">
        <v>127</v>
      </c>
      <c r="H28" s="20">
        <v>260</v>
      </c>
    </row>
    <row r="29" spans="1:9">
      <c r="A29" s="219"/>
      <c r="B29" s="220"/>
      <c r="C29" s="220"/>
      <c r="D29" s="220"/>
      <c r="E29" s="220"/>
      <c r="F29" s="220"/>
      <c r="G29" s="221"/>
      <c r="H29" s="6"/>
    </row>
    <row r="30" spans="1:9" ht="33.75">
      <c r="A30" s="21">
        <v>43972</v>
      </c>
      <c r="B30" s="19" t="s">
        <v>26</v>
      </c>
      <c r="C30" s="18" t="s">
        <v>12</v>
      </c>
      <c r="D30" s="18" t="s">
        <v>15</v>
      </c>
      <c r="E30" s="19" t="s">
        <v>51</v>
      </c>
      <c r="F30" s="10" t="s">
        <v>19</v>
      </c>
      <c r="G30" s="10" t="s">
        <v>18</v>
      </c>
      <c r="H30" s="20">
        <v>3995</v>
      </c>
    </row>
    <row r="31" spans="1:9">
      <c r="A31" s="467"/>
      <c r="B31" s="468"/>
      <c r="C31" s="468"/>
      <c r="D31" s="468"/>
      <c r="E31" s="468"/>
      <c r="F31" s="468"/>
      <c r="G31" s="469"/>
      <c r="H31" s="6"/>
    </row>
    <row r="32" spans="1:9" ht="51.75">
      <c r="A32" s="21">
        <v>43972</v>
      </c>
      <c r="B32" s="19" t="s">
        <v>53</v>
      </c>
      <c r="C32" s="18" t="s">
        <v>54</v>
      </c>
      <c r="D32" s="18" t="s">
        <v>55</v>
      </c>
      <c r="E32" s="19">
        <v>120942</v>
      </c>
      <c r="F32" s="10" t="s">
        <v>19</v>
      </c>
      <c r="G32" s="26" t="s">
        <v>47</v>
      </c>
      <c r="H32" s="20">
        <v>537.79999999999995</v>
      </c>
    </row>
    <row r="33" spans="1:9">
      <c r="A33" s="467"/>
      <c r="B33" s="468"/>
      <c r="C33" s="468"/>
      <c r="D33" s="468"/>
      <c r="E33" s="468"/>
      <c r="F33" s="468"/>
      <c r="G33" s="469"/>
      <c r="H33" s="6"/>
    </row>
    <row r="34" spans="1:9" ht="51.75">
      <c r="A34" s="21">
        <v>43972</v>
      </c>
      <c r="B34" s="19" t="s">
        <v>52</v>
      </c>
      <c r="C34" s="18" t="s">
        <v>56</v>
      </c>
      <c r="D34" s="18" t="s">
        <v>57</v>
      </c>
      <c r="E34" s="19">
        <v>1536</v>
      </c>
      <c r="F34" s="10" t="s">
        <v>19</v>
      </c>
      <c r="G34" s="26" t="s">
        <v>47</v>
      </c>
      <c r="H34" s="20">
        <v>9841</v>
      </c>
    </row>
    <row r="35" spans="1:9">
      <c r="A35" s="467"/>
      <c r="B35" s="468"/>
      <c r="C35" s="468"/>
      <c r="D35" s="468"/>
      <c r="E35" s="468"/>
      <c r="F35" s="468"/>
      <c r="G35" s="469"/>
      <c r="H35" s="6"/>
    </row>
    <row r="36" spans="1:9" ht="33.75">
      <c r="A36" s="21">
        <v>43977</v>
      </c>
      <c r="B36" s="19" t="s">
        <v>58</v>
      </c>
      <c r="C36" s="18" t="s">
        <v>59</v>
      </c>
      <c r="D36" s="18" t="s">
        <v>60</v>
      </c>
      <c r="E36" s="19" t="s">
        <v>61</v>
      </c>
      <c r="F36" s="10" t="s">
        <v>19</v>
      </c>
      <c r="G36" s="10" t="s">
        <v>62</v>
      </c>
      <c r="H36" s="20">
        <v>1192.5</v>
      </c>
      <c r="I36" s="28"/>
    </row>
    <row r="37" spans="1:9">
      <c r="A37" s="467"/>
      <c r="B37" s="468"/>
      <c r="C37" s="468"/>
      <c r="D37" s="468"/>
      <c r="E37" s="468"/>
      <c r="F37" s="468"/>
      <c r="G37" s="469"/>
      <c r="H37" s="6"/>
    </row>
    <row r="38" spans="1:9" ht="33.75">
      <c r="A38" s="21">
        <v>43978</v>
      </c>
      <c r="B38" s="19" t="s">
        <v>63</v>
      </c>
      <c r="C38" s="18" t="s">
        <v>64</v>
      </c>
      <c r="D38" s="18" t="s">
        <v>65</v>
      </c>
      <c r="E38" s="19">
        <v>4308</v>
      </c>
      <c r="F38" s="10" t="s">
        <v>19</v>
      </c>
      <c r="G38" s="10" t="s">
        <v>66</v>
      </c>
      <c r="H38" s="20">
        <v>445</v>
      </c>
    </row>
    <row r="39" spans="1:9">
      <c r="A39" s="467"/>
      <c r="B39" s="468"/>
      <c r="C39" s="468"/>
      <c r="D39" s="468"/>
      <c r="E39" s="468"/>
      <c r="F39" s="468"/>
      <c r="G39" s="469"/>
      <c r="H39" s="6"/>
    </row>
    <row r="40" spans="1:9" ht="33.75">
      <c r="A40" s="21">
        <v>43978</v>
      </c>
      <c r="B40" s="19" t="s">
        <v>67</v>
      </c>
      <c r="C40" s="18" t="s">
        <v>68</v>
      </c>
      <c r="D40" s="18" t="s">
        <v>69</v>
      </c>
      <c r="E40" s="19">
        <v>1507</v>
      </c>
      <c r="F40" s="10" t="s">
        <v>19</v>
      </c>
      <c r="G40" s="10" t="s">
        <v>70</v>
      </c>
      <c r="H40" s="20">
        <v>390</v>
      </c>
    </row>
    <row r="41" spans="1:9">
      <c r="A41" s="467"/>
      <c r="B41" s="468"/>
      <c r="C41" s="468"/>
      <c r="D41" s="468"/>
      <c r="E41" s="468"/>
      <c r="F41" s="468"/>
      <c r="G41" s="469"/>
      <c r="H41" s="6"/>
    </row>
    <row r="42" spans="1:9" ht="33.75">
      <c r="A42" s="21">
        <v>43979</v>
      </c>
      <c r="B42" s="19" t="s">
        <v>71</v>
      </c>
      <c r="C42" s="18" t="s">
        <v>72</v>
      </c>
      <c r="D42" s="18" t="s">
        <v>73</v>
      </c>
      <c r="E42" s="19" t="s">
        <v>74</v>
      </c>
      <c r="F42" s="10" t="s">
        <v>19</v>
      </c>
      <c r="G42" s="18" t="s">
        <v>75</v>
      </c>
      <c r="H42" s="20">
        <v>1845</v>
      </c>
    </row>
    <row r="43" spans="1:9">
      <c r="A43" s="467"/>
      <c r="B43" s="468"/>
      <c r="C43" s="468"/>
      <c r="D43" s="468"/>
      <c r="E43" s="468"/>
      <c r="F43" s="468"/>
      <c r="G43" s="469"/>
      <c r="H43" s="6"/>
    </row>
    <row r="44" spans="1:9" ht="56.25">
      <c r="A44" s="21">
        <v>43979</v>
      </c>
      <c r="B44" s="23"/>
      <c r="C44" s="18" t="s">
        <v>76</v>
      </c>
      <c r="D44" s="18" t="s">
        <v>83</v>
      </c>
      <c r="E44" s="19">
        <v>472</v>
      </c>
      <c r="F44" s="10" t="s">
        <v>19</v>
      </c>
      <c r="G44" s="10" t="s">
        <v>77</v>
      </c>
      <c r="H44" s="20">
        <v>15190.4</v>
      </c>
    </row>
    <row r="45" spans="1:9">
      <c r="A45" s="467"/>
      <c r="B45" s="468"/>
      <c r="C45" s="468"/>
      <c r="D45" s="468"/>
      <c r="E45" s="468"/>
      <c r="F45" s="468"/>
      <c r="G45" s="469"/>
      <c r="H45" s="6"/>
    </row>
    <row r="46" spans="1:9" ht="33.75">
      <c r="A46" s="21">
        <v>43984</v>
      </c>
      <c r="B46" s="19" t="s">
        <v>71</v>
      </c>
      <c r="C46" s="18" t="s">
        <v>72</v>
      </c>
      <c r="D46" s="18" t="s">
        <v>73</v>
      </c>
      <c r="E46" s="19" t="s">
        <v>78</v>
      </c>
      <c r="F46" s="10" t="s">
        <v>19</v>
      </c>
      <c r="G46" s="18" t="s">
        <v>75</v>
      </c>
      <c r="H46" s="20">
        <v>5655</v>
      </c>
    </row>
    <row r="47" spans="1:9">
      <c r="A47" s="467"/>
      <c r="B47" s="468"/>
      <c r="C47" s="468"/>
      <c r="D47" s="468"/>
      <c r="E47" s="468"/>
      <c r="F47" s="468"/>
      <c r="G47" s="469"/>
      <c r="H47" s="6"/>
    </row>
    <row r="48" spans="1:9" ht="33.75">
      <c r="A48" s="21">
        <v>43987</v>
      </c>
      <c r="B48" s="19" t="s">
        <v>24</v>
      </c>
      <c r="C48" s="18" t="s">
        <v>21</v>
      </c>
      <c r="D48" s="18" t="s">
        <v>22</v>
      </c>
      <c r="E48" s="19" t="s">
        <v>79</v>
      </c>
      <c r="F48" s="10" t="s">
        <v>19</v>
      </c>
      <c r="G48" s="92" t="s">
        <v>25</v>
      </c>
      <c r="H48" s="20">
        <v>617.5</v>
      </c>
    </row>
    <row r="49" spans="1:8">
      <c r="A49" s="7"/>
      <c r="B49" s="25"/>
      <c r="C49" s="6"/>
      <c r="D49" s="6"/>
      <c r="E49" s="6"/>
      <c r="F49" s="7"/>
      <c r="G49" s="25"/>
      <c r="H49" s="6"/>
    </row>
    <row r="50" spans="1:8" ht="33.75">
      <c r="A50" s="21">
        <v>43997</v>
      </c>
      <c r="B50" s="19" t="s">
        <v>80</v>
      </c>
      <c r="C50" s="18" t="s">
        <v>81</v>
      </c>
      <c r="D50" s="18" t="s">
        <v>82</v>
      </c>
      <c r="E50" s="27">
        <v>23399398</v>
      </c>
      <c r="F50" s="10" t="s">
        <v>19</v>
      </c>
      <c r="G50" s="10" t="s">
        <v>101</v>
      </c>
      <c r="H50" s="20">
        <v>5900</v>
      </c>
    </row>
    <row r="51" spans="1:8">
      <c r="A51" s="7"/>
      <c r="B51" s="25"/>
      <c r="C51" s="6"/>
      <c r="D51" s="6"/>
      <c r="E51" s="6"/>
      <c r="F51" s="7"/>
      <c r="G51" s="25"/>
      <c r="H51" s="6"/>
    </row>
    <row r="52" spans="1:8" s="28" customFormat="1" ht="33.75">
      <c r="A52" s="21">
        <v>44004</v>
      </c>
      <c r="B52" s="18" t="s">
        <v>44</v>
      </c>
      <c r="C52" s="18" t="s">
        <v>85</v>
      </c>
      <c r="D52" s="18" t="s">
        <v>48</v>
      </c>
      <c r="E52" s="27" t="s">
        <v>86</v>
      </c>
      <c r="F52" s="10" t="s">
        <v>19</v>
      </c>
      <c r="G52" s="16"/>
      <c r="H52" s="20">
        <v>1813.95</v>
      </c>
    </row>
    <row r="53" spans="1:8">
      <c r="A53" s="7"/>
      <c r="B53" s="25"/>
      <c r="C53" s="6"/>
      <c r="D53" s="6"/>
      <c r="E53" s="6"/>
      <c r="F53" s="7"/>
      <c r="G53" s="25"/>
      <c r="H53" s="6"/>
    </row>
    <row r="54" spans="1:8" s="28" customFormat="1" ht="33.75">
      <c r="A54" s="81">
        <v>44004</v>
      </c>
      <c r="B54" s="18" t="s">
        <v>44</v>
      </c>
      <c r="C54" s="18" t="s">
        <v>85</v>
      </c>
      <c r="D54" s="18" t="s">
        <v>48</v>
      </c>
      <c r="E54" s="19" t="s">
        <v>88</v>
      </c>
      <c r="F54" s="10" t="s">
        <v>19</v>
      </c>
      <c r="G54" s="10" t="s">
        <v>89</v>
      </c>
      <c r="H54" s="20">
        <v>799.3</v>
      </c>
    </row>
    <row r="55" spans="1:8">
      <c r="A55" s="8"/>
      <c r="B55" s="58"/>
      <c r="C55" s="49"/>
      <c r="D55" s="49"/>
      <c r="E55" s="49"/>
      <c r="F55" s="8"/>
      <c r="G55" s="58"/>
      <c r="H55" s="49"/>
    </row>
    <row r="56" spans="1:8" ht="33.75">
      <c r="A56" s="21">
        <v>44004</v>
      </c>
      <c r="B56" s="18" t="s">
        <v>58</v>
      </c>
      <c r="C56" s="18" t="s">
        <v>90</v>
      </c>
      <c r="D56" s="18" t="s">
        <v>60</v>
      </c>
      <c r="E56" s="19" t="s">
        <v>91</v>
      </c>
      <c r="F56" s="10" t="s">
        <v>19</v>
      </c>
      <c r="G56" s="10" t="s">
        <v>87</v>
      </c>
      <c r="H56" s="20">
        <v>2226</v>
      </c>
    </row>
    <row r="57" spans="1:8">
      <c r="A57" s="29"/>
      <c r="B57" s="30"/>
      <c r="C57" s="31"/>
      <c r="D57" s="31"/>
      <c r="E57" s="31"/>
      <c r="F57" s="29"/>
      <c r="G57" s="30"/>
      <c r="H57" s="119"/>
    </row>
    <row r="58" spans="1:8" ht="56.25">
      <c r="A58" s="21">
        <v>44005</v>
      </c>
      <c r="B58" s="18" t="s">
        <v>92</v>
      </c>
      <c r="C58" s="18" t="s">
        <v>93</v>
      </c>
      <c r="D58" s="18" t="s">
        <v>94</v>
      </c>
      <c r="E58" s="19" t="s">
        <v>95</v>
      </c>
      <c r="F58" s="10" t="s">
        <v>19</v>
      </c>
      <c r="G58" s="10" t="s">
        <v>96</v>
      </c>
      <c r="H58" s="20">
        <v>118</v>
      </c>
    </row>
    <row r="59" spans="1:8">
      <c r="A59" s="29"/>
      <c r="B59" s="30"/>
      <c r="C59" s="31"/>
      <c r="D59" s="31"/>
      <c r="E59" s="31"/>
      <c r="F59" s="29"/>
      <c r="G59" s="30"/>
      <c r="H59" s="119"/>
    </row>
    <row r="60" spans="1:8" ht="33.75">
      <c r="A60" s="21">
        <v>44005</v>
      </c>
      <c r="B60" s="18" t="s">
        <v>128</v>
      </c>
      <c r="C60" s="18" t="s">
        <v>129</v>
      </c>
      <c r="D60" s="18" t="s">
        <v>130</v>
      </c>
      <c r="E60" s="27" t="s">
        <v>131</v>
      </c>
      <c r="F60" s="10" t="s">
        <v>19</v>
      </c>
      <c r="G60" s="26" t="s">
        <v>132</v>
      </c>
      <c r="H60" s="20">
        <v>203.8</v>
      </c>
    </row>
    <row r="61" spans="1:8">
      <c r="A61" s="29"/>
      <c r="B61" s="30"/>
      <c r="C61" s="31"/>
      <c r="D61" s="31"/>
      <c r="E61" s="31"/>
      <c r="F61" s="29"/>
      <c r="G61" s="30"/>
      <c r="H61" s="119"/>
    </row>
    <row r="62" spans="1:8" ht="33.75">
      <c r="A62" s="21">
        <v>44006</v>
      </c>
      <c r="B62" s="18" t="s">
        <v>98</v>
      </c>
      <c r="C62" s="18" t="s">
        <v>99</v>
      </c>
      <c r="D62" s="18" t="s">
        <v>100</v>
      </c>
      <c r="E62" s="27">
        <v>23356153</v>
      </c>
      <c r="F62" s="10" t="s">
        <v>19</v>
      </c>
      <c r="G62" s="10" t="s">
        <v>101</v>
      </c>
      <c r="H62" s="20">
        <v>3570</v>
      </c>
    </row>
    <row r="63" spans="1:8">
      <c r="A63" s="33"/>
      <c r="B63" s="34"/>
      <c r="C63" s="34"/>
      <c r="D63" s="34"/>
      <c r="E63" s="35"/>
      <c r="F63" s="36"/>
      <c r="G63" s="36"/>
      <c r="H63" s="112"/>
    </row>
    <row r="64" spans="1:8" ht="51.75">
      <c r="A64" s="21">
        <v>44007</v>
      </c>
      <c r="B64" s="18" t="s">
        <v>40</v>
      </c>
      <c r="C64" s="18" t="s">
        <v>102</v>
      </c>
      <c r="D64" s="18" t="s">
        <v>103</v>
      </c>
      <c r="E64" s="27" t="s">
        <v>104</v>
      </c>
      <c r="F64" s="10" t="s">
        <v>19</v>
      </c>
      <c r="G64" s="26" t="s">
        <v>43</v>
      </c>
      <c r="H64" s="20">
        <v>640.5</v>
      </c>
    </row>
    <row r="65" spans="1:8">
      <c r="A65" s="33"/>
      <c r="B65" s="34"/>
      <c r="C65" s="34"/>
      <c r="D65" s="34"/>
      <c r="E65" s="78"/>
      <c r="F65" s="36"/>
      <c r="G65" s="79"/>
      <c r="H65" s="112"/>
    </row>
    <row r="66" spans="1:8" ht="33.75">
      <c r="A66" s="81">
        <v>44008</v>
      </c>
      <c r="B66" s="18" t="s">
        <v>44</v>
      </c>
      <c r="C66" s="18" t="s">
        <v>133</v>
      </c>
      <c r="D66" s="18" t="s">
        <v>48</v>
      </c>
      <c r="E66" s="27" t="s">
        <v>134</v>
      </c>
      <c r="F66" s="10" t="s">
        <v>19</v>
      </c>
      <c r="G66" s="26" t="s">
        <v>89</v>
      </c>
      <c r="H66" s="20">
        <v>799.3</v>
      </c>
    </row>
    <row r="67" spans="1:8">
      <c r="A67" s="33"/>
      <c r="B67" s="34"/>
      <c r="C67" s="34"/>
      <c r="D67" s="84"/>
      <c r="E67" s="78"/>
      <c r="F67" s="85"/>
      <c r="G67" s="79"/>
      <c r="H67" s="112"/>
    </row>
    <row r="68" spans="1:8" ht="51.75">
      <c r="A68" s="21">
        <v>44026</v>
      </c>
      <c r="B68" s="18" t="s">
        <v>44</v>
      </c>
      <c r="C68" s="18" t="s">
        <v>133</v>
      </c>
      <c r="D68" s="18" t="s">
        <v>48</v>
      </c>
      <c r="E68" s="27" t="s">
        <v>135</v>
      </c>
      <c r="F68" s="10" t="s">
        <v>19</v>
      </c>
      <c r="G68" s="26" t="s">
        <v>47</v>
      </c>
      <c r="H68" s="20">
        <v>164.2</v>
      </c>
    </row>
    <row r="69" spans="1:8">
      <c r="A69" s="33"/>
      <c r="B69" s="34"/>
      <c r="C69" s="34"/>
      <c r="D69" s="34"/>
      <c r="E69" s="78"/>
      <c r="F69" s="36"/>
      <c r="G69" s="79"/>
      <c r="H69" s="112"/>
    </row>
    <row r="70" spans="1:8" ht="33.75">
      <c r="A70" s="21">
        <v>44035</v>
      </c>
      <c r="B70" s="18" t="s">
        <v>24</v>
      </c>
      <c r="C70" s="18" t="s">
        <v>21</v>
      </c>
      <c r="D70" s="18" t="s">
        <v>22</v>
      </c>
      <c r="E70" s="82" t="s">
        <v>137</v>
      </c>
      <c r="F70" s="10" t="s">
        <v>19</v>
      </c>
      <c r="G70" s="83" t="s">
        <v>138</v>
      </c>
      <c r="H70" s="20">
        <v>412.5</v>
      </c>
    </row>
    <row r="71" spans="1:8">
      <c r="A71" s="464"/>
      <c r="B71" s="465"/>
      <c r="C71" s="465"/>
      <c r="D71" s="465"/>
      <c r="E71" s="465"/>
      <c r="F71" s="465"/>
      <c r="G71" s="465"/>
      <c r="H71" s="466"/>
    </row>
    <row r="72" spans="1:8" ht="33.75">
      <c r="A72" s="21">
        <v>44035</v>
      </c>
      <c r="B72" s="18" t="s">
        <v>24</v>
      </c>
      <c r="C72" s="18" t="s">
        <v>21</v>
      </c>
      <c r="D72" s="18" t="s">
        <v>22</v>
      </c>
      <c r="E72" s="82" t="s">
        <v>142</v>
      </c>
      <c r="F72" s="10" t="s">
        <v>19</v>
      </c>
      <c r="G72" s="83" t="s">
        <v>138</v>
      </c>
      <c r="H72" s="20">
        <v>1278</v>
      </c>
    </row>
    <row r="73" spans="1:8">
      <c r="A73" s="33"/>
      <c r="B73" s="34"/>
      <c r="C73" s="34"/>
      <c r="D73" s="34"/>
      <c r="E73" s="78"/>
      <c r="F73" s="36"/>
      <c r="G73" s="79"/>
      <c r="H73" s="112"/>
    </row>
    <row r="74" spans="1:8" ht="51.75">
      <c r="A74" s="81">
        <v>44047</v>
      </c>
      <c r="B74" s="18" t="s">
        <v>40</v>
      </c>
      <c r="C74" s="18" t="s">
        <v>102</v>
      </c>
      <c r="D74" s="18" t="s">
        <v>103</v>
      </c>
      <c r="E74" s="82" t="s">
        <v>303</v>
      </c>
      <c r="F74" s="10" t="s">
        <v>19</v>
      </c>
      <c r="G74" s="26" t="s">
        <v>43</v>
      </c>
      <c r="H74" s="20">
        <v>312.3</v>
      </c>
    </row>
    <row r="75" spans="1:8">
      <c r="A75" s="33"/>
      <c r="B75" s="34"/>
      <c r="C75" s="34"/>
      <c r="D75" s="34"/>
      <c r="E75" s="78"/>
      <c r="F75" s="36"/>
      <c r="G75" s="79"/>
      <c r="H75" s="116"/>
    </row>
    <row r="76" spans="1:8" ht="51.75">
      <c r="A76" s="81">
        <v>44047</v>
      </c>
      <c r="B76" s="19" t="s">
        <v>40</v>
      </c>
      <c r="C76" s="18" t="s">
        <v>41</v>
      </c>
      <c r="D76" s="18" t="s">
        <v>42</v>
      </c>
      <c r="E76" s="19">
        <v>1282</v>
      </c>
      <c r="F76" s="10" t="s">
        <v>19</v>
      </c>
      <c r="G76" s="26" t="s">
        <v>43</v>
      </c>
      <c r="H76" s="20">
        <v>173.5</v>
      </c>
    </row>
    <row r="77" spans="1:8">
      <c r="A77" s="33"/>
      <c r="B77" s="34"/>
      <c r="C77" s="34"/>
      <c r="D77" s="34"/>
      <c r="E77" s="78"/>
      <c r="F77" s="36"/>
      <c r="G77" s="79"/>
      <c r="H77" s="116"/>
    </row>
    <row r="78" spans="1:8" s="28" customFormat="1" ht="77.25">
      <c r="A78" s="21">
        <v>44050</v>
      </c>
      <c r="B78" s="18" t="s">
        <v>40</v>
      </c>
      <c r="C78" s="18" t="s">
        <v>167</v>
      </c>
      <c r="D78" s="18" t="s">
        <v>168</v>
      </c>
      <c r="E78" s="82" t="s">
        <v>629</v>
      </c>
      <c r="F78" s="18" t="s">
        <v>19</v>
      </c>
      <c r="G78" s="26" t="s">
        <v>169</v>
      </c>
      <c r="H78" s="20">
        <v>218.75</v>
      </c>
    </row>
    <row r="79" spans="1:8">
      <c r="A79" s="33"/>
      <c r="B79" s="34"/>
      <c r="C79" s="34"/>
      <c r="D79" s="34"/>
      <c r="E79" s="78"/>
      <c r="F79" s="36"/>
      <c r="G79" s="79"/>
      <c r="H79" s="112"/>
    </row>
    <row r="80" spans="1:8" ht="45">
      <c r="A80" s="21">
        <v>44050</v>
      </c>
      <c r="B80" s="18" t="s">
        <v>152</v>
      </c>
      <c r="C80" s="18" t="s">
        <v>174</v>
      </c>
      <c r="D80" s="18" t="s">
        <v>172</v>
      </c>
      <c r="E80" s="27" t="s">
        <v>173</v>
      </c>
      <c r="F80" s="10" t="s">
        <v>19</v>
      </c>
      <c r="G80" s="18" t="s">
        <v>175</v>
      </c>
      <c r="H80" s="20">
        <v>399</v>
      </c>
    </row>
    <row r="81" spans="1:8">
      <c r="A81" s="33"/>
      <c r="B81" s="34"/>
      <c r="C81" s="34"/>
      <c r="D81" s="34"/>
      <c r="E81" s="78"/>
      <c r="F81" s="36"/>
      <c r="G81" s="79"/>
      <c r="H81" s="112"/>
    </row>
    <row r="82" spans="1:8" ht="45">
      <c r="A82" s="21">
        <v>44050</v>
      </c>
      <c r="B82" s="18" t="s">
        <v>152</v>
      </c>
      <c r="C82" s="18" t="s">
        <v>174</v>
      </c>
      <c r="D82" s="18" t="s">
        <v>172</v>
      </c>
      <c r="E82" s="27" t="s">
        <v>176</v>
      </c>
      <c r="F82" s="10" t="s">
        <v>19</v>
      </c>
      <c r="G82" s="18" t="s">
        <v>177</v>
      </c>
      <c r="H82" s="20">
        <v>399</v>
      </c>
    </row>
    <row r="83" spans="1:8">
      <c r="A83" s="33"/>
      <c r="B83" s="34"/>
      <c r="C83" s="34"/>
      <c r="D83" s="34"/>
      <c r="E83" s="78"/>
      <c r="F83" s="36"/>
      <c r="G83" s="79"/>
      <c r="H83" s="112"/>
    </row>
    <row r="84" spans="1:8" ht="45">
      <c r="A84" s="21">
        <v>44050</v>
      </c>
      <c r="B84" s="18" t="s">
        <v>152</v>
      </c>
      <c r="C84" s="18" t="s">
        <v>174</v>
      </c>
      <c r="D84" s="18" t="s">
        <v>172</v>
      </c>
      <c r="E84" s="27" t="s">
        <v>178</v>
      </c>
      <c r="F84" s="10" t="s">
        <v>19</v>
      </c>
      <c r="G84" s="18" t="s">
        <v>179</v>
      </c>
      <c r="H84" s="20">
        <v>798</v>
      </c>
    </row>
    <row r="85" spans="1:8">
      <c r="A85" s="33"/>
      <c r="B85" s="34"/>
      <c r="C85" s="34"/>
      <c r="D85" s="34"/>
      <c r="E85" s="78"/>
      <c r="F85" s="36"/>
      <c r="G85" s="79"/>
      <c r="H85" s="112"/>
    </row>
    <row r="86" spans="1:8" ht="45">
      <c r="A86" s="21">
        <v>44050</v>
      </c>
      <c r="B86" s="18" t="s">
        <v>152</v>
      </c>
      <c r="C86" s="18" t="s">
        <v>174</v>
      </c>
      <c r="D86" s="18" t="s">
        <v>172</v>
      </c>
      <c r="E86" s="27" t="s">
        <v>180</v>
      </c>
      <c r="F86" s="10" t="s">
        <v>19</v>
      </c>
      <c r="G86" s="18" t="s">
        <v>181</v>
      </c>
      <c r="H86" s="20">
        <v>3591</v>
      </c>
    </row>
    <row r="87" spans="1:8">
      <c r="A87" s="33"/>
      <c r="B87" s="34"/>
      <c r="C87" s="34"/>
      <c r="D87" s="34"/>
      <c r="E87" s="78"/>
      <c r="F87" s="36"/>
      <c r="G87" s="79"/>
      <c r="H87" s="113"/>
    </row>
    <row r="88" spans="1:8" ht="45">
      <c r="A88" s="21">
        <v>44050</v>
      </c>
      <c r="B88" s="18" t="s">
        <v>152</v>
      </c>
      <c r="C88" s="18" t="s">
        <v>174</v>
      </c>
      <c r="D88" s="18" t="s">
        <v>172</v>
      </c>
      <c r="E88" s="27" t="s">
        <v>182</v>
      </c>
      <c r="F88" s="10" t="s">
        <v>19</v>
      </c>
      <c r="G88" s="18" t="s">
        <v>183</v>
      </c>
      <c r="H88" s="20">
        <v>399</v>
      </c>
    </row>
    <row r="89" spans="1:8">
      <c r="A89" s="33"/>
      <c r="B89" s="34"/>
      <c r="C89" s="34"/>
      <c r="D89" s="34"/>
      <c r="E89" s="78"/>
      <c r="F89" s="36"/>
      <c r="G89" s="79"/>
      <c r="H89" s="113"/>
    </row>
    <row r="90" spans="1:8" ht="45">
      <c r="A90" s="21">
        <v>44053</v>
      </c>
      <c r="B90" s="18" t="s">
        <v>152</v>
      </c>
      <c r="C90" s="18" t="s">
        <v>174</v>
      </c>
      <c r="D90" s="18" t="s">
        <v>172</v>
      </c>
      <c r="E90" s="27" t="s">
        <v>184</v>
      </c>
      <c r="F90" s="10" t="s">
        <v>19</v>
      </c>
      <c r="G90" s="18" t="s">
        <v>185</v>
      </c>
      <c r="H90" s="20">
        <v>399</v>
      </c>
    </row>
    <row r="91" spans="1:8">
      <c r="A91" s="33"/>
      <c r="B91" s="34"/>
      <c r="C91" s="34"/>
      <c r="D91" s="34"/>
      <c r="E91" s="78"/>
      <c r="F91" s="36"/>
      <c r="G91" s="79"/>
      <c r="H91" s="113"/>
    </row>
    <row r="92" spans="1:8" ht="33.75">
      <c r="A92" s="21">
        <v>44060</v>
      </c>
      <c r="B92" s="18" t="s">
        <v>24</v>
      </c>
      <c r="C92" s="18" t="s">
        <v>21</v>
      </c>
      <c r="D92" s="18" t="s">
        <v>22</v>
      </c>
      <c r="E92" s="82" t="s">
        <v>193</v>
      </c>
      <c r="F92" s="10" t="s">
        <v>19</v>
      </c>
      <c r="G92" s="18" t="s">
        <v>192</v>
      </c>
      <c r="H92" s="20">
        <v>1278</v>
      </c>
    </row>
    <row r="93" spans="1:8">
      <c r="A93" s="33"/>
      <c r="B93" s="34"/>
      <c r="C93" s="34"/>
      <c r="D93" s="34"/>
      <c r="E93" s="78"/>
      <c r="F93" s="36"/>
      <c r="G93" s="79"/>
      <c r="H93" s="104"/>
    </row>
    <row r="94" spans="1:8" ht="56.25">
      <c r="A94" s="108">
        <v>44084</v>
      </c>
      <c r="B94" s="18" t="s">
        <v>24</v>
      </c>
      <c r="C94" s="18" t="s">
        <v>21</v>
      </c>
      <c r="D94" s="18" t="s">
        <v>22</v>
      </c>
      <c r="E94" s="82" t="s">
        <v>202</v>
      </c>
      <c r="F94" s="10" t="s">
        <v>19</v>
      </c>
      <c r="G94" s="18" t="s">
        <v>199</v>
      </c>
      <c r="H94" s="20">
        <v>324</v>
      </c>
    </row>
    <row r="95" spans="1:8">
      <c r="A95" s="109"/>
      <c r="B95" s="101"/>
      <c r="C95" s="101"/>
      <c r="D95" s="101"/>
      <c r="E95" s="105"/>
      <c r="F95" s="11"/>
      <c r="G95" s="101"/>
      <c r="H95" s="104"/>
    </row>
    <row r="96" spans="1:8" ht="33.75">
      <c r="A96" s="21">
        <v>44097</v>
      </c>
      <c r="B96" s="18" t="s">
        <v>282</v>
      </c>
      <c r="C96" s="18" t="s">
        <v>158</v>
      </c>
      <c r="D96" s="18" t="s">
        <v>160</v>
      </c>
      <c r="E96" s="27">
        <v>497</v>
      </c>
      <c r="F96" s="10" t="s">
        <v>19</v>
      </c>
      <c r="G96" s="83" t="s">
        <v>283</v>
      </c>
      <c r="H96" s="20">
        <v>546</v>
      </c>
    </row>
    <row r="97" spans="1:8">
      <c r="A97" s="33"/>
      <c r="B97" s="34"/>
      <c r="C97" s="34"/>
      <c r="D97" s="34"/>
      <c r="E97" s="194"/>
      <c r="F97" s="36"/>
      <c r="G97" s="195"/>
      <c r="H97" s="113"/>
    </row>
    <row r="98" spans="1:8" ht="33.75">
      <c r="A98" s="21">
        <v>44102</v>
      </c>
      <c r="B98" s="18" t="s">
        <v>285</v>
      </c>
      <c r="C98" s="18" t="s">
        <v>158</v>
      </c>
      <c r="D98" s="18" t="s">
        <v>160</v>
      </c>
      <c r="E98" s="27">
        <v>498</v>
      </c>
      <c r="F98" s="10" t="s">
        <v>19</v>
      </c>
      <c r="G98" s="83" t="s">
        <v>284</v>
      </c>
      <c r="H98" s="20">
        <v>546</v>
      </c>
    </row>
    <row r="99" spans="1:8">
      <c r="A99" s="33"/>
      <c r="B99" s="34"/>
      <c r="C99" s="34"/>
      <c r="D99" s="34"/>
      <c r="E99" s="78"/>
      <c r="F99" s="36"/>
      <c r="G99" s="36"/>
      <c r="H99" s="113"/>
    </row>
    <row r="100" spans="1:8" s="28" customFormat="1" ht="45">
      <c r="A100" s="21">
        <v>44104</v>
      </c>
      <c r="B100" s="18" t="s">
        <v>188</v>
      </c>
      <c r="C100" s="18" t="s">
        <v>12</v>
      </c>
      <c r="D100" s="18" t="s">
        <v>15</v>
      </c>
      <c r="E100" s="27" t="s">
        <v>240</v>
      </c>
      <c r="F100" s="10" t="s">
        <v>19</v>
      </c>
      <c r="G100" s="18" t="s">
        <v>190</v>
      </c>
      <c r="H100" s="20">
        <v>503.8</v>
      </c>
    </row>
    <row r="101" spans="1:8">
      <c r="A101" s="257"/>
      <c r="B101" s="258"/>
      <c r="C101" s="259"/>
      <c r="D101" s="259"/>
      <c r="E101" s="259"/>
      <c r="F101" s="257"/>
      <c r="G101" s="258"/>
      <c r="H101" s="259"/>
    </row>
    <row r="103" spans="1:8" ht="15.75" thickBot="1"/>
    <row r="104" spans="1:8" ht="24" thickBot="1">
      <c r="G104" s="165" t="s">
        <v>630</v>
      </c>
      <c r="H104" s="325">
        <v>96836.82</v>
      </c>
    </row>
    <row r="105" spans="1:8">
      <c r="A105" s="323"/>
      <c r="F105" s="323"/>
    </row>
    <row r="106" spans="1:8">
      <c r="A106" s="323"/>
      <c r="F106" s="323"/>
    </row>
    <row r="107" spans="1:8" s="456" customFormat="1"/>
    <row r="108" spans="1:8" s="456" customFormat="1"/>
    <row r="109" spans="1:8" s="456" customFormat="1"/>
    <row r="110" spans="1:8" s="456" customFormat="1" ht="15.75" thickBot="1"/>
    <row r="111" spans="1:8" s="32" customFormat="1">
      <c r="A111" s="473" t="s">
        <v>97</v>
      </c>
      <c r="B111" s="474"/>
      <c r="C111" s="474"/>
      <c r="D111" s="474"/>
      <c r="E111" s="474"/>
      <c r="F111" s="474"/>
      <c r="G111" s="474"/>
      <c r="H111" s="470"/>
    </row>
    <row r="112" spans="1:8" s="32" customFormat="1" ht="15.75" thickBot="1">
      <c r="A112" s="475"/>
      <c r="B112" s="476"/>
      <c r="C112" s="476"/>
      <c r="D112" s="476"/>
      <c r="E112" s="476"/>
      <c r="F112" s="476"/>
      <c r="G112" s="476"/>
      <c r="H112" s="471"/>
    </row>
    <row r="113" spans="1:9" ht="15.75">
      <c r="A113" s="472" t="s">
        <v>627</v>
      </c>
      <c r="B113" s="472"/>
      <c r="C113" s="472"/>
      <c r="D113" s="472"/>
      <c r="E113" s="472"/>
      <c r="F113" s="472"/>
      <c r="G113" s="472"/>
      <c r="H113" s="472"/>
    </row>
    <row r="114" spans="1:9">
      <c r="A114" s="3" t="s">
        <v>23</v>
      </c>
      <c r="B114" s="3" t="s">
        <v>14</v>
      </c>
      <c r="C114" s="3" t="s">
        <v>9</v>
      </c>
      <c r="D114" s="3" t="s">
        <v>10</v>
      </c>
      <c r="E114" s="3" t="s">
        <v>13</v>
      </c>
      <c r="F114" s="3" t="s">
        <v>1</v>
      </c>
      <c r="G114" s="3" t="s">
        <v>11</v>
      </c>
      <c r="H114" s="3" t="s">
        <v>5</v>
      </c>
    </row>
    <row r="115" spans="1:9" s="28" customFormat="1" ht="33.75">
      <c r="A115" s="21">
        <v>44021</v>
      </c>
      <c r="B115" s="18" t="s">
        <v>159</v>
      </c>
      <c r="C115" s="18" t="s">
        <v>158</v>
      </c>
      <c r="D115" s="18" t="s">
        <v>160</v>
      </c>
      <c r="E115" s="27">
        <v>473</v>
      </c>
      <c r="F115" s="10" t="s">
        <v>19</v>
      </c>
      <c r="G115" s="83" t="s">
        <v>163</v>
      </c>
      <c r="H115" s="20">
        <v>112</v>
      </c>
    </row>
    <row r="116" spans="1:9" s="28" customFormat="1">
      <c r="A116" s="100"/>
      <c r="B116" s="101"/>
      <c r="C116" s="101"/>
      <c r="D116" s="101"/>
      <c r="E116" s="102"/>
      <c r="F116" s="11"/>
      <c r="G116" s="103"/>
      <c r="H116" s="104"/>
    </row>
    <row r="117" spans="1:9" s="28" customFormat="1" ht="33.75">
      <c r="A117" s="21">
        <v>44025</v>
      </c>
      <c r="B117" s="18" t="s">
        <v>159</v>
      </c>
      <c r="C117" s="18" t="s">
        <v>158</v>
      </c>
      <c r="D117" s="18" t="s">
        <v>160</v>
      </c>
      <c r="E117" s="27">
        <v>474</v>
      </c>
      <c r="F117" s="10" t="s">
        <v>19</v>
      </c>
      <c r="G117" s="83" t="s">
        <v>162</v>
      </c>
      <c r="H117" s="20">
        <v>490</v>
      </c>
    </row>
    <row r="118" spans="1:9" s="28" customFormat="1" ht="33.75">
      <c r="A118" s="21">
        <v>44032</v>
      </c>
      <c r="B118" s="18" t="s">
        <v>159</v>
      </c>
      <c r="C118" s="18" t="s">
        <v>158</v>
      </c>
      <c r="D118" s="18" t="s">
        <v>160</v>
      </c>
      <c r="E118" s="27">
        <v>475</v>
      </c>
      <c r="F118" s="10" t="s">
        <v>19</v>
      </c>
      <c r="G118" s="26" t="s">
        <v>161</v>
      </c>
      <c r="H118" s="20">
        <v>490</v>
      </c>
    </row>
    <row r="119" spans="1:9" ht="33.75">
      <c r="A119" s="21">
        <v>44036</v>
      </c>
      <c r="B119" s="19" t="s">
        <v>152</v>
      </c>
      <c r="C119" s="18" t="s">
        <v>153</v>
      </c>
      <c r="D119" s="18" t="s">
        <v>156</v>
      </c>
      <c r="E119" s="19" t="s">
        <v>154</v>
      </c>
      <c r="F119" s="10" t="s">
        <v>19</v>
      </c>
      <c r="G119" s="83" t="s">
        <v>155</v>
      </c>
      <c r="H119" s="20">
        <v>6730.83</v>
      </c>
    </row>
    <row r="120" spans="1:9">
      <c r="A120" s="33"/>
      <c r="B120" s="34"/>
      <c r="C120" s="34"/>
      <c r="D120" s="34"/>
      <c r="E120" s="78"/>
      <c r="F120" s="36"/>
      <c r="G120" s="79"/>
      <c r="H120" s="117"/>
    </row>
    <row r="121" spans="1:9" s="28" customFormat="1" ht="33.75">
      <c r="A121" s="21">
        <v>44036</v>
      </c>
      <c r="B121" s="19" t="s">
        <v>152</v>
      </c>
      <c r="C121" s="18" t="s">
        <v>153</v>
      </c>
      <c r="D121" s="18" t="s">
        <v>156</v>
      </c>
      <c r="E121" s="19" t="s">
        <v>195</v>
      </c>
      <c r="F121" s="10" t="s">
        <v>19</v>
      </c>
      <c r="G121" s="83" t="s">
        <v>155</v>
      </c>
      <c r="H121" s="20">
        <v>27964.17</v>
      </c>
    </row>
    <row r="122" spans="1:9">
      <c r="A122" s="33"/>
      <c r="B122" s="34"/>
      <c r="C122" s="34"/>
      <c r="D122" s="34"/>
      <c r="E122" s="78"/>
      <c r="F122" s="36"/>
      <c r="G122" s="79"/>
      <c r="H122" s="113"/>
    </row>
    <row r="123" spans="1:9" ht="33.75">
      <c r="A123" s="21">
        <v>44039</v>
      </c>
      <c r="B123" s="18"/>
      <c r="C123" s="18" t="s">
        <v>139</v>
      </c>
      <c r="D123" s="18"/>
      <c r="E123" s="27" t="s">
        <v>140</v>
      </c>
      <c r="F123" s="10" t="s">
        <v>19</v>
      </c>
      <c r="G123" s="26" t="s">
        <v>141</v>
      </c>
      <c r="H123" s="20">
        <v>28484.75</v>
      </c>
    </row>
    <row r="124" spans="1:9">
      <c r="A124" s="29"/>
      <c r="B124" s="30"/>
      <c r="C124" s="31"/>
      <c r="D124" s="31"/>
      <c r="E124" s="31"/>
      <c r="F124" s="29"/>
      <c r="G124" s="30"/>
      <c r="H124" s="114"/>
    </row>
    <row r="125" spans="1:9" s="28" customFormat="1" ht="33.75">
      <c r="A125" s="21">
        <v>44039</v>
      </c>
      <c r="B125" s="18" t="s">
        <v>159</v>
      </c>
      <c r="C125" s="18" t="s">
        <v>158</v>
      </c>
      <c r="D125" s="18" t="s">
        <v>160</v>
      </c>
      <c r="E125" s="27">
        <v>476</v>
      </c>
      <c r="F125" s="10" t="s">
        <v>19</v>
      </c>
      <c r="G125" s="26" t="s">
        <v>164</v>
      </c>
      <c r="H125" s="20">
        <v>490</v>
      </c>
    </row>
    <row r="126" spans="1:9">
      <c r="A126" s="29"/>
      <c r="B126" s="30"/>
      <c r="C126" s="31"/>
      <c r="D126" s="31"/>
      <c r="E126" s="31"/>
      <c r="F126" s="29"/>
      <c r="G126" s="30"/>
      <c r="H126" s="118"/>
    </row>
    <row r="127" spans="1:9" ht="51.75">
      <c r="A127" s="21">
        <v>44042</v>
      </c>
      <c r="B127" s="19" t="s">
        <v>40</v>
      </c>
      <c r="C127" s="18" t="s">
        <v>41</v>
      </c>
      <c r="D127" s="18" t="s">
        <v>42</v>
      </c>
      <c r="E127" s="19">
        <v>1030</v>
      </c>
      <c r="F127" s="10" t="s">
        <v>19</v>
      </c>
      <c r="G127" s="26" t="s">
        <v>43</v>
      </c>
      <c r="H127" s="20">
        <v>213.5</v>
      </c>
      <c r="I127" s="28"/>
    </row>
    <row r="128" spans="1:9" ht="67.5">
      <c r="A128" s="21">
        <v>44043</v>
      </c>
      <c r="B128" s="18" t="s">
        <v>296</v>
      </c>
      <c r="C128" s="18" t="s">
        <v>297</v>
      </c>
      <c r="D128" s="18" t="s">
        <v>298</v>
      </c>
      <c r="E128" s="82" t="s">
        <v>299</v>
      </c>
      <c r="F128" s="10" t="s">
        <v>19</v>
      </c>
      <c r="G128" s="18" t="s">
        <v>300</v>
      </c>
      <c r="H128" s="20">
        <v>1840</v>
      </c>
    </row>
    <row r="129" spans="1:10">
      <c r="A129" s="29"/>
      <c r="B129" s="30"/>
      <c r="C129" s="31"/>
      <c r="D129" s="31"/>
      <c r="E129" s="31"/>
      <c r="F129" s="29"/>
      <c r="G129" s="30"/>
      <c r="H129" s="115"/>
    </row>
    <row r="130" spans="1:10" ht="33.75">
      <c r="A130" s="21">
        <v>44046</v>
      </c>
      <c r="B130" s="18" t="s">
        <v>159</v>
      </c>
      <c r="C130" s="18" t="s">
        <v>158</v>
      </c>
      <c r="D130" s="18" t="s">
        <v>160</v>
      </c>
      <c r="E130" s="27">
        <v>477</v>
      </c>
      <c r="F130" s="10" t="s">
        <v>19</v>
      </c>
      <c r="G130" s="26" t="s">
        <v>165</v>
      </c>
      <c r="H130" s="20">
        <v>490</v>
      </c>
    </row>
    <row r="131" spans="1:10">
      <c r="A131" s="33"/>
      <c r="B131" s="34"/>
      <c r="C131" s="34"/>
      <c r="D131" s="34"/>
      <c r="E131" s="78"/>
      <c r="F131" s="36"/>
      <c r="G131" s="79"/>
      <c r="H131" s="113"/>
    </row>
    <row r="132" spans="1:10" s="28" customFormat="1" ht="39">
      <c r="A132" s="81">
        <v>44047</v>
      </c>
      <c r="B132" s="18" t="s">
        <v>40</v>
      </c>
      <c r="C132" s="18" t="s">
        <v>41</v>
      </c>
      <c r="D132" s="18" t="s">
        <v>42</v>
      </c>
      <c r="E132" s="27">
        <v>1113</v>
      </c>
      <c r="F132" s="10" t="s">
        <v>19</v>
      </c>
      <c r="G132" s="26" t="s">
        <v>203</v>
      </c>
      <c r="H132" s="20">
        <v>312.3</v>
      </c>
    </row>
    <row r="133" spans="1:10" ht="33.75">
      <c r="A133" s="21">
        <v>44054</v>
      </c>
      <c r="B133" s="18" t="s">
        <v>159</v>
      </c>
      <c r="C133" s="18" t="s">
        <v>158</v>
      </c>
      <c r="D133" s="18" t="s">
        <v>160</v>
      </c>
      <c r="E133" s="27">
        <v>478</v>
      </c>
      <c r="F133" s="10" t="s">
        <v>19</v>
      </c>
      <c r="G133" s="26" t="s">
        <v>166</v>
      </c>
      <c r="H133" s="20">
        <v>546</v>
      </c>
    </row>
    <row r="134" spans="1:10">
      <c r="A134" s="100"/>
      <c r="B134" s="101"/>
      <c r="C134" s="101"/>
      <c r="D134" s="101"/>
      <c r="E134" s="102"/>
      <c r="F134" s="11"/>
      <c r="G134" s="103"/>
      <c r="H134" s="104"/>
    </row>
    <row r="135" spans="1:10" s="28" customFormat="1" ht="33.75">
      <c r="A135" s="21">
        <v>44062</v>
      </c>
      <c r="B135" s="18"/>
      <c r="C135" s="18" t="s">
        <v>222</v>
      </c>
      <c r="D135" s="18" t="s">
        <v>222</v>
      </c>
      <c r="E135" s="27"/>
      <c r="F135" s="10" t="s">
        <v>19</v>
      </c>
      <c r="G135" s="18" t="s">
        <v>221</v>
      </c>
      <c r="H135" s="20">
        <v>6185.12</v>
      </c>
    </row>
    <row r="136" spans="1:10">
      <c r="A136" s="100"/>
      <c r="B136" s="101"/>
      <c r="C136" s="101"/>
      <c r="D136" s="101"/>
      <c r="E136" s="102"/>
      <c r="F136" s="11"/>
      <c r="G136" s="103"/>
      <c r="H136" s="104"/>
    </row>
    <row r="137" spans="1:10" ht="33.75">
      <c r="A137" s="21">
        <v>44069</v>
      </c>
      <c r="B137" s="18"/>
      <c r="C137" s="18" t="s">
        <v>171</v>
      </c>
      <c r="D137" s="18"/>
      <c r="E137" s="27" t="s">
        <v>310</v>
      </c>
      <c r="F137" s="10" t="s">
        <v>19</v>
      </c>
      <c r="G137" s="18" t="s">
        <v>170</v>
      </c>
      <c r="H137" s="20">
        <v>252214.09</v>
      </c>
      <c r="I137" s="329"/>
      <c r="J137" s="256"/>
    </row>
    <row r="138" spans="1:10" ht="33.75">
      <c r="A138" s="21">
        <v>44060</v>
      </c>
      <c r="B138" s="18" t="s">
        <v>24</v>
      </c>
      <c r="C138" s="18" t="s">
        <v>21</v>
      </c>
      <c r="D138" s="18" t="s">
        <v>22</v>
      </c>
      <c r="E138" s="82" t="s">
        <v>186</v>
      </c>
      <c r="F138" s="10" t="s">
        <v>19</v>
      </c>
      <c r="G138" s="18" t="s">
        <v>187</v>
      </c>
      <c r="H138" s="20">
        <v>2556</v>
      </c>
    </row>
    <row r="139" spans="1:10">
      <c r="A139" s="33"/>
      <c r="B139" s="34"/>
      <c r="C139" s="34"/>
      <c r="D139" s="34"/>
      <c r="E139" s="78"/>
      <c r="F139" s="36"/>
      <c r="G139" s="79"/>
      <c r="H139" s="113"/>
    </row>
    <row r="140" spans="1:10" ht="45">
      <c r="A140" s="21">
        <v>44060</v>
      </c>
      <c r="B140" s="18" t="s">
        <v>188</v>
      </c>
      <c r="C140" s="18" t="s">
        <v>12</v>
      </c>
      <c r="D140" s="18" t="s">
        <v>15</v>
      </c>
      <c r="E140" s="82" t="s">
        <v>189</v>
      </c>
      <c r="F140" s="10" t="s">
        <v>19</v>
      </c>
      <c r="G140" s="18" t="s">
        <v>190</v>
      </c>
      <c r="H140" s="20">
        <v>1765.92</v>
      </c>
    </row>
    <row r="141" spans="1:10">
      <c r="A141" s="33"/>
      <c r="B141" s="34"/>
      <c r="C141" s="34"/>
      <c r="D141" s="34"/>
      <c r="E141" s="78"/>
      <c r="F141" s="36"/>
      <c r="G141" s="79"/>
      <c r="H141" s="113"/>
    </row>
    <row r="142" spans="1:10" ht="45">
      <c r="A142" s="21">
        <v>44060</v>
      </c>
      <c r="B142" s="18" t="s">
        <v>188</v>
      </c>
      <c r="C142" s="18" t="s">
        <v>12</v>
      </c>
      <c r="D142" s="18" t="s">
        <v>15</v>
      </c>
      <c r="E142" s="82" t="s">
        <v>191</v>
      </c>
      <c r="F142" s="10" t="s">
        <v>19</v>
      </c>
      <c r="G142" s="18" t="s">
        <v>190</v>
      </c>
      <c r="H142" s="20">
        <v>958.64</v>
      </c>
    </row>
    <row r="143" spans="1:10" ht="33.75">
      <c r="A143" s="81">
        <v>44061</v>
      </c>
      <c r="B143" s="18" t="s">
        <v>194</v>
      </c>
      <c r="C143" s="18" t="s">
        <v>12</v>
      </c>
      <c r="D143" s="18" t="s">
        <v>15</v>
      </c>
      <c r="E143" s="82" t="s">
        <v>200</v>
      </c>
      <c r="F143" s="10" t="s">
        <v>19</v>
      </c>
      <c r="G143" s="18" t="s">
        <v>201</v>
      </c>
      <c r="H143" s="20">
        <v>2495</v>
      </c>
    </row>
    <row r="144" spans="1:10">
      <c r="A144" s="106"/>
      <c r="B144" s="107"/>
      <c r="C144" s="34"/>
      <c r="D144" s="101"/>
      <c r="E144" s="105"/>
      <c r="F144" s="11"/>
      <c r="G144" s="101"/>
      <c r="H144" s="104"/>
    </row>
    <row r="145" spans="1:8" s="28" customFormat="1" ht="33.75">
      <c r="A145" s="21">
        <v>44062</v>
      </c>
      <c r="B145" s="18" t="s">
        <v>194</v>
      </c>
      <c r="C145" s="18" t="s">
        <v>226</v>
      </c>
      <c r="D145" s="18" t="s">
        <v>227</v>
      </c>
      <c r="E145" s="27">
        <v>117</v>
      </c>
      <c r="F145" s="10" t="s">
        <v>19</v>
      </c>
      <c r="G145" s="83" t="s">
        <v>155</v>
      </c>
      <c r="H145" s="20">
        <v>1647.6</v>
      </c>
    </row>
    <row r="146" spans="1:8" s="28" customFormat="1">
      <c r="A146" s="106"/>
      <c r="B146" s="107"/>
      <c r="C146" s="101"/>
      <c r="D146" s="101"/>
      <c r="E146" s="102"/>
      <c r="F146" s="11"/>
      <c r="G146" s="150"/>
      <c r="H146" s="104"/>
    </row>
    <row r="147" spans="1:8" s="28" customFormat="1" ht="33.75">
      <c r="A147" s="110">
        <v>44064</v>
      </c>
      <c r="B147" s="111" t="s">
        <v>194</v>
      </c>
      <c r="C147" s="18" t="s">
        <v>230</v>
      </c>
      <c r="D147" s="18" t="s">
        <v>231</v>
      </c>
      <c r="E147" s="27" t="s">
        <v>232</v>
      </c>
      <c r="F147" s="10" t="s">
        <v>19</v>
      </c>
      <c r="G147" s="83" t="s">
        <v>233</v>
      </c>
      <c r="H147" s="20">
        <v>1419.3</v>
      </c>
    </row>
    <row r="148" spans="1:8" s="28" customFormat="1">
      <c r="A148" s="106"/>
      <c r="B148" s="107"/>
      <c r="C148" s="101"/>
      <c r="D148" s="101"/>
      <c r="E148" s="102"/>
      <c r="F148" s="11"/>
      <c r="G148" s="150"/>
      <c r="H148" s="104"/>
    </row>
    <row r="149" spans="1:8" s="193" customFormat="1" ht="51">
      <c r="A149" s="192">
        <v>44069</v>
      </c>
      <c r="B149" s="111" t="s">
        <v>40</v>
      </c>
      <c r="C149" s="18" t="s">
        <v>262</v>
      </c>
      <c r="D149" s="18" t="s">
        <v>263</v>
      </c>
      <c r="E149" s="82" t="s">
        <v>632</v>
      </c>
      <c r="F149" s="10" t="s">
        <v>19</v>
      </c>
      <c r="G149" s="83" t="s">
        <v>264</v>
      </c>
      <c r="H149" s="20">
        <v>3124.8</v>
      </c>
    </row>
    <row r="150" spans="1:8" s="28" customFormat="1">
      <c r="A150" s="106"/>
      <c r="B150" s="107"/>
      <c r="C150" s="101"/>
      <c r="D150" s="101"/>
      <c r="E150" s="102"/>
      <c r="F150" s="11"/>
      <c r="G150" s="150"/>
      <c r="H150" s="104"/>
    </row>
    <row r="151" spans="1:8" s="28" customFormat="1" ht="51.75">
      <c r="A151" s="108">
        <v>44083</v>
      </c>
      <c r="B151" s="18" t="s">
        <v>194</v>
      </c>
      <c r="C151" s="18" t="s">
        <v>238</v>
      </c>
      <c r="D151" s="18" t="s">
        <v>231</v>
      </c>
      <c r="E151" s="27" t="s">
        <v>239</v>
      </c>
      <c r="F151" s="10" t="s">
        <v>19</v>
      </c>
      <c r="G151" s="26" t="s">
        <v>47</v>
      </c>
      <c r="H151" s="20">
        <v>933.3</v>
      </c>
    </row>
    <row r="152" spans="1:8">
      <c r="A152" s="109"/>
      <c r="B152" s="101"/>
      <c r="C152" s="101"/>
      <c r="D152" s="101"/>
      <c r="E152" s="102"/>
      <c r="F152" s="11"/>
      <c r="G152" s="101"/>
      <c r="H152" s="104"/>
    </row>
    <row r="153" spans="1:8" ht="33.75">
      <c r="A153" s="108">
        <v>44084</v>
      </c>
      <c r="B153" s="18" t="s">
        <v>188</v>
      </c>
      <c r="C153" s="18" t="s">
        <v>12</v>
      </c>
      <c r="D153" s="18" t="s">
        <v>15</v>
      </c>
      <c r="E153" s="27" t="s">
        <v>198</v>
      </c>
      <c r="F153" s="10" t="s">
        <v>19</v>
      </c>
      <c r="G153" s="18" t="s">
        <v>197</v>
      </c>
      <c r="H153" s="20">
        <v>1008.05</v>
      </c>
    </row>
    <row r="154" spans="1:8" ht="33.75">
      <c r="A154" s="108">
        <v>44089</v>
      </c>
      <c r="B154" s="18" t="s">
        <v>194</v>
      </c>
      <c r="C154" s="18" t="s">
        <v>12</v>
      </c>
      <c r="D154" s="18" t="s">
        <v>15</v>
      </c>
      <c r="E154" s="82" t="s">
        <v>224</v>
      </c>
      <c r="F154" s="10" t="s">
        <v>19</v>
      </c>
      <c r="G154" s="18" t="s">
        <v>225</v>
      </c>
      <c r="H154" s="20">
        <v>5180</v>
      </c>
    </row>
    <row r="155" spans="1:8">
      <c r="A155" s="109"/>
      <c r="B155" s="101"/>
      <c r="C155" s="101"/>
      <c r="D155" s="101"/>
      <c r="E155" s="105"/>
      <c r="F155" s="11"/>
      <c r="G155" s="101"/>
      <c r="H155" s="104"/>
    </row>
    <row r="156" spans="1:8" ht="33.75">
      <c r="A156" s="108">
        <v>44090</v>
      </c>
      <c r="B156" s="18" t="s">
        <v>265</v>
      </c>
      <c r="C156" s="18" t="s">
        <v>266</v>
      </c>
      <c r="D156" s="18" t="s">
        <v>267</v>
      </c>
      <c r="E156" s="82" t="s">
        <v>268</v>
      </c>
      <c r="F156" s="10" t="s">
        <v>19</v>
      </c>
      <c r="G156" s="18" t="s">
        <v>269</v>
      </c>
      <c r="H156" s="20">
        <v>855</v>
      </c>
    </row>
    <row r="157" spans="1:8">
      <c r="A157" s="109"/>
      <c r="B157" s="101"/>
      <c r="C157" s="101"/>
      <c r="D157" s="101"/>
      <c r="E157" s="102"/>
      <c r="F157" s="11"/>
      <c r="G157" s="101"/>
      <c r="H157" s="104"/>
    </row>
    <row r="158" spans="1:8" ht="33.75">
      <c r="A158" s="21">
        <v>44091</v>
      </c>
      <c r="B158" s="18"/>
      <c r="C158" s="83" t="s">
        <v>223</v>
      </c>
      <c r="D158" s="18"/>
      <c r="E158" s="27"/>
      <c r="F158" s="10" t="s">
        <v>19</v>
      </c>
      <c r="G158" s="83" t="s">
        <v>196</v>
      </c>
      <c r="H158" s="20">
        <v>67804.77</v>
      </c>
    </row>
    <row r="159" spans="1:8">
      <c r="A159" s="33"/>
      <c r="B159" s="34"/>
      <c r="C159" s="34"/>
      <c r="D159" s="34"/>
      <c r="E159" s="78"/>
      <c r="F159" s="36"/>
      <c r="G159" s="79"/>
      <c r="H159" s="104"/>
    </row>
    <row r="160" spans="1:8" ht="33.75">
      <c r="A160" s="21">
        <v>44091</v>
      </c>
      <c r="B160" s="18" t="s">
        <v>194</v>
      </c>
      <c r="C160" s="18" t="s">
        <v>226</v>
      </c>
      <c r="D160" s="18" t="s">
        <v>227</v>
      </c>
      <c r="E160" s="27">
        <v>125</v>
      </c>
      <c r="F160" s="10" t="s">
        <v>19</v>
      </c>
      <c r="G160" s="83" t="s">
        <v>155</v>
      </c>
      <c r="H160" s="20">
        <v>549.20000000000005</v>
      </c>
    </row>
    <row r="161" spans="1:10">
      <c r="A161" s="33"/>
      <c r="B161" s="34"/>
      <c r="C161" s="34"/>
      <c r="D161" s="34"/>
      <c r="E161" s="78"/>
      <c r="F161" s="36"/>
      <c r="G161" s="79"/>
      <c r="H161" s="112"/>
    </row>
    <row r="162" spans="1:10" ht="33.75">
      <c r="A162" s="21">
        <v>44091</v>
      </c>
      <c r="B162" s="18" t="s">
        <v>58</v>
      </c>
      <c r="C162" s="18" t="s">
        <v>90</v>
      </c>
      <c r="D162" s="18" t="s">
        <v>60</v>
      </c>
      <c r="E162" s="27" t="s">
        <v>228</v>
      </c>
      <c r="F162" s="10" t="s">
        <v>19</v>
      </c>
      <c r="G162" s="10" t="s">
        <v>62</v>
      </c>
      <c r="H162" s="20">
        <v>397.5</v>
      </c>
    </row>
    <row r="163" spans="1:10">
      <c r="A163" s="33"/>
      <c r="B163" s="34"/>
      <c r="C163" s="34"/>
      <c r="D163" s="34"/>
      <c r="E163" s="78"/>
      <c r="F163" s="36"/>
      <c r="G163" s="36"/>
      <c r="H163" s="117"/>
    </row>
    <row r="164" spans="1:10" s="28" customFormat="1" ht="33.75">
      <c r="A164" s="21">
        <v>44091</v>
      </c>
      <c r="B164" s="18" t="s">
        <v>194</v>
      </c>
      <c r="C164" s="18" t="s">
        <v>226</v>
      </c>
      <c r="D164" s="18" t="s">
        <v>227</v>
      </c>
      <c r="E164" s="27">
        <v>120</v>
      </c>
      <c r="F164" s="10" t="s">
        <v>19</v>
      </c>
      <c r="G164" s="26" t="s">
        <v>207</v>
      </c>
      <c r="H164" s="20">
        <v>6856</v>
      </c>
    </row>
    <row r="165" spans="1:10" s="28" customFormat="1" ht="33.75">
      <c r="A165" s="21">
        <v>44091</v>
      </c>
      <c r="B165" s="18" t="s">
        <v>194</v>
      </c>
      <c r="C165" s="18" t="s">
        <v>301</v>
      </c>
      <c r="D165" s="18" t="s">
        <v>214</v>
      </c>
      <c r="E165" s="27">
        <v>2922</v>
      </c>
      <c r="F165" s="10" t="s">
        <v>19</v>
      </c>
      <c r="G165" s="10" t="s">
        <v>302</v>
      </c>
      <c r="H165" s="20">
        <v>859.5</v>
      </c>
    </row>
    <row r="166" spans="1:10">
      <c r="A166" s="33"/>
      <c r="B166" s="34"/>
      <c r="C166" s="34"/>
      <c r="D166" s="34"/>
      <c r="E166" s="78"/>
      <c r="F166" s="36"/>
      <c r="G166" s="36"/>
      <c r="H166" s="113"/>
    </row>
    <row r="167" spans="1:10" s="28" customFormat="1" ht="33.75">
      <c r="A167" s="21">
        <v>44091</v>
      </c>
      <c r="B167" s="18" t="s">
        <v>194</v>
      </c>
      <c r="C167" s="18" t="s">
        <v>230</v>
      </c>
      <c r="D167" s="18" t="s">
        <v>231</v>
      </c>
      <c r="E167" s="27" t="s">
        <v>235</v>
      </c>
      <c r="F167" s="10" t="s">
        <v>19</v>
      </c>
      <c r="G167" s="10" t="s">
        <v>236</v>
      </c>
      <c r="H167" s="20">
        <v>1165.2</v>
      </c>
    </row>
    <row r="168" spans="1:10">
      <c r="A168" s="33"/>
      <c r="B168" s="34"/>
      <c r="C168" s="34"/>
      <c r="D168" s="34"/>
      <c r="E168" s="78"/>
      <c r="F168" s="36"/>
      <c r="G168" s="36"/>
      <c r="H168" s="113"/>
    </row>
    <row r="169" spans="1:10" s="28" customFormat="1" ht="77.25">
      <c r="A169" s="21">
        <v>44091</v>
      </c>
      <c r="B169" s="18" t="s">
        <v>40</v>
      </c>
      <c r="C169" s="18" t="s">
        <v>271</v>
      </c>
      <c r="D169" s="18" t="s">
        <v>256</v>
      </c>
      <c r="E169" s="82" t="s">
        <v>631</v>
      </c>
      <c r="F169" s="10" t="s">
        <v>19</v>
      </c>
      <c r="G169" s="26" t="s">
        <v>169</v>
      </c>
      <c r="H169" s="20">
        <v>375</v>
      </c>
    </row>
    <row r="170" spans="1:10">
      <c r="A170" s="33"/>
      <c r="B170" s="34"/>
      <c r="C170" s="34"/>
      <c r="D170" s="34"/>
      <c r="E170" s="78"/>
      <c r="F170" s="36"/>
      <c r="G170" s="36"/>
      <c r="H170" s="113"/>
    </row>
    <row r="171" spans="1:10" ht="33.75">
      <c r="A171" s="21">
        <v>44103</v>
      </c>
      <c r="B171" s="18"/>
      <c r="C171" s="18" t="s">
        <v>229</v>
      </c>
      <c r="D171" s="18"/>
      <c r="E171" s="27" t="s">
        <v>237</v>
      </c>
      <c r="F171" s="10" t="s">
        <v>19</v>
      </c>
      <c r="G171" s="83" t="s">
        <v>229</v>
      </c>
      <c r="H171" s="20">
        <v>279098.34000000003</v>
      </c>
      <c r="I171" s="330"/>
      <c r="J171" s="256"/>
    </row>
    <row r="172" spans="1:10">
      <c r="A172" s="33"/>
      <c r="B172" s="34"/>
      <c r="C172" s="34"/>
      <c r="D172" s="34"/>
      <c r="E172" s="78"/>
      <c r="F172" s="36"/>
      <c r="G172" s="36"/>
      <c r="H172" s="113"/>
    </row>
    <row r="173" spans="1:10" s="28" customFormat="1" ht="33.75">
      <c r="A173" s="21">
        <v>44103</v>
      </c>
      <c r="B173" s="18" t="s">
        <v>194</v>
      </c>
      <c r="C173" s="18" t="s">
        <v>241</v>
      </c>
      <c r="D173" s="18" t="s">
        <v>242</v>
      </c>
      <c r="E173" s="27">
        <v>2894</v>
      </c>
      <c r="F173" s="10" t="s">
        <v>19</v>
      </c>
      <c r="G173" s="83" t="s">
        <v>215</v>
      </c>
      <c r="H173" s="20">
        <v>18570.07</v>
      </c>
    </row>
    <row r="174" spans="1:10" ht="77.25">
      <c r="A174" s="21">
        <v>44117</v>
      </c>
      <c r="B174" s="18" t="s">
        <v>40</v>
      </c>
      <c r="C174" s="18" t="s">
        <v>167</v>
      </c>
      <c r="D174" s="18" t="s">
        <v>256</v>
      </c>
      <c r="E174" s="82" t="s">
        <v>38</v>
      </c>
      <c r="F174" s="10" t="s">
        <v>19</v>
      </c>
      <c r="G174" s="26" t="s">
        <v>169</v>
      </c>
      <c r="H174" s="20">
        <v>437.5</v>
      </c>
    </row>
    <row r="175" spans="1:10">
      <c r="A175" s="33"/>
      <c r="B175" s="34"/>
      <c r="C175" s="34"/>
      <c r="D175" s="34"/>
      <c r="E175" s="78"/>
      <c r="F175" s="36"/>
      <c r="G175" s="36"/>
      <c r="H175" s="113"/>
    </row>
    <row r="176" spans="1:10" ht="51.75">
      <c r="A176" s="21">
        <v>44117</v>
      </c>
      <c r="B176" s="19" t="s">
        <v>40</v>
      </c>
      <c r="C176" s="18" t="s">
        <v>41</v>
      </c>
      <c r="D176" s="18" t="s">
        <v>42</v>
      </c>
      <c r="E176" s="27">
        <v>1185</v>
      </c>
      <c r="F176" s="10" t="s">
        <v>19</v>
      </c>
      <c r="G176" s="26" t="s">
        <v>43</v>
      </c>
      <c r="H176" s="20">
        <v>385.17</v>
      </c>
    </row>
    <row r="177" spans="1:8">
      <c r="A177" s="33"/>
      <c r="B177" s="34"/>
      <c r="C177" s="34"/>
      <c r="D177" s="34"/>
      <c r="E177" s="78"/>
      <c r="F177" s="36"/>
      <c r="G177" s="36"/>
      <c r="H177" s="113"/>
    </row>
    <row r="178" spans="1:8" ht="45">
      <c r="A178" s="21">
        <v>44117</v>
      </c>
      <c r="B178" s="18" t="s">
        <v>188</v>
      </c>
      <c r="C178" s="18" t="s">
        <v>273</v>
      </c>
      <c r="D178" s="18" t="s">
        <v>15</v>
      </c>
      <c r="E178" s="82" t="s">
        <v>274</v>
      </c>
      <c r="F178" s="10" t="s">
        <v>19</v>
      </c>
      <c r="G178" s="18" t="s">
        <v>276</v>
      </c>
      <c r="H178" s="20">
        <v>604.55999999999995</v>
      </c>
    </row>
    <row r="179" spans="1:8">
      <c r="A179" s="33"/>
      <c r="B179" s="34"/>
      <c r="C179" s="34"/>
      <c r="D179" s="34"/>
      <c r="E179" s="78"/>
      <c r="F179" s="36"/>
      <c r="G179" s="36"/>
      <c r="H179" s="113"/>
    </row>
    <row r="180" spans="1:8" ht="51">
      <c r="A180" s="21">
        <v>44117</v>
      </c>
      <c r="B180" s="18" t="s">
        <v>40</v>
      </c>
      <c r="C180" s="18" t="s">
        <v>262</v>
      </c>
      <c r="D180" s="18" t="s">
        <v>263</v>
      </c>
      <c r="E180" s="82" t="s">
        <v>270</v>
      </c>
      <c r="F180" s="10" t="s">
        <v>19</v>
      </c>
      <c r="G180" s="83" t="s">
        <v>264</v>
      </c>
      <c r="H180" s="20">
        <v>3853.92</v>
      </c>
    </row>
    <row r="181" spans="1:8">
      <c r="A181" s="33"/>
      <c r="B181" s="34"/>
      <c r="C181" s="34"/>
      <c r="D181" s="34"/>
      <c r="E181" s="194"/>
      <c r="F181" s="36"/>
      <c r="G181" s="195"/>
      <c r="H181" s="113"/>
    </row>
    <row r="182" spans="1:8" s="28" customFormat="1" ht="33.75">
      <c r="A182" s="21">
        <v>44119</v>
      </c>
      <c r="B182" s="18" t="s">
        <v>194</v>
      </c>
      <c r="C182" s="18" t="s">
        <v>313</v>
      </c>
      <c r="D182" s="18" t="s">
        <v>314</v>
      </c>
      <c r="E182" s="82" t="s">
        <v>315</v>
      </c>
      <c r="F182" s="10" t="s">
        <v>19</v>
      </c>
      <c r="G182" s="83" t="s">
        <v>316</v>
      </c>
      <c r="H182" s="20">
        <v>1317</v>
      </c>
    </row>
    <row r="183" spans="1:8" ht="38.25">
      <c r="A183" s="21">
        <v>44120</v>
      </c>
      <c r="B183" s="18"/>
      <c r="C183" s="83" t="s">
        <v>272</v>
      </c>
      <c r="D183" s="19" t="s">
        <v>312</v>
      </c>
      <c r="E183" s="83" t="s">
        <v>272</v>
      </c>
      <c r="F183" s="10" t="s">
        <v>19</v>
      </c>
      <c r="G183" s="83" t="s">
        <v>196</v>
      </c>
      <c r="H183" s="20">
        <v>67042.16</v>
      </c>
    </row>
    <row r="184" spans="1:8">
      <c r="A184" s="33"/>
      <c r="B184" s="34"/>
      <c r="C184" s="34"/>
      <c r="D184" s="34"/>
      <c r="E184" s="194"/>
      <c r="F184" s="36"/>
      <c r="G184" s="195"/>
      <c r="H184" s="113"/>
    </row>
    <row r="185" spans="1:8" ht="33.75">
      <c r="A185" s="21">
        <v>44120</v>
      </c>
      <c r="B185" s="18" t="s">
        <v>58</v>
      </c>
      <c r="C185" s="18" t="s">
        <v>90</v>
      </c>
      <c r="D185" s="18" t="s">
        <v>60</v>
      </c>
      <c r="E185" s="82" t="s">
        <v>275</v>
      </c>
      <c r="F185" s="10" t="s">
        <v>19</v>
      </c>
      <c r="G185" s="10" t="s">
        <v>87</v>
      </c>
      <c r="H185" s="20">
        <v>540.6</v>
      </c>
    </row>
    <row r="186" spans="1:8">
      <c r="A186" s="100"/>
      <c r="B186" s="101"/>
      <c r="C186" s="101"/>
      <c r="D186" s="101"/>
      <c r="E186" s="105"/>
      <c r="F186" s="11"/>
      <c r="G186" s="11"/>
      <c r="H186" s="104"/>
    </row>
    <row r="187" spans="1:8" ht="45">
      <c r="A187" s="21">
        <v>44124</v>
      </c>
      <c r="B187" s="18" t="s">
        <v>188</v>
      </c>
      <c r="C187" s="18" t="s">
        <v>273</v>
      </c>
      <c r="D187" s="18" t="s">
        <v>15</v>
      </c>
      <c r="E187" s="82" t="s">
        <v>277</v>
      </c>
      <c r="F187" s="10" t="s">
        <v>19</v>
      </c>
      <c r="G187" s="18" t="s">
        <v>190</v>
      </c>
      <c r="H187" s="20">
        <v>653.79999999999995</v>
      </c>
    </row>
    <row r="188" spans="1:8">
      <c r="A188" s="33"/>
      <c r="B188" s="34"/>
      <c r="C188" s="34"/>
      <c r="D188" s="34"/>
      <c r="E188" s="194"/>
      <c r="F188" s="36"/>
      <c r="G188" s="195"/>
      <c r="H188" s="113"/>
    </row>
    <row r="189" spans="1:8">
      <c r="A189" s="21">
        <v>44132</v>
      </c>
      <c r="B189" s="18"/>
      <c r="C189" s="18" t="s">
        <v>278</v>
      </c>
      <c r="D189" s="18"/>
      <c r="E189" s="19" t="s">
        <v>311</v>
      </c>
      <c r="F189" s="10"/>
      <c r="G189" s="18" t="s">
        <v>279</v>
      </c>
      <c r="H189" s="20">
        <v>314117.17</v>
      </c>
    </row>
    <row r="190" spans="1:8" ht="51.75">
      <c r="A190" s="81">
        <v>44047</v>
      </c>
      <c r="B190" s="18" t="s">
        <v>40</v>
      </c>
      <c r="C190" s="18" t="s">
        <v>102</v>
      </c>
      <c r="D190" s="18" t="s">
        <v>103</v>
      </c>
      <c r="E190" s="82" t="s">
        <v>34</v>
      </c>
      <c r="F190" s="10" t="s">
        <v>19</v>
      </c>
      <c r="G190" s="26" t="s">
        <v>43</v>
      </c>
      <c r="H190" s="20">
        <v>385.17</v>
      </c>
    </row>
    <row r="191" spans="1:8">
      <c r="A191" s="33"/>
      <c r="B191" s="34"/>
      <c r="C191" s="34"/>
      <c r="D191" s="34"/>
      <c r="E191" s="194"/>
      <c r="F191" s="36"/>
      <c r="G191" s="195"/>
      <c r="H191" s="113"/>
    </row>
    <row r="192" spans="1:8" ht="45">
      <c r="A192" s="81">
        <v>44062</v>
      </c>
      <c r="B192" s="18" t="s">
        <v>152</v>
      </c>
      <c r="C192" s="18" t="s">
        <v>174</v>
      </c>
      <c r="D192" s="18" t="s">
        <v>280</v>
      </c>
      <c r="E192" s="82" t="s">
        <v>281</v>
      </c>
      <c r="F192" s="10" t="s">
        <v>19</v>
      </c>
      <c r="G192" s="18" t="s">
        <v>175</v>
      </c>
      <c r="H192" s="20">
        <v>1596</v>
      </c>
    </row>
    <row r="193" spans="1:8" s="28" customFormat="1">
      <c r="A193" s="173"/>
      <c r="B193" s="331"/>
      <c r="C193" s="331"/>
      <c r="D193" s="331"/>
      <c r="E193" s="331"/>
      <c r="F193" s="331"/>
      <c r="G193" s="331"/>
      <c r="H193" s="331"/>
    </row>
    <row r="194" spans="1:8" ht="33.75">
      <c r="A194" s="21">
        <v>44117</v>
      </c>
      <c r="B194" s="18" t="s">
        <v>286</v>
      </c>
      <c r="C194" s="18" t="s">
        <v>158</v>
      </c>
      <c r="D194" s="18" t="s">
        <v>160</v>
      </c>
      <c r="E194" s="27">
        <v>491</v>
      </c>
      <c r="F194" s="10" t="s">
        <v>19</v>
      </c>
      <c r="G194" s="83" t="s">
        <v>287</v>
      </c>
      <c r="H194" s="20">
        <v>1092</v>
      </c>
    </row>
    <row r="195" spans="1:8">
      <c r="A195" s="33"/>
      <c r="B195" s="34"/>
      <c r="C195" s="34"/>
      <c r="D195" s="34"/>
      <c r="E195" s="194"/>
      <c r="F195" s="36"/>
      <c r="G195" s="195"/>
      <c r="H195" s="113"/>
    </row>
    <row r="196" spans="1:8" ht="33.75">
      <c r="A196" s="21">
        <v>44124</v>
      </c>
      <c r="B196" s="18" t="s">
        <v>288</v>
      </c>
      <c r="C196" s="18" t="s">
        <v>158</v>
      </c>
      <c r="D196" s="18" t="s">
        <v>160</v>
      </c>
      <c r="E196" s="27">
        <v>493</v>
      </c>
      <c r="F196" s="10" t="s">
        <v>19</v>
      </c>
      <c r="G196" s="83" t="s">
        <v>289</v>
      </c>
      <c r="H196" s="20">
        <v>546</v>
      </c>
    </row>
    <row r="197" spans="1:8">
      <c r="A197" s="33"/>
      <c r="B197" s="34"/>
      <c r="C197" s="34"/>
      <c r="D197" s="34"/>
      <c r="E197" s="194"/>
      <c r="F197" s="36"/>
      <c r="G197" s="195"/>
      <c r="H197" s="113"/>
    </row>
    <row r="198" spans="1:8" ht="22.5">
      <c r="A198" s="21">
        <v>44146</v>
      </c>
      <c r="B198" s="18"/>
      <c r="C198" s="18" t="s">
        <v>305</v>
      </c>
      <c r="D198" s="18"/>
      <c r="E198" s="82"/>
      <c r="F198" s="10"/>
      <c r="G198" s="18" t="s">
        <v>304</v>
      </c>
      <c r="H198" s="20">
        <v>572.62</v>
      </c>
    </row>
    <row r="199" spans="1:8">
      <c r="A199" s="33"/>
      <c r="B199" s="34"/>
      <c r="C199" s="34"/>
      <c r="D199" s="34"/>
      <c r="E199" s="194"/>
      <c r="F199" s="36"/>
      <c r="G199" s="195"/>
      <c r="H199" s="113"/>
    </row>
    <row r="200" spans="1:8" ht="22.5">
      <c r="A200" s="21">
        <v>44127</v>
      </c>
      <c r="B200" s="18"/>
      <c r="C200" s="18" t="s">
        <v>221</v>
      </c>
      <c r="D200" s="18"/>
      <c r="E200" s="82"/>
      <c r="F200" s="18" t="s">
        <v>294</v>
      </c>
      <c r="G200" s="18" t="s">
        <v>294</v>
      </c>
      <c r="H200" s="20">
        <v>67568.740000000005</v>
      </c>
    </row>
    <row r="201" spans="1:8">
      <c r="A201" s="33"/>
      <c r="B201" s="34"/>
      <c r="C201" s="34"/>
      <c r="D201" s="34"/>
      <c r="E201" s="194"/>
      <c r="F201" s="36"/>
      <c r="G201" s="195"/>
      <c r="H201" s="113"/>
    </row>
    <row r="202" spans="1:8" s="28" customFormat="1" ht="51">
      <c r="A202" s="21">
        <v>44141</v>
      </c>
      <c r="B202" s="18" t="s">
        <v>40</v>
      </c>
      <c r="C202" s="18" t="s">
        <v>262</v>
      </c>
      <c r="D202" s="18" t="s">
        <v>263</v>
      </c>
      <c r="E202" s="82" t="s">
        <v>322</v>
      </c>
      <c r="F202" s="10" t="s">
        <v>19</v>
      </c>
      <c r="G202" s="83" t="s">
        <v>323</v>
      </c>
      <c r="H202" s="20">
        <v>1736</v>
      </c>
    </row>
    <row r="203" spans="1:8">
      <c r="A203" s="33"/>
      <c r="B203" s="34"/>
      <c r="C203" s="34"/>
      <c r="D203" s="34"/>
      <c r="E203" s="194"/>
      <c r="F203" s="36"/>
      <c r="G203" s="195"/>
      <c r="H203" s="113"/>
    </row>
    <row r="204" spans="1:8" ht="45">
      <c r="A204" s="21">
        <v>44144</v>
      </c>
      <c r="B204" s="18" t="s">
        <v>188</v>
      </c>
      <c r="C204" s="18" t="s">
        <v>12</v>
      </c>
      <c r="D204" s="18" t="s">
        <v>15</v>
      </c>
      <c r="E204" s="82" t="s">
        <v>295</v>
      </c>
      <c r="F204" s="10" t="s">
        <v>19</v>
      </c>
      <c r="G204" s="18" t="s">
        <v>190</v>
      </c>
      <c r="H204" s="20">
        <v>887.3</v>
      </c>
    </row>
    <row r="205" spans="1:8">
      <c r="A205" s="33"/>
      <c r="B205" s="34"/>
      <c r="C205" s="34"/>
      <c r="D205" s="34"/>
      <c r="E205" s="194"/>
      <c r="F205" s="36"/>
      <c r="G205" s="34"/>
      <c r="H205" s="113"/>
    </row>
    <row r="206" spans="1:8" ht="33.75">
      <c r="A206" s="21">
        <v>44144</v>
      </c>
      <c r="B206" s="18" t="s">
        <v>317</v>
      </c>
      <c r="C206" s="18" t="s">
        <v>158</v>
      </c>
      <c r="D206" s="18" t="s">
        <v>160</v>
      </c>
      <c r="E206" s="82" t="s">
        <v>318</v>
      </c>
      <c r="F206" s="10" t="s">
        <v>19</v>
      </c>
      <c r="G206" s="83" t="s">
        <v>319</v>
      </c>
      <c r="H206" s="20">
        <v>1092</v>
      </c>
    </row>
    <row r="207" spans="1:8">
      <c r="A207" s="33"/>
      <c r="B207" s="34"/>
      <c r="C207" s="34"/>
      <c r="D207" s="34"/>
      <c r="E207" s="194"/>
      <c r="F207" s="36"/>
      <c r="G207" s="195"/>
      <c r="H207" s="113"/>
    </row>
    <row r="208" spans="1:8" s="28" customFormat="1" ht="33.75">
      <c r="A208" s="246">
        <v>44142</v>
      </c>
      <c r="B208" s="247" t="s">
        <v>265</v>
      </c>
      <c r="C208" s="247" t="s">
        <v>266</v>
      </c>
      <c r="D208" s="247" t="s">
        <v>267</v>
      </c>
      <c r="E208" s="248" t="s">
        <v>324</v>
      </c>
      <c r="F208" s="249" t="s">
        <v>19</v>
      </c>
      <c r="G208" s="247" t="s">
        <v>269</v>
      </c>
      <c r="H208" s="250">
        <v>760</v>
      </c>
    </row>
    <row r="209" spans="1:10">
      <c r="A209" s="33"/>
      <c r="B209" s="34"/>
      <c r="C209" s="34"/>
      <c r="D209" s="34"/>
      <c r="E209" s="194"/>
      <c r="F209" s="36"/>
      <c r="G209" s="195"/>
      <c r="H209" s="113"/>
    </row>
    <row r="210" spans="1:10" ht="33.75">
      <c r="A210" s="21">
        <v>44144</v>
      </c>
      <c r="B210" s="18" t="s">
        <v>317</v>
      </c>
      <c r="C210" s="18" t="s">
        <v>158</v>
      </c>
      <c r="D210" s="18" t="s">
        <v>160</v>
      </c>
      <c r="E210" s="82" t="s">
        <v>320</v>
      </c>
      <c r="F210" s="10" t="s">
        <v>19</v>
      </c>
      <c r="G210" s="83" t="s">
        <v>321</v>
      </c>
      <c r="H210" s="20">
        <v>546</v>
      </c>
    </row>
    <row r="211" spans="1:10">
      <c r="A211" s="33"/>
      <c r="B211" s="34"/>
      <c r="C211" s="34"/>
      <c r="D211" s="34"/>
      <c r="E211" s="194"/>
      <c r="F211" s="36"/>
      <c r="G211" s="195"/>
      <c r="H211" s="113"/>
    </row>
    <row r="212" spans="1:10" ht="45">
      <c r="A212" s="216">
        <v>44161</v>
      </c>
      <c r="B212" s="18" t="s">
        <v>188</v>
      </c>
      <c r="C212" s="18" t="s">
        <v>12</v>
      </c>
      <c r="D212" s="18" t="s">
        <v>15</v>
      </c>
      <c r="E212" s="82" t="s">
        <v>326</v>
      </c>
      <c r="F212" s="10" t="s">
        <v>19</v>
      </c>
      <c r="G212" s="18" t="s">
        <v>327</v>
      </c>
      <c r="H212" s="20">
        <v>1448.4</v>
      </c>
    </row>
    <row r="213" spans="1:10">
      <c r="A213" s="33"/>
      <c r="B213" s="34"/>
      <c r="C213" s="34"/>
      <c r="D213" s="34"/>
      <c r="E213" s="194"/>
      <c r="F213" s="36"/>
      <c r="G213" s="34"/>
      <c r="H213" s="113"/>
    </row>
    <row r="214" spans="1:10">
      <c r="A214" s="21">
        <v>44161</v>
      </c>
      <c r="B214" s="18"/>
      <c r="C214" s="18" t="s">
        <v>306</v>
      </c>
      <c r="D214" s="18"/>
      <c r="E214" s="82"/>
      <c r="F214" s="18" t="s">
        <v>229</v>
      </c>
      <c r="G214" s="18" t="s">
        <v>307</v>
      </c>
      <c r="H214" s="20">
        <v>281376.15999999997</v>
      </c>
      <c r="I214" s="330"/>
      <c r="J214" s="256"/>
    </row>
    <row r="215" spans="1:10">
      <c r="A215" s="33"/>
      <c r="B215" s="34"/>
      <c r="C215" s="34"/>
      <c r="D215" s="34"/>
      <c r="E215" s="194"/>
      <c r="F215" s="36"/>
      <c r="G215" s="34"/>
      <c r="H215" s="113"/>
    </row>
    <row r="216" spans="1:10" ht="22.5">
      <c r="A216" s="21">
        <v>44161</v>
      </c>
      <c r="B216" s="18"/>
      <c r="C216" s="18" t="s">
        <v>325</v>
      </c>
      <c r="D216" s="18"/>
      <c r="E216" s="82"/>
      <c r="F216" s="18" t="s">
        <v>229</v>
      </c>
      <c r="G216" s="18" t="s">
        <v>325</v>
      </c>
      <c r="H216" s="20">
        <v>67843.59</v>
      </c>
    </row>
    <row r="217" spans="1:10">
      <c r="A217" s="33"/>
      <c r="B217" s="34"/>
      <c r="C217" s="34"/>
      <c r="D217" s="34"/>
      <c r="E217" s="194"/>
      <c r="F217" s="36"/>
      <c r="G217" s="34"/>
      <c r="H217" s="113"/>
    </row>
    <row r="218" spans="1:10" ht="33.75">
      <c r="A218" s="21"/>
      <c r="B218" s="18" t="s">
        <v>317</v>
      </c>
      <c r="C218" s="18" t="s">
        <v>158</v>
      </c>
      <c r="D218" s="18" t="s">
        <v>160</v>
      </c>
      <c r="E218" s="82" t="s">
        <v>328</v>
      </c>
      <c r="F218" s="10" t="s">
        <v>19</v>
      </c>
      <c r="G218" s="83" t="s">
        <v>329</v>
      </c>
      <c r="H218" s="20">
        <v>1092</v>
      </c>
    </row>
    <row r="219" spans="1:10">
      <c r="A219" s="33"/>
      <c r="B219" s="34"/>
      <c r="C219" s="34"/>
      <c r="D219" s="34"/>
      <c r="E219" s="194"/>
      <c r="F219" s="36"/>
      <c r="G219" s="34"/>
      <c r="H219" s="113"/>
    </row>
    <row r="220" spans="1:10" ht="33.75">
      <c r="A220" s="21"/>
      <c r="B220" s="18" t="s">
        <v>317</v>
      </c>
      <c r="C220" s="18" t="s">
        <v>158</v>
      </c>
      <c r="D220" s="18" t="s">
        <v>160</v>
      </c>
      <c r="E220" s="82" t="s">
        <v>330</v>
      </c>
      <c r="F220" s="10" t="s">
        <v>19</v>
      </c>
      <c r="G220" s="83" t="s">
        <v>331</v>
      </c>
      <c r="H220" s="20">
        <v>546</v>
      </c>
    </row>
    <row r="221" spans="1:10">
      <c r="A221" s="33"/>
      <c r="B221" s="34"/>
      <c r="C221" s="217"/>
      <c r="D221" s="34"/>
      <c r="E221" s="218"/>
      <c r="F221" s="36"/>
      <c r="G221" s="195"/>
      <c r="H221" s="113"/>
    </row>
    <row r="222" spans="1:10" s="28" customFormat="1" ht="77.25">
      <c r="A222" s="21">
        <v>44166</v>
      </c>
      <c r="B222" s="18" t="s">
        <v>40</v>
      </c>
      <c r="C222" s="18" t="s">
        <v>167</v>
      </c>
      <c r="D222" s="18" t="s">
        <v>168</v>
      </c>
      <c r="E222" s="82" t="s">
        <v>299</v>
      </c>
      <c r="F222" s="18" t="s">
        <v>19</v>
      </c>
      <c r="G222" s="26" t="s">
        <v>332</v>
      </c>
      <c r="H222" s="20">
        <v>218.75</v>
      </c>
    </row>
    <row r="223" spans="1:10">
      <c r="A223" s="33"/>
      <c r="B223" s="34"/>
      <c r="C223" s="34"/>
      <c r="D223" s="34"/>
      <c r="E223" s="194"/>
      <c r="F223" s="36"/>
      <c r="G223" s="34"/>
      <c r="H223" s="113"/>
    </row>
    <row r="224" spans="1:10">
      <c r="A224" s="21">
        <v>44180</v>
      </c>
      <c r="B224" s="18"/>
      <c r="C224" s="18" t="s">
        <v>333</v>
      </c>
      <c r="D224" s="18"/>
      <c r="E224" s="82"/>
      <c r="F224" s="18" t="s">
        <v>333</v>
      </c>
      <c r="G224" s="18" t="s">
        <v>333</v>
      </c>
      <c r="H224" s="20">
        <v>98264.01</v>
      </c>
    </row>
    <row r="225" spans="1:8">
      <c r="A225" s="33"/>
      <c r="B225" s="34"/>
      <c r="C225" s="34"/>
      <c r="D225" s="34"/>
      <c r="E225" s="194"/>
      <c r="F225" s="36"/>
      <c r="G225" s="34"/>
      <c r="H225" s="113"/>
    </row>
    <row r="226" spans="1:8" ht="78.75">
      <c r="A226" s="21"/>
      <c r="B226" s="18" t="s">
        <v>336</v>
      </c>
      <c r="C226" s="18" t="s">
        <v>297</v>
      </c>
      <c r="D226" s="18" t="s">
        <v>298</v>
      </c>
      <c r="E226" s="82" t="s">
        <v>334</v>
      </c>
      <c r="F226" s="10" t="s">
        <v>19</v>
      </c>
      <c r="G226" s="18" t="s">
        <v>335</v>
      </c>
      <c r="H226" s="20">
        <v>3910</v>
      </c>
    </row>
    <row r="227" spans="1:8">
      <c r="A227" s="33"/>
      <c r="B227" s="34"/>
      <c r="C227" s="34"/>
      <c r="D227" s="34"/>
      <c r="E227" s="194"/>
      <c r="F227" s="36"/>
      <c r="G227" s="34"/>
      <c r="H227" s="113"/>
    </row>
    <row r="228" spans="1:8" ht="78.75">
      <c r="A228" s="21">
        <v>44146</v>
      </c>
      <c r="B228" s="18" t="s">
        <v>336</v>
      </c>
      <c r="C228" s="18" t="s">
        <v>297</v>
      </c>
      <c r="D228" s="18" t="s">
        <v>298</v>
      </c>
      <c r="E228" s="82" t="s">
        <v>338</v>
      </c>
      <c r="F228" s="10" t="s">
        <v>19</v>
      </c>
      <c r="G228" s="18" t="s">
        <v>337</v>
      </c>
      <c r="H228" s="20">
        <v>3910</v>
      </c>
    </row>
    <row r="229" spans="1:8">
      <c r="A229" s="33"/>
      <c r="B229" s="34"/>
      <c r="C229" s="34"/>
      <c r="D229" s="34"/>
      <c r="E229" s="194"/>
      <c r="F229" s="36"/>
      <c r="G229" s="34"/>
      <c r="H229" s="113"/>
    </row>
    <row r="230" spans="1:8" ht="45.75" thickBot="1">
      <c r="A230" s="110">
        <v>44194</v>
      </c>
      <c r="B230" s="111" t="s">
        <v>609</v>
      </c>
      <c r="C230" s="111" t="s">
        <v>340</v>
      </c>
      <c r="D230" s="111" t="s">
        <v>341</v>
      </c>
      <c r="E230" s="316" t="s">
        <v>342</v>
      </c>
      <c r="F230" s="163" t="s">
        <v>19</v>
      </c>
      <c r="G230" s="111" t="s">
        <v>339</v>
      </c>
      <c r="H230" s="313">
        <v>720</v>
      </c>
    </row>
    <row r="231" spans="1:8" ht="39.75" customHeight="1" thickBot="1">
      <c r="A231" s="452">
        <v>2021</v>
      </c>
      <c r="B231" s="453"/>
      <c r="C231" s="453"/>
      <c r="D231" s="453"/>
      <c r="E231" s="453"/>
      <c r="F231" s="453"/>
      <c r="G231" s="453"/>
      <c r="H231" s="454"/>
    </row>
    <row r="232" spans="1:8" ht="33.75">
      <c r="A232" s="246">
        <v>44200</v>
      </c>
      <c r="B232" s="247" t="s">
        <v>152</v>
      </c>
      <c r="C232" s="247" t="s">
        <v>346</v>
      </c>
      <c r="D232" s="247" t="s">
        <v>347</v>
      </c>
      <c r="E232" s="248" t="s">
        <v>348</v>
      </c>
      <c r="F232" s="249" t="s">
        <v>19</v>
      </c>
      <c r="G232" s="247" t="s">
        <v>349</v>
      </c>
      <c r="H232" s="250">
        <v>1600.76</v>
      </c>
    </row>
    <row r="233" spans="1:8">
      <c r="A233" s="33"/>
      <c r="B233" s="34"/>
      <c r="C233" s="34"/>
      <c r="D233" s="34"/>
      <c r="E233" s="194"/>
      <c r="F233" s="224"/>
      <c r="G233" s="34"/>
      <c r="H233" s="37"/>
    </row>
    <row r="234" spans="1:8" ht="33.75">
      <c r="A234" s="21">
        <v>44200</v>
      </c>
      <c r="B234" s="18" t="s">
        <v>152</v>
      </c>
      <c r="C234" s="18" t="s">
        <v>346</v>
      </c>
      <c r="D234" s="18" t="s">
        <v>347</v>
      </c>
      <c r="E234" s="82" t="s">
        <v>388</v>
      </c>
      <c r="F234" s="10" t="s">
        <v>19</v>
      </c>
      <c r="G234" s="18" t="s">
        <v>349</v>
      </c>
      <c r="H234" s="20">
        <v>1511.02</v>
      </c>
    </row>
    <row r="235" spans="1:8">
      <c r="A235" s="33"/>
      <c r="B235" s="34"/>
      <c r="C235" s="34"/>
      <c r="D235" s="34"/>
      <c r="E235" s="194"/>
      <c r="F235" s="36"/>
      <c r="G235" s="34"/>
      <c r="H235" s="37"/>
    </row>
    <row r="236" spans="1:8" ht="33.75">
      <c r="A236" s="21">
        <v>44200</v>
      </c>
      <c r="B236" s="18" t="s">
        <v>152</v>
      </c>
      <c r="C236" s="18" t="s">
        <v>346</v>
      </c>
      <c r="D236" s="18" t="s">
        <v>347</v>
      </c>
      <c r="E236" s="82" t="s">
        <v>612</v>
      </c>
      <c r="F236" s="10" t="s">
        <v>19</v>
      </c>
      <c r="G236" s="18" t="s">
        <v>349</v>
      </c>
      <c r="H236" s="20">
        <v>808.22</v>
      </c>
    </row>
    <row r="237" spans="1:8" s="28" customFormat="1">
      <c r="A237" s="33"/>
      <c r="B237" s="34"/>
      <c r="C237" s="34"/>
      <c r="D237" s="34"/>
      <c r="E237" s="194"/>
      <c r="F237" s="36"/>
      <c r="G237" s="34"/>
      <c r="H237" s="37"/>
    </row>
    <row r="238" spans="1:8" ht="51.75">
      <c r="A238" s="21">
        <v>44200</v>
      </c>
      <c r="B238" s="18" t="s">
        <v>152</v>
      </c>
      <c r="C238" s="18" t="s">
        <v>153</v>
      </c>
      <c r="D238" s="18" t="s">
        <v>156</v>
      </c>
      <c r="E238" s="82" t="s">
        <v>610</v>
      </c>
      <c r="F238" s="10" t="s">
        <v>19</v>
      </c>
      <c r="G238" s="26" t="s">
        <v>47</v>
      </c>
      <c r="H238" s="20">
        <v>1220</v>
      </c>
    </row>
    <row r="239" spans="1:8">
      <c r="A239" s="33"/>
      <c r="B239" s="34"/>
      <c r="C239" s="34"/>
      <c r="D239" s="34"/>
      <c r="E239" s="194"/>
      <c r="F239" s="224"/>
      <c r="G239" s="34"/>
      <c r="H239" s="37"/>
    </row>
    <row r="240" spans="1:8" s="28" customFormat="1" ht="51.75">
      <c r="A240" s="21">
        <v>44200</v>
      </c>
      <c r="B240" s="18" t="s">
        <v>152</v>
      </c>
      <c r="C240" s="18" t="s">
        <v>153</v>
      </c>
      <c r="D240" s="18" t="s">
        <v>156</v>
      </c>
      <c r="E240" s="82" t="s">
        <v>611</v>
      </c>
      <c r="F240" s="10" t="s">
        <v>19</v>
      </c>
      <c r="G240" s="26" t="s">
        <v>47</v>
      </c>
      <c r="H240" s="20">
        <v>3290</v>
      </c>
    </row>
    <row r="241" spans="1:8" s="28" customFormat="1">
      <c r="A241" s="100"/>
      <c r="B241" s="255"/>
      <c r="C241" s="255"/>
      <c r="D241" s="255"/>
      <c r="E241" s="105"/>
      <c r="F241" s="11"/>
      <c r="G241" s="103"/>
      <c r="H241" s="104"/>
    </row>
    <row r="242" spans="1:8" ht="51.75">
      <c r="A242" s="21">
        <v>44216</v>
      </c>
      <c r="B242" s="247" t="s">
        <v>578</v>
      </c>
      <c r="C242" s="247" t="s">
        <v>204</v>
      </c>
      <c r="D242" s="247" t="s">
        <v>205</v>
      </c>
      <c r="E242" s="82" t="s">
        <v>585</v>
      </c>
      <c r="F242" s="10" t="s">
        <v>19</v>
      </c>
      <c r="G242" s="26" t="s">
        <v>47</v>
      </c>
      <c r="H242" s="20">
        <v>2235</v>
      </c>
    </row>
    <row r="243" spans="1:8">
      <c r="A243" s="33"/>
      <c r="B243" s="34"/>
      <c r="C243" s="34"/>
      <c r="D243" s="34"/>
      <c r="E243" s="194"/>
      <c r="F243" s="224"/>
      <c r="G243" s="34"/>
      <c r="H243" s="37"/>
    </row>
    <row r="244" spans="1:8" ht="33.75">
      <c r="A244" s="21">
        <v>44232</v>
      </c>
      <c r="B244" s="18" t="s">
        <v>152</v>
      </c>
      <c r="C244" s="18" t="s">
        <v>12</v>
      </c>
      <c r="D244" s="18" t="s">
        <v>15</v>
      </c>
      <c r="E244" s="82" t="s">
        <v>350</v>
      </c>
      <c r="F244" s="10" t="s">
        <v>19</v>
      </c>
      <c r="G244" s="18" t="s">
        <v>351</v>
      </c>
      <c r="H244" s="20">
        <v>3450</v>
      </c>
    </row>
    <row r="245" spans="1:8">
      <c r="A245" s="464"/>
      <c r="B245" s="465"/>
      <c r="C245" s="465"/>
      <c r="D245" s="465"/>
      <c r="E245" s="465"/>
      <c r="F245" s="465"/>
      <c r="G245" s="465"/>
      <c r="H245" s="466"/>
    </row>
    <row r="246" spans="1:8" ht="45">
      <c r="A246" s="21">
        <v>44236</v>
      </c>
      <c r="B246" s="18" t="s">
        <v>609</v>
      </c>
      <c r="C246" s="18" t="s">
        <v>340</v>
      </c>
      <c r="D246" s="18" t="s">
        <v>341</v>
      </c>
      <c r="E246" s="82" t="s">
        <v>380</v>
      </c>
      <c r="F246" s="10" t="s">
        <v>19</v>
      </c>
      <c r="G246" s="18" t="s">
        <v>339</v>
      </c>
      <c r="H246" s="20">
        <v>1050</v>
      </c>
    </row>
    <row r="247" spans="1:8">
      <c r="A247" s="464"/>
      <c r="B247" s="465"/>
      <c r="C247" s="465"/>
      <c r="D247" s="465"/>
      <c r="E247" s="465"/>
      <c r="F247" s="465"/>
      <c r="G247" s="465"/>
      <c r="H247" s="466"/>
    </row>
    <row r="248" spans="1:8" ht="51.75">
      <c r="A248" s="21">
        <v>44238</v>
      </c>
      <c r="B248" s="18" t="s">
        <v>149</v>
      </c>
      <c r="C248" s="18" t="s">
        <v>150</v>
      </c>
      <c r="D248" s="18" t="s">
        <v>151</v>
      </c>
      <c r="E248" s="251" t="s">
        <v>379</v>
      </c>
      <c r="F248" s="10" t="s">
        <v>19</v>
      </c>
      <c r="G248" s="26" t="s">
        <v>47</v>
      </c>
      <c r="H248" s="20">
        <v>8692.2000000000007</v>
      </c>
    </row>
    <row r="249" spans="1:8">
      <c r="A249" s="464"/>
      <c r="B249" s="465"/>
      <c r="C249" s="465"/>
      <c r="D249" s="465"/>
      <c r="E249" s="465"/>
      <c r="F249" s="465"/>
      <c r="G249" s="465"/>
      <c r="H249" s="466"/>
    </row>
    <row r="250" spans="1:8" ht="33.75">
      <c r="A250" s="21">
        <v>44238</v>
      </c>
      <c r="B250" s="247" t="s">
        <v>265</v>
      </c>
      <c r="C250" s="247" t="s">
        <v>266</v>
      </c>
      <c r="D250" s="247" t="s">
        <v>267</v>
      </c>
      <c r="E250" s="82" t="s">
        <v>381</v>
      </c>
      <c r="F250" s="10" t="s">
        <v>19</v>
      </c>
      <c r="G250" s="18" t="s">
        <v>269</v>
      </c>
      <c r="H250" s="20">
        <v>950</v>
      </c>
    </row>
    <row r="251" spans="1:8">
      <c r="A251" s="100"/>
      <c r="B251" s="255"/>
      <c r="C251" s="255"/>
      <c r="D251" s="255"/>
      <c r="E251" s="105"/>
      <c r="F251" s="11"/>
      <c r="G251" s="101"/>
      <c r="H251" s="104"/>
    </row>
    <row r="252" spans="1:8" ht="51.75">
      <c r="A252" s="216">
        <v>44258</v>
      </c>
      <c r="B252" s="18" t="s">
        <v>608</v>
      </c>
      <c r="C252" s="18" t="s">
        <v>12</v>
      </c>
      <c r="D252" s="18" t="s">
        <v>15</v>
      </c>
      <c r="E252" s="82" t="s">
        <v>604</v>
      </c>
      <c r="F252" s="10" t="s">
        <v>19</v>
      </c>
      <c r="G252" s="26" t="s">
        <v>47</v>
      </c>
      <c r="H252" s="20">
        <v>17900</v>
      </c>
    </row>
    <row r="253" spans="1:8">
      <c r="A253" s="33"/>
      <c r="B253" s="34"/>
      <c r="C253" s="34"/>
      <c r="D253" s="34"/>
      <c r="E253" s="194"/>
      <c r="F253" s="36"/>
      <c r="G253" s="34"/>
      <c r="H253" s="37"/>
    </row>
    <row r="254" spans="1:8" ht="51.75">
      <c r="A254" s="21">
        <v>44264</v>
      </c>
      <c r="B254" s="18" t="s">
        <v>149</v>
      </c>
      <c r="C254" s="18" t="s">
        <v>150</v>
      </c>
      <c r="D254" s="18" t="s">
        <v>151</v>
      </c>
      <c r="E254" s="19">
        <v>5437</v>
      </c>
      <c r="F254" s="10" t="s">
        <v>19</v>
      </c>
      <c r="G254" s="26" t="s">
        <v>47</v>
      </c>
      <c r="H254" s="20">
        <v>5500</v>
      </c>
    </row>
    <row r="255" spans="1:8">
      <c r="A255" s="33"/>
      <c r="B255" s="34"/>
      <c r="C255" s="34"/>
      <c r="D255" s="34"/>
      <c r="E255" s="194"/>
      <c r="F255" s="36"/>
      <c r="G255" s="34"/>
      <c r="H255" s="37"/>
    </row>
    <row r="256" spans="1:8" ht="45">
      <c r="A256" s="21">
        <v>44267</v>
      </c>
      <c r="B256" s="18" t="s">
        <v>609</v>
      </c>
      <c r="C256" s="18" t="s">
        <v>340</v>
      </c>
      <c r="D256" s="18" t="s">
        <v>341</v>
      </c>
      <c r="E256" s="82" t="s">
        <v>605</v>
      </c>
      <c r="F256" s="10" t="s">
        <v>19</v>
      </c>
      <c r="G256" s="18" t="s">
        <v>339</v>
      </c>
      <c r="H256" s="20">
        <v>1500</v>
      </c>
    </row>
    <row r="257" spans="1:8">
      <c r="A257" s="33"/>
      <c r="B257" s="34"/>
      <c r="C257" s="34"/>
      <c r="D257" s="34"/>
      <c r="E257" s="194"/>
      <c r="F257" s="36"/>
      <c r="G257" s="34"/>
      <c r="H257" s="37"/>
    </row>
    <row r="258" spans="1:8" ht="39">
      <c r="A258" s="21">
        <v>44284</v>
      </c>
      <c r="B258" s="19" t="s">
        <v>35</v>
      </c>
      <c r="C258" s="18" t="s">
        <v>36</v>
      </c>
      <c r="D258" s="18" t="s">
        <v>37</v>
      </c>
      <c r="E258" s="82" t="s">
        <v>606</v>
      </c>
      <c r="F258" s="10" t="s">
        <v>19</v>
      </c>
      <c r="G258" s="26" t="s">
        <v>607</v>
      </c>
      <c r="H258" s="20">
        <v>1250</v>
      </c>
    </row>
    <row r="259" spans="1:8">
      <c r="A259" s="33"/>
      <c r="B259" s="34"/>
      <c r="C259" s="34"/>
      <c r="D259" s="34"/>
      <c r="E259" s="194"/>
      <c r="F259" s="36"/>
      <c r="G259" s="34"/>
      <c r="H259" s="37"/>
    </row>
    <row r="260" spans="1:8" ht="51.75">
      <c r="A260" s="216">
        <v>44287</v>
      </c>
      <c r="B260" s="18" t="s">
        <v>188</v>
      </c>
      <c r="C260" s="18" t="s">
        <v>12</v>
      </c>
      <c r="D260" s="18" t="s">
        <v>15</v>
      </c>
      <c r="E260" s="82" t="s">
        <v>601</v>
      </c>
      <c r="F260" s="10" t="s">
        <v>19</v>
      </c>
      <c r="G260" s="26" t="s">
        <v>47</v>
      </c>
      <c r="H260" s="20">
        <v>1646.7</v>
      </c>
    </row>
    <row r="261" spans="1:8">
      <c r="A261" s="33"/>
      <c r="B261" s="34"/>
      <c r="C261" s="34"/>
      <c r="D261" s="34"/>
      <c r="E261" s="194"/>
      <c r="F261" s="36"/>
      <c r="G261" s="34"/>
      <c r="H261" s="37"/>
    </row>
    <row r="262" spans="1:8" ht="33.75">
      <c r="A262" s="21">
        <v>44287</v>
      </c>
      <c r="B262" s="18" t="s">
        <v>194</v>
      </c>
      <c r="C262" s="18" t="s">
        <v>230</v>
      </c>
      <c r="D262" s="18" t="s">
        <v>231</v>
      </c>
      <c r="E262" s="324" t="s">
        <v>614</v>
      </c>
      <c r="F262" s="10" t="s">
        <v>19</v>
      </c>
      <c r="G262" s="83" t="s">
        <v>233</v>
      </c>
      <c r="H262" s="20">
        <v>1880</v>
      </c>
    </row>
    <row r="263" spans="1:8">
      <c r="A263" s="33"/>
      <c r="B263" s="34"/>
      <c r="C263" s="34"/>
      <c r="D263" s="34"/>
      <c r="E263" s="194"/>
      <c r="F263" s="36"/>
      <c r="G263" s="34"/>
      <c r="H263" s="37"/>
    </row>
    <row r="264" spans="1:8" ht="51.75">
      <c r="A264" s="21">
        <v>44287</v>
      </c>
      <c r="B264" s="18" t="s">
        <v>152</v>
      </c>
      <c r="C264" s="18" t="s">
        <v>340</v>
      </c>
      <c r="D264" s="18" t="s">
        <v>341</v>
      </c>
      <c r="E264" s="27" t="s">
        <v>618</v>
      </c>
      <c r="F264" s="10" t="s">
        <v>19</v>
      </c>
      <c r="G264" s="26" t="s">
        <v>47</v>
      </c>
      <c r="H264" s="20">
        <v>18198.5</v>
      </c>
    </row>
    <row r="265" spans="1:8">
      <c r="A265" s="33"/>
      <c r="B265" s="34"/>
      <c r="C265" s="34"/>
      <c r="D265" s="34"/>
      <c r="E265" s="194"/>
      <c r="F265" s="36"/>
      <c r="G265" s="34"/>
      <c r="H265" s="37"/>
    </row>
    <row r="266" spans="1:8" ht="33.75">
      <c r="A266" s="21">
        <v>44305</v>
      </c>
      <c r="B266" s="18" t="s">
        <v>194</v>
      </c>
      <c r="C266" s="18" t="s">
        <v>615</v>
      </c>
      <c r="D266" s="18" t="s">
        <v>214</v>
      </c>
      <c r="E266" s="27">
        <v>3142</v>
      </c>
      <c r="F266" s="10" t="s">
        <v>19</v>
      </c>
      <c r="G266" s="83" t="s">
        <v>613</v>
      </c>
      <c r="H266" s="20">
        <v>42475</v>
      </c>
    </row>
    <row r="267" spans="1:8">
      <c r="A267" s="33"/>
      <c r="B267" s="34"/>
      <c r="C267" s="34"/>
      <c r="D267" s="34"/>
      <c r="E267" s="78"/>
      <c r="F267" s="36"/>
      <c r="G267" s="195"/>
      <c r="H267" s="37"/>
    </row>
    <row r="268" spans="1:8" ht="38.25">
      <c r="A268" s="21">
        <v>44316</v>
      </c>
      <c r="B268" s="18" t="s">
        <v>626</v>
      </c>
      <c r="C268" s="18" t="s">
        <v>617</v>
      </c>
      <c r="D268" s="18" t="s">
        <v>625</v>
      </c>
      <c r="E268" s="27">
        <v>12158</v>
      </c>
      <c r="F268" s="10" t="s">
        <v>19</v>
      </c>
      <c r="G268" s="83" t="s">
        <v>616</v>
      </c>
      <c r="H268" s="20">
        <v>1100</v>
      </c>
    </row>
    <row r="269" spans="1:8">
      <c r="A269" s="33"/>
      <c r="B269" s="34"/>
      <c r="C269" s="34"/>
      <c r="D269" s="34"/>
      <c r="E269" s="78"/>
      <c r="F269" s="36"/>
      <c r="G269" s="195"/>
      <c r="H269" s="37"/>
    </row>
    <row r="270" spans="1:8" ht="38.25">
      <c r="A270" s="21">
        <v>44342</v>
      </c>
      <c r="B270" s="18"/>
      <c r="C270" s="18" t="s">
        <v>622</v>
      </c>
      <c r="D270" s="18"/>
      <c r="E270" s="27" t="s">
        <v>623</v>
      </c>
      <c r="F270" s="10" t="s">
        <v>19</v>
      </c>
      <c r="G270" s="83" t="s">
        <v>621</v>
      </c>
      <c r="H270" s="20">
        <v>10227.790000000001</v>
      </c>
    </row>
    <row r="271" spans="1:8">
      <c r="A271" s="33"/>
      <c r="B271" s="34"/>
      <c r="C271" s="34"/>
      <c r="D271" s="34"/>
      <c r="E271" s="78"/>
      <c r="F271" s="36"/>
      <c r="G271" s="195"/>
      <c r="H271" s="37"/>
    </row>
    <row r="272" spans="1:8" ht="33.75">
      <c r="A272" s="21">
        <v>44364</v>
      </c>
      <c r="B272" s="18"/>
      <c r="C272" s="18" t="s">
        <v>694</v>
      </c>
      <c r="D272" s="18"/>
      <c r="E272" s="27" t="s">
        <v>623</v>
      </c>
      <c r="F272" s="10" t="s">
        <v>19</v>
      </c>
      <c r="G272" s="18" t="s">
        <v>694</v>
      </c>
      <c r="H272" s="20">
        <v>2221.23</v>
      </c>
    </row>
    <row r="273" spans="1:10">
      <c r="A273" s="33"/>
      <c r="B273" s="34"/>
      <c r="C273" s="34"/>
      <c r="D273" s="34"/>
      <c r="E273" s="78"/>
      <c r="F273" s="36"/>
      <c r="G273" s="195"/>
      <c r="H273" s="37"/>
    </row>
    <row r="274" spans="1:10" ht="33.75">
      <c r="A274" s="21">
        <v>44368</v>
      </c>
      <c r="B274" s="247" t="s">
        <v>265</v>
      </c>
      <c r="C274" s="247" t="s">
        <v>266</v>
      </c>
      <c r="D274" s="247" t="s">
        <v>267</v>
      </c>
      <c r="E274" s="27">
        <v>84</v>
      </c>
      <c r="F274" s="10" t="s">
        <v>19</v>
      </c>
      <c r="G274" s="18" t="s">
        <v>269</v>
      </c>
      <c r="H274" s="20">
        <v>4370</v>
      </c>
    </row>
    <row r="275" spans="1:10">
      <c r="A275" s="33"/>
      <c r="B275" s="34"/>
      <c r="C275" s="34"/>
      <c r="D275" s="34"/>
      <c r="E275" s="78"/>
      <c r="F275" s="36"/>
      <c r="G275" s="195"/>
      <c r="H275" s="37"/>
    </row>
    <row r="276" spans="1:10" s="28" customFormat="1" ht="38.25">
      <c r="A276" s="21">
        <v>44378</v>
      </c>
      <c r="B276" s="18"/>
      <c r="C276" s="18" t="s">
        <v>622</v>
      </c>
      <c r="D276" s="18"/>
      <c r="E276" s="27" t="s">
        <v>695</v>
      </c>
      <c r="F276" s="10" t="s">
        <v>19</v>
      </c>
      <c r="G276" s="83" t="s">
        <v>696</v>
      </c>
      <c r="H276" s="20">
        <v>15221.72</v>
      </c>
    </row>
    <row r="277" spans="1:10">
      <c r="A277" s="33"/>
      <c r="B277" s="34"/>
      <c r="C277" s="34"/>
      <c r="D277" s="34"/>
      <c r="E277" s="78"/>
      <c r="F277" s="36"/>
      <c r="G277" s="195"/>
      <c r="H277" s="37"/>
    </row>
    <row r="278" spans="1:10" s="28" customFormat="1" ht="33.75">
      <c r="A278" s="21">
        <v>44396</v>
      </c>
      <c r="B278" s="18"/>
      <c r="C278" s="18" t="s">
        <v>697</v>
      </c>
      <c r="D278" s="18"/>
      <c r="E278" s="27" t="s">
        <v>695</v>
      </c>
      <c r="F278" s="10" t="s">
        <v>19</v>
      </c>
      <c r="G278" s="18" t="s">
        <v>697</v>
      </c>
      <c r="H278" s="20">
        <v>3306.04</v>
      </c>
    </row>
    <row r="279" spans="1:10">
      <c r="A279" s="33"/>
      <c r="B279" s="34"/>
      <c r="C279" s="34"/>
      <c r="D279" s="34"/>
      <c r="E279" s="78"/>
      <c r="F279" s="36"/>
      <c r="G279" s="195"/>
      <c r="H279" s="37"/>
    </row>
    <row r="280" spans="1:10" s="28" customFormat="1" ht="38.25">
      <c r="A280" s="21">
        <v>44406</v>
      </c>
      <c r="B280" s="18"/>
      <c r="C280" s="18" t="s">
        <v>622</v>
      </c>
      <c r="D280" s="18"/>
      <c r="E280" s="27" t="s">
        <v>698</v>
      </c>
      <c r="F280" s="10" t="s">
        <v>19</v>
      </c>
      <c r="G280" s="83" t="s">
        <v>699</v>
      </c>
      <c r="H280" s="20">
        <v>5227.1099999999997</v>
      </c>
    </row>
    <row r="281" spans="1:10">
      <c r="A281" s="33"/>
      <c r="B281" s="34"/>
      <c r="C281" s="34"/>
      <c r="D281" s="34"/>
      <c r="E281" s="78"/>
      <c r="F281" s="36"/>
      <c r="G281" s="195"/>
      <c r="H281" s="37"/>
    </row>
    <row r="282" spans="1:10">
      <c r="A282" s="74"/>
      <c r="B282" s="75"/>
      <c r="C282" s="75"/>
      <c r="D282" s="75"/>
      <c r="E282" s="191"/>
      <c r="F282" s="76"/>
      <c r="G282" s="75"/>
      <c r="H282" s="77"/>
    </row>
    <row r="283" spans="1:10" ht="15.75" thickBot="1">
      <c r="A283" s="74"/>
      <c r="B283" s="75"/>
      <c r="C283" s="75"/>
      <c r="D283" s="75"/>
      <c r="E283" s="191"/>
      <c r="F283" s="76"/>
      <c r="G283" s="75"/>
      <c r="H283" s="77"/>
    </row>
    <row r="284" spans="1:10" ht="24" thickBot="1">
      <c r="A284" s="74"/>
      <c r="B284" s="212"/>
      <c r="C284" s="75"/>
      <c r="D284" s="75"/>
      <c r="E284" s="191"/>
      <c r="F284" s="76"/>
      <c r="G284" s="165" t="s">
        <v>630</v>
      </c>
      <c r="H284" s="166">
        <v>1806075.86</v>
      </c>
      <c r="J284" s="256"/>
    </row>
    <row r="285" spans="1:10">
      <c r="A285" s="74"/>
      <c r="B285" s="211"/>
      <c r="C285" s="75"/>
      <c r="D285" s="75"/>
      <c r="E285" s="191"/>
      <c r="F285" s="76"/>
      <c r="G285" s="75"/>
      <c r="H285" s="77"/>
    </row>
    <row r="286" spans="1:10" s="478" customFormat="1"/>
    <row r="287" spans="1:10" s="478" customFormat="1"/>
    <row r="288" spans="1:10" s="478" customFormat="1"/>
    <row r="289" spans="1:8" s="478" customFormat="1" ht="15.75" thickBot="1"/>
    <row r="290" spans="1:8" s="32" customFormat="1">
      <c r="A290" s="473" t="s">
        <v>97</v>
      </c>
      <c r="B290" s="474"/>
      <c r="C290" s="474"/>
      <c r="D290" s="474"/>
      <c r="E290" s="474"/>
      <c r="F290" s="474"/>
      <c r="G290" s="474"/>
      <c r="H290" s="470"/>
    </row>
    <row r="291" spans="1:8" s="32" customFormat="1" ht="15.75" thickBot="1">
      <c r="A291" s="475"/>
      <c r="B291" s="476"/>
      <c r="C291" s="476"/>
      <c r="D291" s="476"/>
      <c r="E291" s="476"/>
      <c r="F291" s="476"/>
      <c r="G291" s="476"/>
      <c r="H291" s="471"/>
    </row>
    <row r="292" spans="1:8" ht="15.75">
      <c r="A292" s="477" t="s">
        <v>436</v>
      </c>
      <c r="B292" s="477"/>
      <c r="C292" s="477"/>
      <c r="D292" s="477"/>
      <c r="E292" s="477"/>
      <c r="F292" s="477"/>
      <c r="G292" s="477"/>
      <c r="H292" s="477"/>
    </row>
    <row r="293" spans="1:8">
      <c r="A293" s="3" t="s">
        <v>23</v>
      </c>
      <c r="B293" s="3" t="s">
        <v>430</v>
      </c>
      <c r="C293" s="3" t="s">
        <v>9</v>
      </c>
      <c r="D293" s="3" t="s">
        <v>10</v>
      </c>
      <c r="E293" s="3" t="s">
        <v>13</v>
      </c>
      <c r="F293" s="3" t="s">
        <v>1</v>
      </c>
      <c r="G293" s="3" t="s">
        <v>11</v>
      </c>
      <c r="H293" s="3" t="s">
        <v>5</v>
      </c>
    </row>
    <row r="294" spans="1:8" ht="22.5">
      <c r="A294" s="263">
        <v>44172</v>
      </c>
      <c r="B294" s="260" t="s">
        <v>431</v>
      </c>
      <c r="C294" s="265" t="s">
        <v>405</v>
      </c>
      <c r="D294" s="18" t="s">
        <v>437</v>
      </c>
      <c r="E294" s="260">
        <v>280150</v>
      </c>
      <c r="F294" s="10" t="s">
        <v>411</v>
      </c>
      <c r="G294" s="10" t="s">
        <v>410</v>
      </c>
      <c r="H294" s="20">
        <v>3394.8</v>
      </c>
    </row>
    <row r="295" spans="1:8" ht="22.5">
      <c r="A295" s="263">
        <v>44181</v>
      </c>
      <c r="B295" s="260" t="s">
        <v>432</v>
      </c>
      <c r="C295" s="265" t="s">
        <v>406</v>
      </c>
      <c r="D295" s="18" t="s">
        <v>438</v>
      </c>
      <c r="E295" s="261">
        <v>146093</v>
      </c>
      <c r="F295" s="10" t="s">
        <v>411</v>
      </c>
      <c r="G295" s="10" t="s">
        <v>410</v>
      </c>
      <c r="H295" s="20">
        <v>3967.94</v>
      </c>
    </row>
    <row r="296" spans="1:8" ht="22.5">
      <c r="A296" s="264">
        <v>44188</v>
      </c>
      <c r="B296" s="262" t="s">
        <v>433</v>
      </c>
      <c r="C296" s="266" t="s">
        <v>407</v>
      </c>
      <c r="D296" s="18" t="s">
        <v>439</v>
      </c>
      <c r="E296" s="262">
        <v>67755</v>
      </c>
      <c r="F296" s="10" t="s">
        <v>411</v>
      </c>
      <c r="G296" s="10" t="s">
        <v>410</v>
      </c>
      <c r="H296" s="20">
        <v>1871.7</v>
      </c>
    </row>
    <row r="297" spans="1:8" ht="22.5">
      <c r="A297" s="264">
        <v>44189</v>
      </c>
      <c r="B297" s="262" t="s">
        <v>434</v>
      </c>
      <c r="C297" s="266" t="s">
        <v>408</v>
      </c>
      <c r="D297" s="18" t="s">
        <v>440</v>
      </c>
      <c r="E297" s="262">
        <v>568898</v>
      </c>
      <c r="F297" s="10" t="s">
        <v>411</v>
      </c>
      <c r="G297" s="10" t="s">
        <v>410</v>
      </c>
      <c r="H297" s="20">
        <v>4723.6000000000004</v>
      </c>
    </row>
    <row r="298" spans="1:8" ht="22.5">
      <c r="A298" s="264">
        <v>44183</v>
      </c>
      <c r="B298" s="262" t="s">
        <v>435</v>
      </c>
      <c r="C298" s="266" t="s">
        <v>409</v>
      </c>
      <c r="D298" s="18" t="s">
        <v>441</v>
      </c>
      <c r="E298" s="262">
        <v>318036</v>
      </c>
      <c r="F298" s="10" t="s">
        <v>411</v>
      </c>
      <c r="G298" s="10" t="s">
        <v>410</v>
      </c>
      <c r="H298" s="20">
        <v>15700.25</v>
      </c>
    </row>
    <row r="299" spans="1:8" ht="22.5">
      <c r="A299" s="263">
        <v>44210</v>
      </c>
      <c r="B299" s="260" t="s">
        <v>417</v>
      </c>
      <c r="C299" s="267" t="s">
        <v>408</v>
      </c>
      <c r="D299" s="18" t="s">
        <v>440</v>
      </c>
      <c r="E299" s="260">
        <v>570444</v>
      </c>
      <c r="F299" s="10" t="s">
        <v>411</v>
      </c>
      <c r="G299" s="10" t="s">
        <v>410</v>
      </c>
      <c r="H299" s="20">
        <v>1528.5</v>
      </c>
    </row>
    <row r="300" spans="1:8" ht="22.5">
      <c r="A300" s="263">
        <v>44210</v>
      </c>
      <c r="B300" s="260" t="s">
        <v>418</v>
      </c>
      <c r="C300" s="267" t="s">
        <v>412</v>
      </c>
      <c r="D300" s="18" t="s">
        <v>602</v>
      </c>
      <c r="E300" s="260">
        <v>415313</v>
      </c>
      <c r="F300" s="10" t="s">
        <v>411</v>
      </c>
      <c r="G300" s="10" t="s">
        <v>410</v>
      </c>
      <c r="H300" s="20">
        <v>1725</v>
      </c>
    </row>
    <row r="301" spans="1:8" ht="22.5">
      <c r="A301" s="263">
        <v>44210</v>
      </c>
      <c r="B301" s="260" t="s">
        <v>419</v>
      </c>
      <c r="C301" s="266" t="s">
        <v>409</v>
      </c>
      <c r="D301" s="18" t="s">
        <v>441</v>
      </c>
      <c r="E301" s="260">
        <v>324446</v>
      </c>
      <c r="F301" s="10" t="s">
        <v>411</v>
      </c>
      <c r="G301" s="10" t="s">
        <v>410</v>
      </c>
      <c r="H301" s="20">
        <v>1792.68</v>
      </c>
    </row>
    <row r="302" spans="1:8" ht="22.5">
      <c r="A302" s="263">
        <v>44214</v>
      </c>
      <c r="B302" s="260" t="s">
        <v>420</v>
      </c>
      <c r="C302" s="267" t="s">
        <v>413</v>
      </c>
      <c r="D302" s="18" t="s">
        <v>443</v>
      </c>
      <c r="E302" s="260">
        <v>302868</v>
      </c>
      <c r="F302" s="10" t="s">
        <v>411</v>
      </c>
      <c r="G302" s="10" t="s">
        <v>410</v>
      </c>
      <c r="H302" s="20">
        <v>1432.2</v>
      </c>
    </row>
    <row r="303" spans="1:8" ht="22.5">
      <c r="A303" s="270">
        <v>44218</v>
      </c>
      <c r="B303" s="269" t="s">
        <v>421</v>
      </c>
      <c r="C303" s="267" t="s">
        <v>408</v>
      </c>
      <c r="D303" s="18" t="s">
        <v>440</v>
      </c>
      <c r="E303" s="269">
        <v>573091</v>
      </c>
      <c r="F303" s="10" t="s">
        <v>411</v>
      </c>
      <c r="G303" s="10" t="s">
        <v>410</v>
      </c>
      <c r="H303" s="20">
        <v>226.13</v>
      </c>
    </row>
    <row r="304" spans="1:8" ht="22.5">
      <c r="A304" s="264">
        <v>44223</v>
      </c>
      <c r="B304" s="269" t="s">
        <v>422</v>
      </c>
      <c r="C304" s="267" t="s">
        <v>414</v>
      </c>
      <c r="D304" s="18" t="s">
        <v>442</v>
      </c>
      <c r="E304" s="262">
        <v>111524</v>
      </c>
      <c r="F304" s="10" t="s">
        <v>411</v>
      </c>
      <c r="G304" s="10" t="s">
        <v>410</v>
      </c>
      <c r="H304" s="20">
        <v>1100.5</v>
      </c>
    </row>
    <row r="305" spans="1:8" ht="22.5">
      <c r="A305" s="264">
        <v>44235</v>
      </c>
      <c r="B305" s="262" t="s">
        <v>423</v>
      </c>
      <c r="C305" s="266" t="s">
        <v>409</v>
      </c>
      <c r="D305" s="18" t="s">
        <v>441</v>
      </c>
      <c r="E305" s="262">
        <v>331475</v>
      </c>
      <c r="F305" s="10" t="s">
        <v>411</v>
      </c>
      <c r="G305" s="10" t="s">
        <v>410</v>
      </c>
      <c r="H305" s="20">
        <v>96.94</v>
      </c>
    </row>
    <row r="306" spans="1:8" ht="22.5">
      <c r="A306" s="263">
        <v>44238</v>
      </c>
      <c r="B306" s="260" t="s">
        <v>586</v>
      </c>
      <c r="C306" s="267" t="s">
        <v>409</v>
      </c>
      <c r="D306" s="18" t="s">
        <v>441</v>
      </c>
      <c r="E306" s="260">
        <v>359227</v>
      </c>
      <c r="F306" s="10" t="s">
        <v>411</v>
      </c>
      <c r="G306" s="10" t="s">
        <v>410</v>
      </c>
      <c r="H306" s="20">
        <v>1523.78</v>
      </c>
    </row>
    <row r="307" spans="1:8" ht="22.5">
      <c r="A307" s="263">
        <v>44238</v>
      </c>
      <c r="B307" s="260" t="s">
        <v>587</v>
      </c>
      <c r="C307" s="267" t="s">
        <v>409</v>
      </c>
      <c r="D307" s="18" t="s">
        <v>441</v>
      </c>
      <c r="E307" s="260">
        <v>359121</v>
      </c>
      <c r="F307" s="10" t="s">
        <v>411</v>
      </c>
      <c r="G307" s="10" t="s">
        <v>410</v>
      </c>
      <c r="H307" s="20">
        <v>1292.5999999999999</v>
      </c>
    </row>
    <row r="308" spans="1:8" ht="22.5">
      <c r="A308" s="264">
        <v>44238</v>
      </c>
      <c r="B308" s="262" t="s">
        <v>426</v>
      </c>
      <c r="C308" s="265" t="s">
        <v>405</v>
      </c>
      <c r="D308" s="18" t="s">
        <v>437</v>
      </c>
      <c r="E308" s="262">
        <v>288288</v>
      </c>
      <c r="F308" s="10" t="s">
        <v>411</v>
      </c>
      <c r="G308" s="10" t="s">
        <v>410</v>
      </c>
      <c r="H308" s="20">
        <v>2550.6999999999998</v>
      </c>
    </row>
    <row r="309" spans="1:8" ht="22.5">
      <c r="A309" s="264">
        <v>44238</v>
      </c>
      <c r="B309" s="262" t="s">
        <v>427</v>
      </c>
      <c r="C309" s="266" t="s">
        <v>416</v>
      </c>
      <c r="D309" s="18" t="s">
        <v>439</v>
      </c>
      <c r="E309" s="262">
        <v>68692</v>
      </c>
      <c r="F309" s="10" t="s">
        <v>411</v>
      </c>
      <c r="G309" s="10" t="s">
        <v>410</v>
      </c>
      <c r="H309" s="20">
        <v>770.7</v>
      </c>
    </row>
    <row r="310" spans="1:8" ht="22.5">
      <c r="A310" s="264">
        <v>44238</v>
      </c>
      <c r="B310" s="262" t="s">
        <v>428</v>
      </c>
      <c r="C310" s="266" t="s">
        <v>414</v>
      </c>
      <c r="D310" s="18" t="s">
        <v>442</v>
      </c>
      <c r="E310" s="262" t="s">
        <v>429</v>
      </c>
      <c r="F310" s="10" t="s">
        <v>411</v>
      </c>
      <c r="G310" s="10" t="s">
        <v>410</v>
      </c>
      <c r="H310" s="20">
        <v>2641.2</v>
      </c>
    </row>
    <row r="311" spans="1:8" ht="22.5">
      <c r="A311" s="263">
        <v>44238</v>
      </c>
      <c r="B311" s="260" t="s">
        <v>588</v>
      </c>
      <c r="C311" s="267" t="s">
        <v>413</v>
      </c>
      <c r="D311" s="18" t="s">
        <v>443</v>
      </c>
      <c r="E311" s="260">
        <v>318431</v>
      </c>
      <c r="F311" s="10" t="s">
        <v>411</v>
      </c>
      <c r="G311" s="10" t="s">
        <v>410</v>
      </c>
      <c r="H311" s="20">
        <v>2824.8</v>
      </c>
    </row>
    <row r="312" spans="1:8" ht="22.5">
      <c r="A312" s="264">
        <v>44244</v>
      </c>
      <c r="B312" s="269" t="s">
        <v>424</v>
      </c>
      <c r="C312" s="266" t="s">
        <v>415</v>
      </c>
      <c r="D312" s="18" t="s">
        <v>603</v>
      </c>
      <c r="E312" s="262">
        <v>222621</v>
      </c>
      <c r="F312" s="10" t="s">
        <v>411</v>
      </c>
      <c r="G312" s="10" t="s">
        <v>410</v>
      </c>
      <c r="H312" s="20">
        <v>365.86</v>
      </c>
    </row>
    <row r="313" spans="1:8" ht="22.5">
      <c r="A313" s="271">
        <v>44256</v>
      </c>
      <c r="B313" s="269" t="s">
        <v>425</v>
      </c>
      <c r="C313" s="266" t="s">
        <v>408</v>
      </c>
      <c r="D313" s="18" t="s">
        <v>440</v>
      </c>
      <c r="E313" s="262">
        <v>578533</v>
      </c>
      <c r="F313" s="10" t="s">
        <v>411</v>
      </c>
      <c r="G313" s="10" t="s">
        <v>410</v>
      </c>
      <c r="H313" s="20">
        <v>663.6</v>
      </c>
    </row>
    <row r="314" spans="1:8" ht="22.5">
      <c r="A314" s="270">
        <v>44300</v>
      </c>
      <c r="B314" s="269"/>
      <c r="C314" s="265" t="s">
        <v>405</v>
      </c>
      <c r="D314" s="18" t="s">
        <v>437</v>
      </c>
      <c r="E314" s="289"/>
      <c r="F314" s="10" t="s">
        <v>411</v>
      </c>
      <c r="G314" s="10" t="s">
        <v>410</v>
      </c>
      <c r="H314" s="20">
        <v>1048.8</v>
      </c>
    </row>
    <row r="315" spans="1:8" ht="22.5">
      <c r="A315" s="264">
        <v>44326</v>
      </c>
      <c r="B315" s="262" t="s">
        <v>589</v>
      </c>
      <c r="C315" s="265" t="s">
        <v>414</v>
      </c>
      <c r="D315" s="18" t="s">
        <v>442</v>
      </c>
      <c r="E315" s="262" t="s">
        <v>594</v>
      </c>
      <c r="F315" s="10" t="s">
        <v>411</v>
      </c>
      <c r="G315" s="10" t="s">
        <v>410</v>
      </c>
      <c r="H315" s="20">
        <v>2641.2</v>
      </c>
    </row>
    <row r="316" spans="1:8" ht="22.5">
      <c r="A316" s="270">
        <v>44328</v>
      </c>
      <c r="B316" s="269" t="s">
        <v>590</v>
      </c>
      <c r="C316" s="268" t="s">
        <v>413</v>
      </c>
      <c r="D316" s="18" t="s">
        <v>443</v>
      </c>
      <c r="E316" s="262" t="s">
        <v>595</v>
      </c>
      <c r="F316" s="10" t="s">
        <v>411</v>
      </c>
      <c r="G316" s="10" t="s">
        <v>410</v>
      </c>
      <c r="H316" s="20">
        <v>1432.2</v>
      </c>
    </row>
    <row r="317" spans="1:8" ht="22.5">
      <c r="A317" s="270">
        <v>44328</v>
      </c>
      <c r="B317" s="269" t="s">
        <v>591</v>
      </c>
      <c r="C317" s="268" t="s">
        <v>405</v>
      </c>
      <c r="D317" s="18" t="s">
        <v>437</v>
      </c>
      <c r="E317" s="262" t="s">
        <v>596</v>
      </c>
      <c r="F317" s="10" t="s">
        <v>411</v>
      </c>
      <c r="G317" s="10" t="s">
        <v>410</v>
      </c>
      <c r="H317" s="20">
        <v>1048.8</v>
      </c>
    </row>
    <row r="318" spans="1:8" ht="22.5">
      <c r="A318" s="270">
        <v>44337</v>
      </c>
      <c r="B318" s="269" t="s">
        <v>592</v>
      </c>
      <c r="C318" s="268" t="s">
        <v>413</v>
      </c>
      <c r="D318" s="18" t="s">
        <v>443</v>
      </c>
      <c r="E318" s="262" t="s">
        <v>597</v>
      </c>
      <c r="F318" s="10" t="s">
        <v>411</v>
      </c>
      <c r="G318" s="10" t="s">
        <v>410</v>
      </c>
      <c r="H318" s="20">
        <v>668.8</v>
      </c>
    </row>
    <row r="319" spans="1:8" ht="22.5">
      <c r="A319" s="270">
        <v>44340</v>
      </c>
      <c r="B319" s="269" t="s">
        <v>593</v>
      </c>
      <c r="C319" s="268" t="s">
        <v>416</v>
      </c>
      <c r="D319" s="18" t="s">
        <v>439</v>
      </c>
      <c r="E319" s="269" t="s">
        <v>598</v>
      </c>
      <c r="F319" s="10" t="s">
        <v>411</v>
      </c>
      <c r="G319" s="10" t="s">
        <v>410</v>
      </c>
      <c r="H319" s="20">
        <v>3292.8</v>
      </c>
    </row>
    <row r="320" spans="1:8" ht="22.5">
      <c r="A320" s="40">
        <v>44349</v>
      </c>
      <c r="B320" s="269" t="s">
        <v>619</v>
      </c>
      <c r="C320" s="267" t="s">
        <v>409</v>
      </c>
      <c r="D320" s="18" t="s">
        <v>441</v>
      </c>
      <c r="E320" s="269" t="s">
        <v>620</v>
      </c>
      <c r="F320" s="10" t="s">
        <v>411</v>
      </c>
      <c r="G320" s="10" t="s">
        <v>410</v>
      </c>
      <c r="H320" s="20">
        <v>6144.45</v>
      </c>
    </row>
    <row r="321" spans="1:8">
      <c r="A321" s="317"/>
      <c r="B321" s="318"/>
      <c r="C321" s="319"/>
      <c r="D321" s="75"/>
      <c r="E321" s="318"/>
      <c r="F321" s="76"/>
      <c r="G321" s="76"/>
      <c r="H321" s="77"/>
    </row>
    <row r="322" spans="1:8" ht="15.75" thickBot="1">
      <c r="A322" s="252"/>
      <c r="F322" s="252"/>
      <c r="H322" s="77"/>
    </row>
    <row r="323" spans="1:8" ht="24" thickBot="1">
      <c r="A323" s="252"/>
      <c r="F323" s="252"/>
      <c r="G323" s="165" t="s">
        <v>630</v>
      </c>
      <c r="H323" s="166">
        <v>66470.53</v>
      </c>
    </row>
    <row r="324" spans="1:8" s="28" customFormat="1">
      <c r="A324" s="214"/>
      <c r="B324" s="38"/>
      <c r="F324" s="214"/>
      <c r="G324" s="278"/>
      <c r="H324" s="279"/>
    </row>
    <row r="325" spans="1:8">
      <c r="A325" s="252"/>
      <c r="F325" s="252"/>
      <c r="H325" s="77"/>
    </row>
    <row r="326" spans="1:8">
      <c r="A326" s="273"/>
      <c r="C326" s="456"/>
      <c r="D326" s="456"/>
      <c r="E326" s="456"/>
      <c r="F326" s="456"/>
      <c r="G326" s="456"/>
      <c r="H326" s="456"/>
    </row>
    <row r="327" spans="1:8">
      <c r="A327" s="273"/>
      <c r="C327" s="456"/>
      <c r="D327" s="456"/>
      <c r="E327" s="456"/>
      <c r="F327" s="456"/>
      <c r="G327" s="456"/>
      <c r="H327" s="456"/>
    </row>
    <row r="328" spans="1:8" ht="15.75" thickBot="1">
      <c r="A328" s="273"/>
      <c r="C328" s="463"/>
      <c r="D328" s="463"/>
      <c r="E328" s="463"/>
      <c r="F328" s="463"/>
      <c r="G328" s="463"/>
      <c r="H328" s="463"/>
    </row>
    <row r="329" spans="1:8" s="32" customFormat="1">
      <c r="A329" s="473" t="s">
        <v>97</v>
      </c>
      <c r="B329" s="474"/>
      <c r="C329" s="474"/>
      <c r="D329" s="474"/>
      <c r="E329" s="474"/>
      <c r="F329" s="474"/>
      <c r="G329" s="474"/>
      <c r="H329" s="470"/>
    </row>
    <row r="330" spans="1:8" s="32" customFormat="1" ht="15.75" thickBot="1">
      <c r="A330" s="475"/>
      <c r="B330" s="476"/>
      <c r="C330" s="476"/>
      <c r="D330" s="476"/>
      <c r="E330" s="476"/>
      <c r="F330" s="476"/>
      <c r="G330" s="476"/>
      <c r="H330" s="471"/>
    </row>
    <row r="331" spans="1:8" ht="15.75">
      <c r="A331" s="477" t="s">
        <v>446</v>
      </c>
      <c r="B331" s="477"/>
      <c r="C331" s="477"/>
      <c r="D331" s="477"/>
      <c r="E331" s="477"/>
      <c r="F331" s="477"/>
      <c r="G331" s="477"/>
      <c r="H331" s="477"/>
    </row>
    <row r="332" spans="1:8">
      <c r="A332" s="280" t="s">
        <v>448</v>
      </c>
      <c r="B332" s="3" t="s">
        <v>430</v>
      </c>
      <c r="C332" s="3" t="s">
        <v>9</v>
      </c>
      <c r="D332" s="3" t="s">
        <v>10</v>
      </c>
      <c r="E332" s="3" t="s">
        <v>13</v>
      </c>
      <c r="F332" s="3" t="s">
        <v>1</v>
      </c>
      <c r="G332" s="3" t="s">
        <v>11</v>
      </c>
      <c r="H332" s="3" t="s">
        <v>5</v>
      </c>
    </row>
    <row r="333" spans="1:8" ht="33.75">
      <c r="A333" s="281">
        <v>44036</v>
      </c>
      <c r="B333" s="275"/>
      <c r="C333" s="18" t="s">
        <v>449</v>
      </c>
      <c r="D333" s="265"/>
      <c r="E333" s="42"/>
      <c r="F333" s="265" t="s">
        <v>447</v>
      </c>
      <c r="G333" s="18" t="s">
        <v>449</v>
      </c>
      <c r="H333" s="276">
        <v>30000</v>
      </c>
    </row>
    <row r="334" spans="1:8" ht="33.75">
      <c r="A334" s="282">
        <v>44043</v>
      </c>
      <c r="B334" s="42"/>
      <c r="C334" s="18" t="s">
        <v>449</v>
      </c>
      <c r="D334" s="265"/>
      <c r="E334" s="42"/>
      <c r="F334" s="265" t="s">
        <v>447</v>
      </c>
      <c r="G334" s="18" t="s">
        <v>449</v>
      </c>
      <c r="H334" s="276">
        <v>30000</v>
      </c>
    </row>
    <row r="335" spans="1:8" ht="33.75">
      <c r="A335" s="282">
        <v>44099</v>
      </c>
      <c r="B335" s="275"/>
      <c r="C335" s="18" t="s">
        <v>450</v>
      </c>
      <c r="D335" s="265"/>
      <c r="E335" s="42"/>
      <c r="F335" s="265" t="s">
        <v>447</v>
      </c>
      <c r="G335" s="18" t="s">
        <v>450</v>
      </c>
      <c r="H335" s="276">
        <v>30000</v>
      </c>
    </row>
    <row r="336" spans="1:8" ht="33.75">
      <c r="A336" s="282">
        <v>44144</v>
      </c>
      <c r="B336" s="275"/>
      <c r="C336" s="18" t="s">
        <v>451</v>
      </c>
      <c r="D336" s="265"/>
      <c r="E336" s="42"/>
      <c r="F336" s="265" t="s">
        <v>447</v>
      </c>
      <c r="G336" s="18" t="s">
        <v>451</v>
      </c>
      <c r="H336" s="276">
        <v>30000</v>
      </c>
    </row>
    <row r="337" spans="1:8" ht="15.75" thickBot="1">
      <c r="A337" s="273"/>
      <c r="F337" s="273"/>
      <c r="H337" s="77"/>
    </row>
    <row r="338" spans="1:8" ht="24" thickBot="1">
      <c r="A338" s="273"/>
      <c r="F338" s="273"/>
      <c r="G338" s="165" t="s">
        <v>630</v>
      </c>
      <c r="H338" s="166">
        <v>120000</v>
      </c>
    </row>
    <row r="339" spans="1:8" s="28" customFormat="1">
      <c r="A339" s="214"/>
      <c r="B339" s="38"/>
      <c r="F339" s="214"/>
      <c r="G339" s="278"/>
      <c r="H339" s="279"/>
    </row>
    <row r="340" spans="1:8" s="455" customFormat="1"/>
    <row r="341" spans="1:8" s="455" customFormat="1"/>
    <row r="342" spans="1:8" s="28" customFormat="1" ht="15.75" thickBot="1">
      <c r="A342" s="214"/>
      <c r="B342" s="38"/>
      <c r="F342" s="214"/>
      <c r="G342" s="278"/>
      <c r="H342" s="279"/>
    </row>
    <row r="343" spans="1:8" s="32" customFormat="1">
      <c r="A343" s="473" t="s">
        <v>97</v>
      </c>
      <c r="B343" s="474"/>
      <c r="C343" s="474"/>
      <c r="D343" s="474"/>
      <c r="E343" s="474"/>
      <c r="F343" s="474"/>
      <c r="G343" s="474"/>
      <c r="H343" s="470"/>
    </row>
    <row r="344" spans="1:8" s="32" customFormat="1" ht="15.75" thickBot="1">
      <c r="A344" s="475"/>
      <c r="B344" s="476"/>
      <c r="C344" s="476"/>
      <c r="D344" s="476"/>
      <c r="E344" s="476"/>
      <c r="F344" s="476"/>
      <c r="G344" s="476"/>
      <c r="H344" s="471"/>
    </row>
    <row r="345" spans="1:8" ht="15.75">
      <c r="A345" s="477" t="s">
        <v>504</v>
      </c>
      <c r="B345" s="477"/>
      <c r="C345" s="477"/>
      <c r="D345" s="477"/>
      <c r="E345" s="477"/>
      <c r="F345" s="477"/>
      <c r="G345" s="477"/>
      <c r="H345" s="477"/>
    </row>
    <row r="346" spans="1:8">
      <c r="A346" s="3" t="s">
        <v>23</v>
      </c>
      <c r="B346" s="3" t="s">
        <v>14</v>
      </c>
      <c r="C346" s="3" t="s">
        <v>9</v>
      </c>
      <c r="D346" s="3" t="s">
        <v>10</v>
      </c>
      <c r="E346" s="3" t="s">
        <v>13</v>
      </c>
      <c r="F346" s="3" t="s">
        <v>1</v>
      </c>
      <c r="G346" s="3" t="s">
        <v>11</v>
      </c>
      <c r="H346" s="3" t="s">
        <v>5</v>
      </c>
    </row>
    <row r="347" spans="1:8" ht="33.75">
      <c r="A347" s="307">
        <v>44298</v>
      </c>
      <c r="B347" s="61" t="s">
        <v>512</v>
      </c>
      <c r="C347" s="18" t="s">
        <v>266</v>
      </c>
      <c r="D347" s="309" t="s">
        <v>267</v>
      </c>
      <c r="E347" s="61" t="s">
        <v>508</v>
      </c>
      <c r="F347" s="265" t="s">
        <v>447</v>
      </c>
      <c r="G347" s="18" t="s">
        <v>505</v>
      </c>
      <c r="H347" s="294">
        <v>2755</v>
      </c>
    </row>
    <row r="348" spans="1:8" ht="33.75">
      <c r="A348" s="306">
        <v>44337</v>
      </c>
      <c r="B348" s="61" t="s">
        <v>512</v>
      </c>
      <c r="C348" s="18" t="s">
        <v>266</v>
      </c>
      <c r="D348" s="309" t="s">
        <v>267</v>
      </c>
      <c r="E348" s="61" t="s">
        <v>509</v>
      </c>
      <c r="F348" s="265" t="s">
        <v>447</v>
      </c>
      <c r="G348" s="18" t="s">
        <v>505</v>
      </c>
      <c r="H348" s="294">
        <v>4085</v>
      </c>
    </row>
    <row r="349" spans="1:8" ht="33.75">
      <c r="A349" s="306">
        <v>44343</v>
      </c>
      <c r="B349" s="61" t="s">
        <v>514</v>
      </c>
      <c r="C349" s="18" t="s">
        <v>513</v>
      </c>
      <c r="D349" s="309" t="s">
        <v>341</v>
      </c>
      <c r="E349" s="42" t="s">
        <v>510</v>
      </c>
      <c r="F349" s="265" t="s">
        <v>447</v>
      </c>
      <c r="G349" s="18" t="s">
        <v>506</v>
      </c>
      <c r="H349" s="294">
        <v>2850</v>
      </c>
    </row>
    <row r="350" spans="1:8" ht="33.75">
      <c r="A350" s="306">
        <v>44344</v>
      </c>
      <c r="B350" s="61" t="s">
        <v>514</v>
      </c>
      <c r="C350" s="18" t="s">
        <v>513</v>
      </c>
      <c r="D350" s="309" t="s">
        <v>341</v>
      </c>
      <c r="E350" s="42" t="s">
        <v>511</v>
      </c>
      <c r="F350" s="265" t="s">
        <v>447</v>
      </c>
      <c r="G350" s="18" t="s">
        <v>507</v>
      </c>
      <c r="H350" s="294">
        <v>4050</v>
      </c>
    </row>
    <row r="351" spans="1:8" ht="15.75" thickBot="1">
      <c r="A351" s="286"/>
      <c r="F351" s="286"/>
      <c r="H351" s="77"/>
    </row>
    <row r="352" spans="1:8" ht="24" thickBot="1">
      <c r="A352" s="286"/>
      <c r="F352" s="286"/>
      <c r="G352" s="165" t="s">
        <v>630</v>
      </c>
      <c r="H352" s="166">
        <v>13740</v>
      </c>
    </row>
    <row r="353" spans="1:8" s="28" customFormat="1">
      <c r="A353" s="214"/>
      <c r="B353" s="38"/>
      <c r="F353" s="214"/>
      <c r="G353" s="278"/>
      <c r="H353" s="279"/>
    </row>
    <row r="354" spans="1:8" s="455" customFormat="1"/>
    <row r="355" spans="1:8" s="455" customFormat="1"/>
    <row r="356" spans="1:8" s="455" customFormat="1"/>
    <row r="357" spans="1:8" s="28" customFormat="1" ht="15.75" thickBot="1">
      <c r="A357" s="214"/>
      <c r="B357" s="38"/>
      <c r="F357" s="214"/>
      <c r="G357" s="278"/>
      <c r="H357" s="279"/>
    </row>
    <row r="358" spans="1:8" s="32" customFormat="1">
      <c r="A358" s="473" t="s">
        <v>97</v>
      </c>
      <c r="B358" s="474"/>
      <c r="C358" s="474"/>
      <c r="D358" s="474"/>
      <c r="E358" s="474"/>
      <c r="F358" s="474"/>
      <c r="G358" s="474"/>
      <c r="H358" s="470"/>
    </row>
    <row r="359" spans="1:8" s="32" customFormat="1" ht="15.75" thickBot="1">
      <c r="A359" s="475"/>
      <c r="B359" s="476"/>
      <c r="C359" s="476"/>
      <c r="D359" s="476"/>
      <c r="E359" s="476"/>
      <c r="F359" s="476"/>
      <c r="G359" s="476"/>
      <c r="H359" s="471"/>
    </row>
    <row r="360" spans="1:8" ht="15.75">
      <c r="A360" s="477" t="s">
        <v>515</v>
      </c>
      <c r="B360" s="477"/>
      <c r="C360" s="477"/>
      <c r="D360" s="477"/>
      <c r="E360" s="477"/>
      <c r="F360" s="477"/>
      <c r="G360" s="477"/>
      <c r="H360" s="477"/>
    </row>
    <row r="361" spans="1:8">
      <c r="A361" s="3" t="s">
        <v>23</v>
      </c>
      <c r="B361" s="3" t="s">
        <v>14</v>
      </c>
      <c r="C361" s="3" t="s">
        <v>9</v>
      </c>
      <c r="D361" s="3" t="s">
        <v>10</v>
      </c>
      <c r="E361" s="3" t="s">
        <v>13</v>
      </c>
      <c r="F361" s="3" t="s">
        <v>1</v>
      </c>
      <c r="G361" s="3" t="s">
        <v>11</v>
      </c>
      <c r="H361" s="3" t="s">
        <v>5</v>
      </c>
    </row>
    <row r="362" spans="1:8" ht="33.75">
      <c r="A362" s="307">
        <v>44270</v>
      </c>
      <c r="B362" s="61" t="s">
        <v>390</v>
      </c>
      <c r="C362" s="18" t="s">
        <v>516</v>
      </c>
      <c r="D362" s="309" t="s">
        <v>231</v>
      </c>
      <c r="E362" s="404" t="s">
        <v>521</v>
      </c>
      <c r="F362" s="265" t="s">
        <v>447</v>
      </c>
      <c r="G362" s="18" t="s">
        <v>525</v>
      </c>
      <c r="H362" s="294">
        <v>9244.4</v>
      </c>
    </row>
    <row r="363" spans="1:8" ht="33.75">
      <c r="A363" s="306">
        <v>44277</v>
      </c>
      <c r="B363" s="61" t="s">
        <v>390</v>
      </c>
      <c r="C363" s="18" t="s">
        <v>517</v>
      </c>
      <c r="D363" s="309" t="s">
        <v>314</v>
      </c>
      <c r="E363" s="405" t="s">
        <v>74</v>
      </c>
      <c r="F363" s="265" t="s">
        <v>447</v>
      </c>
      <c r="G363" s="18" t="s">
        <v>524</v>
      </c>
      <c r="H363" s="294">
        <v>1317</v>
      </c>
    </row>
    <row r="364" spans="1:8" ht="33.75">
      <c r="A364" s="306">
        <v>44277</v>
      </c>
      <c r="B364" s="61" t="s">
        <v>390</v>
      </c>
      <c r="C364" s="18" t="s">
        <v>518</v>
      </c>
      <c r="D364" s="309" t="s">
        <v>344</v>
      </c>
      <c r="E364" s="310">
        <v>2639</v>
      </c>
      <c r="F364" s="265" t="s">
        <v>447</v>
      </c>
      <c r="G364" s="18" t="s">
        <v>524</v>
      </c>
      <c r="H364" s="294">
        <v>3320</v>
      </c>
    </row>
    <row r="365" spans="1:8" ht="33.75">
      <c r="A365" s="306">
        <v>44277</v>
      </c>
      <c r="B365" s="61" t="s">
        <v>390</v>
      </c>
      <c r="C365" s="18" t="s">
        <v>519</v>
      </c>
      <c r="D365" s="18" t="s">
        <v>15</v>
      </c>
      <c r="E365" s="260" t="s">
        <v>522</v>
      </c>
      <c r="F365" s="265" t="s">
        <v>447</v>
      </c>
      <c r="G365" s="18" t="s">
        <v>524</v>
      </c>
      <c r="H365" s="294">
        <v>1173</v>
      </c>
    </row>
    <row r="366" spans="1:8" ht="33.75">
      <c r="A366" s="270">
        <v>44281</v>
      </c>
      <c r="B366" s="22" t="s">
        <v>400</v>
      </c>
      <c r="C366" s="18" t="s">
        <v>520</v>
      </c>
      <c r="D366" s="18" t="s">
        <v>48</v>
      </c>
      <c r="E366" s="267" t="s">
        <v>523</v>
      </c>
      <c r="F366" s="265" t="s">
        <v>447</v>
      </c>
      <c r="G366" s="18" t="s">
        <v>524</v>
      </c>
      <c r="H366" s="20">
        <v>16418.73</v>
      </c>
    </row>
    <row r="367" spans="1:8" ht="33.75">
      <c r="A367" s="270">
        <v>44364</v>
      </c>
      <c r="B367" s="22" t="s">
        <v>400</v>
      </c>
      <c r="C367" s="18" t="s">
        <v>520</v>
      </c>
      <c r="D367" s="18" t="s">
        <v>48</v>
      </c>
      <c r="E367" s="260" t="s">
        <v>640</v>
      </c>
      <c r="F367" s="265" t="s">
        <v>447</v>
      </c>
      <c r="G367" s="18" t="s">
        <v>524</v>
      </c>
      <c r="H367" s="20">
        <v>11870.25</v>
      </c>
    </row>
    <row r="368" spans="1:8" ht="15.75" thickBot="1">
      <c r="A368" s="286"/>
      <c r="C368" s="311"/>
      <c r="E368" s="311"/>
      <c r="F368" s="286"/>
      <c r="H368" s="77"/>
    </row>
    <row r="369" spans="1:8" ht="24" thickBot="1">
      <c r="A369" s="286"/>
      <c r="F369" s="286"/>
      <c r="G369" s="165" t="s">
        <v>630</v>
      </c>
      <c r="H369" s="166">
        <v>43343.38</v>
      </c>
    </row>
    <row r="370" spans="1:8" s="28" customFormat="1">
      <c r="A370" s="214"/>
      <c r="B370" s="38"/>
      <c r="F370" s="214"/>
      <c r="G370" s="278"/>
      <c r="H370" s="279"/>
    </row>
    <row r="371" spans="1:8" s="455" customFormat="1"/>
    <row r="372" spans="1:8" s="455" customFormat="1"/>
    <row r="373" spans="1:8" s="28" customFormat="1" ht="15.75" thickBot="1">
      <c r="A373" s="214"/>
      <c r="B373" s="38"/>
      <c r="F373" s="214"/>
      <c r="G373" s="278"/>
      <c r="H373" s="279"/>
    </row>
    <row r="374" spans="1:8" s="32" customFormat="1">
      <c r="A374" s="473" t="s">
        <v>97</v>
      </c>
      <c r="B374" s="474"/>
      <c r="C374" s="474"/>
      <c r="D374" s="474"/>
      <c r="E374" s="474"/>
      <c r="F374" s="474"/>
      <c r="G374" s="474"/>
      <c r="H374" s="470"/>
    </row>
    <row r="375" spans="1:8" s="32" customFormat="1" ht="15.75" thickBot="1">
      <c r="A375" s="475"/>
      <c r="B375" s="476"/>
      <c r="C375" s="476"/>
      <c r="D375" s="476"/>
      <c r="E375" s="476"/>
      <c r="F375" s="476"/>
      <c r="G375" s="476"/>
      <c r="H375" s="471"/>
    </row>
    <row r="376" spans="1:8" ht="15.75">
      <c r="A376" s="477" t="s">
        <v>526</v>
      </c>
      <c r="B376" s="477"/>
      <c r="C376" s="477"/>
      <c r="D376" s="477"/>
      <c r="E376" s="477"/>
      <c r="F376" s="477"/>
      <c r="G376" s="477"/>
      <c r="H376" s="477"/>
    </row>
    <row r="377" spans="1:8">
      <c r="A377" s="3" t="s">
        <v>23</v>
      </c>
      <c r="B377" s="3" t="s">
        <v>430</v>
      </c>
      <c r="C377" s="3" t="s">
        <v>9</v>
      </c>
      <c r="D377" s="3" t="s">
        <v>10</v>
      </c>
      <c r="E377" s="3" t="s">
        <v>13</v>
      </c>
      <c r="F377" s="3" t="s">
        <v>1</v>
      </c>
      <c r="G377" s="3" t="s">
        <v>11</v>
      </c>
      <c r="H377" s="3" t="s">
        <v>5</v>
      </c>
    </row>
    <row r="378" spans="1:8" ht="33.75">
      <c r="A378" s="263">
        <v>44131</v>
      </c>
      <c r="B378" s="260" t="s">
        <v>546</v>
      </c>
      <c r="C378" s="18" t="s">
        <v>564</v>
      </c>
      <c r="D378" s="309" t="s">
        <v>624</v>
      </c>
      <c r="E378" s="22" t="s">
        <v>528</v>
      </c>
      <c r="F378" s="265" t="s">
        <v>447</v>
      </c>
      <c r="G378" s="18" t="s">
        <v>527</v>
      </c>
      <c r="H378" s="308">
        <v>693.5</v>
      </c>
    </row>
    <row r="379" spans="1:8" ht="33.75">
      <c r="A379" s="263">
        <v>44141</v>
      </c>
      <c r="B379" s="260" t="s">
        <v>547</v>
      </c>
      <c r="C379" s="18" t="s">
        <v>564</v>
      </c>
      <c r="D379" s="309" t="s">
        <v>624</v>
      </c>
      <c r="E379" s="22" t="s">
        <v>529</v>
      </c>
      <c r="F379" s="265" t="s">
        <v>447</v>
      </c>
      <c r="G379" s="18" t="s">
        <v>527</v>
      </c>
      <c r="H379" s="308">
        <v>513.07000000000005</v>
      </c>
    </row>
    <row r="380" spans="1:8" ht="33.75">
      <c r="A380" s="263">
        <v>44166</v>
      </c>
      <c r="B380" s="260" t="s">
        <v>548</v>
      </c>
      <c r="C380" s="18" t="s">
        <v>564</v>
      </c>
      <c r="D380" s="309" t="s">
        <v>624</v>
      </c>
      <c r="E380" s="22" t="s">
        <v>530</v>
      </c>
      <c r="F380" s="265" t="s">
        <v>447</v>
      </c>
      <c r="G380" s="18" t="s">
        <v>527</v>
      </c>
      <c r="H380" s="308">
        <v>900.21</v>
      </c>
    </row>
    <row r="381" spans="1:8" ht="33.75">
      <c r="A381" s="263">
        <v>44180</v>
      </c>
      <c r="B381" s="260" t="s">
        <v>549</v>
      </c>
      <c r="C381" s="18" t="s">
        <v>564</v>
      </c>
      <c r="D381" s="309" t="s">
        <v>624</v>
      </c>
      <c r="E381" s="22" t="s">
        <v>531</v>
      </c>
      <c r="F381" s="265" t="s">
        <v>447</v>
      </c>
      <c r="G381" s="18" t="s">
        <v>527</v>
      </c>
      <c r="H381" s="308">
        <v>512</v>
      </c>
    </row>
    <row r="382" spans="1:8" s="28" customFormat="1" ht="33.75">
      <c r="A382" s="263">
        <v>44188</v>
      </c>
      <c r="B382" s="260" t="s">
        <v>550</v>
      </c>
      <c r="C382" s="18" t="s">
        <v>564</v>
      </c>
      <c r="D382" s="309" t="s">
        <v>624</v>
      </c>
      <c r="E382" s="22" t="s">
        <v>532</v>
      </c>
      <c r="F382" s="265" t="s">
        <v>447</v>
      </c>
      <c r="G382" s="18" t="s">
        <v>527</v>
      </c>
      <c r="H382" s="308">
        <v>660.97</v>
      </c>
    </row>
    <row r="383" spans="1:8" s="28" customFormat="1" ht="33.75">
      <c r="A383" s="263">
        <v>44200</v>
      </c>
      <c r="B383" s="321" t="s">
        <v>551</v>
      </c>
      <c r="C383" s="18" t="s">
        <v>564</v>
      </c>
      <c r="D383" s="309" t="s">
        <v>624</v>
      </c>
      <c r="E383" s="42" t="s">
        <v>533</v>
      </c>
      <c r="F383" s="265" t="s">
        <v>447</v>
      </c>
      <c r="G383" s="18" t="s">
        <v>527</v>
      </c>
      <c r="H383" s="308">
        <v>173.93</v>
      </c>
    </row>
    <row r="384" spans="1:8" s="28" customFormat="1" ht="33.75">
      <c r="A384" s="263">
        <v>44200</v>
      </c>
      <c r="B384" s="321" t="s">
        <v>552</v>
      </c>
      <c r="C384" s="18" t="s">
        <v>564</v>
      </c>
      <c r="D384" s="309" t="s">
        <v>624</v>
      </c>
      <c r="E384" s="42" t="s">
        <v>534</v>
      </c>
      <c r="F384" s="265" t="s">
        <v>447</v>
      </c>
      <c r="G384" s="18" t="s">
        <v>527</v>
      </c>
      <c r="H384" s="308">
        <v>382.6</v>
      </c>
    </row>
    <row r="385" spans="1:8" s="28" customFormat="1" ht="33.75">
      <c r="A385" s="263">
        <v>44200</v>
      </c>
      <c r="B385" s="267" t="s">
        <v>561</v>
      </c>
      <c r="C385" s="18" t="s">
        <v>564</v>
      </c>
      <c r="D385" s="309" t="s">
        <v>624</v>
      </c>
      <c r="E385" s="42" t="s">
        <v>543</v>
      </c>
      <c r="F385" s="265" t="s">
        <v>447</v>
      </c>
      <c r="G385" s="18" t="s">
        <v>527</v>
      </c>
      <c r="H385" s="308">
        <v>386.24</v>
      </c>
    </row>
    <row r="386" spans="1:8" s="28" customFormat="1" ht="33.75">
      <c r="A386" s="263">
        <v>44200</v>
      </c>
      <c r="B386" s="267" t="s">
        <v>562</v>
      </c>
      <c r="C386" s="18" t="s">
        <v>564</v>
      </c>
      <c r="D386" s="309" t="s">
        <v>624</v>
      </c>
      <c r="E386" s="42" t="s">
        <v>544</v>
      </c>
      <c r="F386" s="265" t="s">
        <v>447</v>
      </c>
      <c r="G386" s="18" t="s">
        <v>527</v>
      </c>
      <c r="H386" s="308">
        <v>521.89</v>
      </c>
    </row>
    <row r="387" spans="1:8" s="28" customFormat="1" ht="33.75">
      <c r="A387" s="263">
        <v>44200</v>
      </c>
      <c r="B387" s="267" t="s">
        <v>563</v>
      </c>
      <c r="C387" s="18" t="s">
        <v>564</v>
      </c>
      <c r="D387" s="309" t="s">
        <v>624</v>
      </c>
      <c r="E387" s="42" t="s">
        <v>545</v>
      </c>
      <c r="F387" s="265" t="s">
        <v>447</v>
      </c>
      <c r="G387" s="18" t="s">
        <v>527</v>
      </c>
      <c r="H387" s="308">
        <v>201.95</v>
      </c>
    </row>
    <row r="388" spans="1:8" s="28" customFormat="1" ht="33.75">
      <c r="A388" s="263">
        <v>44200</v>
      </c>
      <c r="B388" s="275" t="s">
        <v>599</v>
      </c>
      <c r="C388" s="18" t="s">
        <v>564</v>
      </c>
      <c r="D388" s="309" t="s">
        <v>624</v>
      </c>
      <c r="E388" s="42" t="s">
        <v>600</v>
      </c>
      <c r="F388" s="265" t="s">
        <v>447</v>
      </c>
      <c r="G388" s="18" t="s">
        <v>527</v>
      </c>
      <c r="H388" s="308">
        <v>3290</v>
      </c>
    </row>
    <row r="389" spans="1:8" s="28" customFormat="1" ht="33.75">
      <c r="A389" s="263">
        <v>44211</v>
      </c>
      <c r="B389" s="321" t="s">
        <v>553</v>
      </c>
      <c r="C389" s="18" t="s">
        <v>564</v>
      </c>
      <c r="D389" s="309" t="s">
        <v>624</v>
      </c>
      <c r="E389" s="42" t="s">
        <v>535</v>
      </c>
      <c r="F389" s="265" t="s">
        <v>447</v>
      </c>
      <c r="G389" s="18" t="s">
        <v>527</v>
      </c>
      <c r="H389" s="308">
        <v>292.52999999999997</v>
      </c>
    </row>
    <row r="390" spans="1:8" s="28" customFormat="1" ht="33.75">
      <c r="A390" s="263">
        <v>44223</v>
      </c>
      <c r="B390" s="267" t="s">
        <v>554</v>
      </c>
      <c r="C390" s="18" t="s">
        <v>564</v>
      </c>
      <c r="D390" s="309" t="s">
        <v>624</v>
      </c>
      <c r="E390" s="42" t="s">
        <v>536</v>
      </c>
      <c r="F390" s="265" t="s">
        <v>447</v>
      </c>
      <c r="G390" s="18" t="s">
        <v>527</v>
      </c>
      <c r="H390" s="308">
        <v>458.15</v>
      </c>
    </row>
    <row r="391" spans="1:8" s="28" customFormat="1" ht="33.75">
      <c r="A391" s="263">
        <v>44244</v>
      </c>
      <c r="B391" s="267" t="s">
        <v>555</v>
      </c>
      <c r="C391" s="18" t="s">
        <v>564</v>
      </c>
      <c r="D391" s="309" t="s">
        <v>624</v>
      </c>
      <c r="E391" s="42" t="s">
        <v>537</v>
      </c>
      <c r="F391" s="265" t="s">
        <v>447</v>
      </c>
      <c r="G391" s="18" t="s">
        <v>527</v>
      </c>
      <c r="H391" s="308">
        <v>471.55</v>
      </c>
    </row>
    <row r="392" spans="1:8" s="28" customFormat="1" ht="33.75">
      <c r="A392" s="263">
        <v>44252</v>
      </c>
      <c r="B392" s="267" t="s">
        <v>556</v>
      </c>
      <c r="C392" s="18" t="s">
        <v>564</v>
      </c>
      <c r="D392" s="309" t="s">
        <v>624</v>
      </c>
      <c r="E392" s="42" t="s">
        <v>538</v>
      </c>
      <c r="F392" s="265" t="s">
        <v>447</v>
      </c>
      <c r="G392" s="18" t="s">
        <v>527</v>
      </c>
      <c r="H392" s="308">
        <v>81.92</v>
      </c>
    </row>
    <row r="393" spans="1:8" s="28" customFormat="1" ht="33.75">
      <c r="A393" s="263">
        <v>44252</v>
      </c>
      <c r="B393" s="267" t="s">
        <v>557</v>
      </c>
      <c r="C393" s="18" t="s">
        <v>564</v>
      </c>
      <c r="D393" s="309" t="s">
        <v>624</v>
      </c>
      <c r="E393" s="42" t="s">
        <v>539</v>
      </c>
      <c r="F393" s="265" t="s">
        <v>447</v>
      </c>
      <c r="G393" s="18" t="s">
        <v>527</v>
      </c>
      <c r="H393" s="308">
        <v>170.59</v>
      </c>
    </row>
    <row r="394" spans="1:8" s="28" customFormat="1" ht="33.75">
      <c r="A394" s="263">
        <v>44273</v>
      </c>
      <c r="B394" s="267" t="s">
        <v>558</v>
      </c>
      <c r="C394" s="18" t="s">
        <v>564</v>
      </c>
      <c r="D394" s="309" t="s">
        <v>624</v>
      </c>
      <c r="E394" s="42" t="s">
        <v>540</v>
      </c>
      <c r="F394" s="265" t="s">
        <v>447</v>
      </c>
      <c r="G394" s="18" t="s">
        <v>527</v>
      </c>
      <c r="H394" s="308">
        <v>75.5</v>
      </c>
    </row>
    <row r="395" spans="1:8" s="28" customFormat="1" ht="33.75">
      <c r="A395" s="263">
        <v>44312</v>
      </c>
      <c r="B395" s="267" t="s">
        <v>559</v>
      </c>
      <c r="C395" s="18" t="s">
        <v>564</v>
      </c>
      <c r="D395" s="309" t="s">
        <v>624</v>
      </c>
      <c r="E395" s="42" t="s">
        <v>541</v>
      </c>
      <c r="F395" s="265" t="s">
        <v>447</v>
      </c>
      <c r="G395" s="18" t="s">
        <v>527</v>
      </c>
      <c r="H395" s="308">
        <v>1153.8900000000001</v>
      </c>
    </row>
    <row r="396" spans="1:8" s="28" customFormat="1" ht="33.75">
      <c r="A396" s="263">
        <v>44312</v>
      </c>
      <c r="B396" s="267" t="s">
        <v>560</v>
      </c>
      <c r="C396" s="18" t="s">
        <v>564</v>
      </c>
      <c r="D396" s="309" t="s">
        <v>624</v>
      </c>
      <c r="E396" s="42" t="s">
        <v>542</v>
      </c>
      <c r="F396" s="265" t="s">
        <v>447</v>
      </c>
      <c r="G396" s="18" t="s">
        <v>527</v>
      </c>
      <c r="H396" s="308">
        <v>814.41</v>
      </c>
    </row>
    <row r="397" spans="1:8" s="28" customFormat="1" ht="33.75">
      <c r="A397" s="40">
        <v>44361</v>
      </c>
      <c r="B397" s="267" t="s">
        <v>641</v>
      </c>
      <c r="C397" s="18" t="s">
        <v>564</v>
      </c>
      <c r="D397" s="309" t="s">
        <v>624</v>
      </c>
      <c r="E397" s="42" t="s">
        <v>642</v>
      </c>
      <c r="F397" s="265" t="s">
        <v>447</v>
      </c>
      <c r="G397" s="18" t="s">
        <v>527</v>
      </c>
      <c r="H397" s="308">
        <v>335.03</v>
      </c>
    </row>
    <row r="398" spans="1:8" s="28" customFormat="1" ht="33.75">
      <c r="A398" s="40">
        <v>44372</v>
      </c>
      <c r="B398" s="267" t="s">
        <v>643</v>
      </c>
      <c r="C398" s="18" t="s">
        <v>564</v>
      </c>
      <c r="D398" s="309" t="s">
        <v>624</v>
      </c>
      <c r="E398" s="42" t="s">
        <v>644</v>
      </c>
      <c r="F398" s="265" t="s">
        <v>447</v>
      </c>
      <c r="G398" s="18" t="s">
        <v>527</v>
      </c>
      <c r="H398" s="332">
        <v>569.91999999999996</v>
      </c>
    </row>
    <row r="399" spans="1:8" s="28" customFormat="1" ht="33.75">
      <c r="A399" s="270">
        <v>44389</v>
      </c>
      <c r="B399" s="267" t="s">
        <v>645</v>
      </c>
      <c r="C399" s="18" t="s">
        <v>564</v>
      </c>
      <c r="D399" s="309" t="s">
        <v>624</v>
      </c>
      <c r="E399" s="22" t="s">
        <v>646</v>
      </c>
      <c r="F399" s="265" t="s">
        <v>447</v>
      </c>
      <c r="G399" s="18" t="s">
        <v>527</v>
      </c>
      <c r="H399" s="332">
        <v>717.7</v>
      </c>
    </row>
    <row r="400" spans="1:8" s="28" customFormat="1" ht="33.75">
      <c r="A400" s="270">
        <v>44404</v>
      </c>
      <c r="B400" s="267" t="s">
        <v>647</v>
      </c>
      <c r="C400" s="18" t="s">
        <v>564</v>
      </c>
      <c r="D400" s="309" t="s">
        <v>624</v>
      </c>
      <c r="E400" s="22" t="s">
        <v>648</v>
      </c>
      <c r="F400" s="265" t="s">
        <v>447</v>
      </c>
      <c r="G400" s="18" t="s">
        <v>527</v>
      </c>
      <c r="H400" s="332">
        <v>614.65</v>
      </c>
    </row>
    <row r="401" spans="1:8" s="28" customFormat="1">
      <c r="A401" s="407"/>
      <c r="B401" s="311"/>
      <c r="C401" s="75"/>
      <c r="D401" s="408"/>
      <c r="E401" s="409"/>
      <c r="F401" s="406"/>
      <c r="G401" s="75"/>
      <c r="H401" s="410"/>
    </row>
    <row r="402" spans="1:8" s="28" customFormat="1" ht="15.75" thickBot="1">
      <c r="A402" s="320"/>
      <c r="B402" s="38"/>
      <c r="F402" s="214"/>
      <c r="G402" s="278"/>
    </row>
    <row r="403" spans="1:8" s="28" customFormat="1" ht="24" thickBot="1">
      <c r="A403" s="214"/>
      <c r="B403" s="38"/>
      <c r="F403" s="214"/>
      <c r="G403" s="165" t="s">
        <v>630</v>
      </c>
      <c r="H403" s="166">
        <v>13992.2</v>
      </c>
    </row>
    <row r="404" spans="1:8" s="28" customFormat="1">
      <c r="A404" s="357"/>
      <c r="B404" s="38"/>
      <c r="F404" s="357"/>
      <c r="G404" s="278"/>
      <c r="H404" s="279"/>
    </row>
    <row r="405" spans="1:8" s="28" customFormat="1">
      <c r="A405" s="357"/>
      <c r="B405" s="38"/>
      <c r="F405" s="357"/>
      <c r="G405" s="278"/>
      <c r="H405" s="279"/>
    </row>
    <row r="406" spans="1:8" s="28" customFormat="1" ht="15.75" thickBot="1">
      <c r="A406" s="357"/>
      <c r="B406" s="38"/>
      <c r="F406" s="357"/>
      <c r="G406" s="278"/>
      <c r="H406" s="279"/>
    </row>
    <row r="407" spans="1:8" s="32" customFormat="1">
      <c r="A407" s="473" t="s">
        <v>97</v>
      </c>
      <c r="B407" s="474"/>
      <c r="C407" s="474"/>
      <c r="D407" s="474"/>
      <c r="E407" s="474"/>
      <c r="F407" s="474"/>
      <c r="G407" s="474"/>
      <c r="H407" s="470"/>
    </row>
    <row r="408" spans="1:8" s="32" customFormat="1" ht="15.75" thickBot="1">
      <c r="A408" s="475"/>
      <c r="B408" s="476"/>
      <c r="C408" s="476"/>
      <c r="D408" s="476"/>
      <c r="E408" s="476"/>
      <c r="F408" s="476"/>
      <c r="G408" s="476"/>
      <c r="H408" s="471"/>
    </row>
    <row r="409" spans="1:8" ht="15.75">
      <c r="A409" s="477" t="s">
        <v>649</v>
      </c>
      <c r="B409" s="477"/>
      <c r="C409" s="477"/>
      <c r="D409" s="477"/>
      <c r="E409" s="477"/>
      <c r="F409" s="477"/>
      <c r="G409" s="477"/>
      <c r="H409" s="477"/>
    </row>
    <row r="410" spans="1:8">
      <c r="A410" s="3" t="s">
        <v>23</v>
      </c>
      <c r="B410" s="3" t="s">
        <v>430</v>
      </c>
      <c r="C410" s="3" t="s">
        <v>9</v>
      </c>
      <c r="D410" s="3" t="s">
        <v>10</v>
      </c>
      <c r="E410" s="3" t="s">
        <v>13</v>
      </c>
      <c r="F410" s="3" t="s">
        <v>1</v>
      </c>
      <c r="G410" s="3" t="s">
        <v>11</v>
      </c>
      <c r="H410" s="3" t="s">
        <v>5</v>
      </c>
    </row>
    <row r="411" spans="1:8" s="28" customFormat="1" ht="33.75">
      <c r="A411" s="40">
        <v>44361</v>
      </c>
      <c r="B411" s="45" t="s">
        <v>650</v>
      </c>
      <c r="C411" s="18" t="s">
        <v>651</v>
      </c>
      <c r="D411" s="309" t="s">
        <v>666</v>
      </c>
      <c r="E411" s="324" t="s">
        <v>652</v>
      </c>
      <c r="F411" s="265" t="s">
        <v>447</v>
      </c>
      <c r="G411" s="414" t="s">
        <v>653</v>
      </c>
      <c r="H411" s="413">
        <v>1100</v>
      </c>
    </row>
    <row r="412" spans="1:8" s="28" customFormat="1" ht="51.75">
      <c r="A412" s="40">
        <v>44358</v>
      </c>
      <c r="B412" s="45" t="s">
        <v>658</v>
      </c>
      <c r="C412" s="18" t="s">
        <v>659</v>
      </c>
      <c r="D412" s="309" t="s">
        <v>209</v>
      </c>
      <c r="E412" s="324" t="s">
        <v>668</v>
      </c>
      <c r="F412" s="265" t="s">
        <v>447</v>
      </c>
      <c r="G412" s="26" t="s">
        <v>47</v>
      </c>
      <c r="H412" s="413">
        <v>8079</v>
      </c>
    </row>
    <row r="413" spans="1:8" s="28" customFormat="1" ht="51.75">
      <c r="A413" s="40">
        <v>44361</v>
      </c>
      <c r="B413" s="45" t="s">
        <v>657</v>
      </c>
      <c r="C413" s="18" t="s">
        <v>656</v>
      </c>
      <c r="D413" s="309" t="s">
        <v>665</v>
      </c>
      <c r="E413" s="324">
        <v>5643</v>
      </c>
      <c r="F413" s="265" t="s">
        <v>447</v>
      </c>
      <c r="G413" s="26" t="s">
        <v>47</v>
      </c>
      <c r="H413" s="413">
        <v>9020</v>
      </c>
    </row>
    <row r="414" spans="1:8" s="28" customFormat="1" ht="33.75">
      <c r="A414" s="40">
        <v>44384</v>
      </c>
      <c r="B414" s="45" t="s">
        <v>654</v>
      </c>
      <c r="C414" s="18" t="s">
        <v>651</v>
      </c>
      <c r="D414" s="309" t="s">
        <v>666</v>
      </c>
      <c r="E414" s="324" t="s">
        <v>655</v>
      </c>
      <c r="F414" s="265" t="s">
        <v>447</v>
      </c>
      <c r="G414" s="414" t="s">
        <v>653</v>
      </c>
      <c r="H414" s="413">
        <v>1100</v>
      </c>
    </row>
    <row r="415" spans="1:8" s="28" customFormat="1" ht="33.75">
      <c r="A415" s="40">
        <v>44396</v>
      </c>
      <c r="B415" s="45" t="s">
        <v>662</v>
      </c>
      <c r="C415" s="415" t="s">
        <v>663</v>
      </c>
      <c r="D415" s="309" t="s">
        <v>667</v>
      </c>
      <c r="E415" s="262" t="s">
        <v>664</v>
      </c>
      <c r="F415" s="265" t="s">
        <v>447</v>
      </c>
      <c r="G415" s="414" t="s">
        <v>669</v>
      </c>
      <c r="H415" s="413">
        <v>18832.8</v>
      </c>
    </row>
    <row r="416" spans="1:8" s="28" customFormat="1" ht="33.75">
      <c r="A416" s="40">
        <v>44406</v>
      </c>
      <c r="B416" s="215" t="s">
        <v>661</v>
      </c>
      <c r="C416" s="18" t="s">
        <v>660</v>
      </c>
      <c r="D416" s="47"/>
      <c r="E416" s="47"/>
      <c r="F416" s="265" t="s">
        <v>447</v>
      </c>
      <c r="G416" s="414" t="s">
        <v>660</v>
      </c>
      <c r="H416" s="413">
        <v>9107.3799999999992</v>
      </c>
    </row>
    <row r="417" spans="1:8" s="28" customFormat="1">
      <c r="A417" s="45"/>
      <c r="B417" s="215"/>
      <c r="C417" s="47"/>
      <c r="D417" s="47"/>
      <c r="E417" s="47"/>
      <c r="F417" s="45"/>
      <c r="G417" s="411"/>
      <c r="H417" s="412"/>
    </row>
    <row r="418" spans="1:8" s="28" customFormat="1" ht="15.75" thickBot="1">
      <c r="A418" s="357"/>
      <c r="B418" s="38"/>
      <c r="F418" s="357"/>
      <c r="G418" s="278"/>
      <c r="H418" s="279"/>
    </row>
    <row r="419" spans="1:8" s="28" customFormat="1" ht="24" thickBot="1">
      <c r="A419" s="357"/>
      <c r="B419" s="38"/>
      <c r="F419" s="357"/>
      <c r="G419" s="165" t="s">
        <v>630</v>
      </c>
      <c r="H419" s="166">
        <v>47239.18</v>
      </c>
    </row>
    <row r="420" spans="1:8" s="28" customFormat="1">
      <c r="A420" s="357"/>
      <c r="B420" s="38"/>
      <c r="F420" s="357"/>
      <c r="G420" s="278"/>
      <c r="H420" s="279"/>
    </row>
    <row r="421" spans="1:8" s="28" customFormat="1">
      <c r="A421" s="357"/>
      <c r="B421" s="38"/>
      <c r="F421" s="357"/>
      <c r="G421" s="278"/>
      <c r="H421" s="279"/>
    </row>
    <row r="422" spans="1:8" s="28" customFormat="1">
      <c r="A422" s="357"/>
      <c r="B422" s="38"/>
      <c r="F422" s="357"/>
      <c r="G422" s="278"/>
      <c r="H422" s="279"/>
    </row>
    <row r="423" spans="1:8" s="28" customFormat="1">
      <c r="A423" s="357"/>
      <c r="B423" s="38"/>
      <c r="F423" s="357"/>
      <c r="G423" s="278"/>
      <c r="H423" s="279"/>
    </row>
    <row r="424" spans="1:8" s="28" customFormat="1">
      <c r="A424" s="357"/>
      <c r="B424" s="38"/>
      <c r="F424" s="357"/>
      <c r="G424" s="278"/>
      <c r="H424" s="279"/>
    </row>
    <row r="425" spans="1:8" s="28" customFormat="1">
      <c r="A425" s="357"/>
      <c r="B425" s="38"/>
      <c r="F425" s="357"/>
      <c r="G425" s="278"/>
      <c r="H425" s="279"/>
    </row>
    <row r="426" spans="1:8" s="28" customFormat="1">
      <c r="A426" s="214"/>
      <c r="B426" s="38"/>
      <c r="F426" s="214"/>
      <c r="G426" s="278"/>
      <c r="H426" s="279"/>
    </row>
    <row r="427" spans="1:8" s="456" customFormat="1"/>
    <row r="428" spans="1:8" s="456" customFormat="1"/>
    <row r="429" spans="1:8" s="456" customFormat="1"/>
    <row r="430" spans="1:8" s="4" customFormat="1" ht="15.75" thickBot="1"/>
    <row r="431" spans="1:8">
      <c r="A431" s="457" t="s">
        <v>97</v>
      </c>
      <c r="B431" s="458"/>
      <c r="C431" s="458"/>
      <c r="D431" s="458"/>
      <c r="E431" s="458"/>
      <c r="F431" s="458"/>
      <c r="G431" s="458"/>
      <c r="H431" s="461"/>
    </row>
    <row r="432" spans="1:8" ht="15.75" thickBot="1">
      <c r="A432" s="459"/>
      <c r="B432" s="460"/>
      <c r="C432" s="460"/>
      <c r="D432" s="460"/>
      <c r="E432" s="460"/>
      <c r="F432" s="460"/>
      <c r="G432" s="460"/>
      <c r="H432" s="462"/>
    </row>
    <row r="433" spans="1:8" ht="15.75">
      <c r="A433" s="451" t="s">
        <v>389</v>
      </c>
      <c r="B433" s="451"/>
      <c r="C433" s="451"/>
      <c r="D433" s="451"/>
      <c r="E433" s="451"/>
      <c r="F433" s="451"/>
      <c r="G433" s="451"/>
      <c r="H433" s="451"/>
    </row>
    <row r="434" spans="1:8">
      <c r="A434" s="152" t="s">
        <v>23</v>
      </c>
      <c r="B434" s="152" t="s">
        <v>14</v>
      </c>
      <c r="C434" s="152" t="s">
        <v>9</v>
      </c>
      <c r="D434" s="152" t="s">
        <v>10</v>
      </c>
      <c r="E434" s="152" t="s">
        <v>13</v>
      </c>
      <c r="F434" s="152" t="s">
        <v>1</v>
      </c>
      <c r="G434" s="152" t="s">
        <v>11</v>
      </c>
      <c r="H434" s="152" t="s">
        <v>5</v>
      </c>
    </row>
    <row r="435" spans="1:8" ht="33.75">
      <c r="A435" s="21">
        <v>44020</v>
      </c>
      <c r="B435" s="18" t="s">
        <v>143</v>
      </c>
      <c r="C435" s="18" t="s">
        <v>144</v>
      </c>
      <c r="D435" s="18" t="s">
        <v>145</v>
      </c>
      <c r="E435" s="27" t="s">
        <v>146</v>
      </c>
      <c r="F435" s="10" t="s">
        <v>19</v>
      </c>
      <c r="G435" s="86" t="s">
        <v>147</v>
      </c>
      <c r="H435" s="20">
        <v>22500</v>
      </c>
    </row>
    <row r="436" spans="1:8">
      <c r="A436" s="153"/>
      <c r="B436" s="146"/>
      <c r="C436" s="146"/>
      <c r="D436" s="146"/>
      <c r="E436" s="154"/>
      <c r="F436" s="148"/>
      <c r="G436" s="155"/>
      <c r="H436" s="149"/>
    </row>
    <row r="437" spans="1:8" ht="33.75">
      <c r="A437" s="21">
        <v>44036</v>
      </c>
      <c r="B437" s="18" t="s">
        <v>152</v>
      </c>
      <c r="C437" s="18" t="s">
        <v>208</v>
      </c>
      <c r="D437" s="18" t="s">
        <v>209</v>
      </c>
      <c r="E437" s="27" t="s">
        <v>210</v>
      </c>
      <c r="F437" s="10" t="s">
        <v>19</v>
      </c>
      <c r="G437" s="26" t="s">
        <v>207</v>
      </c>
      <c r="H437" s="20">
        <v>7110</v>
      </c>
    </row>
    <row r="438" spans="1:8">
      <c r="A438" s="153"/>
      <c r="B438" s="146"/>
      <c r="C438" s="146"/>
      <c r="D438" s="146"/>
      <c r="E438" s="154"/>
      <c r="F438" s="148"/>
      <c r="G438" s="156"/>
      <c r="H438" s="149"/>
    </row>
    <row r="439" spans="1:8" ht="33.75">
      <c r="A439" s="21">
        <v>44036</v>
      </c>
      <c r="B439" s="18" t="s">
        <v>152</v>
      </c>
      <c r="C439" s="18" t="s">
        <v>204</v>
      </c>
      <c r="D439" s="18" t="s">
        <v>205</v>
      </c>
      <c r="E439" s="27" t="s">
        <v>206</v>
      </c>
      <c r="F439" s="10" t="s">
        <v>19</v>
      </c>
      <c r="G439" s="26" t="s">
        <v>207</v>
      </c>
      <c r="H439" s="20">
        <v>5135</v>
      </c>
    </row>
    <row r="440" spans="1:8">
      <c r="A440" s="153"/>
      <c r="B440" s="146"/>
      <c r="C440" s="146"/>
      <c r="D440" s="146"/>
      <c r="E440" s="154"/>
      <c r="F440" s="148"/>
      <c r="G440" s="156"/>
      <c r="H440" s="149"/>
    </row>
    <row r="441" spans="1:8" ht="51.75">
      <c r="A441" s="21">
        <v>44036</v>
      </c>
      <c r="B441" s="18" t="s">
        <v>149</v>
      </c>
      <c r="C441" s="18" t="s">
        <v>150</v>
      </c>
      <c r="D441" s="18" t="s">
        <v>151</v>
      </c>
      <c r="E441" s="27">
        <v>4820</v>
      </c>
      <c r="F441" s="10" t="s">
        <v>19</v>
      </c>
      <c r="G441" s="26" t="s">
        <v>47</v>
      </c>
      <c r="H441" s="20">
        <v>6321.6</v>
      </c>
    </row>
    <row r="442" spans="1:8">
      <c r="A442" s="153"/>
      <c r="B442" s="146"/>
      <c r="C442" s="146"/>
      <c r="D442" s="146"/>
      <c r="E442" s="154"/>
      <c r="F442" s="148"/>
      <c r="G442" s="156"/>
      <c r="H442" s="149"/>
    </row>
    <row r="443" spans="1:8" ht="39">
      <c r="A443" s="21">
        <v>44046</v>
      </c>
      <c r="B443" s="18" t="s">
        <v>58</v>
      </c>
      <c r="C443" s="18" t="s">
        <v>90</v>
      </c>
      <c r="D443" s="18" t="s">
        <v>60</v>
      </c>
      <c r="E443" s="82" t="s">
        <v>148</v>
      </c>
      <c r="F443" s="10" t="s">
        <v>19</v>
      </c>
      <c r="G443" s="26" t="s">
        <v>62</v>
      </c>
      <c r="H443" s="20">
        <v>1113</v>
      </c>
    </row>
    <row r="444" spans="1:8">
      <c r="A444" s="153"/>
      <c r="B444" s="146"/>
      <c r="C444" s="146"/>
      <c r="D444" s="146"/>
      <c r="E444" s="147"/>
      <c r="F444" s="148"/>
      <c r="G444" s="156"/>
      <c r="H444" s="149"/>
    </row>
    <row r="445" spans="1:8">
      <c r="A445" s="21">
        <v>44056</v>
      </c>
      <c r="B445" s="18"/>
      <c r="C445" s="18"/>
      <c r="D445" s="18"/>
      <c r="E445" s="82"/>
      <c r="F445" s="10"/>
      <c r="G445" s="26" t="s">
        <v>245</v>
      </c>
      <c r="H445" s="20">
        <v>10.45</v>
      </c>
    </row>
    <row r="446" spans="1:8">
      <c r="A446" s="153"/>
      <c r="B446" s="146"/>
      <c r="C446" s="146"/>
      <c r="D446" s="146"/>
      <c r="E446" s="147"/>
      <c r="F446" s="148"/>
      <c r="G446" s="156"/>
      <c r="H446" s="149"/>
    </row>
    <row r="447" spans="1:8" ht="33.75">
      <c r="A447" s="21">
        <v>44060</v>
      </c>
      <c r="B447" s="18" t="s">
        <v>194</v>
      </c>
      <c r="C447" s="18" t="s">
        <v>230</v>
      </c>
      <c r="D447" s="18" t="s">
        <v>231</v>
      </c>
      <c r="E447" s="24" t="s">
        <v>243</v>
      </c>
      <c r="F447" s="10" t="s">
        <v>19</v>
      </c>
      <c r="G447" s="83" t="s">
        <v>244</v>
      </c>
      <c r="H447" s="20">
        <v>4400</v>
      </c>
    </row>
    <row r="448" spans="1:8">
      <c r="A448" s="153"/>
      <c r="B448" s="146"/>
      <c r="C448" s="146"/>
      <c r="D448" s="146"/>
      <c r="E448" s="157"/>
      <c r="F448" s="148"/>
      <c r="G448" s="158"/>
      <c r="H448" s="149"/>
    </row>
    <row r="449" spans="1:8" ht="33.75">
      <c r="A449" s="21">
        <v>44061</v>
      </c>
      <c r="B449" s="18" t="s">
        <v>194</v>
      </c>
      <c r="C449" s="18" t="s">
        <v>213</v>
      </c>
      <c r="D449" s="18" t="s">
        <v>214</v>
      </c>
      <c r="E449" s="27">
        <v>2850</v>
      </c>
      <c r="F449" s="10" t="s">
        <v>19</v>
      </c>
      <c r="G449" s="83" t="s">
        <v>215</v>
      </c>
      <c r="H449" s="20">
        <v>8495</v>
      </c>
    </row>
    <row r="450" spans="1:8">
      <c r="A450" s="159"/>
      <c r="B450" s="160"/>
      <c r="C450" s="146"/>
      <c r="D450" s="146"/>
      <c r="E450" s="154"/>
      <c r="F450" s="148"/>
      <c r="G450" s="158"/>
      <c r="H450" s="149"/>
    </row>
    <row r="451" spans="1:8" ht="33.75">
      <c r="A451" s="110">
        <v>44068</v>
      </c>
      <c r="B451" s="111" t="s">
        <v>194</v>
      </c>
      <c r="C451" s="18" t="s">
        <v>12</v>
      </c>
      <c r="D451" s="18" t="s">
        <v>211</v>
      </c>
      <c r="E451" s="82" t="s">
        <v>212</v>
      </c>
      <c r="F451" s="10" t="s">
        <v>19</v>
      </c>
      <c r="G451" s="18" t="s">
        <v>201</v>
      </c>
      <c r="H451" s="20">
        <v>5630.4</v>
      </c>
    </row>
    <row r="452" spans="1:8">
      <c r="A452" s="106"/>
      <c r="B452" s="107"/>
      <c r="C452" s="101"/>
      <c r="D452" s="101"/>
      <c r="E452" s="105"/>
      <c r="F452" s="11"/>
      <c r="G452" s="101"/>
      <c r="H452" s="104"/>
    </row>
    <row r="453" spans="1:8">
      <c r="A453" s="110">
        <v>44078</v>
      </c>
      <c r="B453" s="111"/>
      <c r="C453" s="18" t="s">
        <v>245</v>
      </c>
      <c r="D453" s="18"/>
      <c r="E453" s="82"/>
      <c r="F453" s="10"/>
      <c r="G453" s="18" t="s">
        <v>245</v>
      </c>
      <c r="H453" s="20">
        <v>10.45</v>
      </c>
    </row>
    <row r="454" spans="1:8">
      <c r="A454" s="106"/>
      <c r="B454" s="107"/>
      <c r="C454" s="101"/>
      <c r="D454" s="101"/>
      <c r="E454" s="105"/>
      <c r="F454" s="11"/>
      <c r="G454" s="101"/>
      <c r="H454" s="104"/>
    </row>
    <row r="455" spans="1:8">
      <c r="A455" s="110">
        <v>44090</v>
      </c>
      <c r="B455" s="111"/>
      <c r="C455" s="18" t="s">
        <v>245</v>
      </c>
      <c r="D455" s="18"/>
      <c r="E455" s="82"/>
      <c r="F455" s="10"/>
      <c r="G455" s="18" t="s">
        <v>245</v>
      </c>
      <c r="H455" s="20">
        <v>10.45</v>
      </c>
    </row>
    <row r="456" spans="1:8">
      <c r="A456" s="106"/>
      <c r="B456" s="107"/>
      <c r="C456" s="101"/>
      <c r="D456" s="101"/>
      <c r="E456" s="105"/>
      <c r="F456" s="11"/>
      <c r="G456" s="101"/>
      <c r="H456" s="104"/>
    </row>
    <row r="457" spans="1:8" ht="33.75">
      <c r="A457" s="21">
        <v>44103</v>
      </c>
      <c r="B457" s="18" t="s">
        <v>194</v>
      </c>
      <c r="C457" s="18" t="s">
        <v>213</v>
      </c>
      <c r="D457" s="18" t="s">
        <v>214</v>
      </c>
      <c r="E457" s="27">
        <v>2893</v>
      </c>
      <c r="F457" s="10" t="s">
        <v>19</v>
      </c>
      <c r="G457" s="83" t="s">
        <v>215</v>
      </c>
      <c r="H457" s="20">
        <v>32399.93</v>
      </c>
    </row>
    <row r="458" spans="1:8">
      <c r="A458" s="153"/>
      <c r="B458" s="146"/>
      <c r="C458" s="146"/>
      <c r="D458" s="146"/>
      <c r="E458" s="154"/>
      <c r="F458" s="148"/>
      <c r="G458" s="158"/>
      <c r="H458" s="161"/>
    </row>
    <row r="459" spans="1:8" s="28" customFormat="1">
      <c r="A459" s="110">
        <v>44105</v>
      </c>
      <c r="B459" s="111"/>
      <c r="C459" s="18" t="s">
        <v>245</v>
      </c>
      <c r="D459" s="111"/>
      <c r="E459" s="162"/>
      <c r="F459" s="163"/>
      <c r="G459" s="18" t="s">
        <v>245</v>
      </c>
      <c r="H459" s="20">
        <v>10.45</v>
      </c>
    </row>
    <row r="460" spans="1:8">
      <c r="A460" s="159"/>
      <c r="B460" s="160"/>
      <c r="C460" s="160"/>
      <c r="D460" s="160"/>
      <c r="E460" s="196"/>
      <c r="F460" s="197"/>
      <c r="G460" s="198"/>
      <c r="H460" s="161"/>
    </row>
    <row r="461" spans="1:8" ht="33.75">
      <c r="A461" s="110">
        <v>44105</v>
      </c>
      <c r="B461" s="111" t="s">
        <v>246</v>
      </c>
      <c r="C461" s="111" t="s">
        <v>247</v>
      </c>
      <c r="D461" s="111" t="s">
        <v>248</v>
      </c>
      <c r="E461" s="162">
        <v>483</v>
      </c>
      <c r="F461" s="163" t="s">
        <v>19</v>
      </c>
      <c r="G461" s="164" t="s">
        <v>250</v>
      </c>
      <c r="H461" s="20">
        <v>546</v>
      </c>
    </row>
    <row r="462" spans="1:8">
      <c r="A462" s="153"/>
      <c r="B462" s="146"/>
      <c r="C462" s="146"/>
      <c r="D462" s="146"/>
      <c r="E462" s="154"/>
      <c r="F462" s="148"/>
      <c r="G462" s="158"/>
      <c r="H462" s="149"/>
    </row>
    <row r="463" spans="1:8" ht="33.75">
      <c r="A463" s="21">
        <v>44105</v>
      </c>
      <c r="B463" s="18" t="s">
        <v>246</v>
      </c>
      <c r="C463" s="18" t="s">
        <v>247</v>
      </c>
      <c r="D463" s="18" t="s">
        <v>248</v>
      </c>
      <c r="E463" s="27">
        <v>484</v>
      </c>
      <c r="F463" s="10" t="s">
        <v>19</v>
      </c>
      <c r="G463" s="83" t="s">
        <v>249</v>
      </c>
      <c r="H463" s="20">
        <v>546</v>
      </c>
    </row>
    <row r="464" spans="1:8">
      <c r="A464" s="153"/>
      <c r="B464" s="146"/>
      <c r="C464" s="146"/>
      <c r="D464" s="146"/>
      <c r="E464" s="154"/>
      <c r="F464" s="148"/>
      <c r="G464" s="158"/>
      <c r="H464" s="149"/>
    </row>
    <row r="465" spans="1:8">
      <c r="A465" s="21">
        <v>44109</v>
      </c>
      <c r="B465" s="23"/>
      <c r="C465" s="24"/>
      <c r="D465" s="24"/>
      <c r="E465" s="24"/>
      <c r="F465" s="22"/>
      <c r="G465" s="83" t="s">
        <v>245</v>
      </c>
      <c r="H465" s="20">
        <v>10.45</v>
      </c>
    </row>
    <row r="466" spans="1:8">
      <c r="A466" s="199"/>
      <c r="B466" s="200"/>
      <c r="C466" s="201"/>
      <c r="D466" s="201"/>
      <c r="E466" s="201"/>
      <c r="F466" s="202"/>
      <c r="G466" s="203"/>
      <c r="H466" s="204"/>
    </row>
    <row r="467" spans="1:8" ht="33.75">
      <c r="A467" s="21">
        <v>44074</v>
      </c>
      <c r="B467" s="18" t="s">
        <v>290</v>
      </c>
      <c r="C467" s="18" t="s">
        <v>247</v>
      </c>
      <c r="D467" s="18" t="s">
        <v>248</v>
      </c>
      <c r="E467" s="27">
        <v>495</v>
      </c>
      <c r="F467" s="10" t="s">
        <v>19</v>
      </c>
      <c r="G467" s="83" t="s">
        <v>291</v>
      </c>
      <c r="H467" s="20">
        <v>546</v>
      </c>
    </row>
    <row r="468" spans="1:8">
      <c r="A468" s="205"/>
      <c r="B468" s="206"/>
      <c r="C468" s="207"/>
      <c r="D468" s="207"/>
      <c r="E468" s="207"/>
      <c r="F468" s="205"/>
      <c r="G468" s="206"/>
      <c r="H468" s="207"/>
    </row>
    <row r="469" spans="1:8" ht="33.75">
      <c r="A469" s="21">
        <v>44089</v>
      </c>
      <c r="B469" s="18" t="s">
        <v>292</v>
      </c>
      <c r="C469" s="18" t="s">
        <v>292</v>
      </c>
      <c r="D469" s="18" t="s">
        <v>248</v>
      </c>
      <c r="E469" s="27">
        <v>496</v>
      </c>
      <c r="F469" s="10" t="s">
        <v>19</v>
      </c>
      <c r="G469" s="83" t="s">
        <v>293</v>
      </c>
      <c r="H469" s="20">
        <v>546</v>
      </c>
    </row>
    <row r="470" spans="1:8">
      <c r="A470" s="199"/>
      <c r="B470" s="208"/>
      <c r="C470" s="208"/>
      <c r="D470" s="208"/>
      <c r="E470" s="209"/>
      <c r="F470" s="210"/>
      <c r="G470" s="203"/>
      <c r="H470" s="204"/>
    </row>
    <row r="471" spans="1:8">
      <c r="A471" s="21">
        <v>44145</v>
      </c>
      <c r="B471" s="18"/>
      <c r="C471" s="18" t="s">
        <v>245</v>
      </c>
      <c r="D471" s="18"/>
      <c r="E471" s="27"/>
      <c r="F471" s="10"/>
      <c r="G471" s="83" t="s">
        <v>245</v>
      </c>
      <c r="H471" s="20">
        <v>10.45</v>
      </c>
    </row>
    <row r="472" spans="1:8">
      <c r="A472" s="199"/>
      <c r="B472" s="208"/>
      <c r="C472" s="208"/>
      <c r="D472" s="208"/>
      <c r="E472" s="209"/>
      <c r="F472" s="210"/>
      <c r="G472" s="203"/>
      <c r="H472" s="204"/>
    </row>
    <row r="473" spans="1:8" ht="38.25">
      <c r="A473" s="21">
        <v>44061</v>
      </c>
      <c r="B473" s="18" t="s">
        <v>194</v>
      </c>
      <c r="C473" s="18" t="s">
        <v>213</v>
      </c>
      <c r="D473" s="18" t="s">
        <v>214</v>
      </c>
      <c r="E473" s="27">
        <v>2944</v>
      </c>
      <c r="F473" s="10" t="s">
        <v>19</v>
      </c>
      <c r="G473" s="83" t="s">
        <v>308</v>
      </c>
      <c r="H473" s="20">
        <v>4158</v>
      </c>
    </row>
    <row r="474" spans="1:8">
      <c r="A474" s="199"/>
      <c r="B474" s="208"/>
      <c r="C474" s="208"/>
      <c r="D474" s="208"/>
      <c r="E474" s="209"/>
      <c r="F474" s="210"/>
      <c r="G474" s="203"/>
      <c r="H474" s="204"/>
    </row>
    <row r="475" spans="1:8" ht="33.75">
      <c r="A475" s="21">
        <v>44082</v>
      </c>
      <c r="B475" s="18" t="s">
        <v>292</v>
      </c>
      <c r="C475" s="18" t="s">
        <v>292</v>
      </c>
      <c r="D475" s="18" t="s">
        <v>248</v>
      </c>
      <c r="E475" s="22">
        <v>503</v>
      </c>
      <c r="F475" s="10" t="s">
        <v>19</v>
      </c>
      <c r="G475" s="83" t="s">
        <v>309</v>
      </c>
      <c r="H475" s="20">
        <v>546</v>
      </c>
    </row>
    <row r="476" spans="1:8">
      <c r="A476" s="205"/>
      <c r="B476" s="206"/>
      <c r="C476" s="207"/>
      <c r="D476" s="207"/>
      <c r="E476" s="207"/>
      <c r="F476" s="205"/>
      <c r="G476" s="206"/>
      <c r="H476" s="207"/>
    </row>
    <row r="477" spans="1:8" s="28" customFormat="1">
      <c r="A477" s="21">
        <v>44175</v>
      </c>
      <c r="B477" s="215"/>
      <c r="C477" s="18" t="s">
        <v>245</v>
      </c>
      <c r="D477" s="47"/>
      <c r="E477" s="47"/>
      <c r="F477" s="45"/>
      <c r="G477" s="83" t="s">
        <v>245</v>
      </c>
      <c r="H477" s="20">
        <v>10.45</v>
      </c>
    </row>
    <row r="478" spans="1:8" s="28" customFormat="1">
      <c r="A478" s="214"/>
      <c r="B478" s="38"/>
      <c r="F478" s="214"/>
      <c r="G478" s="38"/>
    </row>
    <row r="479" spans="1:8" ht="15.75" thickBot="1"/>
    <row r="480" spans="1:8" ht="24" thickBot="1">
      <c r="B480" s="213"/>
      <c r="G480" s="165" t="s">
        <v>630</v>
      </c>
      <c r="H480" s="166">
        <v>100066.08</v>
      </c>
    </row>
    <row r="482" spans="1:8" s="456" customFormat="1"/>
    <row r="483" spans="1:8" s="456" customFormat="1"/>
    <row r="484" spans="1:8" s="456" customFormat="1"/>
    <row r="485" spans="1:8" s="456" customFormat="1" ht="15.75" thickBot="1"/>
    <row r="486" spans="1:8">
      <c r="A486" s="457" t="s">
        <v>97</v>
      </c>
      <c r="B486" s="458"/>
      <c r="C486" s="458"/>
      <c r="D486" s="458"/>
      <c r="E486" s="458"/>
      <c r="F486" s="458"/>
      <c r="G486" s="458"/>
      <c r="H486" s="461"/>
    </row>
    <row r="487" spans="1:8" ht="15.75" thickBot="1">
      <c r="A487" s="459"/>
      <c r="B487" s="460"/>
      <c r="C487" s="460"/>
      <c r="D487" s="460"/>
      <c r="E487" s="460"/>
      <c r="F487" s="460"/>
      <c r="G487" s="460"/>
      <c r="H487" s="462"/>
    </row>
    <row r="488" spans="1:8" ht="15.75">
      <c r="A488" s="451" t="s">
        <v>453</v>
      </c>
      <c r="B488" s="451"/>
      <c r="C488" s="451"/>
      <c r="D488" s="451"/>
      <c r="E488" s="451"/>
      <c r="F488" s="451"/>
      <c r="G488" s="451"/>
      <c r="H488" s="451"/>
    </row>
    <row r="489" spans="1:8">
      <c r="A489" s="152" t="s">
        <v>23</v>
      </c>
      <c r="B489" s="152" t="s">
        <v>14</v>
      </c>
      <c r="C489" s="152" t="s">
        <v>9</v>
      </c>
      <c r="D489" s="152" t="s">
        <v>10</v>
      </c>
      <c r="E489" s="152" t="s">
        <v>13</v>
      </c>
      <c r="F489" s="152" t="s">
        <v>1</v>
      </c>
      <c r="G489" s="152" t="s">
        <v>11</v>
      </c>
      <c r="H489" s="152" t="s">
        <v>5</v>
      </c>
    </row>
    <row r="490" spans="1:8" ht="32.25">
      <c r="A490" s="21">
        <v>44264</v>
      </c>
      <c r="B490" s="18" t="s">
        <v>390</v>
      </c>
      <c r="C490" s="18" t="s">
        <v>393</v>
      </c>
      <c r="D490" s="18" t="s">
        <v>55</v>
      </c>
      <c r="E490" s="19">
        <v>148458</v>
      </c>
      <c r="F490" s="10" t="s">
        <v>404</v>
      </c>
      <c r="G490" s="23" t="s">
        <v>394</v>
      </c>
      <c r="H490" s="20">
        <v>144.33000000000001</v>
      </c>
    </row>
    <row r="491" spans="1:8">
      <c r="A491" s="153"/>
      <c r="B491" s="146"/>
      <c r="C491" s="146"/>
      <c r="D491" s="146"/>
      <c r="E491" s="154"/>
      <c r="F491" s="148"/>
      <c r="G491" s="155"/>
      <c r="H491" s="149"/>
    </row>
    <row r="492" spans="1:8" ht="32.25">
      <c r="A492" s="21">
        <v>44266</v>
      </c>
      <c r="B492" s="18" t="s">
        <v>390</v>
      </c>
      <c r="C492" s="18" t="s">
        <v>12</v>
      </c>
      <c r="D492" s="18" t="s">
        <v>15</v>
      </c>
      <c r="E492" s="19" t="s">
        <v>391</v>
      </c>
      <c r="F492" s="10" t="s">
        <v>404</v>
      </c>
      <c r="G492" s="86" t="s">
        <v>392</v>
      </c>
      <c r="H492" s="20">
        <v>1036</v>
      </c>
    </row>
    <row r="493" spans="1:8">
      <c r="A493" s="100"/>
      <c r="B493" s="101"/>
      <c r="C493" s="101"/>
      <c r="D493" s="101"/>
      <c r="E493" s="102"/>
      <c r="F493" s="11"/>
      <c r="G493" s="103"/>
      <c r="H493" s="104"/>
    </row>
    <row r="494" spans="1:8" ht="32.25">
      <c r="A494" s="21">
        <v>44266</v>
      </c>
      <c r="B494" s="18" t="s">
        <v>390</v>
      </c>
      <c r="C494" s="18" t="s">
        <v>230</v>
      </c>
      <c r="D494" s="18" t="s">
        <v>231</v>
      </c>
      <c r="E494" s="27" t="s">
        <v>395</v>
      </c>
      <c r="F494" s="10" t="s">
        <v>404</v>
      </c>
      <c r="G494" s="26" t="s">
        <v>396</v>
      </c>
      <c r="H494" s="20">
        <v>1350</v>
      </c>
    </row>
    <row r="495" spans="1:8">
      <c r="A495" s="100"/>
      <c r="B495" s="101"/>
      <c r="C495" s="101"/>
      <c r="D495" s="101"/>
      <c r="E495" s="102"/>
      <c r="F495" s="11"/>
      <c r="G495" s="103"/>
      <c r="H495" s="104"/>
    </row>
    <row r="496" spans="1:8" s="28" customFormat="1" ht="39">
      <c r="A496" s="21">
        <v>44266</v>
      </c>
      <c r="B496" s="18" t="s">
        <v>390</v>
      </c>
      <c r="C496" s="18" t="s">
        <v>454</v>
      </c>
      <c r="D496" s="18" t="s">
        <v>344</v>
      </c>
      <c r="E496" s="27">
        <v>2638</v>
      </c>
      <c r="F496" s="10" t="s">
        <v>404</v>
      </c>
      <c r="G496" s="26" t="s">
        <v>455</v>
      </c>
      <c r="H496" s="20">
        <v>996</v>
      </c>
    </row>
    <row r="497" spans="1:8">
      <c r="A497" s="153"/>
      <c r="B497" s="146"/>
      <c r="C497" s="146"/>
      <c r="D497" s="146"/>
      <c r="E497" s="154"/>
      <c r="F497" s="148"/>
      <c r="G497" s="156"/>
      <c r="H497" s="149"/>
    </row>
    <row r="498" spans="1:8" s="28" customFormat="1" ht="32.25">
      <c r="A498" s="21">
        <v>43901</v>
      </c>
      <c r="B498" s="18" t="s">
        <v>456</v>
      </c>
      <c r="C498" s="18" t="s">
        <v>457</v>
      </c>
      <c r="D498" s="18" t="s">
        <v>458</v>
      </c>
      <c r="E498" s="27">
        <v>4765</v>
      </c>
      <c r="F498" s="10" t="s">
        <v>404</v>
      </c>
      <c r="G498" s="26" t="s">
        <v>459</v>
      </c>
      <c r="H498" s="20">
        <v>1595</v>
      </c>
    </row>
    <row r="499" spans="1:8">
      <c r="A499" s="153"/>
      <c r="B499" s="146"/>
      <c r="C499" s="146"/>
      <c r="D499" s="146"/>
      <c r="E499" s="154"/>
      <c r="F499" s="148"/>
      <c r="G499" s="156"/>
      <c r="H499" s="149"/>
    </row>
    <row r="500" spans="1:8" ht="32.25">
      <c r="A500" s="21">
        <v>44278</v>
      </c>
      <c r="B500" s="18" t="s">
        <v>390</v>
      </c>
      <c r="C500" s="18" t="s">
        <v>12</v>
      </c>
      <c r="D500" s="18" t="s">
        <v>15</v>
      </c>
      <c r="E500" s="27" t="s">
        <v>398</v>
      </c>
      <c r="F500" s="10" t="s">
        <v>404</v>
      </c>
      <c r="G500" s="26" t="s">
        <v>397</v>
      </c>
      <c r="H500" s="20">
        <v>2590</v>
      </c>
    </row>
    <row r="501" spans="1:8">
      <c r="A501" s="100"/>
      <c r="B501" s="101"/>
      <c r="C501" s="101"/>
      <c r="D501" s="101"/>
      <c r="E501" s="102"/>
      <c r="F501" s="11"/>
      <c r="G501" s="103"/>
      <c r="H501" s="104"/>
    </row>
    <row r="502" spans="1:8" ht="39">
      <c r="A502" s="21">
        <v>44279</v>
      </c>
      <c r="B502" s="18" t="s">
        <v>390</v>
      </c>
      <c r="C502" s="18" t="s">
        <v>454</v>
      </c>
      <c r="D502" s="18" t="s">
        <v>344</v>
      </c>
      <c r="E502" s="27">
        <v>2640</v>
      </c>
      <c r="F502" s="10" t="s">
        <v>404</v>
      </c>
      <c r="G502" s="26" t="s">
        <v>455</v>
      </c>
      <c r="H502" s="20">
        <v>1328</v>
      </c>
    </row>
    <row r="503" spans="1:8">
      <c r="A503" s="100"/>
      <c r="B503" s="101"/>
      <c r="C503" s="101"/>
      <c r="D503" s="101"/>
      <c r="E503" s="102"/>
      <c r="F503" s="11"/>
      <c r="G503" s="103"/>
      <c r="H503" s="104"/>
    </row>
    <row r="504" spans="1:8" s="28" customFormat="1" ht="32.25">
      <c r="A504" s="21">
        <v>44279</v>
      </c>
      <c r="B504" s="18" t="s">
        <v>456</v>
      </c>
      <c r="C504" s="18" t="s">
        <v>457</v>
      </c>
      <c r="D504" s="18" t="s">
        <v>458</v>
      </c>
      <c r="E504" s="27">
        <v>4766</v>
      </c>
      <c r="F504" s="10" t="s">
        <v>404</v>
      </c>
      <c r="G504" s="26" t="s">
        <v>459</v>
      </c>
      <c r="H504" s="20">
        <v>2233</v>
      </c>
    </row>
    <row r="505" spans="1:8">
      <c r="A505" s="100"/>
      <c r="B505" s="101"/>
      <c r="C505" s="101"/>
      <c r="D505" s="101"/>
      <c r="E505" s="102"/>
      <c r="F505" s="11"/>
      <c r="G505" s="103"/>
      <c r="H505" s="104"/>
    </row>
    <row r="506" spans="1:8" s="28" customFormat="1" ht="32.25">
      <c r="A506" s="21">
        <v>44279</v>
      </c>
      <c r="B506" s="18" t="s">
        <v>456</v>
      </c>
      <c r="C506" s="18" t="s">
        <v>457</v>
      </c>
      <c r="D506" s="18" t="s">
        <v>458</v>
      </c>
      <c r="E506" s="27">
        <v>5024</v>
      </c>
      <c r="F506" s="10" t="s">
        <v>404</v>
      </c>
      <c r="G506" s="26" t="s">
        <v>672</v>
      </c>
      <c r="H506" s="20">
        <v>337.28</v>
      </c>
    </row>
    <row r="507" spans="1:8">
      <c r="A507" s="100"/>
      <c r="B507" s="101"/>
      <c r="C507" s="101"/>
      <c r="D507" s="101"/>
      <c r="E507" s="102"/>
      <c r="F507" s="11"/>
      <c r="G507" s="103"/>
      <c r="H507" s="104"/>
    </row>
    <row r="508" spans="1:8" ht="32.25">
      <c r="A508" s="21">
        <v>44281</v>
      </c>
      <c r="B508" s="18" t="s">
        <v>400</v>
      </c>
      <c r="C508" s="18" t="s">
        <v>401</v>
      </c>
      <c r="D508" s="18" t="s">
        <v>48</v>
      </c>
      <c r="E508" s="82" t="s">
        <v>399</v>
      </c>
      <c r="F508" s="10" t="s">
        <v>404</v>
      </c>
      <c r="G508" s="26" t="s">
        <v>402</v>
      </c>
      <c r="H508" s="20">
        <v>28272</v>
      </c>
    </row>
    <row r="509" spans="1:8">
      <c r="A509" s="257"/>
      <c r="B509" s="258"/>
      <c r="C509" s="259"/>
      <c r="D509" s="259"/>
      <c r="E509" s="259"/>
      <c r="F509" s="257"/>
      <c r="G509" s="258"/>
      <c r="H509" s="259"/>
    </row>
    <row r="510" spans="1:8" ht="32.25">
      <c r="A510" s="21">
        <v>44281</v>
      </c>
      <c r="B510" s="18" t="s">
        <v>400</v>
      </c>
      <c r="C510" s="18" t="s">
        <v>401</v>
      </c>
      <c r="D510" s="18" t="s">
        <v>48</v>
      </c>
      <c r="E510" s="82" t="s">
        <v>452</v>
      </c>
      <c r="F510" s="10" t="s">
        <v>404</v>
      </c>
      <c r="G510" s="26" t="s">
        <v>403</v>
      </c>
      <c r="H510" s="20">
        <v>1691.45</v>
      </c>
    </row>
    <row r="511" spans="1:8">
      <c r="A511" s="33"/>
      <c r="B511" s="34"/>
      <c r="C511" s="34"/>
      <c r="D511" s="34"/>
      <c r="E511" s="194"/>
      <c r="F511" s="36"/>
      <c r="G511" s="79"/>
      <c r="H511" s="37"/>
    </row>
    <row r="512" spans="1:8" ht="32.25">
      <c r="A512" s="21">
        <v>44281</v>
      </c>
      <c r="B512" s="18" t="s">
        <v>400</v>
      </c>
      <c r="C512" s="18" t="s">
        <v>401</v>
      </c>
      <c r="D512" s="18" t="s">
        <v>48</v>
      </c>
      <c r="E512" s="82" t="s">
        <v>673</v>
      </c>
      <c r="F512" s="10" t="s">
        <v>404</v>
      </c>
      <c r="G512" s="26" t="s">
        <v>674</v>
      </c>
      <c r="H512" s="20">
        <v>7236.15</v>
      </c>
    </row>
    <row r="513" spans="1:8">
      <c r="A513" s="33"/>
      <c r="B513" s="34"/>
      <c r="C513" s="34"/>
      <c r="D513" s="34"/>
      <c r="E513" s="194"/>
      <c r="F513" s="36"/>
      <c r="G513" s="79"/>
      <c r="H513" s="37"/>
    </row>
    <row r="514" spans="1:8" ht="32.25">
      <c r="A514" s="21">
        <v>44281</v>
      </c>
      <c r="B514" s="18" t="s">
        <v>400</v>
      </c>
      <c r="C514" s="18" t="s">
        <v>401</v>
      </c>
      <c r="D514" s="18" t="s">
        <v>48</v>
      </c>
      <c r="E514" s="82" t="s">
        <v>675</v>
      </c>
      <c r="F514" s="10" t="s">
        <v>404</v>
      </c>
      <c r="G514" s="26" t="s">
        <v>676</v>
      </c>
      <c r="H514" s="20">
        <v>8889.15</v>
      </c>
    </row>
    <row r="515" spans="1:8">
      <c r="A515" s="33"/>
      <c r="B515" s="34"/>
      <c r="C515" s="34"/>
      <c r="D515" s="34"/>
      <c r="E515" s="194"/>
      <c r="F515" s="36"/>
      <c r="G515" s="79"/>
      <c r="H515" s="37"/>
    </row>
    <row r="516" spans="1:8" ht="39">
      <c r="A516" s="21">
        <v>44287</v>
      </c>
      <c r="B516" s="18" t="s">
        <v>456</v>
      </c>
      <c r="C516" s="18" t="s">
        <v>457</v>
      </c>
      <c r="D516" s="18" t="s">
        <v>458</v>
      </c>
      <c r="E516" s="82" t="s">
        <v>670</v>
      </c>
      <c r="F516" s="10" t="s">
        <v>404</v>
      </c>
      <c r="G516" s="26" t="s">
        <v>671</v>
      </c>
      <c r="H516" s="20">
        <v>2096</v>
      </c>
    </row>
    <row r="517" spans="1:8">
      <c r="A517" s="33"/>
      <c r="B517" s="34"/>
      <c r="C517" s="34"/>
      <c r="D517" s="34"/>
      <c r="E517" s="194"/>
      <c r="F517" s="36"/>
      <c r="G517" s="79"/>
      <c r="H517" s="417"/>
    </row>
    <row r="518" spans="1:8" s="28" customFormat="1">
      <c r="A518" s="21">
        <v>44299</v>
      </c>
      <c r="B518" s="18"/>
      <c r="C518" s="18" t="s">
        <v>680</v>
      </c>
      <c r="D518" s="18"/>
      <c r="E518" s="82"/>
      <c r="F518" s="10"/>
      <c r="G518" s="18" t="s">
        <v>680</v>
      </c>
      <c r="H518" s="20">
        <v>83.6</v>
      </c>
    </row>
    <row r="519" spans="1:8">
      <c r="A519" s="33"/>
      <c r="B519" s="34"/>
      <c r="C519" s="34"/>
      <c r="D519" s="34"/>
      <c r="E519" s="194"/>
      <c r="F519" s="36"/>
      <c r="G519" s="79"/>
      <c r="H519" s="417"/>
    </row>
    <row r="520" spans="1:8" ht="32.25">
      <c r="A520" s="21">
        <v>44393</v>
      </c>
      <c r="B520" s="18" t="s">
        <v>578</v>
      </c>
      <c r="C520" s="18" t="s">
        <v>678</v>
      </c>
      <c r="D520" s="18" t="s">
        <v>209</v>
      </c>
      <c r="E520" s="82" t="s">
        <v>679</v>
      </c>
      <c r="F520" s="10" t="s">
        <v>404</v>
      </c>
      <c r="G520" s="26" t="s">
        <v>677</v>
      </c>
      <c r="H520" s="20">
        <v>242.37</v>
      </c>
    </row>
    <row r="521" spans="1:8">
      <c r="A521" s="358"/>
      <c r="B521" s="75"/>
      <c r="C521" s="75"/>
      <c r="D521" s="75"/>
      <c r="E521" s="191"/>
      <c r="F521" s="76"/>
      <c r="G521" s="277"/>
      <c r="H521" s="416"/>
    </row>
    <row r="522" spans="1:8" ht="15.75" thickBot="1"/>
    <row r="523" spans="1:8" ht="24" thickBot="1">
      <c r="G523" s="165" t="s">
        <v>630</v>
      </c>
      <c r="H523" s="166">
        <v>60120.33</v>
      </c>
    </row>
    <row r="524" spans="1:8" s="28" customFormat="1">
      <c r="A524" s="322"/>
      <c r="B524" s="38"/>
      <c r="F524" s="322"/>
      <c r="G524" s="278"/>
      <c r="H524" s="279"/>
    </row>
    <row r="525" spans="1:8" s="28" customFormat="1">
      <c r="A525" s="423"/>
      <c r="B525" s="38"/>
      <c r="F525" s="423"/>
      <c r="G525" s="278"/>
      <c r="H525" s="279"/>
    </row>
    <row r="526" spans="1:8" s="28" customFormat="1">
      <c r="A526" s="423"/>
      <c r="B526" s="38"/>
      <c r="F526" s="423"/>
      <c r="G526" s="278"/>
      <c r="H526" s="279"/>
    </row>
    <row r="527" spans="1:8" s="28" customFormat="1" ht="15.75" thickBot="1">
      <c r="A527" s="423"/>
      <c r="B527" s="38"/>
      <c r="F527" s="423"/>
      <c r="G527" s="278"/>
      <c r="H527" s="279"/>
    </row>
    <row r="528" spans="1:8">
      <c r="A528" s="457" t="s">
        <v>97</v>
      </c>
      <c r="B528" s="458"/>
      <c r="C528" s="458"/>
      <c r="D528" s="458"/>
      <c r="E528" s="458"/>
      <c r="F528" s="458"/>
      <c r="G528" s="458"/>
      <c r="H528" s="461"/>
    </row>
    <row r="529" spans="1:8" ht="15.75" thickBot="1">
      <c r="A529" s="459"/>
      <c r="B529" s="460"/>
      <c r="C529" s="460"/>
      <c r="D529" s="460"/>
      <c r="E529" s="460"/>
      <c r="F529" s="460"/>
      <c r="G529" s="460"/>
      <c r="H529" s="462"/>
    </row>
    <row r="530" spans="1:8" ht="15.75">
      <c r="A530" s="451" t="s">
        <v>726</v>
      </c>
      <c r="B530" s="451"/>
      <c r="C530" s="451"/>
      <c r="D530" s="451"/>
      <c r="E530" s="451"/>
      <c r="F530" s="451"/>
      <c r="G530" s="451"/>
      <c r="H530" s="451"/>
    </row>
    <row r="531" spans="1:8">
      <c r="A531" s="152" t="s">
        <v>23</v>
      </c>
      <c r="B531" s="152" t="s">
        <v>14</v>
      </c>
      <c r="C531" s="152" t="s">
        <v>9</v>
      </c>
      <c r="D531" s="152" t="s">
        <v>10</v>
      </c>
      <c r="E531" s="152" t="s">
        <v>13</v>
      </c>
      <c r="F531" s="152" t="s">
        <v>1</v>
      </c>
      <c r="G531" s="152" t="s">
        <v>11</v>
      </c>
      <c r="H531" s="152" t="s">
        <v>5</v>
      </c>
    </row>
    <row r="532" spans="1:8" s="193" customFormat="1" ht="34.5">
      <c r="A532" s="263">
        <v>44323</v>
      </c>
      <c r="B532" s="496" t="s">
        <v>731</v>
      </c>
      <c r="C532" s="18" t="s">
        <v>727</v>
      </c>
      <c r="D532" s="18" t="s">
        <v>730</v>
      </c>
      <c r="E532" s="82" t="s">
        <v>728</v>
      </c>
      <c r="F532" s="10" t="s">
        <v>19</v>
      </c>
      <c r="G532" s="497" t="s">
        <v>729</v>
      </c>
      <c r="H532" s="413">
        <v>17389.669999999998</v>
      </c>
    </row>
    <row r="533" spans="1:8" s="28" customFormat="1">
      <c r="A533" s="40">
        <v>44361</v>
      </c>
      <c r="B533" s="215"/>
      <c r="C533" s="47"/>
      <c r="D533" s="47"/>
      <c r="E533" s="47"/>
      <c r="F533" s="45"/>
      <c r="G533" s="497" t="s">
        <v>245</v>
      </c>
      <c r="H533" s="413">
        <v>10.45</v>
      </c>
    </row>
    <row r="534" spans="1:8" s="28" customFormat="1">
      <c r="A534" s="45"/>
      <c r="B534" s="215"/>
      <c r="C534" s="47"/>
      <c r="D534" s="47"/>
      <c r="E534" s="47"/>
      <c r="F534" s="45"/>
      <c r="G534" s="411"/>
      <c r="H534" s="412"/>
    </row>
    <row r="535" spans="1:8" s="28" customFormat="1">
      <c r="A535" s="45"/>
      <c r="B535" s="215"/>
      <c r="C535" s="47"/>
      <c r="D535" s="47"/>
      <c r="E535" s="47"/>
      <c r="F535" s="45"/>
      <c r="G535" s="411"/>
      <c r="H535" s="412"/>
    </row>
    <row r="536" spans="1:8" s="28" customFormat="1" ht="15.75" thickBot="1">
      <c r="A536" s="423"/>
      <c r="B536" s="38"/>
      <c r="F536" s="423"/>
      <c r="G536" s="278"/>
      <c r="H536" s="279"/>
    </row>
    <row r="537" spans="1:8" s="28" customFormat="1" ht="24" thickBot="1">
      <c r="A537" s="423"/>
      <c r="B537" s="38"/>
      <c r="F537" s="423"/>
      <c r="G537" s="165" t="s">
        <v>630</v>
      </c>
      <c r="H537" s="166">
        <v>17400.12</v>
      </c>
    </row>
    <row r="538" spans="1:8" s="28" customFormat="1">
      <c r="A538" s="423"/>
      <c r="B538" s="38"/>
      <c r="F538" s="423"/>
      <c r="G538" s="278"/>
      <c r="H538" s="279"/>
    </row>
    <row r="539" spans="1:8" s="28" customFormat="1">
      <c r="A539" s="423"/>
      <c r="B539" s="38"/>
      <c r="F539" s="423"/>
      <c r="G539" s="278"/>
      <c r="H539" s="279"/>
    </row>
    <row r="540" spans="1:8" s="28" customFormat="1">
      <c r="A540" s="423"/>
      <c r="B540" s="38"/>
      <c r="F540" s="423"/>
      <c r="G540" s="278"/>
      <c r="H540" s="279"/>
    </row>
    <row r="541" spans="1:8" s="28" customFormat="1">
      <c r="A541" s="322"/>
      <c r="B541" s="38"/>
      <c r="F541" s="322"/>
      <c r="G541" s="278"/>
      <c r="H541" s="279"/>
    </row>
    <row r="542" spans="1:8" s="455" customFormat="1"/>
    <row r="543" spans="1:8" s="455" customFormat="1"/>
    <row r="544" spans="1:8" s="455" customFormat="1"/>
    <row r="545" spans="1:8" s="455" customFormat="1"/>
    <row r="546" spans="1:8" ht="15.75" thickBot="1"/>
    <row r="547" spans="1:8">
      <c r="A547" s="457" t="s">
        <v>97</v>
      </c>
      <c r="B547" s="458"/>
      <c r="C547" s="458"/>
      <c r="D547" s="458"/>
      <c r="E547" s="458"/>
      <c r="F547" s="458"/>
      <c r="G547" s="458"/>
      <c r="H547" s="461"/>
    </row>
    <row r="548" spans="1:8" ht="15.75" thickBot="1">
      <c r="A548" s="459"/>
      <c r="B548" s="460"/>
      <c r="C548" s="460"/>
      <c r="D548" s="460"/>
      <c r="E548" s="460"/>
      <c r="F548" s="460"/>
      <c r="G548" s="460"/>
      <c r="H548" s="462"/>
    </row>
    <row r="549" spans="1:8" ht="15.75">
      <c r="A549" s="451" t="s">
        <v>565</v>
      </c>
      <c r="B549" s="451"/>
      <c r="C549" s="451"/>
      <c r="D549" s="451"/>
      <c r="E549" s="451"/>
      <c r="F549" s="451"/>
      <c r="G549" s="451"/>
      <c r="H549" s="451"/>
    </row>
    <row r="550" spans="1:8">
      <c r="A550" s="152" t="s">
        <v>23</v>
      </c>
      <c r="B550" s="152" t="s">
        <v>14</v>
      </c>
      <c r="C550" s="152" t="s">
        <v>9</v>
      </c>
      <c r="D550" s="152" t="s">
        <v>10</v>
      </c>
      <c r="E550" s="152" t="s">
        <v>13</v>
      </c>
      <c r="F550" s="152" t="s">
        <v>1</v>
      </c>
      <c r="G550" s="152" t="s">
        <v>11</v>
      </c>
      <c r="H550" s="152" t="s">
        <v>5</v>
      </c>
    </row>
    <row r="551" spans="1:8" ht="51.75">
      <c r="A551" s="21">
        <v>44119</v>
      </c>
      <c r="B551" s="18" t="s">
        <v>390</v>
      </c>
      <c r="C551" s="18" t="s">
        <v>12</v>
      </c>
      <c r="D551" s="18" t="s">
        <v>15</v>
      </c>
      <c r="E551" s="19" t="s">
        <v>566</v>
      </c>
      <c r="F551" s="10" t="s">
        <v>19</v>
      </c>
      <c r="G551" s="26" t="s">
        <v>567</v>
      </c>
      <c r="H551" s="20">
        <v>391</v>
      </c>
    </row>
    <row r="552" spans="1:8" ht="51.75">
      <c r="A552" s="21">
        <v>44104</v>
      </c>
      <c r="B552" s="18" t="s">
        <v>390</v>
      </c>
      <c r="C552" s="18" t="s">
        <v>568</v>
      </c>
      <c r="D552" s="18" t="s">
        <v>214</v>
      </c>
      <c r="E552" s="19">
        <v>2892</v>
      </c>
      <c r="F552" s="10" t="s">
        <v>19</v>
      </c>
      <c r="G552" s="26" t="s">
        <v>567</v>
      </c>
      <c r="H552" s="20">
        <v>1699</v>
      </c>
    </row>
    <row r="553" spans="1:8" ht="51.75">
      <c r="A553" s="21">
        <v>44104</v>
      </c>
      <c r="B553" s="18" t="s">
        <v>390</v>
      </c>
      <c r="C553" s="18" t="s">
        <v>386</v>
      </c>
      <c r="D553" s="18" t="s">
        <v>387</v>
      </c>
      <c r="E553" s="19">
        <v>755</v>
      </c>
      <c r="F553" s="10" t="s">
        <v>19</v>
      </c>
      <c r="G553" s="26" t="s">
        <v>567</v>
      </c>
      <c r="H553" s="20">
        <v>450</v>
      </c>
    </row>
    <row r="554" spans="1:8" ht="51.75">
      <c r="A554" s="21">
        <v>44104</v>
      </c>
      <c r="B554" s="18" t="s">
        <v>390</v>
      </c>
      <c r="C554" s="18" t="s">
        <v>570</v>
      </c>
      <c r="D554" s="18" t="s">
        <v>314</v>
      </c>
      <c r="E554" s="19" t="s">
        <v>569</v>
      </c>
      <c r="F554" s="10" t="s">
        <v>19</v>
      </c>
      <c r="G554" s="26" t="s">
        <v>567</v>
      </c>
      <c r="H554" s="20">
        <v>439</v>
      </c>
    </row>
    <row r="555" spans="1:8" ht="51.75">
      <c r="A555" s="21">
        <v>44125</v>
      </c>
      <c r="B555" s="18" t="s">
        <v>390</v>
      </c>
      <c r="C555" s="18" t="s">
        <v>230</v>
      </c>
      <c r="D555" s="18" t="s">
        <v>231</v>
      </c>
      <c r="E555" s="19" t="s">
        <v>571</v>
      </c>
      <c r="F555" s="10" t="s">
        <v>19</v>
      </c>
      <c r="G555" s="26" t="s">
        <v>567</v>
      </c>
      <c r="H555" s="20">
        <v>899.97</v>
      </c>
    </row>
    <row r="556" spans="1:8" ht="51.75">
      <c r="A556" s="21">
        <v>44144</v>
      </c>
      <c r="B556" s="18" t="s">
        <v>390</v>
      </c>
      <c r="C556" s="18" t="s">
        <v>572</v>
      </c>
      <c r="D556" s="18" t="s">
        <v>344</v>
      </c>
      <c r="E556" s="19">
        <v>2577</v>
      </c>
      <c r="F556" s="10" t="s">
        <v>19</v>
      </c>
      <c r="G556" s="26" t="s">
        <v>567</v>
      </c>
      <c r="H556" s="20">
        <v>730.4</v>
      </c>
    </row>
    <row r="557" spans="1:8" ht="51.75">
      <c r="A557" s="21">
        <v>44299</v>
      </c>
      <c r="B557" s="18" t="s">
        <v>390</v>
      </c>
      <c r="C557" s="18" t="s">
        <v>568</v>
      </c>
      <c r="D557" s="18" t="s">
        <v>214</v>
      </c>
      <c r="E557" s="19">
        <v>3141</v>
      </c>
      <c r="F557" s="10" t="s">
        <v>19</v>
      </c>
      <c r="G557" s="26" t="s">
        <v>567</v>
      </c>
      <c r="H557" s="20">
        <v>3398</v>
      </c>
    </row>
    <row r="558" spans="1:8" ht="51.75">
      <c r="A558" s="21">
        <v>44305</v>
      </c>
      <c r="B558" s="18" t="s">
        <v>390</v>
      </c>
      <c r="C558" s="18" t="s">
        <v>12</v>
      </c>
      <c r="D558" s="18" t="s">
        <v>15</v>
      </c>
      <c r="E558" s="19" t="s">
        <v>573</v>
      </c>
      <c r="F558" s="10" t="s">
        <v>19</v>
      </c>
      <c r="G558" s="26" t="s">
        <v>567</v>
      </c>
      <c r="H558" s="20">
        <v>439</v>
      </c>
    </row>
    <row r="559" spans="1:8">
      <c r="A559" s="21">
        <v>44336</v>
      </c>
      <c r="B559" s="23"/>
      <c r="C559" s="18" t="s">
        <v>574</v>
      </c>
      <c r="D559" s="24"/>
      <c r="E559" s="24"/>
      <c r="F559" s="22"/>
      <c r="G559" s="23"/>
      <c r="H559" s="20">
        <v>7953.84</v>
      </c>
    </row>
    <row r="560" spans="1:8" ht="15.75" thickBot="1"/>
    <row r="561" spans="1:8" ht="24" thickBot="1">
      <c r="G561" s="165" t="s">
        <v>630</v>
      </c>
      <c r="H561" s="166">
        <v>16400.21</v>
      </c>
    </row>
    <row r="562" spans="1:8" s="28" customFormat="1">
      <c r="A562" s="214"/>
      <c r="B562" s="38"/>
      <c r="F562" s="214"/>
      <c r="G562" s="278"/>
      <c r="H562" s="279"/>
    </row>
    <row r="563" spans="1:8" s="455" customFormat="1"/>
    <row r="564" spans="1:8" s="455" customFormat="1"/>
    <row r="565" spans="1:8" s="455" customFormat="1"/>
    <row r="566" spans="1:8" s="455" customFormat="1"/>
    <row r="567" spans="1:8" ht="15.75" thickBot="1"/>
    <row r="568" spans="1:8">
      <c r="A568" s="457" t="s">
        <v>97</v>
      </c>
      <c r="B568" s="458"/>
      <c r="C568" s="458"/>
      <c r="D568" s="458"/>
      <c r="E568" s="458"/>
      <c r="F568" s="458"/>
      <c r="G568" s="458"/>
      <c r="H568" s="461"/>
    </row>
    <row r="569" spans="1:8" ht="15.75" thickBot="1">
      <c r="A569" s="459"/>
      <c r="B569" s="460"/>
      <c r="C569" s="460"/>
      <c r="D569" s="460"/>
      <c r="E569" s="460"/>
      <c r="F569" s="460"/>
      <c r="G569" s="460"/>
      <c r="H569" s="462"/>
    </row>
    <row r="570" spans="1:8" ht="22.5" customHeight="1">
      <c r="A570" s="451" t="s">
        <v>633</v>
      </c>
      <c r="B570" s="451"/>
      <c r="C570" s="451"/>
      <c r="D570" s="451"/>
      <c r="E570" s="451"/>
      <c r="F570" s="451"/>
      <c r="G570" s="451"/>
      <c r="H570" s="451"/>
    </row>
    <row r="571" spans="1:8">
      <c r="A571" s="152" t="s">
        <v>23</v>
      </c>
      <c r="B571" s="152" t="s">
        <v>14</v>
      </c>
      <c r="C571" s="152" t="s">
        <v>9</v>
      </c>
      <c r="D571" s="152" t="s">
        <v>10</v>
      </c>
      <c r="E571" s="152" t="s">
        <v>13</v>
      </c>
      <c r="F571" s="152" t="s">
        <v>1</v>
      </c>
      <c r="G571" s="152" t="s">
        <v>11</v>
      </c>
      <c r="H571" s="152" t="s">
        <v>5</v>
      </c>
    </row>
    <row r="572" spans="1:8" ht="39">
      <c r="A572" s="21">
        <v>44144</v>
      </c>
      <c r="B572" s="19" t="s">
        <v>390</v>
      </c>
      <c r="C572" s="18" t="s">
        <v>572</v>
      </c>
      <c r="D572" s="18" t="s">
        <v>344</v>
      </c>
      <c r="E572" s="27">
        <v>2578</v>
      </c>
      <c r="F572" s="10" t="s">
        <v>19</v>
      </c>
      <c r="G572" s="26" t="s">
        <v>575</v>
      </c>
      <c r="H572" s="20">
        <v>6640</v>
      </c>
    </row>
    <row r="573" spans="1:8" ht="39">
      <c r="A573" s="21">
        <v>44200</v>
      </c>
      <c r="B573" s="19" t="s">
        <v>390</v>
      </c>
      <c r="C573" s="18" t="s">
        <v>230</v>
      </c>
      <c r="D573" s="18" t="s">
        <v>231</v>
      </c>
      <c r="E573" s="27" t="s">
        <v>576</v>
      </c>
      <c r="F573" s="10" t="s">
        <v>19</v>
      </c>
      <c r="G573" s="26" t="s">
        <v>575</v>
      </c>
      <c r="H573" s="20">
        <v>5598.9</v>
      </c>
    </row>
    <row r="574" spans="1:8" ht="39">
      <c r="A574" s="21">
        <v>44200</v>
      </c>
      <c r="B574" s="19" t="s">
        <v>390</v>
      </c>
      <c r="C574" s="18" t="s">
        <v>577</v>
      </c>
      <c r="D574" s="18" t="s">
        <v>314</v>
      </c>
      <c r="E574" s="27" t="s">
        <v>131</v>
      </c>
      <c r="F574" s="10" t="s">
        <v>19</v>
      </c>
      <c r="G574" s="26" t="s">
        <v>575</v>
      </c>
      <c r="H574" s="20">
        <v>2370.6</v>
      </c>
    </row>
    <row r="575" spans="1:8" ht="39">
      <c r="A575" s="21">
        <v>44216</v>
      </c>
      <c r="B575" s="19" t="s">
        <v>578</v>
      </c>
      <c r="C575" s="18" t="s">
        <v>204</v>
      </c>
      <c r="D575" s="18" t="s">
        <v>205</v>
      </c>
      <c r="E575" s="27" t="s">
        <v>579</v>
      </c>
      <c r="F575" s="10" t="s">
        <v>19</v>
      </c>
      <c r="G575" s="26" t="s">
        <v>575</v>
      </c>
      <c r="H575" s="20">
        <v>14615</v>
      </c>
    </row>
    <row r="576" spans="1:8" ht="39">
      <c r="A576" s="21">
        <v>44200</v>
      </c>
      <c r="B576" s="19" t="s">
        <v>390</v>
      </c>
      <c r="C576" s="18" t="s">
        <v>230</v>
      </c>
      <c r="D576" s="18" t="s">
        <v>231</v>
      </c>
      <c r="E576" s="27" t="s">
        <v>580</v>
      </c>
      <c r="F576" s="10" t="s">
        <v>19</v>
      </c>
      <c r="G576" s="26" t="s">
        <v>575</v>
      </c>
      <c r="H576" s="20">
        <v>807.4</v>
      </c>
    </row>
    <row r="577" spans="1:8">
      <c r="A577" s="21">
        <v>44337</v>
      </c>
      <c r="B577" s="22"/>
      <c r="C577" s="18" t="s">
        <v>574</v>
      </c>
      <c r="D577" s="24"/>
      <c r="E577" s="24"/>
      <c r="F577" s="22"/>
      <c r="G577" s="23"/>
      <c r="H577" s="20">
        <v>26008.01</v>
      </c>
    </row>
    <row r="578" spans="1:8" ht="15.75" thickBot="1">
      <c r="A578" s="287"/>
      <c r="B578" s="17"/>
      <c r="C578" s="75"/>
      <c r="D578" s="2"/>
      <c r="E578" s="2"/>
      <c r="F578" s="17"/>
      <c r="G578" s="314"/>
      <c r="H578" s="77"/>
    </row>
    <row r="579" spans="1:8" ht="24" thickBot="1">
      <c r="A579" s="17"/>
      <c r="B579" s="17"/>
      <c r="C579" s="2"/>
      <c r="D579" s="2"/>
      <c r="E579" s="2"/>
      <c r="F579" s="17"/>
      <c r="G579" s="165" t="s">
        <v>630</v>
      </c>
      <c r="H579" s="315">
        <v>56039.91</v>
      </c>
    </row>
    <row r="580" spans="1:8" s="28" customFormat="1">
      <c r="A580" s="285"/>
      <c r="B580" s="285"/>
      <c r="C580" s="16"/>
      <c r="D580" s="16"/>
      <c r="E580" s="16"/>
      <c r="F580" s="285"/>
      <c r="G580" s="278"/>
      <c r="H580" s="279"/>
    </row>
    <row r="581" spans="1:8" s="450" customFormat="1"/>
    <row r="582" spans="1:8" s="450" customFormat="1"/>
    <row r="583" spans="1:8" s="450" customFormat="1"/>
    <row r="584" spans="1:8" ht="15.75" thickBot="1"/>
    <row r="585" spans="1:8">
      <c r="A585" s="457" t="s">
        <v>97</v>
      </c>
      <c r="B585" s="458"/>
      <c r="C585" s="458"/>
      <c r="D585" s="458"/>
      <c r="E585" s="458"/>
      <c r="F585" s="458"/>
      <c r="G585" s="458"/>
      <c r="H585" s="461"/>
    </row>
    <row r="586" spans="1:8" ht="15.75" thickBot="1">
      <c r="A586" s="459"/>
      <c r="B586" s="460"/>
      <c r="C586" s="460"/>
      <c r="D586" s="460"/>
      <c r="E586" s="460"/>
      <c r="F586" s="460"/>
      <c r="G586" s="460"/>
      <c r="H586" s="462"/>
    </row>
    <row r="587" spans="1:8" ht="15.75">
      <c r="A587" s="451" t="s">
        <v>581</v>
      </c>
      <c r="B587" s="451"/>
      <c r="C587" s="451"/>
      <c r="D587" s="451"/>
      <c r="E587" s="451"/>
      <c r="F587" s="451"/>
      <c r="G587" s="451"/>
      <c r="H587" s="451"/>
    </row>
    <row r="588" spans="1:8">
      <c r="A588" s="152" t="s">
        <v>23</v>
      </c>
      <c r="B588" s="152" t="s">
        <v>14</v>
      </c>
      <c r="C588" s="152" t="s">
        <v>9</v>
      </c>
      <c r="D588" s="152" t="s">
        <v>10</v>
      </c>
      <c r="E588" s="152" t="s">
        <v>13</v>
      </c>
      <c r="F588" s="152" t="s">
        <v>1</v>
      </c>
      <c r="G588" s="152" t="s">
        <v>11</v>
      </c>
      <c r="H588" s="152" t="s">
        <v>5</v>
      </c>
    </row>
    <row r="589" spans="1:8" ht="39">
      <c r="A589" s="21">
        <v>44305</v>
      </c>
      <c r="B589" s="19" t="s">
        <v>390</v>
      </c>
      <c r="C589" s="18" t="s">
        <v>230</v>
      </c>
      <c r="D589" s="18" t="s">
        <v>231</v>
      </c>
      <c r="E589" s="27" t="s">
        <v>584</v>
      </c>
      <c r="F589" s="10" t="s">
        <v>19</v>
      </c>
      <c r="G589" s="26" t="s">
        <v>575</v>
      </c>
      <c r="H589" s="20">
        <v>498.4</v>
      </c>
    </row>
    <row r="590" spans="1:8" ht="39">
      <c r="A590" s="21">
        <v>44319</v>
      </c>
      <c r="B590" s="19" t="s">
        <v>578</v>
      </c>
      <c r="C590" s="18" t="s">
        <v>153</v>
      </c>
      <c r="D590" s="18" t="s">
        <v>582</v>
      </c>
      <c r="E590" s="27" t="s">
        <v>583</v>
      </c>
      <c r="F590" s="10" t="s">
        <v>19</v>
      </c>
      <c r="G590" s="26" t="s">
        <v>575</v>
      </c>
      <c r="H590" s="20">
        <v>8118.63</v>
      </c>
    </row>
    <row r="591" spans="1:8">
      <c r="A591" s="21">
        <v>44340</v>
      </c>
      <c r="B591" s="19"/>
      <c r="C591" s="18" t="s">
        <v>733</v>
      </c>
      <c r="D591" s="18"/>
      <c r="E591" s="27"/>
      <c r="F591" s="10"/>
      <c r="G591" s="26" t="s">
        <v>245</v>
      </c>
      <c r="H591" s="20">
        <v>10.45</v>
      </c>
    </row>
    <row r="592" spans="1:8" ht="39">
      <c r="A592" s="21">
        <v>44343</v>
      </c>
      <c r="B592" s="19" t="s">
        <v>578</v>
      </c>
      <c r="C592" s="18" t="s">
        <v>204</v>
      </c>
      <c r="D592" s="18" t="s">
        <v>205</v>
      </c>
      <c r="E592" s="27" t="s">
        <v>736</v>
      </c>
      <c r="F592" s="10" t="s">
        <v>19</v>
      </c>
      <c r="G592" s="26" t="s">
        <v>735</v>
      </c>
      <c r="H592" s="20">
        <v>8079</v>
      </c>
    </row>
    <row r="593" spans="1:8">
      <c r="A593" s="21">
        <v>44378</v>
      </c>
      <c r="B593" s="19"/>
      <c r="C593" s="18" t="s">
        <v>732</v>
      </c>
      <c r="D593" s="18"/>
      <c r="E593" s="27"/>
      <c r="F593" s="10"/>
      <c r="G593" s="26" t="s">
        <v>245</v>
      </c>
      <c r="H593" s="20">
        <v>20.9</v>
      </c>
    </row>
    <row r="594" spans="1:8" ht="33.75">
      <c r="A594" s="21">
        <v>44372</v>
      </c>
      <c r="B594" s="19"/>
      <c r="C594" s="18" t="s">
        <v>734</v>
      </c>
      <c r="D594" s="18"/>
      <c r="E594" s="27"/>
      <c r="F594" s="10" t="s">
        <v>19</v>
      </c>
      <c r="G594" s="18" t="s">
        <v>734</v>
      </c>
      <c r="H594" s="20">
        <v>1411.48</v>
      </c>
    </row>
    <row r="595" spans="1:8">
      <c r="A595" s="21">
        <v>44404</v>
      </c>
      <c r="B595" s="19"/>
      <c r="C595" s="18" t="s">
        <v>698</v>
      </c>
      <c r="D595" s="18"/>
      <c r="E595" s="27"/>
      <c r="F595" s="10"/>
      <c r="G595" s="26" t="s">
        <v>245</v>
      </c>
      <c r="H595" s="20">
        <v>10.45</v>
      </c>
    </row>
    <row r="596" spans="1:8">
      <c r="A596" s="21">
        <v>44406</v>
      </c>
      <c r="B596" s="19"/>
      <c r="C596" s="18" t="s">
        <v>732</v>
      </c>
      <c r="D596" s="18"/>
      <c r="E596" s="27"/>
      <c r="F596" s="10"/>
      <c r="G596" s="26" t="s">
        <v>245</v>
      </c>
      <c r="H596" s="20">
        <v>10.45</v>
      </c>
    </row>
    <row r="597" spans="1:8">
      <c r="A597" s="422"/>
      <c r="B597" s="121"/>
      <c r="C597" s="75"/>
      <c r="D597" s="75"/>
      <c r="E597" s="498"/>
      <c r="F597" s="76"/>
      <c r="G597" s="277"/>
      <c r="H597" s="77"/>
    </row>
    <row r="598" spans="1:8" ht="15.75" thickBot="1"/>
    <row r="599" spans="1:8" ht="24" thickBot="1">
      <c r="G599" s="165" t="s">
        <v>630</v>
      </c>
      <c r="H599" s="315">
        <v>18159.759999999998</v>
      </c>
    </row>
    <row r="600" spans="1:8">
      <c r="A600" s="359"/>
      <c r="F600" s="359"/>
      <c r="G600" s="278"/>
      <c r="H600" s="279"/>
    </row>
    <row r="601" spans="1:8">
      <c r="A601" s="359"/>
      <c r="F601" s="359"/>
      <c r="G601" s="278"/>
      <c r="H601" s="279"/>
    </row>
    <row r="602" spans="1:8">
      <c r="A602" s="359"/>
      <c r="F602" s="359"/>
      <c r="G602" s="278"/>
      <c r="H602" s="279"/>
    </row>
    <row r="603" spans="1:8" s="456" customFormat="1"/>
    <row r="604" spans="1:8" s="456" customFormat="1"/>
    <row r="605" spans="1:8" s="456" customFormat="1"/>
    <row r="606" spans="1:8" s="456" customFormat="1"/>
    <row r="607" spans="1:8" ht="18" customHeight="1" thickBot="1"/>
    <row r="608" spans="1:8">
      <c r="A608" s="457" t="s">
        <v>97</v>
      </c>
      <c r="B608" s="458"/>
      <c r="C608" s="458"/>
      <c r="D608" s="458"/>
      <c r="E608" s="458"/>
      <c r="F608" s="458"/>
      <c r="G608" s="458"/>
      <c r="H608" s="461"/>
    </row>
    <row r="609" spans="1:8" ht="15.75" thickBot="1">
      <c r="A609" s="459"/>
      <c r="B609" s="460"/>
      <c r="C609" s="460"/>
      <c r="D609" s="460"/>
      <c r="E609" s="460"/>
      <c r="F609" s="460"/>
      <c r="G609" s="460"/>
      <c r="H609" s="462"/>
    </row>
    <row r="610" spans="1:8" ht="18.75" customHeight="1">
      <c r="A610" s="451" t="s">
        <v>681</v>
      </c>
      <c r="B610" s="451"/>
      <c r="C610" s="451"/>
      <c r="D610" s="451"/>
      <c r="E610" s="451"/>
      <c r="F610" s="451"/>
      <c r="G610" s="451"/>
      <c r="H610" s="451"/>
    </row>
    <row r="611" spans="1:8">
      <c r="A611" s="152" t="s">
        <v>23</v>
      </c>
      <c r="B611" s="152" t="s">
        <v>14</v>
      </c>
      <c r="C611" s="152" t="s">
        <v>9</v>
      </c>
      <c r="D611" s="152" t="s">
        <v>10</v>
      </c>
      <c r="E611" s="152" t="s">
        <v>13</v>
      </c>
      <c r="F611" s="152" t="s">
        <v>1</v>
      </c>
      <c r="G611" s="152" t="s">
        <v>11</v>
      </c>
      <c r="H611" s="152" t="s">
        <v>5</v>
      </c>
    </row>
    <row r="612" spans="1:8" ht="33.75">
      <c r="A612" s="21">
        <v>44365</v>
      </c>
      <c r="B612" s="19" t="s">
        <v>724</v>
      </c>
      <c r="C612" s="18" t="s">
        <v>682</v>
      </c>
      <c r="D612" s="18" t="s">
        <v>690</v>
      </c>
      <c r="E612" s="266" t="s">
        <v>725</v>
      </c>
      <c r="F612" s="10" t="s">
        <v>19</v>
      </c>
      <c r="G612" s="26" t="s">
        <v>691</v>
      </c>
      <c r="H612" s="20">
        <v>2992.9</v>
      </c>
    </row>
    <row r="613" spans="1:8" ht="39">
      <c r="A613" s="21">
        <v>44384</v>
      </c>
      <c r="B613" s="19" t="s">
        <v>688</v>
      </c>
      <c r="C613" s="18" t="s">
        <v>683</v>
      </c>
      <c r="D613" s="18" t="s">
        <v>687</v>
      </c>
      <c r="E613" s="324" t="s">
        <v>686</v>
      </c>
      <c r="F613" s="10" t="s">
        <v>19</v>
      </c>
      <c r="G613" s="26" t="s">
        <v>689</v>
      </c>
      <c r="H613" s="20">
        <v>8700</v>
      </c>
    </row>
    <row r="614" spans="1:8" ht="33.75">
      <c r="A614" s="270">
        <v>44389</v>
      </c>
      <c r="B614" s="19" t="s">
        <v>692</v>
      </c>
      <c r="C614" s="18" t="s">
        <v>684</v>
      </c>
      <c r="D614" s="18" t="s">
        <v>22</v>
      </c>
      <c r="E614" s="324" t="s">
        <v>685</v>
      </c>
      <c r="F614" s="10" t="s">
        <v>19</v>
      </c>
      <c r="G614" s="26" t="s">
        <v>693</v>
      </c>
      <c r="H614" s="20">
        <v>322.39999999999998</v>
      </c>
    </row>
    <row r="616" spans="1:8" ht="15.75" thickBot="1"/>
    <row r="617" spans="1:8" ht="24" thickBot="1">
      <c r="G617" s="165" t="s">
        <v>630</v>
      </c>
      <c r="H617" s="315">
        <v>12015.3</v>
      </c>
    </row>
    <row r="620" spans="1:8" ht="15.75" thickBot="1"/>
    <row r="621" spans="1:8">
      <c r="A621" s="457" t="s">
        <v>97</v>
      </c>
      <c r="B621" s="458"/>
      <c r="C621" s="458"/>
      <c r="D621" s="458"/>
      <c r="E621" s="458"/>
      <c r="F621" s="458"/>
      <c r="G621" s="458"/>
      <c r="H621" s="461"/>
    </row>
    <row r="622" spans="1:8" ht="15.75" thickBot="1">
      <c r="A622" s="459"/>
      <c r="B622" s="460"/>
      <c r="C622" s="460"/>
      <c r="D622" s="460"/>
      <c r="E622" s="460"/>
      <c r="F622" s="460"/>
      <c r="G622" s="460"/>
      <c r="H622" s="462"/>
    </row>
    <row r="623" spans="1:8" ht="18.75" customHeight="1">
      <c r="A623" s="451" t="s">
        <v>700</v>
      </c>
      <c r="B623" s="451"/>
      <c r="C623" s="451"/>
      <c r="D623" s="451"/>
      <c r="E623" s="451"/>
      <c r="F623" s="451"/>
      <c r="G623" s="451"/>
      <c r="H623" s="451"/>
    </row>
    <row r="624" spans="1:8">
      <c r="A624" s="152" t="s">
        <v>23</v>
      </c>
      <c r="B624" s="152" t="s">
        <v>14</v>
      </c>
      <c r="C624" s="152" t="s">
        <v>9</v>
      </c>
      <c r="D624" s="152" t="s">
        <v>10</v>
      </c>
      <c r="E624" s="152" t="s">
        <v>13</v>
      </c>
      <c r="F624" s="152" t="s">
        <v>1</v>
      </c>
      <c r="G624" s="152" t="s">
        <v>11</v>
      </c>
      <c r="H624" s="152" t="s">
        <v>5</v>
      </c>
    </row>
    <row r="625" spans="1:8" ht="33.75">
      <c r="A625" s="216">
        <v>44384</v>
      </c>
      <c r="B625" s="19" t="s">
        <v>702</v>
      </c>
      <c r="C625" s="18" t="s">
        <v>12</v>
      </c>
      <c r="D625" s="18" t="s">
        <v>15</v>
      </c>
      <c r="E625" s="18" t="s">
        <v>706</v>
      </c>
      <c r="F625" s="10" t="s">
        <v>19</v>
      </c>
      <c r="G625" s="10" t="s">
        <v>701</v>
      </c>
      <c r="H625" s="20">
        <v>170.43</v>
      </c>
    </row>
    <row r="626" spans="1:8" ht="33.75">
      <c r="A626" s="216">
        <v>44390</v>
      </c>
      <c r="B626" s="19" t="s">
        <v>702</v>
      </c>
      <c r="C626" s="18" t="s">
        <v>12</v>
      </c>
      <c r="D626" s="18" t="s">
        <v>15</v>
      </c>
      <c r="E626" s="18" t="s">
        <v>705</v>
      </c>
      <c r="F626" s="10" t="s">
        <v>19</v>
      </c>
      <c r="G626" s="10" t="s">
        <v>701</v>
      </c>
      <c r="H626" s="20">
        <v>161.1</v>
      </c>
    </row>
    <row r="627" spans="1:8" s="425" customFormat="1" ht="45">
      <c r="A627" s="216">
        <v>44363</v>
      </c>
      <c r="B627" s="424" t="s">
        <v>720</v>
      </c>
      <c r="C627" s="18" t="s">
        <v>102</v>
      </c>
      <c r="D627" s="18" t="s">
        <v>103</v>
      </c>
      <c r="E627" s="18" t="s">
        <v>716</v>
      </c>
      <c r="F627" s="10" t="s">
        <v>19</v>
      </c>
      <c r="G627" s="10" t="s">
        <v>715</v>
      </c>
      <c r="H627" s="20">
        <v>117.98</v>
      </c>
    </row>
    <row r="628" spans="1:8" ht="45">
      <c r="A628" s="216">
        <v>44363</v>
      </c>
      <c r="B628" s="424" t="s">
        <v>720</v>
      </c>
      <c r="C628" s="18" t="s">
        <v>41</v>
      </c>
      <c r="D628" s="18" t="s">
        <v>42</v>
      </c>
      <c r="E628" s="19">
        <v>1818</v>
      </c>
      <c r="F628" s="10" t="s">
        <v>19</v>
      </c>
      <c r="G628" s="10" t="s">
        <v>715</v>
      </c>
      <c r="H628" s="20">
        <v>345.36</v>
      </c>
    </row>
    <row r="629" spans="1:8" ht="45">
      <c r="A629" s="216">
        <v>44363</v>
      </c>
      <c r="B629" s="424" t="s">
        <v>720</v>
      </c>
      <c r="C629" s="18" t="s">
        <v>723</v>
      </c>
      <c r="D629" s="18" t="s">
        <v>722</v>
      </c>
      <c r="E629" s="19" t="s">
        <v>721</v>
      </c>
      <c r="F629" s="10" t="s">
        <v>19</v>
      </c>
      <c r="G629" s="10" t="s">
        <v>715</v>
      </c>
      <c r="H629" s="20">
        <v>331.48</v>
      </c>
    </row>
    <row r="630" spans="1:8" ht="45">
      <c r="A630" s="216">
        <v>44363</v>
      </c>
      <c r="B630" s="424" t="s">
        <v>720</v>
      </c>
      <c r="C630" s="18" t="s">
        <v>717</v>
      </c>
      <c r="D630" s="18" t="s">
        <v>718</v>
      </c>
      <c r="E630" s="18" t="s">
        <v>719</v>
      </c>
      <c r="F630" s="10" t="s">
        <v>19</v>
      </c>
      <c r="G630" s="10" t="s">
        <v>715</v>
      </c>
      <c r="H630" s="20">
        <v>125</v>
      </c>
    </row>
    <row r="631" spans="1:8" ht="33.75">
      <c r="A631" s="216">
        <v>44364</v>
      </c>
      <c r="B631" s="19" t="s">
        <v>702</v>
      </c>
      <c r="C631" s="18" t="s">
        <v>12</v>
      </c>
      <c r="D631" s="18" t="s">
        <v>15</v>
      </c>
      <c r="E631" s="18" t="s">
        <v>714</v>
      </c>
      <c r="F631" s="10" t="s">
        <v>19</v>
      </c>
      <c r="G631" s="10" t="s">
        <v>701</v>
      </c>
      <c r="H631" s="20">
        <v>90.6</v>
      </c>
    </row>
    <row r="632" spans="1:8" ht="33.75">
      <c r="A632" s="216">
        <v>44369</v>
      </c>
      <c r="B632" s="19" t="s">
        <v>702</v>
      </c>
      <c r="C632" s="18" t="s">
        <v>12</v>
      </c>
      <c r="D632" s="18" t="s">
        <v>15</v>
      </c>
      <c r="E632" s="18" t="s">
        <v>712</v>
      </c>
      <c r="F632" s="10" t="s">
        <v>19</v>
      </c>
      <c r="G632" s="10" t="s">
        <v>701</v>
      </c>
      <c r="H632" s="20">
        <v>103.2</v>
      </c>
    </row>
    <row r="633" spans="1:8" ht="33.75">
      <c r="A633" s="216">
        <v>44375</v>
      </c>
      <c r="B633" s="19" t="s">
        <v>702</v>
      </c>
      <c r="C633" s="18" t="s">
        <v>12</v>
      </c>
      <c r="D633" s="18" t="s">
        <v>15</v>
      </c>
      <c r="E633" s="18" t="s">
        <v>713</v>
      </c>
      <c r="F633" s="10" t="s">
        <v>19</v>
      </c>
      <c r="G633" s="10" t="s">
        <v>701</v>
      </c>
      <c r="H633" s="20">
        <v>51.6</v>
      </c>
    </row>
    <row r="634" spans="1:8" ht="33.75">
      <c r="A634" s="216">
        <v>44378</v>
      </c>
      <c r="B634" s="22"/>
      <c r="C634" s="18" t="s">
        <v>708</v>
      </c>
      <c r="D634" s="24"/>
      <c r="E634" s="24"/>
      <c r="F634" s="10" t="s">
        <v>19</v>
      </c>
      <c r="G634" s="18" t="s">
        <v>710</v>
      </c>
      <c r="H634" s="20">
        <v>26969.9</v>
      </c>
    </row>
    <row r="635" spans="1:8" ht="33.75">
      <c r="A635" s="216">
        <v>44371</v>
      </c>
      <c r="B635" s="19" t="s">
        <v>702</v>
      </c>
      <c r="C635" s="18" t="s">
        <v>12</v>
      </c>
      <c r="D635" s="18" t="s">
        <v>15</v>
      </c>
      <c r="E635" s="18" t="s">
        <v>707</v>
      </c>
      <c r="F635" s="10" t="s">
        <v>19</v>
      </c>
      <c r="G635" s="10" t="s">
        <v>701</v>
      </c>
      <c r="H635" s="20">
        <v>51.6</v>
      </c>
    </row>
    <row r="636" spans="1:8" ht="33.75">
      <c r="A636" s="216">
        <v>44377</v>
      </c>
      <c r="B636" s="19" t="s">
        <v>702</v>
      </c>
      <c r="C636" s="18" t="s">
        <v>12</v>
      </c>
      <c r="D636" s="18" t="s">
        <v>15</v>
      </c>
      <c r="E636" s="18" t="s">
        <v>703</v>
      </c>
      <c r="F636" s="10" t="s">
        <v>19</v>
      </c>
      <c r="G636" s="10" t="s">
        <v>701</v>
      </c>
      <c r="H636" s="20">
        <v>56.64</v>
      </c>
    </row>
    <row r="637" spans="1:8" ht="33.75">
      <c r="A637" s="216">
        <v>44377</v>
      </c>
      <c r="B637" s="19" t="s">
        <v>702</v>
      </c>
      <c r="C637" s="18" t="s">
        <v>12</v>
      </c>
      <c r="D637" s="18" t="s">
        <v>15</v>
      </c>
      <c r="E637" s="18" t="s">
        <v>704</v>
      </c>
      <c r="F637" s="10" t="s">
        <v>19</v>
      </c>
      <c r="G637" s="10" t="s">
        <v>701</v>
      </c>
      <c r="H637" s="20">
        <v>158.58000000000001</v>
      </c>
    </row>
    <row r="638" spans="1:8" ht="33.75">
      <c r="A638" s="216">
        <v>44406</v>
      </c>
      <c r="B638" s="22"/>
      <c r="C638" s="18" t="s">
        <v>709</v>
      </c>
      <c r="D638" s="24"/>
      <c r="E638" s="24"/>
      <c r="F638" s="10" t="s">
        <v>19</v>
      </c>
      <c r="G638" s="18" t="s">
        <v>711</v>
      </c>
      <c r="H638" s="20">
        <v>184271.9</v>
      </c>
    </row>
    <row r="639" spans="1:8" ht="15.75" thickBot="1"/>
    <row r="640" spans="1:8" ht="24" thickBot="1">
      <c r="G640" s="165" t="s">
        <v>630</v>
      </c>
      <c r="H640" s="315">
        <v>213005.37</v>
      </c>
    </row>
  </sheetData>
  <mergeCells count="80">
    <mergeCell ref="A407:G408"/>
    <mergeCell ref="H407:H408"/>
    <mergeCell ref="A409:H409"/>
    <mergeCell ref="A623:H623"/>
    <mergeCell ref="A608:G609"/>
    <mergeCell ref="H608:H609"/>
    <mergeCell ref="A610:H610"/>
    <mergeCell ref="A603:XFD606"/>
    <mergeCell ref="A621:G622"/>
    <mergeCell ref="H621:H622"/>
    <mergeCell ref="A528:G529"/>
    <mergeCell ref="H528:H529"/>
    <mergeCell ref="A530:H530"/>
    <mergeCell ref="A482:XFD485"/>
    <mergeCell ref="A433:H433"/>
    <mergeCell ref="A431:G432"/>
    <mergeCell ref="H431:H432"/>
    <mergeCell ref="A486:G487"/>
    <mergeCell ref="H486:H487"/>
    <mergeCell ref="H2:H3"/>
    <mergeCell ref="A37:G37"/>
    <mergeCell ref="A4:H4"/>
    <mergeCell ref="A7:H7"/>
    <mergeCell ref="A9:H9"/>
    <mergeCell ref="A11:H11"/>
    <mergeCell ref="A23:H23"/>
    <mergeCell ref="A35:G35"/>
    <mergeCell ref="A2:G3"/>
    <mergeCell ref="A25:G25"/>
    <mergeCell ref="A27:G27"/>
    <mergeCell ref="A31:G31"/>
    <mergeCell ref="A33:G33"/>
    <mergeCell ref="A585:G586"/>
    <mergeCell ref="H585:H586"/>
    <mergeCell ref="A107:XFD110"/>
    <mergeCell ref="A286:XFD289"/>
    <mergeCell ref="A111:G112"/>
    <mergeCell ref="H568:H569"/>
    <mergeCell ref="A292:H292"/>
    <mergeCell ref="H374:H375"/>
    <mergeCell ref="A376:H376"/>
    <mergeCell ref="A329:G330"/>
    <mergeCell ref="H329:H330"/>
    <mergeCell ref="A331:H331"/>
    <mergeCell ref="A360:H360"/>
    <mergeCell ref="A374:G375"/>
    <mergeCell ref="A245:H245"/>
    <mergeCell ref="A290:G291"/>
    <mergeCell ref="A39:G39"/>
    <mergeCell ref="A570:H570"/>
    <mergeCell ref="A41:G41"/>
    <mergeCell ref="A43:G43"/>
    <mergeCell ref="A45:G45"/>
    <mergeCell ref="A47:G47"/>
    <mergeCell ref="A71:H71"/>
    <mergeCell ref="H290:H291"/>
    <mergeCell ref="H111:H112"/>
    <mergeCell ref="A113:H113"/>
    <mergeCell ref="A343:G344"/>
    <mergeCell ref="H343:H344"/>
    <mergeCell ref="A345:H345"/>
    <mergeCell ref="A358:G359"/>
    <mergeCell ref="H358:H359"/>
    <mergeCell ref="A488:H488"/>
    <mergeCell ref="A587:H587"/>
    <mergeCell ref="A231:H231"/>
    <mergeCell ref="A581:XFD583"/>
    <mergeCell ref="A563:XFD566"/>
    <mergeCell ref="A427:XFD429"/>
    <mergeCell ref="A340:XFD341"/>
    <mergeCell ref="A354:XFD356"/>
    <mergeCell ref="A371:XFD372"/>
    <mergeCell ref="A547:G548"/>
    <mergeCell ref="H547:H548"/>
    <mergeCell ref="A549:H549"/>
    <mergeCell ref="A568:G569"/>
    <mergeCell ref="A542:XFD545"/>
    <mergeCell ref="C326:H328"/>
    <mergeCell ref="A247:H247"/>
    <mergeCell ref="A249:H249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J120"/>
  <sheetViews>
    <sheetView topLeftCell="A58" workbookViewId="0">
      <selection activeCell="G69" sqref="G69"/>
    </sheetView>
  </sheetViews>
  <sheetFormatPr defaultRowHeight="15"/>
  <cols>
    <col min="1" max="1" width="15.7109375" style="223" customWidth="1"/>
    <col min="2" max="2" width="13.28515625" style="4" customWidth="1"/>
    <col min="3" max="3" width="21.85546875" customWidth="1"/>
    <col min="4" max="4" width="14.85546875" customWidth="1"/>
    <col min="5" max="5" width="15.28515625" customWidth="1"/>
    <col min="6" max="6" width="23.7109375" style="223" customWidth="1"/>
    <col min="7" max="7" width="21.5703125" style="4" customWidth="1"/>
    <col min="8" max="8" width="13.85546875" customWidth="1"/>
    <col min="10" max="10" width="14.28515625" style="1" bestFit="1" customWidth="1"/>
  </cols>
  <sheetData>
    <row r="1" spans="1:10" ht="15.75" thickBot="1"/>
    <row r="2" spans="1:10" s="32" customFormat="1">
      <c r="A2" s="482" t="s">
        <v>216</v>
      </c>
      <c r="B2" s="483"/>
      <c r="C2" s="483"/>
      <c r="D2" s="483"/>
      <c r="E2" s="483"/>
      <c r="F2" s="483"/>
      <c r="G2" s="483"/>
      <c r="H2" s="486"/>
      <c r="J2" s="87"/>
    </row>
    <row r="3" spans="1:10" s="32" customFormat="1" ht="15.75" thickBot="1">
      <c r="A3" s="484"/>
      <c r="B3" s="485"/>
      <c r="C3" s="485"/>
      <c r="D3" s="485"/>
      <c r="E3" s="485"/>
      <c r="F3" s="485"/>
      <c r="G3" s="485"/>
      <c r="H3" s="487"/>
      <c r="J3" s="87"/>
    </row>
    <row r="4" spans="1:10" ht="21" customHeight="1">
      <c r="A4" s="488" t="s">
        <v>109</v>
      </c>
      <c r="B4" s="488"/>
      <c r="C4" s="488"/>
      <c r="D4" s="488"/>
      <c r="E4" s="488"/>
      <c r="F4" s="488"/>
      <c r="G4" s="488"/>
      <c r="H4" s="488"/>
    </row>
    <row r="5" spans="1:10" ht="18" customHeight="1">
      <c r="A5" s="136" t="s">
        <v>23</v>
      </c>
      <c r="B5" s="136" t="s">
        <v>14</v>
      </c>
      <c r="C5" s="136" t="s">
        <v>9</v>
      </c>
      <c r="D5" s="136" t="s">
        <v>10</v>
      </c>
      <c r="E5" s="136" t="s">
        <v>13</v>
      </c>
      <c r="F5" s="136" t="s">
        <v>1</v>
      </c>
      <c r="G5" s="136" t="s">
        <v>11</v>
      </c>
      <c r="H5" s="136" t="s">
        <v>5</v>
      </c>
    </row>
    <row r="6" spans="1:10" ht="45">
      <c r="A6" s="21">
        <v>44063</v>
      </c>
      <c r="B6" s="19" t="s">
        <v>194</v>
      </c>
      <c r="C6" s="19" t="s">
        <v>352</v>
      </c>
      <c r="D6" s="19" t="s">
        <v>314</v>
      </c>
      <c r="E6" s="19" t="s">
        <v>353</v>
      </c>
      <c r="F6" s="63" t="s">
        <v>217</v>
      </c>
      <c r="G6" s="19" t="s">
        <v>218</v>
      </c>
      <c r="H6" s="20">
        <v>219.5</v>
      </c>
      <c r="I6" s="1"/>
    </row>
    <row r="7" spans="1:10">
      <c r="A7" s="468"/>
      <c r="B7" s="468"/>
      <c r="C7" s="468"/>
      <c r="D7" s="468"/>
      <c r="E7" s="468"/>
      <c r="F7" s="468"/>
      <c r="G7" s="468"/>
      <c r="H7" s="469"/>
      <c r="I7" s="1"/>
    </row>
    <row r="8" spans="1:10" ht="45">
      <c r="A8" s="21">
        <v>44063</v>
      </c>
      <c r="B8" s="19" t="s">
        <v>194</v>
      </c>
      <c r="C8" s="19" t="s">
        <v>354</v>
      </c>
      <c r="D8" s="19" t="s">
        <v>227</v>
      </c>
      <c r="E8" s="19">
        <v>118</v>
      </c>
      <c r="F8" s="63" t="s">
        <v>217</v>
      </c>
      <c r="G8" s="19" t="s">
        <v>218</v>
      </c>
      <c r="H8" s="20">
        <v>343.4</v>
      </c>
      <c r="I8" s="1"/>
    </row>
    <row r="9" spans="1:10">
      <c r="A9" s="479"/>
      <c r="B9" s="480"/>
      <c r="C9" s="480"/>
      <c r="D9" s="480"/>
      <c r="E9" s="480"/>
      <c r="F9" s="480"/>
      <c r="G9" s="480"/>
      <c r="H9" s="481"/>
    </row>
    <row r="10" spans="1:10" ht="101.25">
      <c r="A10" s="21">
        <v>44089</v>
      </c>
      <c r="B10" s="19" t="s">
        <v>188</v>
      </c>
      <c r="C10" s="19" t="s">
        <v>12</v>
      </c>
      <c r="D10" s="18" t="s">
        <v>15</v>
      </c>
      <c r="E10" s="19" t="s">
        <v>355</v>
      </c>
      <c r="F10" s="19" t="s">
        <v>356</v>
      </c>
      <c r="G10" s="19" t="s">
        <v>219</v>
      </c>
      <c r="H10" s="20">
        <v>6353.08</v>
      </c>
    </row>
    <row r="11" spans="1:10">
      <c r="A11" s="467"/>
      <c r="B11" s="468"/>
      <c r="C11" s="468"/>
      <c r="D11" s="468"/>
      <c r="E11" s="468"/>
      <c r="F11" s="468"/>
      <c r="G11" s="468"/>
      <c r="H11" s="469"/>
    </row>
    <row r="12" spans="1:10" ht="101.25">
      <c r="A12" s="21">
        <v>44117</v>
      </c>
      <c r="B12" s="19" t="s">
        <v>188</v>
      </c>
      <c r="C12" s="19" t="s">
        <v>12</v>
      </c>
      <c r="D12" s="19" t="s">
        <v>15</v>
      </c>
      <c r="E12" s="19" t="s">
        <v>357</v>
      </c>
      <c r="F12" s="19" t="s">
        <v>356</v>
      </c>
      <c r="G12" s="19" t="s">
        <v>219</v>
      </c>
      <c r="H12" s="20">
        <v>2912.3</v>
      </c>
    </row>
    <row r="13" spans="1:10">
      <c r="A13" s="7"/>
      <c r="B13" s="25"/>
      <c r="C13" s="6"/>
      <c r="D13" s="6"/>
      <c r="E13" s="6"/>
      <c r="F13" s="7"/>
      <c r="G13" s="25"/>
      <c r="H13" s="6"/>
    </row>
    <row r="14" spans="1:10" ht="45">
      <c r="A14" s="21">
        <v>44118</v>
      </c>
      <c r="B14" s="19" t="s">
        <v>194</v>
      </c>
      <c r="C14" s="19" t="s">
        <v>12</v>
      </c>
      <c r="D14" s="19" t="s">
        <v>15</v>
      </c>
      <c r="E14" s="19" t="s">
        <v>358</v>
      </c>
      <c r="F14" s="63" t="s">
        <v>217</v>
      </c>
      <c r="G14" s="19" t="s">
        <v>218</v>
      </c>
      <c r="H14" s="20">
        <v>155.4</v>
      </c>
    </row>
    <row r="15" spans="1:10">
      <c r="A15" s="7"/>
      <c r="B15" s="25"/>
      <c r="C15" s="6"/>
      <c r="D15" s="6"/>
      <c r="E15" s="6"/>
      <c r="F15" s="7"/>
      <c r="G15" s="25"/>
      <c r="H15" s="6"/>
    </row>
    <row r="16" spans="1:10" ht="101.25">
      <c r="A16" s="21">
        <v>44120</v>
      </c>
      <c r="B16" s="19" t="s">
        <v>188</v>
      </c>
      <c r="C16" s="19" t="s">
        <v>12</v>
      </c>
      <c r="D16" s="19" t="s">
        <v>15</v>
      </c>
      <c r="E16" s="19" t="s">
        <v>359</v>
      </c>
      <c r="F16" s="19" t="s">
        <v>356</v>
      </c>
      <c r="G16" s="19" t="s">
        <v>219</v>
      </c>
      <c r="H16" s="20">
        <v>6353.08</v>
      </c>
    </row>
    <row r="17" spans="1:9">
      <c r="A17" s="7"/>
      <c r="B17" s="25"/>
      <c r="C17" s="6"/>
      <c r="D17" s="6"/>
      <c r="E17" s="6"/>
      <c r="F17" s="7"/>
      <c r="G17" s="25"/>
      <c r="H17" s="6"/>
    </row>
    <row r="18" spans="1:9" ht="45">
      <c r="A18" s="21">
        <v>44120</v>
      </c>
      <c r="B18" s="19" t="s">
        <v>58</v>
      </c>
      <c r="C18" s="19" t="s">
        <v>90</v>
      </c>
      <c r="D18" s="19" t="s">
        <v>60</v>
      </c>
      <c r="E18" s="19" t="s">
        <v>360</v>
      </c>
      <c r="F18" s="63" t="s">
        <v>217</v>
      </c>
      <c r="G18" s="19" t="s">
        <v>218</v>
      </c>
      <c r="H18" s="20">
        <v>132.5</v>
      </c>
    </row>
    <row r="19" spans="1:9">
      <c r="A19" s="7"/>
      <c r="B19" s="25"/>
      <c r="C19" s="6"/>
      <c r="D19" s="6"/>
      <c r="E19" s="6"/>
      <c r="F19" s="7"/>
      <c r="G19" s="25"/>
      <c r="H19" s="6"/>
    </row>
    <row r="20" spans="1:9" ht="101.25">
      <c r="A20" s="21">
        <v>44131</v>
      </c>
      <c r="B20" s="19" t="s">
        <v>188</v>
      </c>
      <c r="C20" s="19" t="s">
        <v>12</v>
      </c>
      <c r="D20" s="19" t="s">
        <v>15</v>
      </c>
      <c r="E20" s="19" t="s">
        <v>361</v>
      </c>
      <c r="F20" s="19" t="s">
        <v>356</v>
      </c>
      <c r="G20" s="19" t="s">
        <v>219</v>
      </c>
      <c r="H20" s="20">
        <v>6353.08</v>
      </c>
    </row>
    <row r="21" spans="1:9">
      <c r="A21" s="7"/>
      <c r="B21" s="25"/>
      <c r="C21" s="6"/>
      <c r="D21" s="6"/>
      <c r="E21" s="6"/>
      <c r="F21" s="7"/>
      <c r="G21" s="25"/>
      <c r="H21" s="6"/>
    </row>
    <row r="22" spans="1:9" ht="101.25">
      <c r="A22" s="21">
        <v>44159</v>
      </c>
      <c r="B22" s="19" t="s">
        <v>362</v>
      </c>
      <c r="C22" s="19" t="s">
        <v>12</v>
      </c>
      <c r="D22" s="19" t="s">
        <v>15</v>
      </c>
      <c r="E22" s="19" t="s">
        <v>363</v>
      </c>
      <c r="F22" s="19" t="s">
        <v>364</v>
      </c>
      <c r="G22" s="19" t="s">
        <v>219</v>
      </c>
      <c r="H22" s="20">
        <v>850.5</v>
      </c>
    </row>
    <row r="23" spans="1:9">
      <c r="A23" s="7"/>
      <c r="B23" s="25"/>
      <c r="C23" s="6"/>
      <c r="D23" s="6"/>
      <c r="E23" s="6"/>
      <c r="F23" s="7"/>
      <c r="G23" s="25"/>
      <c r="H23" s="6"/>
    </row>
    <row r="24" spans="1:9" ht="101.25">
      <c r="A24" s="21">
        <v>44159</v>
      </c>
      <c r="B24" s="19" t="s">
        <v>188</v>
      </c>
      <c r="C24" s="19" t="s">
        <v>12</v>
      </c>
      <c r="D24" s="19" t="s">
        <v>15</v>
      </c>
      <c r="E24" s="19" t="s">
        <v>365</v>
      </c>
      <c r="F24" s="19" t="s">
        <v>364</v>
      </c>
      <c r="G24" s="19" t="s">
        <v>219</v>
      </c>
      <c r="H24" s="20">
        <v>917</v>
      </c>
    </row>
    <row r="25" spans="1:9">
      <c r="A25" s="7"/>
      <c r="B25" s="25"/>
      <c r="C25" s="6"/>
      <c r="D25" s="6"/>
      <c r="E25" s="6"/>
      <c r="F25" s="7"/>
      <c r="G25" s="25"/>
      <c r="H25" s="6"/>
    </row>
    <row r="26" spans="1:9" ht="90">
      <c r="A26" s="21">
        <v>44159</v>
      </c>
      <c r="B26" s="19" t="s">
        <v>366</v>
      </c>
      <c r="C26" s="19" t="s">
        <v>367</v>
      </c>
      <c r="D26" s="19" t="s">
        <v>368</v>
      </c>
      <c r="E26" s="19">
        <v>47423</v>
      </c>
      <c r="F26" s="19" t="s">
        <v>369</v>
      </c>
      <c r="G26" s="19" t="s">
        <v>219</v>
      </c>
      <c r="H26" s="20">
        <v>2945.5</v>
      </c>
    </row>
    <row r="27" spans="1:9">
      <c r="A27" s="7"/>
      <c r="B27" s="25"/>
      <c r="C27" s="6"/>
      <c r="D27" s="6"/>
      <c r="E27" s="6"/>
      <c r="F27" s="7"/>
      <c r="G27" s="25"/>
      <c r="H27" s="6"/>
    </row>
    <row r="28" spans="1:9" ht="101.25">
      <c r="A28" s="21">
        <v>44165</v>
      </c>
      <c r="B28" s="19" t="s">
        <v>362</v>
      </c>
      <c r="C28" s="19" t="s">
        <v>12</v>
      </c>
      <c r="D28" s="19" t="s">
        <v>15</v>
      </c>
      <c r="E28" s="19" t="s">
        <v>370</v>
      </c>
      <c r="F28" s="19" t="s">
        <v>356</v>
      </c>
      <c r="G28" s="19" t="s">
        <v>219</v>
      </c>
      <c r="H28" s="20">
        <v>129.6</v>
      </c>
      <c r="I28" s="28"/>
    </row>
    <row r="29" spans="1:9">
      <c r="A29" s="7"/>
      <c r="B29" s="25"/>
      <c r="C29" s="6"/>
      <c r="D29" s="6"/>
      <c r="E29" s="6"/>
      <c r="F29" s="7"/>
      <c r="G29" s="25"/>
      <c r="H29" s="6"/>
    </row>
    <row r="30" spans="1:9" ht="45">
      <c r="A30" s="21">
        <v>44165</v>
      </c>
      <c r="B30" s="19" t="s">
        <v>58</v>
      </c>
      <c r="C30" s="19" t="s">
        <v>90</v>
      </c>
      <c r="D30" s="19" t="s">
        <v>60</v>
      </c>
      <c r="E30" s="19" t="s">
        <v>371</v>
      </c>
      <c r="F30" s="63" t="s">
        <v>217</v>
      </c>
      <c r="G30" s="19" t="s">
        <v>218</v>
      </c>
      <c r="H30" s="20">
        <v>169.6</v>
      </c>
      <c r="I30" s="28"/>
    </row>
    <row r="31" spans="1:9">
      <c r="A31" s="7"/>
      <c r="B31" s="25"/>
      <c r="C31" s="6"/>
      <c r="D31" s="6"/>
      <c r="E31" s="6"/>
      <c r="F31" s="7"/>
      <c r="G31" s="25"/>
      <c r="H31" s="6"/>
    </row>
    <row r="32" spans="1:9" ht="45">
      <c r="A32" s="21">
        <v>44165</v>
      </c>
      <c r="B32" s="19" t="s">
        <v>194</v>
      </c>
      <c r="C32" s="19" t="s">
        <v>12</v>
      </c>
      <c r="D32" s="19" t="s">
        <v>15</v>
      </c>
      <c r="E32" s="19" t="s">
        <v>372</v>
      </c>
      <c r="F32" s="63" t="s">
        <v>217</v>
      </c>
      <c r="G32" s="19" t="s">
        <v>218</v>
      </c>
      <c r="H32" s="20">
        <v>125.12</v>
      </c>
      <c r="I32" s="28"/>
    </row>
    <row r="33" spans="1:8">
      <c r="A33" s="7"/>
      <c r="B33" s="25"/>
      <c r="C33" s="6"/>
      <c r="D33" s="6"/>
      <c r="E33" s="6"/>
      <c r="F33" s="7"/>
      <c r="G33" s="25"/>
      <c r="H33" s="6"/>
    </row>
    <row r="34" spans="1:8" ht="101.25">
      <c r="A34" s="21">
        <v>44165</v>
      </c>
      <c r="B34" s="19" t="s">
        <v>188</v>
      </c>
      <c r="C34" s="19" t="s">
        <v>12</v>
      </c>
      <c r="D34" s="19" t="s">
        <v>15</v>
      </c>
      <c r="E34" s="19" t="s">
        <v>373</v>
      </c>
      <c r="F34" s="19" t="s">
        <v>356</v>
      </c>
      <c r="G34" s="19" t="s">
        <v>219</v>
      </c>
      <c r="H34" s="20">
        <v>7533.72</v>
      </c>
    </row>
    <row r="35" spans="1:8">
      <c r="A35" s="7"/>
      <c r="B35" s="25"/>
      <c r="C35" s="6"/>
      <c r="D35" s="6"/>
      <c r="E35" s="6"/>
      <c r="F35" s="7"/>
      <c r="G35" s="25"/>
      <c r="H35" s="6"/>
    </row>
    <row r="36" spans="1:8" ht="101.25">
      <c r="A36" s="21">
        <v>44165</v>
      </c>
      <c r="B36" s="19" t="s">
        <v>362</v>
      </c>
      <c r="C36" s="19" t="s">
        <v>12</v>
      </c>
      <c r="D36" s="19" t="s">
        <v>15</v>
      </c>
      <c r="E36" s="19" t="s">
        <v>374</v>
      </c>
      <c r="F36" s="19" t="s">
        <v>356</v>
      </c>
      <c r="G36" s="19" t="s">
        <v>219</v>
      </c>
      <c r="H36" s="20">
        <v>129.6</v>
      </c>
    </row>
    <row r="37" spans="1:8">
      <c r="A37" s="7"/>
      <c r="B37" s="25"/>
      <c r="C37" s="6"/>
      <c r="D37" s="6"/>
      <c r="E37" s="6"/>
      <c r="F37" s="7"/>
      <c r="G37" s="25"/>
      <c r="H37" s="6"/>
    </row>
    <row r="38" spans="1:8" ht="101.25">
      <c r="A38" s="21">
        <v>44165</v>
      </c>
      <c r="B38" s="19" t="s">
        <v>188</v>
      </c>
      <c r="C38" s="19" t="s">
        <v>12</v>
      </c>
      <c r="D38" s="19" t="s">
        <v>15</v>
      </c>
      <c r="E38" s="19" t="s">
        <v>375</v>
      </c>
      <c r="F38" s="19" t="s">
        <v>356</v>
      </c>
      <c r="G38" s="19" t="s">
        <v>219</v>
      </c>
      <c r="H38" s="20">
        <v>7533.72</v>
      </c>
    </row>
    <row r="39" spans="1:8">
      <c r="A39" s="100"/>
      <c r="B39" s="254"/>
      <c r="C39" s="254"/>
      <c r="D39" s="254"/>
      <c r="E39" s="254"/>
      <c r="F39" s="254"/>
      <c r="G39" s="254"/>
      <c r="H39" s="104"/>
    </row>
    <row r="40" spans="1:8" ht="101.25">
      <c r="A40" s="21">
        <v>44228</v>
      </c>
      <c r="B40" s="19" t="s">
        <v>382</v>
      </c>
      <c r="C40" s="19" t="s">
        <v>12</v>
      </c>
      <c r="D40" s="19" t="s">
        <v>15</v>
      </c>
      <c r="E40" s="19" t="s">
        <v>383</v>
      </c>
      <c r="F40" s="19" t="s">
        <v>356</v>
      </c>
      <c r="G40" s="19" t="s">
        <v>219</v>
      </c>
      <c r="H40" s="253">
        <v>202.5</v>
      </c>
    </row>
    <row r="41" spans="1:8">
      <c r="A41" s="468"/>
      <c r="B41" s="468"/>
      <c r="C41" s="468"/>
      <c r="D41" s="468"/>
      <c r="E41" s="468"/>
      <c r="F41" s="468"/>
      <c r="G41" s="468"/>
      <c r="H41" s="469"/>
    </row>
    <row r="42" spans="1:8" ht="101.25">
      <c r="A42" s="21">
        <v>44243</v>
      </c>
      <c r="B42" s="19" t="s">
        <v>188</v>
      </c>
      <c r="C42" s="19" t="s">
        <v>12</v>
      </c>
      <c r="D42" s="19" t="s">
        <v>15</v>
      </c>
      <c r="E42" s="19" t="s">
        <v>384</v>
      </c>
      <c r="F42" s="19" t="s">
        <v>356</v>
      </c>
      <c r="G42" s="19" t="s">
        <v>219</v>
      </c>
      <c r="H42" s="20">
        <v>1781.5</v>
      </c>
    </row>
    <row r="43" spans="1:8">
      <c r="A43" s="479"/>
      <c r="B43" s="480"/>
      <c r="C43" s="480"/>
      <c r="D43" s="480"/>
      <c r="E43" s="480"/>
      <c r="F43" s="480"/>
      <c r="G43" s="480"/>
      <c r="H43" s="481"/>
    </row>
    <row r="44" spans="1:8" ht="90">
      <c r="A44" s="21">
        <v>44243</v>
      </c>
      <c r="B44" s="19" t="s">
        <v>366</v>
      </c>
      <c r="C44" s="19" t="s">
        <v>367</v>
      </c>
      <c r="D44" s="18" t="s">
        <v>368</v>
      </c>
      <c r="E44" s="19">
        <v>48177</v>
      </c>
      <c r="F44" s="19" t="s">
        <v>385</v>
      </c>
      <c r="G44" s="19" t="s">
        <v>219</v>
      </c>
      <c r="H44" s="20">
        <v>2945.5</v>
      </c>
    </row>
    <row r="45" spans="1:8">
      <c r="A45" s="467"/>
      <c r="B45" s="468"/>
      <c r="C45" s="468"/>
      <c r="D45" s="468"/>
      <c r="E45" s="468"/>
      <c r="F45" s="468"/>
      <c r="G45" s="468"/>
      <c r="H45" s="469"/>
    </row>
    <row r="46" spans="1:8" ht="45">
      <c r="A46" s="21">
        <v>44263</v>
      </c>
      <c r="B46" s="19" t="s">
        <v>194</v>
      </c>
      <c r="C46" s="19" t="s">
        <v>386</v>
      </c>
      <c r="D46" s="19" t="s">
        <v>387</v>
      </c>
      <c r="E46" s="19">
        <v>813</v>
      </c>
      <c r="F46" s="63" t="s">
        <v>217</v>
      </c>
      <c r="G46" s="19" t="s">
        <v>218</v>
      </c>
      <c r="H46" s="20">
        <v>1350</v>
      </c>
    </row>
    <row r="47" spans="1:8" ht="101.25">
      <c r="A47" s="21">
        <v>44300</v>
      </c>
      <c r="B47" s="19" t="s">
        <v>366</v>
      </c>
      <c r="C47" s="19" t="s">
        <v>367</v>
      </c>
      <c r="D47" s="19" t="s">
        <v>368</v>
      </c>
      <c r="E47" s="19">
        <v>48671</v>
      </c>
      <c r="F47" s="19" t="s">
        <v>364</v>
      </c>
      <c r="G47" s="19" t="s">
        <v>219</v>
      </c>
      <c r="H47" s="253">
        <v>2945.5</v>
      </c>
    </row>
    <row r="48" spans="1:8">
      <c r="A48" s="468"/>
      <c r="B48" s="468"/>
      <c r="C48" s="468"/>
      <c r="D48" s="468"/>
      <c r="E48" s="468"/>
      <c r="F48" s="468"/>
      <c r="G48" s="468"/>
      <c r="H48" s="469"/>
    </row>
    <row r="49" spans="1:9" ht="101.25">
      <c r="A49" s="21">
        <v>44298</v>
      </c>
      <c r="B49" s="19" t="s">
        <v>188</v>
      </c>
      <c r="C49" s="19" t="s">
        <v>12</v>
      </c>
      <c r="D49" s="19" t="s">
        <v>15</v>
      </c>
      <c r="E49" s="19" t="s">
        <v>460</v>
      </c>
      <c r="F49" s="19" t="s">
        <v>364</v>
      </c>
      <c r="G49" s="19" t="s">
        <v>219</v>
      </c>
      <c r="H49" s="253">
        <v>1781.5</v>
      </c>
    </row>
    <row r="50" spans="1:9">
      <c r="A50" s="479"/>
      <c r="B50" s="480"/>
      <c r="C50" s="480"/>
      <c r="D50" s="480"/>
      <c r="E50" s="480"/>
      <c r="F50" s="480"/>
      <c r="G50" s="480"/>
      <c r="H50" s="481"/>
    </row>
    <row r="51" spans="1:9" ht="45">
      <c r="A51" s="21">
        <v>44314</v>
      </c>
      <c r="B51" s="19" t="s">
        <v>194</v>
      </c>
      <c r="C51" s="19" t="s">
        <v>12</v>
      </c>
      <c r="D51" s="18" t="s">
        <v>15</v>
      </c>
      <c r="E51" s="19" t="s">
        <v>461</v>
      </c>
      <c r="F51" s="63" t="s">
        <v>217</v>
      </c>
      <c r="G51" s="19" t="s">
        <v>218</v>
      </c>
      <c r="H51" s="253">
        <v>67.34</v>
      </c>
    </row>
    <row r="52" spans="1:9">
      <c r="A52" s="467"/>
      <c r="B52" s="468"/>
      <c r="C52" s="468"/>
      <c r="D52" s="468"/>
      <c r="E52" s="468"/>
      <c r="F52" s="468"/>
      <c r="G52" s="468"/>
      <c r="H52" s="469"/>
    </row>
    <row r="53" spans="1:9" ht="45">
      <c r="A53" s="21">
        <v>44314</v>
      </c>
      <c r="B53" s="19" t="s">
        <v>194</v>
      </c>
      <c r="C53" s="19" t="s">
        <v>12</v>
      </c>
      <c r="D53" s="19" t="s">
        <v>15</v>
      </c>
      <c r="E53" s="19" t="s">
        <v>462</v>
      </c>
      <c r="F53" s="63" t="s">
        <v>217</v>
      </c>
      <c r="G53" s="19" t="s">
        <v>218</v>
      </c>
      <c r="H53" s="253">
        <v>66.47</v>
      </c>
    </row>
    <row r="54" spans="1:9">
      <c r="A54" s="7"/>
      <c r="B54" s="25"/>
      <c r="C54" s="6"/>
      <c r="D54" s="6"/>
      <c r="E54" s="6"/>
      <c r="F54" s="7"/>
      <c r="G54" s="25"/>
      <c r="H54" s="6"/>
    </row>
    <row r="55" spans="1:9" ht="101.25">
      <c r="A55" s="21">
        <v>44295</v>
      </c>
      <c r="B55" s="19" t="s">
        <v>362</v>
      </c>
      <c r="C55" s="19" t="s">
        <v>12</v>
      </c>
      <c r="D55" s="19" t="s">
        <v>15</v>
      </c>
      <c r="E55" s="19" t="s">
        <v>463</v>
      </c>
      <c r="F55" s="19" t="s">
        <v>364</v>
      </c>
      <c r="G55" s="19" t="s">
        <v>219</v>
      </c>
      <c r="H55" s="253">
        <v>250.05</v>
      </c>
    </row>
    <row r="56" spans="1:9">
      <c r="A56" s="274"/>
      <c r="B56" s="121"/>
      <c r="C56" s="121"/>
      <c r="D56" s="121"/>
      <c r="E56" s="121"/>
      <c r="F56" s="125"/>
      <c r="G56" s="121"/>
      <c r="H56" s="77"/>
    </row>
    <row r="57" spans="1:9" ht="45">
      <c r="A57" s="312" t="s">
        <v>255</v>
      </c>
      <c r="B57" s="121"/>
      <c r="C57" s="121"/>
      <c r="D57" s="121"/>
      <c r="E57" s="121"/>
      <c r="F57" s="121"/>
      <c r="G57" s="121"/>
      <c r="H57" s="77"/>
    </row>
    <row r="58" spans="1:9" ht="15.75" thickBot="1"/>
    <row r="59" spans="1:9" ht="16.5" thickBot="1">
      <c r="G59" s="228" t="s">
        <v>376</v>
      </c>
      <c r="H59" s="229">
        <v>54547.06</v>
      </c>
    </row>
    <row r="61" spans="1:9">
      <c r="I61" s="28"/>
    </row>
    <row r="67" spans="1:10">
      <c r="I67" s="28"/>
    </row>
    <row r="69" spans="1:10">
      <c r="I69" s="28"/>
    </row>
    <row r="75" spans="1:10" s="28" customFormat="1">
      <c r="A75" s="223"/>
      <c r="B75" s="4"/>
      <c r="C75"/>
      <c r="D75"/>
      <c r="E75"/>
      <c r="F75" s="223"/>
      <c r="G75" s="4"/>
      <c r="H75"/>
      <c r="I75"/>
      <c r="J75" s="88"/>
    </row>
    <row r="77" spans="1:10" s="28" customFormat="1">
      <c r="A77" s="223"/>
      <c r="B77" s="4"/>
      <c r="C77"/>
      <c r="D77"/>
      <c r="E77"/>
      <c r="F77" s="223"/>
      <c r="G77" s="4"/>
      <c r="H77"/>
      <c r="I77"/>
      <c r="J77" s="88"/>
    </row>
    <row r="87" spans="1:10">
      <c r="I87" s="28"/>
    </row>
    <row r="88" spans="1:10">
      <c r="I88" s="28"/>
    </row>
    <row r="89" spans="1:10">
      <c r="I89" s="28"/>
    </row>
    <row r="92" spans="1:10">
      <c r="I92" s="28"/>
    </row>
    <row r="95" spans="1:10" s="28" customFormat="1">
      <c r="A95" s="223"/>
      <c r="B95" s="4"/>
      <c r="C95"/>
      <c r="D95"/>
      <c r="E95"/>
      <c r="F95" s="223"/>
      <c r="G95" s="4"/>
      <c r="H95"/>
      <c r="I95"/>
      <c r="J95" s="88"/>
    </row>
    <row r="96" spans="1:10" s="28" customFormat="1">
      <c r="A96" s="223"/>
      <c r="B96" s="4"/>
      <c r="C96"/>
      <c r="D96"/>
      <c r="E96"/>
      <c r="F96" s="223"/>
      <c r="G96" s="4"/>
      <c r="H96"/>
      <c r="I96"/>
      <c r="J96" s="88"/>
    </row>
    <row r="97" spans="1:10" s="28" customFormat="1">
      <c r="A97" s="223"/>
      <c r="B97" s="4"/>
      <c r="C97"/>
      <c r="D97"/>
      <c r="E97"/>
      <c r="F97" s="223"/>
      <c r="G97" s="4"/>
      <c r="H97"/>
      <c r="I97"/>
      <c r="J97" s="88"/>
    </row>
    <row r="98" spans="1:10">
      <c r="I98" s="28"/>
    </row>
    <row r="99" spans="1:10">
      <c r="I99" s="28"/>
    </row>
    <row r="100" spans="1:10" s="28" customFormat="1">
      <c r="A100" s="223"/>
      <c r="B100" s="4"/>
      <c r="C100"/>
      <c r="D100"/>
      <c r="E100"/>
      <c r="F100" s="223"/>
      <c r="G100" s="4"/>
      <c r="H100"/>
      <c r="I100"/>
      <c r="J100" s="88"/>
    </row>
    <row r="104" spans="1:10">
      <c r="I104" s="28"/>
    </row>
    <row r="106" spans="1:10" s="28" customFormat="1">
      <c r="A106" s="223"/>
      <c r="B106" s="4"/>
      <c r="C106"/>
      <c r="D106"/>
      <c r="E106"/>
      <c r="F106" s="223"/>
      <c r="G106" s="4"/>
      <c r="H106"/>
      <c r="J106" s="88"/>
    </row>
    <row r="107" spans="1:10" s="28" customFormat="1">
      <c r="A107" s="223"/>
      <c r="B107" s="4"/>
      <c r="C107"/>
      <c r="D107"/>
      <c r="E107"/>
      <c r="F107" s="223"/>
      <c r="G107" s="4"/>
      <c r="H107"/>
      <c r="I107"/>
      <c r="J107" s="88"/>
    </row>
    <row r="112" spans="1:10" s="28" customFormat="1">
      <c r="A112" s="223"/>
      <c r="B112" s="4"/>
      <c r="C112"/>
      <c r="D112"/>
      <c r="E112"/>
      <c r="F112" s="223"/>
      <c r="G112" s="4"/>
      <c r="H112"/>
      <c r="J112" s="88"/>
    </row>
    <row r="120" spans="1:10" s="28" customFormat="1">
      <c r="A120" s="223"/>
      <c r="B120" s="4"/>
      <c r="C120"/>
      <c r="D120"/>
      <c r="E120"/>
      <c r="F120" s="223"/>
      <c r="G120" s="4"/>
      <c r="H120"/>
      <c r="I120"/>
      <c r="J120" s="88"/>
    </row>
  </sheetData>
  <mergeCells count="12">
    <mergeCell ref="A48:H48"/>
    <mergeCell ref="A50:H50"/>
    <mergeCell ref="A52:H52"/>
    <mergeCell ref="A41:H41"/>
    <mergeCell ref="A43:H43"/>
    <mergeCell ref="A45:H45"/>
    <mergeCell ref="A11:H11"/>
    <mergeCell ref="A2:G3"/>
    <mergeCell ref="H2:H3"/>
    <mergeCell ref="A4:H4"/>
    <mergeCell ref="A7:H7"/>
    <mergeCell ref="A9:H9"/>
  </mergeCells>
  <pageMargins left="0.51181102362204722" right="0.51181102362204722" top="0.78740157480314965" bottom="0.78740157480314965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2"/>
  <sheetViews>
    <sheetView topLeftCell="A10" workbookViewId="0">
      <selection activeCell="E20" sqref="E20"/>
    </sheetView>
  </sheetViews>
  <sheetFormatPr defaultRowHeight="15"/>
  <cols>
    <col min="1" max="1" width="15" customWidth="1"/>
    <col min="2" max="2" width="13.28515625" style="4" customWidth="1"/>
    <col min="3" max="3" width="22.85546875" customWidth="1"/>
    <col min="4" max="4" width="17.7109375" customWidth="1"/>
    <col min="5" max="5" width="15.85546875" customWidth="1"/>
    <col min="6" max="6" width="21.7109375" customWidth="1"/>
    <col min="7" max="7" width="22.140625" customWidth="1"/>
    <col min="8" max="8" width="13.28515625" customWidth="1"/>
    <col min="11" max="11" width="13.28515625" bestFit="1" customWidth="1"/>
    <col min="16" max="16" width="14.28515625" bestFit="1" customWidth="1"/>
  </cols>
  <sheetData>
    <row r="1" spans="1:16" s="32" customFormat="1">
      <c r="A1" s="489" t="s">
        <v>234</v>
      </c>
      <c r="B1" s="490"/>
      <c r="C1" s="490"/>
      <c r="D1" s="490"/>
      <c r="E1" s="490"/>
      <c r="F1" s="490"/>
      <c r="G1" s="490"/>
      <c r="H1" s="493"/>
      <c r="J1" s="87"/>
    </row>
    <row r="2" spans="1:16" s="32" customFormat="1" ht="24.75" customHeight="1" thickBot="1">
      <c r="A2" s="491"/>
      <c r="B2" s="492"/>
      <c r="C2" s="492"/>
      <c r="D2" s="492"/>
      <c r="E2" s="492"/>
      <c r="F2" s="492"/>
      <c r="G2" s="492"/>
      <c r="H2" s="494"/>
      <c r="J2" s="87"/>
    </row>
    <row r="3" spans="1:16" ht="27.75" customHeight="1">
      <c r="A3" s="495" t="s">
        <v>0</v>
      </c>
      <c r="B3" s="495"/>
      <c r="C3" s="495"/>
      <c r="D3" s="495"/>
      <c r="E3" s="495"/>
      <c r="F3" s="495"/>
      <c r="G3" s="495"/>
      <c r="H3" s="495"/>
      <c r="J3" s="1"/>
    </row>
    <row r="4" spans="1:16" ht="18" customHeight="1">
      <c r="A4" s="151" t="s">
        <v>23</v>
      </c>
      <c r="B4" s="245" t="s">
        <v>14</v>
      </c>
      <c r="C4" s="151" t="s">
        <v>9</v>
      </c>
      <c r="D4" s="151" t="s">
        <v>10</v>
      </c>
      <c r="E4" s="151" t="s">
        <v>13</v>
      </c>
      <c r="F4" s="151" t="s">
        <v>1</v>
      </c>
      <c r="G4" s="151" t="s">
        <v>11</v>
      </c>
      <c r="H4" s="151" t="s">
        <v>5</v>
      </c>
      <c r="J4" s="1"/>
    </row>
    <row r="5" spans="1:16" ht="45">
      <c r="A5" s="185">
        <v>44091</v>
      </c>
      <c r="B5" s="184" t="s">
        <v>194</v>
      </c>
      <c r="C5" s="18" t="s">
        <v>257</v>
      </c>
      <c r="D5" s="184" t="s">
        <v>15</v>
      </c>
      <c r="E5" s="186" t="s">
        <v>258</v>
      </c>
      <c r="F5" s="63" t="s">
        <v>19</v>
      </c>
      <c r="G5" s="19" t="s">
        <v>225</v>
      </c>
      <c r="H5" s="227">
        <v>11730</v>
      </c>
    </row>
    <row r="6" spans="1:16">
      <c r="A6" s="6"/>
      <c r="B6" s="25"/>
      <c r="C6" s="6"/>
      <c r="D6" s="6"/>
      <c r="E6" s="6"/>
      <c r="F6" s="39"/>
      <c r="G6" s="7"/>
      <c r="H6" s="187"/>
    </row>
    <row r="7" spans="1:16" ht="45">
      <c r="A7" s="185">
        <v>44096</v>
      </c>
      <c r="B7" s="184" t="s">
        <v>194</v>
      </c>
      <c r="C7" s="18" t="s">
        <v>259</v>
      </c>
      <c r="D7" s="184" t="s">
        <v>227</v>
      </c>
      <c r="E7" s="186">
        <v>119</v>
      </c>
      <c r="F7" s="63" t="s">
        <v>19</v>
      </c>
      <c r="G7" s="19" t="s">
        <v>260</v>
      </c>
      <c r="H7" s="227">
        <v>5355.3</v>
      </c>
      <c r="P7" s="1"/>
    </row>
    <row r="8" spans="1:16">
      <c r="A8" s="7"/>
      <c r="B8" s="25"/>
      <c r="C8" s="6"/>
      <c r="D8" s="6"/>
      <c r="E8" s="6"/>
      <c r="F8" s="39"/>
      <c r="G8" s="7"/>
      <c r="H8" s="187"/>
    </row>
    <row r="9" spans="1:16" s="28" customFormat="1" ht="45">
      <c r="A9" s="225">
        <v>44095</v>
      </c>
      <c r="B9" s="184" t="s">
        <v>194</v>
      </c>
      <c r="C9" s="18" t="s">
        <v>259</v>
      </c>
      <c r="D9" s="184" t="s">
        <v>227</v>
      </c>
      <c r="E9" s="188">
        <v>124</v>
      </c>
      <c r="F9" s="63" t="s">
        <v>19</v>
      </c>
      <c r="G9" s="188" t="s">
        <v>261</v>
      </c>
      <c r="H9" s="227">
        <v>549.20000000000005</v>
      </c>
    </row>
    <row r="10" spans="1:16">
      <c r="A10" s="7"/>
      <c r="B10" s="25"/>
      <c r="C10" s="6"/>
      <c r="D10" s="6"/>
      <c r="E10" s="6"/>
      <c r="F10" s="39"/>
      <c r="G10" s="7"/>
      <c r="H10" s="187"/>
    </row>
    <row r="11" spans="1:16" ht="63.75">
      <c r="A11" s="225">
        <v>44141</v>
      </c>
      <c r="B11" s="18" t="s">
        <v>194</v>
      </c>
      <c r="C11" s="18" t="s">
        <v>343</v>
      </c>
      <c r="D11" s="18" t="s">
        <v>344</v>
      </c>
      <c r="E11" s="188">
        <v>2576</v>
      </c>
      <c r="F11" s="63" t="s">
        <v>19</v>
      </c>
      <c r="G11" s="86" t="s">
        <v>345</v>
      </c>
      <c r="H11" s="226">
        <v>996</v>
      </c>
    </row>
    <row r="12" spans="1:16" ht="45">
      <c r="A12" s="225">
        <v>44266</v>
      </c>
      <c r="B12" s="18" t="s">
        <v>194</v>
      </c>
      <c r="C12" s="18" t="s">
        <v>230</v>
      </c>
      <c r="D12" s="18" t="s">
        <v>231</v>
      </c>
      <c r="E12" s="188" t="s">
        <v>444</v>
      </c>
      <c r="F12" s="63" t="s">
        <v>19</v>
      </c>
      <c r="G12" s="86" t="s">
        <v>445</v>
      </c>
      <c r="H12" s="226">
        <v>5099.33</v>
      </c>
    </row>
    <row r="13" spans="1:16" ht="45">
      <c r="A13" s="47"/>
      <c r="B13" s="18" t="s">
        <v>194</v>
      </c>
      <c r="C13" s="18" t="s">
        <v>230</v>
      </c>
      <c r="D13" s="18" t="s">
        <v>231</v>
      </c>
      <c r="E13" s="188" t="s">
        <v>635</v>
      </c>
      <c r="F13" s="63" t="s">
        <v>19</v>
      </c>
      <c r="G13" s="86" t="s">
        <v>89</v>
      </c>
      <c r="H13" s="227">
        <v>4400</v>
      </c>
    </row>
    <row r="14" spans="1:16" ht="15.75" thickBot="1">
      <c r="K14" s="1"/>
      <c r="P14" s="1"/>
    </row>
    <row r="15" spans="1:16" ht="15.75" thickBot="1">
      <c r="G15" s="189" t="s">
        <v>84</v>
      </c>
      <c r="H15" s="190">
        <v>28129.83</v>
      </c>
      <c r="K15" s="1"/>
      <c r="P15" s="1"/>
    </row>
    <row r="16" spans="1:16">
      <c r="K16" s="256"/>
      <c r="P16" s="1"/>
    </row>
    <row r="17" spans="16:16">
      <c r="P17" s="1"/>
    </row>
    <row r="18" spans="16:16">
      <c r="P18" s="1"/>
    </row>
    <row r="19" spans="16:16">
      <c r="P19" s="1"/>
    </row>
    <row r="20" spans="16:16">
      <c r="P20" s="1"/>
    </row>
    <row r="21" spans="16:16">
      <c r="P21" s="1"/>
    </row>
    <row r="22" spans="16:16">
      <c r="P22" s="1"/>
    </row>
  </sheetData>
  <mergeCells count="3">
    <mergeCell ref="A1:G2"/>
    <mergeCell ref="H1:H2"/>
    <mergeCell ref="A3:H3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1:K122"/>
  <sheetViews>
    <sheetView topLeftCell="C80" workbookViewId="0">
      <selection activeCell="O92" sqref="O92"/>
    </sheetView>
  </sheetViews>
  <sheetFormatPr defaultRowHeight="15"/>
  <cols>
    <col min="4" max="4" width="14.28515625" style="28" bestFit="1" customWidth="1"/>
    <col min="6" max="6" width="11.85546875" style="28" bestFit="1" customWidth="1"/>
    <col min="11" max="11" width="15.7109375" customWidth="1"/>
  </cols>
  <sheetData>
    <row r="1" spans="4:11">
      <c r="D1" s="294"/>
      <c r="F1" s="20"/>
    </row>
    <row r="2" spans="4:11">
      <c r="D2" s="308">
        <v>34669.870000000003</v>
      </c>
      <c r="F2" s="20"/>
      <c r="K2" s="1"/>
    </row>
    <row r="3" spans="4:11">
      <c r="D3" s="294"/>
      <c r="F3" s="20">
        <v>28484.75</v>
      </c>
      <c r="K3" s="16"/>
    </row>
    <row r="4" spans="4:11">
      <c r="D4" s="294">
        <v>2556</v>
      </c>
      <c r="F4" s="20"/>
      <c r="K4" s="1"/>
    </row>
    <row r="5" spans="4:11">
      <c r="D5" s="308">
        <v>1765.92</v>
      </c>
      <c r="F5" s="20"/>
    </row>
    <row r="6" spans="4:11">
      <c r="D6" s="308">
        <v>958.64</v>
      </c>
      <c r="F6" s="350"/>
      <c r="K6" s="288" t="s">
        <v>634</v>
      </c>
    </row>
    <row r="7" spans="4:11">
      <c r="D7" s="308">
        <v>933.3</v>
      </c>
      <c r="F7" s="20"/>
      <c r="K7" s="332"/>
    </row>
    <row r="8" spans="4:11">
      <c r="D8" s="308">
        <v>2495</v>
      </c>
      <c r="F8" s="349"/>
      <c r="K8" s="333"/>
    </row>
    <row r="9" spans="4:11">
      <c r="D9" s="336">
        <v>2196.8000000000002</v>
      </c>
      <c r="F9" s="20">
        <v>312.3</v>
      </c>
      <c r="K9" s="334"/>
    </row>
    <row r="10" spans="4:11">
      <c r="D10" s="308">
        <v>1419.3</v>
      </c>
      <c r="F10" s="20"/>
      <c r="K10" s="294">
        <v>34695</v>
      </c>
    </row>
    <row r="11" spans="4:11">
      <c r="D11" s="308">
        <v>1596</v>
      </c>
      <c r="F11" s="20"/>
      <c r="K11" s="335">
        <v>34669.870000000003</v>
      </c>
    </row>
    <row r="12" spans="4:11">
      <c r="D12" s="308">
        <v>260018.86</v>
      </c>
      <c r="F12" s="20">
        <v>6185.12</v>
      </c>
      <c r="K12" s="308">
        <v>112</v>
      </c>
    </row>
    <row r="13" spans="4:11">
      <c r="D13" s="308">
        <v>1008.05</v>
      </c>
      <c r="F13" s="20"/>
      <c r="K13" s="308">
        <v>490</v>
      </c>
    </row>
    <row r="14" spans="4:11">
      <c r="D14" s="308">
        <v>5180</v>
      </c>
      <c r="F14" s="20">
        <v>252214.09</v>
      </c>
      <c r="K14" s="308">
        <v>490</v>
      </c>
    </row>
    <row r="15" spans="4:11">
      <c r="D15" s="308">
        <v>855</v>
      </c>
      <c r="F15" s="20">
        <v>2556</v>
      </c>
      <c r="K15" s="308">
        <v>490</v>
      </c>
    </row>
    <row r="16" spans="4:11">
      <c r="D16" s="337">
        <v>0</v>
      </c>
      <c r="F16" s="349"/>
      <c r="K16" s="308">
        <v>1840</v>
      </c>
    </row>
    <row r="17" spans="4:11">
      <c r="D17" s="308">
        <v>6856</v>
      </c>
      <c r="F17" s="20">
        <v>1765.92</v>
      </c>
      <c r="K17" s="308">
        <v>490</v>
      </c>
    </row>
    <row r="18" spans="4:11">
      <c r="D18" s="338">
        <v>859.5</v>
      </c>
      <c r="F18" s="349"/>
      <c r="K18" s="294">
        <v>213.5</v>
      </c>
    </row>
    <row r="19" spans="4:11">
      <c r="D19" s="308">
        <v>1165.2</v>
      </c>
      <c r="F19" s="20">
        <v>958.64</v>
      </c>
      <c r="K19" s="308">
        <v>546</v>
      </c>
    </row>
    <row r="20" spans="4:11">
      <c r="D20" s="337">
        <v>0</v>
      </c>
      <c r="F20" s="20">
        <v>2495</v>
      </c>
      <c r="K20" s="333"/>
    </row>
    <row r="21" spans="4:11">
      <c r="D21" s="308">
        <v>397.5</v>
      </c>
      <c r="F21" s="20"/>
      <c r="K21" s="334"/>
    </row>
    <row r="22" spans="4:11">
      <c r="D22" s="308">
        <v>375</v>
      </c>
      <c r="F22" s="20">
        <v>1647.6</v>
      </c>
      <c r="K22" s="294">
        <v>2556</v>
      </c>
    </row>
    <row r="23" spans="4:11">
      <c r="D23" s="308">
        <v>3124.8</v>
      </c>
      <c r="F23" s="20"/>
      <c r="K23" s="308">
        <v>1765.92</v>
      </c>
    </row>
    <row r="24" spans="4:11">
      <c r="D24" s="308">
        <v>376140.5</v>
      </c>
      <c r="F24" s="20">
        <v>1419.3</v>
      </c>
      <c r="K24" s="308">
        <v>958.64</v>
      </c>
    </row>
    <row r="25" spans="4:11">
      <c r="D25" s="308">
        <v>18570.07</v>
      </c>
      <c r="F25" s="20"/>
      <c r="K25" s="308">
        <v>933.3</v>
      </c>
    </row>
    <row r="26" spans="4:11">
      <c r="D26" s="308">
        <v>546</v>
      </c>
      <c r="F26" s="20">
        <v>3124.8</v>
      </c>
      <c r="K26" s="308">
        <v>2495</v>
      </c>
    </row>
    <row r="27" spans="4:11">
      <c r="D27" s="308">
        <v>546</v>
      </c>
      <c r="F27" s="20"/>
      <c r="K27" s="336">
        <v>2196.8000000000002</v>
      </c>
    </row>
    <row r="28" spans="4:11">
      <c r="D28" s="308">
        <v>604.55999999999995</v>
      </c>
      <c r="F28" s="20">
        <v>933.3</v>
      </c>
      <c r="K28" s="308">
        <v>1419.3</v>
      </c>
    </row>
    <row r="29" spans="4:11">
      <c r="D29" s="308">
        <v>437.5</v>
      </c>
      <c r="F29" s="20"/>
      <c r="K29" s="308">
        <v>1596</v>
      </c>
    </row>
    <row r="30" spans="4:11">
      <c r="D30" s="308">
        <v>385.17</v>
      </c>
      <c r="F30" s="20">
        <v>1008.05</v>
      </c>
      <c r="K30" s="335">
        <v>260018.86</v>
      </c>
    </row>
    <row r="31" spans="4:11">
      <c r="D31" s="308">
        <v>3853.92</v>
      </c>
      <c r="F31" s="20">
        <v>5180</v>
      </c>
      <c r="K31" s="308">
        <v>1008.05</v>
      </c>
    </row>
    <row r="32" spans="4:11">
      <c r="D32" s="308">
        <v>546</v>
      </c>
      <c r="F32" s="20"/>
      <c r="K32" s="308">
        <v>5180</v>
      </c>
    </row>
    <row r="33" spans="4:11">
      <c r="D33" s="294">
        <v>1317</v>
      </c>
      <c r="F33" s="20">
        <v>855</v>
      </c>
      <c r="K33" s="308">
        <v>855</v>
      </c>
    </row>
    <row r="34" spans="4:11">
      <c r="D34" s="43">
        <v>540.6</v>
      </c>
      <c r="F34" s="20"/>
      <c r="K34" s="337">
        <v>0</v>
      </c>
    </row>
    <row r="35" spans="4:11">
      <c r="D35" s="308">
        <v>653.79999999999995</v>
      </c>
      <c r="F35" s="20">
        <v>67804.77</v>
      </c>
      <c r="K35" s="308">
        <v>6856</v>
      </c>
    </row>
    <row r="36" spans="4:11">
      <c r="D36" s="308">
        <v>382258.53</v>
      </c>
      <c r="F36" s="20"/>
      <c r="K36" s="338">
        <v>859.5</v>
      </c>
    </row>
    <row r="37" spans="4:11">
      <c r="D37" s="62">
        <v>312.3</v>
      </c>
      <c r="F37" s="20">
        <v>549.20000000000005</v>
      </c>
      <c r="K37" s="308">
        <v>1165.2</v>
      </c>
    </row>
    <row r="38" spans="4:11">
      <c r="D38" s="62">
        <v>385.17</v>
      </c>
      <c r="F38" s="351"/>
      <c r="K38" s="337">
        <v>0</v>
      </c>
    </row>
    <row r="39" spans="4:11">
      <c r="D39" s="308">
        <v>546</v>
      </c>
      <c r="F39" s="20">
        <v>397.5</v>
      </c>
      <c r="K39" s="308">
        <v>397.5</v>
      </c>
    </row>
    <row r="40" spans="4:11">
      <c r="D40" s="308">
        <v>546</v>
      </c>
      <c r="F40" s="348"/>
      <c r="K40" s="308">
        <v>375</v>
      </c>
    </row>
    <row r="41" spans="4:11">
      <c r="D41" s="353">
        <v>6640</v>
      </c>
      <c r="F41" s="20">
        <v>6856</v>
      </c>
      <c r="K41" s="308">
        <v>3124.8</v>
      </c>
    </row>
    <row r="42" spans="4:11">
      <c r="D42" s="328">
        <v>546</v>
      </c>
      <c r="F42" s="20">
        <v>859.5</v>
      </c>
      <c r="K42" s="335">
        <v>376140.5</v>
      </c>
    </row>
    <row r="43" spans="4:11">
      <c r="D43" s="308">
        <v>887.3</v>
      </c>
      <c r="F43" s="349"/>
      <c r="K43" s="308">
        <v>18570.07</v>
      </c>
    </row>
    <row r="44" spans="4:11">
      <c r="D44" s="62">
        <v>1736</v>
      </c>
      <c r="F44" s="20">
        <v>1165.2</v>
      </c>
      <c r="K44" s="308">
        <v>546</v>
      </c>
    </row>
    <row r="45" spans="4:11">
      <c r="D45" s="308">
        <v>760</v>
      </c>
      <c r="F45" s="349"/>
      <c r="K45" s="308">
        <v>546</v>
      </c>
    </row>
    <row r="46" spans="4:11">
      <c r="D46" s="62">
        <v>379219.75</v>
      </c>
      <c r="F46" s="20">
        <v>375</v>
      </c>
      <c r="K46" s="308">
        <v>604.55999999999995</v>
      </c>
    </row>
    <row r="47" spans="4:11">
      <c r="D47" s="326">
        <v>1448.4</v>
      </c>
      <c r="F47" s="349"/>
      <c r="K47" s="308">
        <v>437.5</v>
      </c>
    </row>
    <row r="48" spans="4:11">
      <c r="D48" s="294"/>
      <c r="F48" s="20">
        <v>279098.34000000003</v>
      </c>
      <c r="K48" s="308">
        <v>385.17</v>
      </c>
    </row>
    <row r="49" spans="4:11">
      <c r="D49" s="294"/>
      <c r="F49" s="349"/>
      <c r="K49" s="308">
        <v>3853.92</v>
      </c>
    </row>
    <row r="50" spans="4:11">
      <c r="D50" s="294">
        <v>3910</v>
      </c>
      <c r="F50" s="20">
        <v>18570.07</v>
      </c>
      <c r="K50" s="308">
        <v>546</v>
      </c>
    </row>
    <row r="51" spans="4:11">
      <c r="D51" s="294">
        <v>3910</v>
      </c>
      <c r="F51" s="20">
        <v>437.5</v>
      </c>
      <c r="K51" s="294">
        <v>1317</v>
      </c>
    </row>
    <row r="52" spans="4:11">
      <c r="D52" s="294">
        <v>546</v>
      </c>
      <c r="F52" s="349"/>
      <c r="K52" s="43">
        <v>540.6</v>
      </c>
    </row>
    <row r="53" spans="4:11">
      <c r="D53" s="308">
        <v>218.75</v>
      </c>
      <c r="F53" s="20">
        <v>385.17</v>
      </c>
      <c r="K53" s="308">
        <v>653.79999999999995</v>
      </c>
    </row>
    <row r="54" spans="4:11">
      <c r="D54" s="62">
        <v>98264.01</v>
      </c>
      <c r="F54" s="349"/>
      <c r="K54" s="335">
        <v>382258.53</v>
      </c>
    </row>
    <row r="55" spans="4:11">
      <c r="D55" s="62">
        <v>720</v>
      </c>
      <c r="F55" s="20">
        <v>604.55999999999995</v>
      </c>
      <c r="K55" s="62">
        <v>312.3</v>
      </c>
    </row>
    <row r="56" spans="4:11">
      <c r="D56" s="354"/>
      <c r="F56" s="349"/>
      <c r="K56" s="62">
        <v>385.17</v>
      </c>
    </row>
    <row r="57" spans="4:11">
      <c r="D57" s="47"/>
      <c r="F57" s="20">
        <v>3853.92</v>
      </c>
      <c r="K57" s="308">
        <v>546</v>
      </c>
    </row>
    <row r="58" spans="4:11">
      <c r="D58" s="352"/>
      <c r="F58" s="349"/>
      <c r="K58" s="308">
        <v>546</v>
      </c>
    </row>
    <row r="59" spans="4:11">
      <c r="D59" s="308">
        <v>4510</v>
      </c>
      <c r="F59" s="20">
        <v>1317</v>
      </c>
      <c r="K59" s="339">
        <v>0</v>
      </c>
    </row>
    <row r="60" spans="4:11">
      <c r="D60" s="308">
        <v>3920</v>
      </c>
      <c r="F60" s="20">
        <v>67042.16</v>
      </c>
      <c r="K60" s="328">
        <v>546</v>
      </c>
    </row>
    <row r="61" spans="4:11">
      <c r="D61" s="308">
        <v>2235</v>
      </c>
      <c r="F61" s="349"/>
      <c r="K61" s="308">
        <v>887.3</v>
      </c>
    </row>
    <row r="62" spans="4:11">
      <c r="D62" s="337">
        <v>3437</v>
      </c>
      <c r="F62" s="20">
        <v>540.6</v>
      </c>
      <c r="K62" s="62">
        <v>1736</v>
      </c>
    </row>
    <row r="63" spans="4:11">
      <c r="D63" s="308"/>
      <c r="F63" s="20"/>
      <c r="K63" s="308">
        <v>760</v>
      </c>
    </row>
    <row r="64" spans="4:11">
      <c r="D64" s="308"/>
      <c r="F64" s="20">
        <v>653.79999999999995</v>
      </c>
      <c r="K64" s="340">
        <v>379219.75</v>
      </c>
    </row>
    <row r="65" spans="4:11">
      <c r="D65" s="308"/>
      <c r="F65" s="349"/>
      <c r="K65" s="326">
        <v>1448.4</v>
      </c>
    </row>
    <row r="66" spans="4:11">
      <c r="D66" s="62"/>
      <c r="F66" s="20">
        <v>314117.17</v>
      </c>
      <c r="K66" s="294">
        <v>546</v>
      </c>
    </row>
    <row r="67" spans="4:11">
      <c r="D67" s="62"/>
      <c r="F67" s="20">
        <v>385.17</v>
      </c>
      <c r="K67" s="294">
        <v>546</v>
      </c>
    </row>
    <row r="68" spans="4:11">
      <c r="D68" s="308"/>
      <c r="F68" s="349"/>
      <c r="K68" s="294">
        <v>3910</v>
      </c>
    </row>
    <row r="69" spans="4:11">
      <c r="D69" s="308"/>
      <c r="F69" s="20">
        <v>1596</v>
      </c>
      <c r="K69" s="294">
        <v>3910</v>
      </c>
    </row>
    <row r="70" spans="4:11">
      <c r="D70" s="308"/>
      <c r="F70" s="20">
        <v>546</v>
      </c>
      <c r="K70" s="294">
        <v>546</v>
      </c>
    </row>
    <row r="71" spans="4:11">
      <c r="D71" s="308"/>
      <c r="F71" s="349"/>
      <c r="K71" s="308">
        <v>218.75</v>
      </c>
    </row>
    <row r="72" spans="4:11">
      <c r="D72" s="327"/>
      <c r="F72" s="20">
        <v>572.62</v>
      </c>
      <c r="K72" s="340">
        <v>98264.01</v>
      </c>
    </row>
    <row r="73" spans="4:11">
      <c r="D73" s="308">
        <v>0</v>
      </c>
      <c r="F73" s="349"/>
      <c r="K73" s="332">
        <v>720</v>
      </c>
    </row>
    <row r="74" spans="4:11">
      <c r="D74" s="355"/>
      <c r="F74" s="20">
        <v>67568.740000000005</v>
      </c>
      <c r="K74" s="341"/>
    </row>
    <row r="75" spans="4:11">
      <c r="D75" s="62"/>
      <c r="F75" s="349"/>
      <c r="K75" s="24"/>
    </row>
    <row r="76" spans="4:11">
      <c r="F76" s="20">
        <v>1736</v>
      </c>
      <c r="K76" s="342"/>
    </row>
    <row r="77" spans="4:11">
      <c r="F77" s="349"/>
      <c r="K77" s="308">
        <v>4510</v>
      </c>
    </row>
    <row r="78" spans="4:11">
      <c r="F78" s="20">
        <v>887.3</v>
      </c>
      <c r="K78" s="308">
        <v>3920</v>
      </c>
    </row>
    <row r="79" spans="4:11">
      <c r="F79" s="349"/>
      <c r="K79" s="308">
        <v>2235</v>
      </c>
    </row>
    <row r="80" spans="4:11">
      <c r="F80" s="20">
        <v>1092</v>
      </c>
      <c r="K80" s="343">
        <v>0</v>
      </c>
    </row>
    <row r="81" spans="6:11">
      <c r="F81" s="349"/>
      <c r="K81" s="308">
        <v>3450</v>
      </c>
    </row>
    <row r="82" spans="6:11">
      <c r="F82" s="250">
        <v>760</v>
      </c>
      <c r="K82" s="308">
        <v>1050</v>
      </c>
    </row>
    <row r="83" spans="6:11">
      <c r="F83" s="349"/>
      <c r="K83" s="308">
        <v>8692.2000000000007</v>
      </c>
    </row>
    <row r="84" spans="6:11">
      <c r="F84" s="20">
        <v>546</v>
      </c>
      <c r="K84" s="62">
        <v>950</v>
      </c>
    </row>
    <row r="85" spans="6:11">
      <c r="F85" s="349"/>
      <c r="K85" s="344"/>
    </row>
    <row r="86" spans="6:11">
      <c r="F86" s="20">
        <v>1448.4</v>
      </c>
      <c r="K86" s="308">
        <v>17901</v>
      </c>
    </row>
    <row r="87" spans="6:11">
      <c r="F87" s="349"/>
      <c r="K87" s="308">
        <v>1500</v>
      </c>
    </row>
    <row r="88" spans="6:11">
      <c r="F88" s="20">
        <v>281376.15999999997</v>
      </c>
      <c r="K88" s="308">
        <v>5500</v>
      </c>
    </row>
    <row r="89" spans="6:11">
      <c r="F89" s="349"/>
      <c r="K89" s="308">
        <v>1250</v>
      </c>
    </row>
    <row r="90" spans="6:11">
      <c r="F90" s="20">
        <v>67843.59</v>
      </c>
      <c r="K90" s="308">
        <v>18198.5</v>
      </c>
    </row>
    <row r="91" spans="6:11">
      <c r="F91" s="349"/>
      <c r="K91" s="308">
        <v>1646.7</v>
      </c>
    </row>
    <row r="92" spans="6:11">
      <c r="F92" s="20">
        <v>1092</v>
      </c>
      <c r="K92" s="308">
        <v>1880</v>
      </c>
    </row>
    <row r="93" spans="6:11">
      <c r="F93" s="349"/>
      <c r="K93" s="327">
        <v>42475</v>
      </c>
    </row>
    <row r="94" spans="6:11">
      <c r="F94" s="20">
        <v>546</v>
      </c>
      <c r="K94" s="308">
        <v>0</v>
      </c>
    </row>
    <row r="95" spans="6:11">
      <c r="F95" s="349"/>
      <c r="K95" s="345">
        <v>1100</v>
      </c>
    </row>
    <row r="96" spans="6:11">
      <c r="F96" s="20">
        <v>218.75</v>
      </c>
      <c r="K96" s="346">
        <v>10227.790000000001</v>
      </c>
    </row>
    <row r="97" spans="6:11">
      <c r="F97" s="349"/>
      <c r="K97" s="347">
        <v>1100</v>
      </c>
    </row>
    <row r="98" spans="6:11">
      <c r="F98" s="20">
        <v>98264.01</v>
      </c>
      <c r="K98" s="347">
        <v>4370</v>
      </c>
    </row>
    <row r="99" spans="6:11">
      <c r="F99" s="349"/>
      <c r="K99" s="24"/>
    </row>
    <row r="100" spans="6:11">
      <c r="F100" s="20">
        <v>3910</v>
      </c>
      <c r="K100" s="24"/>
    </row>
    <row r="101" spans="6:11">
      <c r="F101" s="349"/>
      <c r="K101" s="24"/>
    </row>
    <row r="102" spans="6:11">
      <c r="F102" s="20">
        <v>3910</v>
      </c>
      <c r="K102" s="24"/>
    </row>
    <row r="103" spans="6:11">
      <c r="F103" s="349"/>
      <c r="K103" s="24"/>
    </row>
    <row r="104" spans="6:11">
      <c r="F104" s="313">
        <v>720</v>
      </c>
      <c r="K104" s="24"/>
    </row>
    <row r="105" spans="6:11">
      <c r="K105" s="24"/>
    </row>
    <row r="106" spans="6:11">
      <c r="F106" s="250">
        <v>1600.76</v>
      </c>
      <c r="K106" s="24"/>
    </row>
    <row r="107" spans="6:11">
      <c r="F107" s="77"/>
    </row>
    <row r="108" spans="6:11">
      <c r="F108" s="20">
        <v>1511.02</v>
      </c>
    </row>
    <row r="109" spans="6:11">
      <c r="F109" s="77"/>
    </row>
    <row r="110" spans="6:11">
      <c r="F110" s="20">
        <v>808.22</v>
      </c>
    </row>
    <row r="111" spans="6:11">
      <c r="F111" s="77"/>
    </row>
    <row r="112" spans="6:11">
      <c r="F112" s="20">
        <v>1220</v>
      </c>
    </row>
    <row r="113" spans="6:6">
      <c r="F113" s="77"/>
    </row>
    <row r="114" spans="6:6">
      <c r="F114" s="20">
        <v>3290</v>
      </c>
    </row>
    <row r="115" spans="6:6">
      <c r="F115" s="20"/>
    </row>
    <row r="116" spans="6:6">
      <c r="F116" s="20">
        <v>2235</v>
      </c>
    </row>
    <row r="117" spans="6:6">
      <c r="F117" s="77"/>
    </row>
    <row r="118" spans="6:6">
      <c r="F118" s="20"/>
    </row>
    <row r="120" spans="6:6">
      <c r="F120" s="20"/>
    </row>
    <row r="122" spans="6:6">
      <c r="F122" s="20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 REC.RECEBIDOS</vt:lpstr>
      <vt:lpstr>DESPESAS SEC SAUDE</vt:lpstr>
      <vt:lpstr>DESPESAS SEC DESENV SOCIAL</vt:lpstr>
      <vt:lpstr>DESPESAS SEC EDUCAÇÃO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</dc:creator>
  <cp:lastModifiedBy>User</cp:lastModifiedBy>
  <cp:lastPrinted>2021-08-09T13:24:36Z</cp:lastPrinted>
  <dcterms:created xsi:type="dcterms:W3CDTF">2019-04-04T13:51:30Z</dcterms:created>
  <dcterms:modified xsi:type="dcterms:W3CDTF">2021-08-09T19:02:31Z</dcterms:modified>
</cp:coreProperties>
</file>