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0" windowHeight="11160"/>
  </bookViews>
  <sheets>
    <sheet name="Custos Listagem A B C D E F " sheetId="6" r:id="rId1"/>
    <sheet name="Plan1" sheetId="7" r:id="rId2"/>
  </sheets>
  <definedNames>
    <definedName name="_xlnm.Print_Area" localSheetId="0">'Custos Listagem A B C D E F '!$A$1:$F$44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6"/>
  <c r="K26"/>
  <c r="C7" l="1"/>
  <c r="C28" l="1"/>
  <c r="E16"/>
  <c r="E14"/>
  <c r="D16"/>
  <c r="D15"/>
  <c r="D14"/>
  <c r="E15"/>
  <c r="E12"/>
  <c r="D12"/>
  <c r="N26" l="1"/>
  <c r="M26"/>
  <c r="L26"/>
  <c r="D26"/>
  <c r="E28" l="1"/>
  <c r="E26"/>
  <c r="E27"/>
  <c r="D28"/>
  <c r="D27"/>
  <c r="C20"/>
  <c r="C21"/>
  <c r="E25"/>
  <c r="D25"/>
  <c r="E24"/>
  <c r="D24"/>
  <c r="E23"/>
  <c r="D23"/>
  <c r="E22"/>
  <c r="D22"/>
  <c r="E21"/>
  <c r="D21"/>
  <c r="E20"/>
  <c r="D20"/>
  <c r="C8"/>
  <c r="E8"/>
  <c r="E7"/>
  <c r="E31" l="1"/>
  <c r="E34" l="1"/>
  <c r="D34"/>
  <c r="D31"/>
  <c r="E13"/>
  <c r="D13"/>
</calcChain>
</file>

<file path=xl/sharedStrings.xml><?xml version="1.0" encoding="utf-8"?>
<sst xmlns="http://schemas.openxmlformats.org/spreadsheetml/2006/main" count="132" uniqueCount="46">
  <si>
    <t>ATIVIDADES INDUSTRIAIS, MINERÁRIAS E  INFRA-ESTRUTURA (Listagem A,B,C,D,E,F)</t>
  </si>
  <si>
    <t>ATIVIDADES INDUSTRIAIS, MINERÁRIAS E  INFRA-ESTRUTURA (Listagem A,B,C,D,E,F) Ano 2015</t>
  </si>
  <si>
    <t>VALOR DA UFEMG =</t>
  </si>
  <si>
    <t>ANO</t>
  </si>
  <si>
    <t>1 -LICENCIAMENTO AMBIENTAL SIMPLIFICADO - LAS (R$)</t>
  </si>
  <si>
    <t>1 -AUTORIZAÇÃO AMBIENTAL DE FUNCIONAMENTO-AAF (R$)</t>
  </si>
  <si>
    <t>MODALIDADE</t>
  </si>
  <si>
    <t>FASE</t>
  </si>
  <si>
    <t>CLASSE</t>
  </si>
  <si>
    <t>TIPO/CLASSE</t>
  </si>
  <si>
    <t>LAS - CADASTRO</t>
  </si>
  <si>
    <t>CADASTRO</t>
  </si>
  <si>
    <t>-</t>
  </si>
  <si>
    <t>LAS - RAS</t>
  </si>
  <si>
    <t>RAS</t>
  </si>
  <si>
    <t>2 - LICENCIAMENTO AMBIENTAL TRIFÁSICO - LAT (R$)</t>
  </si>
  <si>
    <t>LAT</t>
  </si>
  <si>
    <t>LP</t>
  </si>
  <si>
    <t>LI</t>
  </si>
  <si>
    <t>LIC</t>
  </si>
  <si>
    <t>LO</t>
  </si>
  <si>
    <t>LOC</t>
  </si>
  <si>
    <t>3 - LICENCIAMENTO AMBIENTAL CONCOMITANTE - LAC (R$)</t>
  </si>
  <si>
    <t>LAC 1</t>
  </si>
  <si>
    <t>LP+LI+LO</t>
  </si>
  <si>
    <t>LAC 2</t>
  </si>
  <si>
    <t xml:space="preserve">LP+LI </t>
  </si>
  <si>
    <t>LI+LO</t>
  </si>
  <si>
    <t>LIC+LO</t>
  </si>
  <si>
    <t>ANÁLISE EIA/RIMA (R$)</t>
  </si>
  <si>
    <t>SISEMA</t>
  </si>
  <si>
    <t>RENOVAÇÃO DE LICENÇA DE OPERAÇÃO  (R$)</t>
  </si>
  <si>
    <t>2 ou 3</t>
  </si>
  <si>
    <t>RENOVAÇÃO DE LO</t>
  </si>
  <si>
    <t>2ª VIA DE CERTIFICADO E PRORROGAÇÃO DE LICENÇA AMBIENTAL (R$)</t>
  </si>
  <si>
    <t>2ª VIA DE CERTIFICADO E PRORROGAÇÃO DE LICENÇA AMBIENTAL</t>
  </si>
  <si>
    <t>EXPEDIÇÃO DE 2ª VIA DE CERTIFICADOS DE LICENCIAMENTO</t>
  </si>
  <si>
    <t>SOLICITAÇÕES PÓS CONCESSÃO DE LICENÇA (PRORROGAÇÃO DE LICENÇAS, ADENDOS AO PARECER, REVISÃO DE CONDICIONANTES)</t>
  </si>
  <si>
    <t>REPROGRAFIA DE DOCUMENTOS DO PROCESSO ADMINISTRATIVO POR FOLHA</t>
  </si>
  <si>
    <t>EMISSÃO DO FORMULÁRIO DE ORIENTAÇÃO BÁSICA INTEGRADO - FOBI</t>
  </si>
  <si>
    <t>RETIFICAÇÃO DO FORMULÁRIO DE ORIENTAÇÃO BÁSICA INTEGRADO - FOBI</t>
  </si>
  <si>
    <t>DECLARAÇÕES E CERTIDÕES RELATIVAS A PROCESSO DE LICENCIAMENTO E DE REGULARIZAÇÃO AMBIENTAL</t>
  </si>
  <si>
    <t>ANÁLISE DE RECURSO INTERPOSTO POR INDEFERIMENTO DE LICENÇA</t>
  </si>
  <si>
    <t>Lei Estadual 22.796, de 28 de dezembro de 2017.</t>
  </si>
  <si>
    <t>CUSTOS TABELADOS PARA OS PROCESSOS DE REGULARIZAÇÃO AMBIENTAL (R$)
DECRETO MUNICIPAL Nº 3.065 DE 15/06/2021 - DN CODEMA Nº 001/2021</t>
  </si>
  <si>
    <t>Conforme Resolução Nº 5.630, de 28 de novembro de 2022, o valor da UFEMG para o exercício de 2023 será de R$ 5,0369 (cinco reais e trezentos e sessenta e nove décimos de milésimos).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</si>
</sst>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[$R$-416]\ #,##0.00;\-[$R$-416]\ #,##0.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rgb="FF000000"/>
      <name val="Arial"/>
      <family val="2"/>
    </font>
    <font>
      <b/>
      <u/>
      <sz val="11"/>
      <name val="Arial"/>
      <family val="2"/>
    </font>
    <font>
      <sz val="10"/>
      <color theme="0"/>
      <name val="Times New Roman"/>
      <family val="1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u/>
      <sz val="10"/>
      <color theme="0"/>
      <name val="Calibri"/>
      <family val="2"/>
      <scheme val="minor"/>
    </font>
    <font>
      <b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164" fontId="0" fillId="0" borderId="0" xfId="0" applyNumberFormat="1"/>
    <xf numFmtId="165" fontId="4" fillId="2" borderId="1" xfId="1" applyNumberFormat="1" applyFont="1" applyFill="1" applyBorder="1" applyAlignment="1">
      <alignment horizontal="center" vertical="center"/>
    </xf>
    <xf numFmtId="165" fontId="4" fillId="2" borderId="2" xfId="1" applyNumberFormat="1" applyFont="1" applyFill="1" applyBorder="1" applyAlignment="1">
      <alignment horizontal="center" vertical="center"/>
    </xf>
    <xf numFmtId="0" fontId="7" fillId="0" borderId="0" xfId="0" applyFont="1"/>
    <xf numFmtId="0" fontId="9" fillId="0" borderId="0" xfId="0" applyFont="1"/>
    <xf numFmtId="4" fontId="9" fillId="0" borderId="0" xfId="0" applyNumberFormat="1" applyFont="1"/>
    <xf numFmtId="2" fontId="9" fillId="0" borderId="0" xfId="0" applyNumberFormat="1" applyFont="1"/>
    <xf numFmtId="164" fontId="9" fillId="0" borderId="0" xfId="0" applyNumberFormat="1" applyFont="1"/>
    <xf numFmtId="164" fontId="3" fillId="2" borderId="3" xfId="1" applyNumberFormat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/>
    </xf>
    <xf numFmtId="0" fontId="3" fillId="9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3" fillId="8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/>
    </xf>
    <xf numFmtId="0" fontId="3" fillId="7" borderId="1" xfId="1" applyFont="1" applyFill="1" applyBorder="1" applyAlignment="1">
      <alignment horizontal="right" vertical="center"/>
    </xf>
    <xf numFmtId="44" fontId="3" fillId="2" borderId="1" xfId="1" applyNumberFormat="1" applyFont="1" applyFill="1" applyBorder="1" applyAlignment="1">
      <alignment horizontal="center" vertical="center" wrapText="1"/>
    </xf>
    <xf numFmtId="44" fontId="4" fillId="2" borderId="1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2" fontId="11" fillId="0" borderId="0" xfId="0" applyNumberFormat="1" applyFont="1" applyAlignment="1">
      <alignment horizontal="center" vertical="center"/>
    </xf>
    <xf numFmtId="0" fontId="8" fillId="0" borderId="0" xfId="0" applyFont="1"/>
    <xf numFmtId="0" fontId="11" fillId="0" borderId="0" xfId="1" applyFont="1" applyAlignment="1">
      <alignment horizontal="center"/>
    </xf>
    <xf numFmtId="0" fontId="10" fillId="0" borderId="0" xfId="1" applyFont="1" applyAlignment="1">
      <alignment horizontal="left" wrapText="1"/>
    </xf>
    <xf numFmtId="2" fontId="11" fillId="0" borderId="0" xfId="1" applyNumberFormat="1" applyFont="1" applyAlignment="1">
      <alignment horizontal="center"/>
    </xf>
    <xf numFmtId="0" fontId="11" fillId="0" borderId="0" xfId="1" applyFont="1"/>
    <xf numFmtId="0" fontId="10" fillId="0" borderId="0" xfId="0" applyFont="1" applyAlignment="1">
      <alignment horizontal="center"/>
    </xf>
    <xf numFmtId="4" fontId="8" fillId="0" borderId="0" xfId="0" applyNumberFormat="1" applyFont="1"/>
    <xf numFmtId="164" fontId="8" fillId="0" borderId="0" xfId="0" applyNumberFormat="1" applyFont="1"/>
    <xf numFmtId="164" fontId="10" fillId="0" borderId="0" xfId="1" applyNumberFormat="1" applyFont="1" applyAlignment="1">
      <alignment horizontal="center" vertical="center" wrapText="1"/>
    </xf>
    <xf numFmtId="0" fontId="11" fillId="0" borderId="0" xfId="0" applyFont="1"/>
    <xf numFmtId="44" fontId="3" fillId="2" borderId="3" xfId="1" applyNumberFormat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distributed"/>
    </xf>
    <xf numFmtId="0" fontId="10" fillId="0" borderId="0" xfId="1" applyFont="1" applyAlignment="1">
      <alignment horizontal="left" vertical="distributed"/>
    </xf>
    <xf numFmtId="164" fontId="10" fillId="0" borderId="0" xfId="0" applyNumberFormat="1" applyFont="1" applyAlignment="1">
      <alignment horizontal="center"/>
    </xf>
    <xf numFmtId="164" fontId="11" fillId="0" borderId="0" xfId="0" applyNumberFormat="1" applyFont="1"/>
    <xf numFmtId="44" fontId="10" fillId="2" borderId="0" xfId="1" applyNumberFormat="1" applyFont="1" applyFill="1" applyAlignment="1">
      <alignment horizontal="center" wrapText="1"/>
    </xf>
    <xf numFmtId="164" fontId="10" fillId="2" borderId="0" xfId="1" applyNumberFormat="1" applyFont="1" applyFill="1" applyAlignment="1">
      <alignment horizontal="center" wrapText="1"/>
    </xf>
    <xf numFmtId="164" fontId="10" fillId="2" borderId="0" xfId="1" applyNumberFormat="1" applyFont="1" applyFill="1" applyAlignment="1">
      <alignment horizontal="center" vertical="center" wrapText="1"/>
    </xf>
    <xf numFmtId="0" fontId="10" fillId="0" borderId="0" xfId="1" applyFont="1" applyAlignment="1">
      <alignment horizontal="center" wrapText="1"/>
    </xf>
    <xf numFmtId="164" fontId="10" fillId="0" borderId="0" xfId="1" applyNumberFormat="1" applyFont="1" applyAlignment="1">
      <alignment horizontal="center" wrapText="1"/>
    </xf>
    <xf numFmtId="0" fontId="13" fillId="0" borderId="0" xfId="1" applyFont="1" applyAlignment="1">
      <alignment horizontal="center" vertical="distributed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2" fontId="8" fillId="0" borderId="0" xfId="0" applyNumberFormat="1" applyFont="1"/>
    <xf numFmtId="0" fontId="3" fillId="9" borderId="13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164" fontId="3" fillId="2" borderId="8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165" fontId="4" fillId="2" borderId="2" xfId="1" applyNumberFormat="1" applyFont="1" applyFill="1" applyBorder="1" applyAlignment="1">
      <alignment vertical="center"/>
    </xf>
    <xf numFmtId="0" fontId="3" fillId="9" borderId="16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4" fillId="0" borderId="9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3" fillId="3" borderId="25" xfId="1" applyFont="1" applyFill="1" applyBorder="1" applyAlignment="1">
      <alignment vertical="center" wrapText="1"/>
    </xf>
    <xf numFmtId="0" fontId="0" fillId="0" borderId="26" xfId="0" applyBorder="1" applyAlignment="1"/>
    <xf numFmtId="0" fontId="0" fillId="0" borderId="27" xfId="0" applyBorder="1" applyAlignment="1"/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7" borderId="3" xfId="1" applyFont="1" applyFill="1" applyBorder="1" applyAlignment="1">
      <alignment horizontal="center" vertical="center"/>
    </xf>
    <xf numFmtId="0" fontId="6" fillId="7" borderId="8" xfId="1" applyFont="1" applyFill="1" applyBorder="1" applyAlignment="1">
      <alignment horizontal="center" vertical="center"/>
    </xf>
    <xf numFmtId="0" fontId="2" fillId="7" borderId="1" xfId="1" applyFont="1" applyFill="1" applyBorder="1" applyAlignment="1">
      <alignment horizontal="center" vertical="center"/>
    </xf>
    <xf numFmtId="0" fontId="2" fillId="7" borderId="2" xfId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distributed"/>
    </xf>
    <xf numFmtId="0" fontId="13" fillId="0" borderId="0" xfId="1" applyFont="1" applyAlignment="1">
      <alignment horizontal="center" vertical="distributed"/>
    </xf>
    <xf numFmtId="0" fontId="3" fillId="4" borderId="3" xfId="1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/>
    </xf>
    <xf numFmtId="0" fontId="3" fillId="4" borderId="20" xfId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center" vertical="center"/>
    </xf>
    <xf numFmtId="0" fontId="3" fillId="4" borderId="23" xfId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3" fillId="7" borderId="9" xfId="1" applyFont="1" applyFill="1" applyBorder="1" applyAlignment="1">
      <alignment horizontal="right" vertical="center"/>
    </xf>
    <xf numFmtId="0" fontId="3" fillId="7" borderId="11" xfId="1" applyFont="1" applyFill="1" applyBorder="1" applyAlignment="1">
      <alignment horizontal="right" vertical="center"/>
    </xf>
    <xf numFmtId="0" fontId="3" fillId="7" borderId="8" xfId="1" applyFont="1" applyFill="1" applyBorder="1" applyAlignment="1">
      <alignment horizontal="right" vertical="center"/>
    </xf>
    <xf numFmtId="0" fontId="3" fillId="3" borderId="9" xfId="1" applyFont="1" applyFill="1" applyBorder="1" applyAlignment="1">
      <alignment vertical="center" wrapText="1"/>
    </xf>
    <xf numFmtId="0" fontId="3" fillId="3" borderId="11" xfId="1" applyFont="1" applyFill="1" applyBorder="1" applyAlignment="1">
      <alignment vertical="center" wrapText="1"/>
    </xf>
    <xf numFmtId="0" fontId="3" fillId="3" borderId="24" xfId="1" applyFont="1" applyFill="1" applyBorder="1" applyAlignment="1">
      <alignment vertical="center" wrapText="1"/>
    </xf>
    <xf numFmtId="0" fontId="3" fillId="5" borderId="3" xfId="1" applyFont="1" applyFill="1" applyBorder="1" applyAlignment="1">
      <alignment horizontal="center" vertical="center" wrapText="1"/>
    </xf>
    <xf numFmtId="0" fontId="3" fillId="5" borderId="8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wrapText="1"/>
    </xf>
    <xf numFmtId="164" fontId="3" fillId="6" borderId="3" xfId="1" applyNumberFormat="1" applyFont="1" applyFill="1" applyBorder="1" applyAlignment="1">
      <alignment horizontal="center" vertical="center" wrapText="1"/>
    </xf>
    <xf numFmtId="164" fontId="3" fillId="6" borderId="8" xfId="1" applyNumberFormat="1" applyFont="1" applyFill="1" applyBorder="1" applyAlignment="1">
      <alignment horizontal="center" vertical="center" wrapText="1"/>
    </xf>
    <xf numFmtId="164" fontId="3" fillId="6" borderId="1" xfId="1" applyNumberFormat="1" applyFont="1" applyFill="1" applyBorder="1" applyAlignment="1">
      <alignment horizontal="center" vertical="center" wrapText="1"/>
    </xf>
    <xf numFmtId="164" fontId="3" fillId="6" borderId="2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3" fillId="9" borderId="17" xfId="1" applyFont="1" applyFill="1" applyBorder="1" applyAlignment="1">
      <alignment horizontal="center" vertical="center"/>
    </xf>
    <xf numFmtId="0" fontId="3" fillId="9" borderId="18" xfId="1" applyFont="1" applyFill="1" applyBorder="1" applyAlignment="1">
      <alignment horizontal="center" vertical="center"/>
    </xf>
    <xf numFmtId="0" fontId="3" fillId="9" borderId="19" xfId="1" applyFont="1" applyFill="1" applyBorder="1" applyAlignment="1">
      <alignment horizontal="center" vertical="center"/>
    </xf>
    <xf numFmtId="0" fontId="3" fillId="8" borderId="9" xfId="1" applyFont="1" applyFill="1" applyBorder="1" applyAlignment="1">
      <alignment horizontal="center" vertical="center" wrapText="1"/>
    </xf>
    <xf numFmtId="0" fontId="3" fillId="8" borderId="11" xfId="1" applyFont="1" applyFill="1" applyBorder="1" applyAlignment="1">
      <alignment horizontal="center" vertical="center" wrapText="1"/>
    </xf>
    <xf numFmtId="0" fontId="3" fillId="8" borderId="8" xfId="1" applyFont="1" applyFill="1" applyBorder="1" applyAlignment="1">
      <alignment horizontal="center" vertical="center" wrapText="1"/>
    </xf>
    <xf numFmtId="164" fontId="3" fillId="2" borderId="9" xfId="1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164" fontId="3" fillId="2" borderId="8" xfId="1" applyNumberFormat="1" applyFont="1" applyFill="1" applyBorder="1" applyAlignment="1">
      <alignment horizontal="center" vertical="center" wrapText="1"/>
    </xf>
    <xf numFmtId="164" fontId="10" fillId="0" borderId="0" xfId="1" applyNumberFormat="1" applyFont="1" applyAlignment="1">
      <alignment horizontal="center" wrapText="1"/>
    </xf>
    <xf numFmtId="0" fontId="3" fillId="9" borderId="12" xfId="1" applyFont="1" applyFill="1" applyBorder="1" applyAlignment="1">
      <alignment horizontal="center" vertical="center" wrapText="1"/>
    </xf>
    <xf numFmtId="0" fontId="3" fillId="9" borderId="13" xfId="1" applyFont="1" applyFill="1" applyBorder="1" applyAlignment="1">
      <alignment horizontal="center" vertical="center" wrapText="1"/>
    </xf>
    <xf numFmtId="0" fontId="3" fillId="9" borderId="14" xfId="1" applyFont="1" applyFill="1" applyBorder="1" applyAlignment="1">
      <alignment horizontal="center" vertical="center" wrapText="1"/>
    </xf>
    <xf numFmtId="0" fontId="3" fillId="9" borderId="15" xfId="1" applyFont="1" applyFill="1" applyBorder="1" applyAlignment="1">
      <alignment horizontal="center" vertical="center" wrapText="1"/>
    </xf>
    <xf numFmtId="0" fontId="3" fillId="9" borderId="17" xfId="1" applyFont="1" applyFill="1" applyBorder="1" applyAlignment="1">
      <alignment horizontal="center" vertical="center" wrapText="1"/>
    </xf>
    <xf numFmtId="0" fontId="3" fillId="9" borderId="14" xfId="1" applyFont="1" applyFill="1" applyBorder="1" applyAlignment="1">
      <alignment horizontal="center" vertical="center"/>
    </xf>
    <xf numFmtId="0" fontId="3" fillId="9" borderId="15" xfId="1" applyFont="1" applyFill="1" applyBorder="1" applyAlignment="1">
      <alignment horizontal="center" vertical="center"/>
    </xf>
    <xf numFmtId="0" fontId="3" fillId="9" borderId="21" xfId="1" applyFont="1" applyFill="1" applyBorder="1" applyAlignment="1">
      <alignment horizontal="center" vertical="center" wrapText="1"/>
    </xf>
    <xf numFmtId="0" fontId="3" fillId="9" borderId="22" xfId="1" applyFont="1" applyFill="1" applyBorder="1" applyAlignment="1">
      <alignment horizontal="center" vertical="center" wrapText="1"/>
    </xf>
    <xf numFmtId="165" fontId="4" fillId="2" borderId="10" xfId="1" applyNumberFormat="1" applyFont="1" applyFill="1" applyBorder="1" applyAlignment="1">
      <alignment horizontal="center" vertical="center"/>
    </xf>
    <xf numFmtId="165" fontId="4" fillId="2" borderId="8" xfId="1" applyNumberFormat="1" applyFont="1" applyFill="1" applyBorder="1" applyAlignment="1">
      <alignment horizontal="center" vertical="center"/>
    </xf>
    <xf numFmtId="165" fontId="4" fillId="2" borderId="24" xfId="1" applyNumberFormat="1" applyFont="1" applyFill="1" applyBorder="1" applyAlignment="1">
      <alignment horizontal="center" vertical="center"/>
    </xf>
    <xf numFmtId="0" fontId="3" fillId="8" borderId="10" xfId="1" applyFont="1" applyFill="1" applyBorder="1" applyAlignment="1">
      <alignment horizontal="center" vertical="center" wrapText="1"/>
    </xf>
    <xf numFmtId="0" fontId="3" fillId="8" borderId="24" xfId="1" applyFont="1" applyFill="1" applyBorder="1" applyAlignment="1">
      <alignment horizontal="center" vertical="center" wrapText="1"/>
    </xf>
    <xf numFmtId="0" fontId="3" fillId="9" borderId="10" xfId="1" applyFont="1" applyFill="1" applyBorder="1" applyAlignment="1">
      <alignment horizontal="center" vertical="center"/>
    </xf>
    <xf numFmtId="0" fontId="3" fillId="9" borderId="11" xfId="1" applyFont="1" applyFill="1" applyBorder="1" applyAlignment="1">
      <alignment horizontal="center" vertical="center"/>
    </xf>
    <xf numFmtId="0" fontId="3" fillId="9" borderId="24" xfId="1" applyFont="1" applyFill="1" applyBorder="1" applyAlignment="1">
      <alignment horizontal="center" vertical="center"/>
    </xf>
    <xf numFmtId="0" fontId="3" fillId="9" borderId="10" xfId="1" applyFont="1" applyFill="1" applyBorder="1" applyAlignment="1">
      <alignment horizontal="center" vertical="center" wrapText="1"/>
    </xf>
    <xf numFmtId="0" fontId="3" fillId="9" borderId="24" xfId="1" applyFont="1" applyFill="1" applyBorder="1" applyAlignment="1">
      <alignment horizontal="center" vertical="center" wrapText="1"/>
    </xf>
    <xf numFmtId="0" fontId="14" fillId="0" borderId="9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fitToPage="1"/>
  </sheetPr>
  <dimension ref="A1:S45"/>
  <sheetViews>
    <sheetView showGridLines="0" tabSelected="1" zoomScaleSheetLayoutView="100" workbookViewId="0">
      <selection activeCell="F36" sqref="F36:F42"/>
    </sheetView>
  </sheetViews>
  <sheetFormatPr defaultRowHeight="15"/>
  <cols>
    <col min="1" max="1" width="26.28515625" style="12" customWidth="1"/>
    <col min="2" max="2" width="33.28515625" style="12" customWidth="1"/>
    <col min="3" max="3" width="16.7109375" style="12" customWidth="1"/>
    <col min="4" max="4" width="25.7109375" customWidth="1"/>
    <col min="5" max="5" width="17" customWidth="1"/>
    <col min="6" max="6" width="14.5703125" customWidth="1"/>
    <col min="7" max="7" width="9.140625" style="23" customWidth="1"/>
    <col min="8" max="8" width="25.28515625" style="4" customWidth="1"/>
    <col min="9" max="9" width="23.42578125" style="4" customWidth="1"/>
    <col min="10" max="10" width="19.28515625" style="4" customWidth="1"/>
    <col min="11" max="11" width="14.7109375" style="4" customWidth="1"/>
    <col min="12" max="12" width="22.28515625" style="4" customWidth="1"/>
    <col min="13" max="13" width="14.7109375" style="4" customWidth="1"/>
    <col min="14" max="14" width="15.85546875" style="4" customWidth="1"/>
    <col min="15" max="15" width="9.140625" style="23" customWidth="1"/>
    <col min="16" max="16" width="12.140625" style="23" customWidth="1"/>
    <col min="17" max="17" width="12.140625" style="5" bestFit="1" customWidth="1"/>
    <col min="18" max="19" width="13.28515625" style="5" bestFit="1" customWidth="1"/>
  </cols>
  <sheetData>
    <row r="1" spans="1:19" ht="59.25" customHeight="1">
      <c r="A1" s="61" t="s">
        <v>44</v>
      </c>
      <c r="B1" s="62"/>
      <c r="C1" s="62"/>
      <c r="D1" s="63"/>
      <c r="E1" s="63"/>
      <c r="F1" s="64"/>
    </row>
    <row r="2" spans="1:19" ht="26.25" customHeight="1">
      <c r="A2" s="65" t="s">
        <v>0</v>
      </c>
      <c r="B2" s="66"/>
      <c r="C2" s="66"/>
      <c r="D2" s="67"/>
      <c r="E2" s="67"/>
      <c r="F2" s="68"/>
      <c r="H2" s="69" t="s">
        <v>1</v>
      </c>
      <c r="I2" s="69"/>
      <c r="J2" s="69"/>
      <c r="K2" s="70"/>
      <c r="L2" s="70"/>
      <c r="M2" s="70"/>
      <c r="N2" s="70"/>
    </row>
    <row r="3" spans="1:19" ht="26.25" customHeight="1">
      <c r="A3" s="77" t="s">
        <v>2</v>
      </c>
      <c r="B3" s="78"/>
      <c r="C3" s="79"/>
      <c r="D3" s="17">
        <v>5.0369000000000002</v>
      </c>
      <c r="E3" s="18" t="s">
        <v>3</v>
      </c>
      <c r="F3" s="50">
        <v>2023</v>
      </c>
      <c r="H3" s="34" t="s">
        <v>3</v>
      </c>
      <c r="I3" s="34"/>
      <c r="J3" s="34"/>
      <c r="K3" s="35">
        <v>2018</v>
      </c>
      <c r="L3" s="34" t="s">
        <v>2</v>
      </c>
      <c r="M3" s="35">
        <v>3.2513999999999998</v>
      </c>
      <c r="N3" s="43"/>
    </row>
    <row r="4" spans="1:19" ht="20.100000000000001" customHeight="1">
      <c r="A4" s="71" t="s">
        <v>4</v>
      </c>
      <c r="B4" s="72"/>
      <c r="C4" s="73"/>
      <c r="D4" s="74"/>
      <c r="E4" s="74"/>
      <c r="F4" s="75"/>
      <c r="H4" s="76" t="s">
        <v>5</v>
      </c>
      <c r="I4" s="76"/>
      <c r="J4" s="76"/>
      <c r="K4" s="76"/>
      <c r="L4" s="76"/>
      <c r="M4" s="76"/>
      <c r="N4" s="76"/>
    </row>
    <row r="5" spans="1:19" ht="13.5" customHeight="1">
      <c r="A5" s="107" t="s">
        <v>6</v>
      </c>
      <c r="B5" s="109" t="s">
        <v>7</v>
      </c>
      <c r="C5" s="119" t="s">
        <v>8</v>
      </c>
      <c r="D5" s="120"/>
      <c r="E5" s="120"/>
      <c r="F5" s="121"/>
      <c r="H5" s="44"/>
      <c r="I5" s="44"/>
      <c r="J5" s="44"/>
      <c r="K5" s="44"/>
      <c r="L5" s="44"/>
      <c r="M5" s="44"/>
      <c r="N5" s="44"/>
    </row>
    <row r="6" spans="1:19" ht="15" customHeight="1">
      <c r="A6" s="108"/>
      <c r="B6" s="106"/>
      <c r="C6" s="112">
        <v>1</v>
      </c>
      <c r="D6" s="113"/>
      <c r="E6" s="47">
        <v>2</v>
      </c>
      <c r="F6" s="52">
        <v>3</v>
      </c>
      <c r="H6" s="41" t="s">
        <v>9</v>
      </c>
      <c r="I6" s="41"/>
      <c r="J6" s="41">
        <v>1</v>
      </c>
      <c r="K6" s="41">
        <v>2</v>
      </c>
      <c r="L6" s="24">
        <v>3</v>
      </c>
      <c r="M6" s="32"/>
      <c r="N6" s="44"/>
    </row>
    <row r="7" spans="1:19" ht="20.100000000000001" customHeight="1">
      <c r="A7" s="10" t="s">
        <v>10</v>
      </c>
      <c r="B7" s="11" t="s">
        <v>11</v>
      </c>
      <c r="C7" s="114">
        <f>J7*$D$3</f>
        <v>251.845</v>
      </c>
      <c r="D7" s="115"/>
      <c r="E7" s="2">
        <f>K7*$D$3</f>
        <v>251.845</v>
      </c>
      <c r="F7" s="3" t="s">
        <v>12</v>
      </c>
      <c r="H7" s="25" t="s">
        <v>10</v>
      </c>
      <c r="I7" s="25"/>
      <c r="J7" s="22">
        <v>50</v>
      </c>
      <c r="K7" s="22">
        <v>50</v>
      </c>
      <c r="L7" s="26"/>
      <c r="M7" s="32"/>
      <c r="N7" s="27"/>
    </row>
    <row r="8" spans="1:19" ht="20.100000000000001" customHeight="1">
      <c r="A8" s="10" t="s">
        <v>13</v>
      </c>
      <c r="B8" s="11" t="s">
        <v>14</v>
      </c>
      <c r="C8" s="114">
        <f>J8*$D$3</f>
        <v>5132.6010999999999</v>
      </c>
      <c r="D8" s="115"/>
      <c r="E8" s="2">
        <f>K8*$D$3</f>
        <v>5132.6010999999999</v>
      </c>
      <c r="F8" s="3">
        <f>L8*$D$3</f>
        <v>5132.6010999999999</v>
      </c>
      <c r="H8" s="25" t="s">
        <v>13</v>
      </c>
      <c r="I8" s="25"/>
      <c r="J8" s="22">
        <v>1019</v>
      </c>
      <c r="K8" s="22">
        <v>1019</v>
      </c>
      <c r="L8" s="26">
        <v>1019</v>
      </c>
      <c r="M8" s="32"/>
      <c r="N8" s="27"/>
    </row>
    <row r="9" spans="1:19" ht="20.100000000000001" customHeight="1">
      <c r="A9" s="71" t="s">
        <v>15</v>
      </c>
      <c r="B9" s="72"/>
      <c r="C9" s="72"/>
      <c r="D9" s="92"/>
      <c r="E9" s="92"/>
      <c r="F9" s="93"/>
      <c r="H9" s="94" t="s">
        <v>15</v>
      </c>
      <c r="I9" s="94"/>
      <c r="J9" s="94"/>
      <c r="K9" s="94"/>
      <c r="L9" s="94"/>
      <c r="M9" s="94"/>
      <c r="N9" s="94"/>
    </row>
    <row r="10" spans="1:19" ht="17.25" customHeight="1">
      <c r="A10" s="110" t="s">
        <v>6</v>
      </c>
      <c r="B10" s="105" t="s">
        <v>7</v>
      </c>
      <c r="C10" s="95" t="s">
        <v>8</v>
      </c>
      <c r="D10" s="96"/>
      <c r="E10" s="96"/>
      <c r="F10" s="97"/>
      <c r="H10" s="45"/>
      <c r="I10" s="45"/>
      <c r="J10" s="45"/>
      <c r="K10" s="45"/>
      <c r="L10" s="45"/>
      <c r="M10" s="45"/>
      <c r="N10" s="45"/>
    </row>
    <row r="11" spans="1:19" ht="14.25" customHeight="1">
      <c r="A11" s="111"/>
      <c r="B11" s="106"/>
      <c r="C11" s="14">
        <v>2</v>
      </c>
      <c r="D11" s="14">
        <v>3</v>
      </c>
      <c r="E11" s="122">
        <v>4</v>
      </c>
      <c r="F11" s="123"/>
      <c r="H11" s="28" t="s">
        <v>6</v>
      </c>
      <c r="I11" s="41" t="s">
        <v>7</v>
      </c>
      <c r="J11" s="41">
        <v>3</v>
      </c>
      <c r="K11" s="41">
        <v>4</v>
      </c>
      <c r="L11" s="41">
        <v>5</v>
      </c>
      <c r="M11" s="41">
        <v>6</v>
      </c>
      <c r="N11" s="32"/>
    </row>
    <row r="12" spans="1:19" ht="20.100000000000001" customHeight="1">
      <c r="A12" s="33" t="s">
        <v>16</v>
      </c>
      <c r="B12" s="19" t="s">
        <v>17</v>
      </c>
      <c r="C12" s="20" t="s">
        <v>12</v>
      </c>
      <c r="D12" s="2">
        <f t="shared" ref="D12:E16" si="0">J12*$D$3</f>
        <v>13896.8071</v>
      </c>
      <c r="E12" s="114">
        <f t="shared" si="0"/>
        <v>19457.544700000002</v>
      </c>
      <c r="F12" s="116"/>
      <c r="H12" s="28" t="s">
        <v>16</v>
      </c>
      <c r="I12" s="41" t="s">
        <v>17</v>
      </c>
      <c r="J12" s="22">
        <v>2759</v>
      </c>
      <c r="K12" s="22">
        <v>3863</v>
      </c>
      <c r="L12" s="22">
        <v>11036</v>
      </c>
      <c r="M12" s="22">
        <v>18210</v>
      </c>
      <c r="N12" s="32"/>
      <c r="O12" s="29"/>
      <c r="P12" s="46"/>
      <c r="Q12" s="7"/>
      <c r="R12" s="7"/>
      <c r="S12" s="7"/>
    </row>
    <row r="13" spans="1:19" s="1" customFormat="1">
      <c r="A13" s="9" t="s">
        <v>16</v>
      </c>
      <c r="B13" s="13" t="s">
        <v>18</v>
      </c>
      <c r="C13" s="15" t="s">
        <v>12</v>
      </c>
      <c r="D13" s="2">
        <f t="shared" si="0"/>
        <v>8336.0694999999996</v>
      </c>
      <c r="E13" s="114">
        <f t="shared" si="0"/>
        <v>11116.4383</v>
      </c>
      <c r="F13" s="116"/>
      <c r="G13" s="30"/>
      <c r="H13" s="36" t="s">
        <v>16</v>
      </c>
      <c r="I13" s="42" t="s">
        <v>18</v>
      </c>
      <c r="J13" s="22">
        <v>1655</v>
      </c>
      <c r="K13" s="22">
        <v>2207</v>
      </c>
      <c r="L13" s="22">
        <v>7725</v>
      </c>
      <c r="M13" s="22">
        <v>11036</v>
      </c>
      <c r="N13" s="37"/>
      <c r="O13" s="30"/>
      <c r="P13" s="46"/>
      <c r="Q13" s="7"/>
      <c r="R13" s="7"/>
      <c r="S13" s="7"/>
    </row>
    <row r="14" spans="1:19" s="1" customFormat="1">
      <c r="A14" s="9" t="s">
        <v>16</v>
      </c>
      <c r="B14" s="13" t="s">
        <v>19</v>
      </c>
      <c r="C14" s="15" t="s">
        <v>12</v>
      </c>
      <c r="D14" s="2">
        <f t="shared" si="0"/>
        <v>28906.769100000001</v>
      </c>
      <c r="E14" s="114">
        <f t="shared" si="0"/>
        <v>39746.177900000002</v>
      </c>
      <c r="F14" s="116"/>
      <c r="G14" s="30"/>
      <c r="H14" s="36" t="s">
        <v>16</v>
      </c>
      <c r="I14" s="42" t="s">
        <v>19</v>
      </c>
      <c r="J14" s="22">
        <v>5739</v>
      </c>
      <c r="K14" s="22">
        <v>7891</v>
      </c>
      <c r="L14" s="22">
        <v>24390</v>
      </c>
      <c r="M14" s="22">
        <v>38020</v>
      </c>
      <c r="N14" s="37"/>
      <c r="O14" s="30"/>
      <c r="P14" s="46"/>
      <c r="Q14" s="7"/>
      <c r="R14" s="7"/>
      <c r="S14" s="7"/>
    </row>
    <row r="15" spans="1:19" s="1" customFormat="1">
      <c r="A15" s="9" t="s">
        <v>16</v>
      </c>
      <c r="B15" s="13" t="s">
        <v>20</v>
      </c>
      <c r="C15" s="15" t="s">
        <v>12</v>
      </c>
      <c r="D15" s="2">
        <f t="shared" si="0"/>
        <v>18067.3603</v>
      </c>
      <c r="E15" s="114">
        <f t="shared" si="0"/>
        <v>23623.061000000002</v>
      </c>
      <c r="F15" s="116"/>
      <c r="G15" s="30"/>
      <c r="H15" s="36" t="s">
        <v>16</v>
      </c>
      <c r="I15" s="42" t="s">
        <v>20</v>
      </c>
      <c r="J15" s="22">
        <v>3587</v>
      </c>
      <c r="K15" s="22">
        <v>4690</v>
      </c>
      <c r="L15" s="22">
        <v>8829</v>
      </c>
      <c r="M15" s="22">
        <v>12140</v>
      </c>
      <c r="N15" s="37"/>
      <c r="O15" s="30"/>
      <c r="P15" s="46"/>
      <c r="Q15" s="7"/>
      <c r="R15" s="7"/>
      <c r="S15" s="7"/>
    </row>
    <row r="16" spans="1:19" s="1" customFormat="1">
      <c r="A16" s="9" t="s">
        <v>16</v>
      </c>
      <c r="B16" s="13" t="s">
        <v>21</v>
      </c>
      <c r="C16" s="15" t="s">
        <v>12</v>
      </c>
      <c r="D16" s="2">
        <f t="shared" si="0"/>
        <v>52393.8338</v>
      </c>
      <c r="E16" s="114">
        <f t="shared" si="0"/>
        <v>70461.194100000008</v>
      </c>
      <c r="F16" s="116"/>
      <c r="G16" s="30"/>
      <c r="H16" s="36" t="s">
        <v>16</v>
      </c>
      <c r="I16" s="31" t="s">
        <v>21</v>
      </c>
      <c r="J16" s="22">
        <v>10402</v>
      </c>
      <c r="K16" s="22">
        <v>13989</v>
      </c>
      <c r="L16" s="22">
        <v>35868</v>
      </c>
      <c r="M16" s="22">
        <v>53802</v>
      </c>
      <c r="N16" s="37"/>
      <c r="O16" s="30"/>
      <c r="P16" s="46"/>
      <c r="Q16" s="7"/>
      <c r="R16" s="7"/>
      <c r="S16" s="7"/>
    </row>
    <row r="17" spans="1:19" s="1" customFormat="1">
      <c r="A17" s="71" t="s">
        <v>22</v>
      </c>
      <c r="B17" s="72"/>
      <c r="C17" s="72"/>
      <c r="D17" s="92"/>
      <c r="E17" s="92"/>
      <c r="F17" s="93"/>
      <c r="G17" s="30"/>
      <c r="H17" s="94" t="s">
        <v>22</v>
      </c>
      <c r="I17" s="94"/>
      <c r="J17" s="94"/>
      <c r="K17" s="94"/>
      <c r="L17" s="94"/>
      <c r="M17" s="94"/>
      <c r="N17" s="94"/>
      <c r="O17" s="30"/>
      <c r="P17" s="46"/>
      <c r="Q17" s="7"/>
      <c r="R17" s="7"/>
      <c r="S17" s="7"/>
    </row>
    <row r="18" spans="1:19" s="1" customFormat="1">
      <c r="A18" s="107" t="s">
        <v>6</v>
      </c>
      <c r="B18" s="105" t="s">
        <v>7</v>
      </c>
      <c r="C18" s="95" t="s">
        <v>8</v>
      </c>
      <c r="D18" s="96"/>
      <c r="E18" s="96"/>
      <c r="F18" s="97"/>
      <c r="G18" s="30"/>
      <c r="H18" s="45"/>
      <c r="I18" s="45"/>
      <c r="J18" s="45"/>
      <c r="K18" s="45"/>
      <c r="L18" s="45"/>
      <c r="M18" s="45"/>
      <c r="N18" s="45"/>
      <c r="O18" s="30"/>
      <c r="P18" s="46"/>
      <c r="Q18" s="7"/>
      <c r="R18" s="7"/>
      <c r="S18" s="7"/>
    </row>
    <row r="19" spans="1:19" s="1" customFormat="1" ht="13.5" customHeight="1">
      <c r="A19" s="108"/>
      <c r="B19" s="106"/>
      <c r="C19" s="14">
        <v>2</v>
      </c>
      <c r="D19" s="14">
        <v>3</v>
      </c>
      <c r="E19" s="122">
        <v>4</v>
      </c>
      <c r="F19" s="123"/>
      <c r="G19" s="30"/>
      <c r="H19" s="28" t="s">
        <v>6</v>
      </c>
      <c r="I19" s="41" t="s">
        <v>7</v>
      </c>
      <c r="J19" s="41">
        <v>2</v>
      </c>
      <c r="K19" s="41">
        <v>3</v>
      </c>
      <c r="L19" s="41">
        <v>4</v>
      </c>
      <c r="M19" s="41">
        <v>5</v>
      </c>
      <c r="N19" s="41">
        <v>6</v>
      </c>
      <c r="O19" s="30"/>
      <c r="P19" s="46"/>
      <c r="Q19" s="7"/>
      <c r="R19" s="7"/>
      <c r="S19" s="7"/>
    </row>
    <row r="20" spans="1:19" s="1" customFormat="1">
      <c r="A20" s="33" t="s">
        <v>23</v>
      </c>
      <c r="B20" s="19" t="s">
        <v>24</v>
      </c>
      <c r="C20" s="2">
        <f>J20*$D$3</f>
        <v>28211.676900000002</v>
      </c>
      <c r="D20" s="2">
        <f t="shared" ref="C20:D25" si="1">K20*$D$3</f>
        <v>28211.676900000002</v>
      </c>
      <c r="E20" s="114">
        <f t="shared" ref="E20:E27" si="2">L20*$D$3</f>
        <v>37937.930800000002</v>
      </c>
      <c r="F20" s="116"/>
      <c r="G20" s="30"/>
      <c r="H20" s="38" t="s">
        <v>23</v>
      </c>
      <c r="I20" s="38" t="s">
        <v>24</v>
      </c>
      <c r="J20" s="22">
        <v>5601</v>
      </c>
      <c r="K20" s="22">
        <v>5601</v>
      </c>
      <c r="L20" s="22">
        <v>7532</v>
      </c>
      <c r="M20" s="22">
        <v>19314</v>
      </c>
      <c r="N20" s="22">
        <v>28970</v>
      </c>
      <c r="O20" s="30"/>
      <c r="P20" s="46"/>
      <c r="Q20" s="7"/>
      <c r="R20" s="7"/>
      <c r="S20" s="7"/>
    </row>
    <row r="21" spans="1:19" s="1" customFormat="1">
      <c r="A21" s="9" t="s">
        <v>23</v>
      </c>
      <c r="B21" s="13" t="s">
        <v>21</v>
      </c>
      <c r="C21" s="2">
        <f t="shared" si="1"/>
        <v>52393.8338</v>
      </c>
      <c r="D21" s="2">
        <f t="shared" si="1"/>
        <v>52393.8338</v>
      </c>
      <c r="E21" s="114">
        <f t="shared" si="2"/>
        <v>70461.194100000008</v>
      </c>
      <c r="F21" s="116"/>
      <c r="G21" s="30"/>
      <c r="H21" s="39" t="s">
        <v>23</v>
      </c>
      <c r="I21" s="39" t="s">
        <v>21</v>
      </c>
      <c r="J21" s="22">
        <v>10402</v>
      </c>
      <c r="K21" s="22">
        <v>10402</v>
      </c>
      <c r="L21" s="22">
        <v>13989</v>
      </c>
      <c r="M21" s="22">
        <v>35868</v>
      </c>
      <c r="N21" s="22">
        <v>53802</v>
      </c>
      <c r="O21" s="30"/>
      <c r="P21" s="46"/>
      <c r="Q21" s="7"/>
      <c r="R21" s="7"/>
      <c r="S21" s="7"/>
    </row>
    <row r="22" spans="1:19" s="1" customFormat="1">
      <c r="A22" s="9" t="s">
        <v>25</v>
      </c>
      <c r="B22" s="13" t="s">
        <v>17</v>
      </c>
      <c r="C22" s="2" t="s">
        <v>12</v>
      </c>
      <c r="D22" s="2">
        <f t="shared" si="1"/>
        <v>13896.8071</v>
      </c>
      <c r="E22" s="114">
        <f t="shared" si="2"/>
        <v>19457.544700000002</v>
      </c>
      <c r="F22" s="116"/>
      <c r="G22" s="30"/>
      <c r="H22" s="39" t="s">
        <v>25</v>
      </c>
      <c r="I22" s="39" t="s">
        <v>17</v>
      </c>
      <c r="J22" s="22"/>
      <c r="K22" s="22">
        <v>2759</v>
      </c>
      <c r="L22" s="22">
        <v>3863</v>
      </c>
      <c r="M22" s="22">
        <v>11036</v>
      </c>
      <c r="N22" s="22">
        <v>18210</v>
      </c>
      <c r="O22" s="30"/>
      <c r="P22" s="46"/>
      <c r="Q22" s="7"/>
      <c r="R22" s="7"/>
      <c r="S22" s="7"/>
    </row>
    <row r="23" spans="1:19" s="1" customFormat="1">
      <c r="A23" s="9" t="s">
        <v>25</v>
      </c>
      <c r="B23" s="13" t="s">
        <v>26</v>
      </c>
      <c r="C23" s="2" t="s">
        <v>12</v>
      </c>
      <c r="D23" s="2">
        <f t="shared" si="1"/>
        <v>15564.021000000001</v>
      </c>
      <c r="E23" s="114">
        <f t="shared" si="2"/>
        <v>21401.788100000002</v>
      </c>
      <c r="F23" s="116"/>
      <c r="G23" s="30"/>
      <c r="H23" s="39" t="s">
        <v>25</v>
      </c>
      <c r="I23" s="39" t="s">
        <v>26</v>
      </c>
      <c r="J23" s="22"/>
      <c r="K23" s="22">
        <v>3090</v>
      </c>
      <c r="L23" s="22">
        <v>4249</v>
      </c>
      <c r="M23" s="22">
        <v>13133</v>
      </c>
      <c r="N23" s="22">
        <v>20472</v>
      </c>
      <c r="O23" s="30"/>
      <c r="P23" s="46"/>
      <c r="Q23" s="7"/>
      <c r="R23" s="7"/>
      <c r="S23" s="7"/>
    </row>
    <row r="24" spans="1:19" s="1" customFormat="1">
      <c r="A24" s="9" t="s">
        <v>25</v>
      </c>
      <c r="B24" s="13" t="s">
        <v>27</v>
      </c>
      <c r="C24" s="2" t="s">
        <v>12</v>
      </c>
      <c r="D24" s="2">
        <f t="shared" si="1"/>
        <v>18485.422999999999</v>
      </c>
      <c r="E24" s="114">
        <f t="shared" si="2"/>
        <v>24318.153200000001</v>
      </c>
      <c r="F24" s="116"/>
      <c r="G24" s="30"/>
      <c r="H24" s="40" t="s">
        <v>25</v>
      </c>
      <c r="I24" s="40" t="s">
        <v>27</v>
      </c>
      <c r="J24" s="22"/>
      <c r="K24" s="22">
        <v>3670</v>
      </c>
      <c r="L24" s="22">
        <v>4828</v>
      </c>
      <c r="M24" s="22">
        <v>11588</v>
      </c>
      <c r="N24" s="22">
        <v>16223</v>
      </c>
      <c r="O24" s="30"/>
      <c r="P24" s="46"/>
      <c r="Q24" s="7"/>
      <c r="R24" s="7"/>
      <c r="S24" s="7"/>
    </row>
    <row r="25" spans="1:19" s="1" customFormat="1">
      <c r="A25" s="9" t="s">
        <v>25</v>
      </c>
      <c r="B25" s="13" t="s">
        <v>19</v>
      </c>
      <c r="C25" s="2" t="s">
        <v>12</v>
      </c>
      <c r="D25" s="2">
        <f t="shared" si="1"/>
        <v>28906.769100000001</v>
      </c>
      <c r="E25" s="114">
        <f t="shared" si="2"/>
        <v>39746.177900000002</v>
      </c>
      <c r="F25" s="116"/>
      <c r="G25" s="30"/>
      <c r="H25" s="40" t="s">
        <v>25</v>
      </c>
      <c r="I25" s="40" t="s">
        <v>19</v>
      </c>
      <c r="J25" s="22"/>
      <c r="K25" s="22">
        <v>5739</v>
      </c>
      <c r="L25" s="22">
        <v>7891</v>
      </c>
      <c r="M25" s="22">
        <v>24390</v>
      </c>
      <c r="N25" s="22">
        <v>38020</v>
      </c>
      <c r="O25" s="30"/>
      <c r="P25" s="46"/>
      <c r="Q25" s="7"/>
      <c r="R25" s="7"/>
      <c r="S25" s="7"/>
    </row>
    <row r="26" spans="1:19" s="1" customFormat="1">
      <c r="A26" s="9" t="s">
        <v>25</v>
      </c>
      <c r="B26" s="49" t="s">
        <v>28</v>
      </c>
      <c r="C26" s="2" t="s">
        <v>12</v>
      </c>
      <c r="D26" s="2">
        <f>K26*$D$3</f>
        <v>46974.129399999998</v>
      </c>
      <c r="E26" s="114">
        <f t="shared" si="2"/>
        <v>63369.238900000004</v>
      </c>
      <c r="F26" s="116"/>
      <c r="G26" s="30"/>
      <c r="H26" s="40" t="s">
        <v>25</v>
      </c>
      <c r="I26" s="40" t="s">
        <v>28</v>
      </c>
      <c r="J26" s="22"/>
      <c r="K26" s="22">
        <f>K25+K27</f>
        <v>9326</v>
      </c>
      <c r="L26" s="22">
        <f>L25+L27</f>
        <v>12581</v>
      </c>
      <c r="M26" s="22">
        <f>M25+M27</f>
        <v>33219</v>
      </c>
      <c r="N26" s="22">
        <f>N25+N27</f>
        <v>50160</v>
      </c>
      <c r="O26" s="30"/>
      <c r="P26" s="46"/>
      <c r="Q26" s="7"/>
      <c r="R26" s="7"/>
      <c r="S26" s="7"/>
    </row>
    <row r="27" spans="1:19" s="1" customFormat="1">
      <c r="A27" s="9" t="s">
        <v>25</v>
      </c>
      <c r="B27" s="49" t="s">
        <v>20</v>
      </c>
      <c r="C27" s="2" t="s">
        <v>12</v>
      </c>
      <c r="D27" s="2">
        <f>K27*$D$3</f>
        <v>18067.3603</v>
      </c>
      <c r="E27" s="114">
        <f t="shared" si="2"/>
        <v>23623.061000000002</v>
      </c>
      <c r="F27" s="116"/>
      <c r="G27" s="30"/>
      <c r="H27" s="40" t="s">
        <v>25</v>
      </c>
      <c r="I27" s="40" t="s">
        <v>20</v>
      </c>
      <c r="J27" s="22"/>
      <c r="K27" s="22">
        <v>3587</v>
      </c>
      <c r="L27" s="22">
        <v>4690</v>
      </c>
      <c r="M27" s="22">
        <v>8829</v>
      </c>
      <c r="N27" s="22">
        <v>12140</v>
      </c>
      <c r="O27" s="30"/>
      <c r="P27" s="46"/>
      <c r="Q27" s="7"/>
      <c r="R27" s="7"/>
      <c r="S27" s="7"/>
    </row>
    <row r="28" spans="1:19" s="1" customFormat="1">
      <c r="A28" s="9" t="s">
        <v>25</v>
      </c>
      <c r="B28" s="49" t="s">
        <v>21</v>
      </c>
      <c r="C28" s="2">
        <f>J28*$D$3</f>
        <v>52393.8338</v>
      </c>
      <c r="D28" s="2">
        <f>K28*$D$3</f>
        <v>52393.8338</v>
      </c>
      <c r="E28" s="114">
        <f>L28*$D$3</f>
        <v>70461.194100000008</v>
      </c>
      <c r="F28" s="116"/>
      <c r="G28" s="30"/>
      <c r="H28" s="40" t="s">
        <v>25</v>
      </c>
      <c r="I28" s="40" t="s">
        <v>21</v>
      </c>
      <c r="J28" s="22">
        <v>10402</v>
      </c>
      <c r="K28" s="22">
        <v>10402</v>
      </c>
      <c r="L28" s="22">
        <v>13989</v>
      </c>
      <c r="M28" s="22">
        <v>35868</v>
      </c>
      <c r="N28" s="22">
        <v>53802</v>
      </c>
      <c r="O28" s="30"/>
      <c r="P28" s="46"/>
      <c r="Q28" s="7"/>
      <c r="R28" s="7"/>
      <c r="S28" s="7"/>
    </row>
    <row r="29" spans="1:19" ht="20.100000000000001" customHeight="1">
      <c r="A29" s="83" t="s">
        <v>29</v>
      </c>
      <c r="B29" s="84"/>
      <c r="C29" s="84"/>
      <c r="D29" s="85"/>
      <c r="E29" s="85"/>
      <c r="F29" s="86"/>
      <c r="H29" s="87" t="s">
        <v>29</v>
      </c>
      <c r="I29" s="87"/>
      <c r="J29" s="87"/>
      <c r="K29" s="87"/>
      <c r="L29" s="87"/>
      <c r="M29" s="87"/>
      <c r="N29" s="87"/>
      <c r="O29" s="29"/>
    </row>
    <row r="30" spans="1:19" ht="19.5" customHeight="1">
      <c r="A30" s="98" t="s">
        <v>8</v>
      </c>
      <c r="B30" s="99"/>
      <c r="C30" s="100"/>
      <c r="D30" s="16">
        <v>3</v>
      </c>
      <c r="E30" s="117">
        <v>4</v>
      </c>
      <c r="F30" s="118"/>
      <c r="H30" s="94" t="s">
        <v>9</v>
      </c>
      <c r="I30" s="94"/>
      <c r="J30" s="94"/>
      <c r="K30" s="41">
        <v>3</v>
      </c>
      <c r="L30" s="41">
        <v>4</v>
      </c>
      <c r="M30" s="41">
        <v>5</v>
      </c>
      <c r="N30" s="41">
        <v>6</v>
      </c>
      <c r="O30" s="29"/>
    </row>
    <row r="31" spans="1:19" s="1" customFormat="1" ht="20.100000000000001" customHeight="1">
      <c r="A31" s="101" t="s">
        <v>30</v>
      </c>
      <c r="B31" s="102"/>
      <c r="C31" s="103"/>
      <c r="D31" s="2">
        <f>K31*$D$3</f>
        <v>16072.7479</v>
      </c>
      <c r="E31" s="114">
        <f>L31*$D$3</f>
        <v>20847.7291</v>
      </c>
      <c r="F31" s="116"/>
      <c r="G31" s="30"/>
      <c r="H31" s="104" t="s">
        <v>30</v>
      </c>
      <c r="I31" s="104"/>
      <c r="J31" s="104"/>
      <c r="K31" s="22">
        <v>3191</v>
      </c>
      <c r="L31" s="22">
        <v>4139</v>
      </c>
      <c r="M31" s="22">
        <v>12140</v>
      </c>
      <c r="N31" s="22">
        <v>18762</v>
      </c>
      <c r="O31" s="30"/>
      <c r="P31" s="29"/>
      <c r="Q31" s="8"/>
      <c r="R31" s="8"/>
      <c r="S31" s="6"/>
    </row>
    <row r="32" spans="1:19" ht="20.100000000000001" customHeight="1">
      <c r="A32" s="83" t="s">
        <v>31</v>
      </c>
      <c r="B32" s="84"/>
      <c r="C32" s="84"/>
      <c r="D32" s="85"/>
      <c r="E32" s="85"/>
      <c r="F32" s="86"/>
      <c r="H32" s="87" t="s">
        <v>31</v>
      </c>
      <c r="I32" s="87"/>
      <c r="J32" s="87"/>
      <c r="K32" s="87"/>
      <c r="L32" s="87"/>
      <c r="M32" s="87"/>
      <c r="N32" s="87"/>
      <c r="O32" s="29"/>
    </row>
    <row r="33" spans="1:19" ht="20.100000000000001" customHeight="1">
      <c r="A33" s="98" t="s">
        <v>8</v>
      </c>
      <c r="B33" s="99"/>
      <c r="C33" s="100"/>
      <c r="D33" s="16" t="s">
        <v>32</v>
      </c>
      <c r="E33" s="117">
        <v>4</v>
      </c>
      <c r="F33" s="118"/>
      <c r="H33" s="87" t="s">
        <v>9</v>
      </c>
      <c r="I33" s="87"/>
      <c r="J33" s="87"/>
      <c r="K33" s="41" t="s">
        <v>32</v>
      </c>
      <c r="L33" s="41">
        <v>4</v>
      </c>
      <c r="M33" s="41">
        <v>5</v>
      </c>
      <c r="N33" s="41">
        <v>6</v>
      </c>
    </row>
    <row r="34" spans="1:19" s="1" customFormat="1" ht="20.100000000000001" customHeight="1">
      <c r="A34" s="101" t="s">
        <v>33</v>
      </c>
      <c r="B34" s="102"/>
      <c r="C34" s="103"/>
      <c r="D34" s="2">
        <f>K34*$D$3</f>
        <v>18067.3603</v>
      </c>
      <c r="E34" s="114">
        <f>L34*$D$3</f>
        <v>23623.061000000002</v>
      </c>
      <c r="F34" s="116"/>
      <c r="G34" s="30"/>
      <c r="H34" s="104" t="s">
        <v>33</v>
      </c>
      <c r="I34" s="104"/>
      <c r="J34" s="104"/>
      <c r="K34" s="22">
        <v>3587</v>
      </c>
      <c r="L34" s="22">
        <v>4690</v>
      </c>
      <c r="M34" s="22">
        <v>8829</v>
      </c>
      <c r="N34" s="22">
        <v>12140</v>
      </c>
      <c r="O34" s="30"/>
      <c r="P34" s="30"/>
      <c r="Q34" s="8"/>
      <c r="R34" s="8"/>
      <c r="S34" s="6"/>
    </row>
    <row r="35" spans="1:19" s="1" customFormat="1" ht="20.100000000000001" customHeight="1">
      <c r="A35" s="88" t="s">
        <v>34</v>
      </c>
      <c r="B35" s="89"/>
      <c r="C35" s="89"/>
      <c r="D35" s="90"/>
      <c r="E35" s="90"/>
      <c r="F35" s="91"/>
      <c r="G35" s="30"/>
      <c r="H35" s="104" t="s">
        <v>35</v>
      </c>
      <c r="I35" s="104"/>
      <c r="J35" s="104"/>
      <c r="K35" s="104"/>
      <c r="L35" s="104"/>
      <c r="M35" s="104"/>
      <c r="N35" s="104"/>
      <c r="O35" s="30"/>
      <c r="P35" s="30"/>
      <c r="Q35" s="8"/>
      <c r="R35" s="8"/>
      <c r="S35" s="8"/>
    </row>
    <row r="36" spans="1:19" ht="20.100000000000001" customHeight="1">
      <c r="A36" s="55" t="s">
        <v>36</v>
      </c>
      <c r="B36" s="56"/>
      <c r="C36" s="56"/>
      <c r="D36" s="56"/>
      <c r="E36" s="57"/>
      <c r="F36" s="51">
        <v>110.81</v>
      </c>
      <c r="H36" s="54" t="s">
        <v>36</v>
      </c>
      <c r="I36" s="54"/>
      <c r="J36" s="54"/>
      <c r="K36" s="54"/>
      <c r="L36" s="54"/>
      <c r="M36" s="54"/>
      <c r="N36" s="22">
        <v>22</v>
      </c>
      <c r="O36" s="29"/>
    </row>
    <row r="37" spans="1:19" ht="32.25" customHeight="1">
      <c r="A37" s="124" t="s">
        <v>37</v>
      </c>
      <c r="B37" s="125"/>
      <c r="C37" s="125"/>
      <c r="D37" s="125"/>
      <c r="E37" s="126"/>
      <c r="F37" s="51">
        <v>5132.6000000000004</v>
      </c>
      <c r="H37" s="53" t="s">
        <v>37</v>
      </c>
      <c r="I37" s="53"/>
      <c r="J37" s="53"/>
      <c r="K37" s="53"/>
      <c r="L37" s="53"/>
      <c r="M37" s="53"/>
      <c r="N37" s="22">
        <v>1019</v>
      </c>
    </row>
    <row r="38" spans="1:19" ht="20.100000000000001" customHeight="1">
      <c r="A38" s="55" t="s">
        <v>38</v>
      </c>
      <c r="B38" s="56"/>
      <c r="C38" s="56"/>
      <c r="D38" s="56"/>
      <c r="E38" s="57"/>
      <c r="F38" s="51">
        <v>0.5</v>
      </c>
      <c r="H38" s="54" t="s">
        <v>38</v>
      </c>
      <c r="I38" s="54"/>
      <c r="J38" s="54"/>
      <c r="K38" s="54"/>
      <c r="L38" s="54"/>
      <c r="M38" s="54"/>
      <c r="N38" s="22">
        <v>0.1</v>
      </c>
    </row>
    <row r="39" spans="1:19" ht="20.100000000000001" customHeight="1">
      <c r="A39" s="55" t="s">
        <v>39</v>
      </c>
      <c r="B39" s="56"/>
      <c r="C39" s="56"/>
      <c r="D39" s="56"/>
      <c r="E39" s="57"/>
      <c r="F39" s="51">
        <v>30.22</v>
      </c>
      <c r="H39" s="54" t="s">
        <v>39</v>
      </c>
      <c r="I39" s="54"/>
      <c r="J39" s="54"/>
      <c r="K39" s="54"/>
      <c r="L39" s="54"/>
      <c r="M39" s="54"/>
      <c r="N39" s="22">
        <v>6</v>
      </c>
    </row>
    <row r="40" spans="1:19" ht="20.100000000000001" customHeight="1">
      <c r="A40" s="55" t="s">
        <v>40</v>
      </c>
      <c r="B40" s="56"/>
      <c r="C40" s="56"/>
      <c r="D40" s="56"/>
      <c r="E40" s="57"/>
      <c r="F40" s="51">
        <v>75.55</v>
      </c>
      <c r="H40" s="54" t="s">
        <v>40</v>
      </c>
      <c r="I40" s="54"/>
      <c r="J40" s="54"/>
      <c r="K40" s="54"/>
      <c r="L40" s="54"/>
      <c r="M40" s="54"/>
      <c r="N40" s="22">
        <v>15</v>
      </c>
    </row>
    <row r="41" spans="1:19" ht="20.100000000000001" customHeight="1">
      <c r="A41" s="55" t="s">
        <v>41</v>
      </c>
      <c r="B41" s="56"/>
      <c r="C41" s="56"/>
      <c r="D41" s="56"/>
      <c r="E41" s="57"/>
      <c r="F41" s="51">
        <v>60.44</v>
      </c>
      <c r="H41" s="54" t="s">
        <v>41</v>
      </c>
      <c r="I41" s="54"/>
      <c r="J41" s="54"/>
      <c r="K41" s="54"/>
      <c r="L41" s="54"/>
      <c r="M41" s="54"/>
      <c r="N41" s="22">
        <v>12</v>
      </c>
    </row>
    <row r="42" spans="1:19" ht="20.100000000000001" customHeight="1">
      <c r="A42" s="55" t="s">
        <v>42</v>
      </c>
      <c r="B42" s="56"/>
      <c r="C42" s="56"/>
      <c r="D42" s="56"/>
      <c r="E42" s="57"/>
      <c r="F42" s="51">
        <v>538.98</v>
      </c>
      <c r="H42" s="48"/>
      <c r="I42" s="48"/>
      <c r="J42" s="48"/>
      <c r="K42" s="48"/>
      <c r="L42" s="48"/>
      <c r="M42" s="48"/>
      <c r="N42" s="22"/>
    </row>
    <row r="43" spans="1:19" ht="21" customHeight="1">
      <c r="A43" s="80" t="s">
        <v>43</v>
      </c>
      <c r="B43" s="81"/>
      <c r="C43" s="81"/>
      <c r="D43" s="81"/>
      <c r="E43" s="81"/>
      <c r="F43" s="82"/>
      <c r="H43" s="21"/>
      <c r="I43" s="21"/>
      <c r="J43" s="21"/>
      <c r="K43" s="21"/>
      <c r="L43" s="21"/>
      <c r="M43" s="21"/>
      <c r="N43" s="22"/>
    </row>
    <row r="44" spans="1:19" ht="36" customHeight="1" thickBot="1">
      <c r="A44" s="58" t="s">
        <v>45</v>
      </c>
      <c r="B44" s="59"/>
      <c r="C44" s="59"/>
      <c r="D44" s="59"/>
      <c r="E44" s="59"/>
      <c r="F44" s="60"/>
      <c r="H44" s="21"/>
      <c r="I44" s="21"/>
      <c r="J44" s="21"/>
      <c r="K44" s="21"/>
      <c r="L44" s="21"/>
      <c r="M44" s="21"/>
      <c r="N44" s="22"/>
    </row>
    <row r="45" spans="1:19">
      <c r="H45" s="32"/>
      <c r="I45" s="32"/>
      <c r="J45" s="32"/>
      <c r="K45" s="32"/>
      <c r="L45" s="32"/>
      <c r="M45" s="32"/>
      <c r="N45" s="32"/>
    </row>
  </sheetData>
  <protectedRanges>
    <protectedRange sqref="F3" name="Intervalo4"/>
    <protectedRange sqref="A43:F44" name="Intervalo3_1"/>
  </protectedRanges>
  <mergeCells count="71">
    <mergeCell ref="A41:E41"/>
    <mergeCell ref="A42:E42"/>
    <mergeCell ref="A36:E36"/>
    <mergeCell ref="A37:E37"/>
    <mergeCell ref="C5:F5"/>
    <mergeCell ref="E24:F24"/>
    <mergeCell ref="E25:F25"/>
    <mergeCell ref="E26:F26"/>
    <mergeCell ref="E27:F27"/>
    <mergeCell ref="E19:F19"/>
    <mergeCell ref="E20:F20"/>
    <mergeCell ref="E21:F21"/>
    <mergeCell ref="E22:F22"/>
    <mergeCell ref="E23:F23"/>
    <mergeCell ref="E11:F11"/>
    <mergeCell ref="H35:N35"/>
    <mergeCell ref="A17:F17"/>
    <mergeCell ref="B5:B6"/>
    <mergeCell ref="A5:A6"/>
    <mergeCell ref="B10:B11"/>
    <mergeCell ref="A10:A11"/>
    <mergeCell ref="C10:F10"/>
    <mergeCell ref="C6:D6"/>
    <mergeCell ref="C7:D7"/>
    <mergeCell ref="C8:D8"/>
    <mergeCell ref="E12:F12"/>
    <mergeCell ref="E13:F13"/>
    <mergeCell ref="E14:F14"/>
    <mergeCell ref="E16:F16"/>
    <mergeCell ref="E15:F15"/>
    <mergeCell ref="E31:F31"/>
    <mergeCell ref="A33:C33"/>
    <mergeCell ref="A34:C34"/>
    <mergeCell ref="H30:J30"/>
    <mergeCell ref="H31:J31"/>
    <mergeCell ref="H33:J33"/>
    <mergeCell ref="H34:J34"/>
    <mergeCell ref="E30:F30"/>
    <mergeCell ref="E33:F33"/>
    <mergeCell ref="E34:F34"/>
    <mergeCell ref="H9:N9"/>
    <mergeCell ref="H17:N17"/>
    <mergeCell ref="C18:F18"/>
    <mergeCell ref="A30:C30"/>
    <mergeCell ref="A31:C31"/>
    <mergeCell ref="B18:B19"/>
    <mergeCell ref="A18:A19"/>
    <mergeCell ref="E28:F28"/>
    <mergeCell ref="A44:F44"/>
    <mergeCell ref="A1:F1"/>
    <mergeCell ref="A2:F2"/>
    <mergeCell ref="H2:N2"/>
    <mergeCell ref="A4:F4"/>
    <mergeCell ref="H4:N4"/>
    <mergeCell ref="A3:C3"/>
    <mergeCell ref="H36:M36"/>
    <mergeCell ref="A43:F43"/>
    <mergeCell ref="A29:F29"/>
    <mergeCell ref="H29:N29"/>
    <mergeCell ref="A32:F32"/>
    <mergeCell ref="H32:N32"/>
    <mergeCell ref="A35:F35"/>
    <mergeCell ref="H41:M41"/>
    <mergeCell ref="A9:F9"/>
    <mergeCell ref="H37:M37"/>
    <mergeCell ref="H38:M38"/>
    <mergeCell ref="H39:M39"/>
    <mergeCell ref="H40:M40"/>
    <mergeCell ref="A38:E38"/>
    <mergeCell ref="A39:E39"/>
    <mergeCell ref="A40:E40"/>
  </mergeCells>
  <pageMargins left="0.25" right="0.25" top="0.75" bottom="0.75" header="0.3" footer="0.3"/>
  <pageSetup paperSize="9"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004FE0A67A36B49B5B8457D067A5C85" ma:contentTypeVersion="10" ma:contentTypeDescription="Crie um novo documento." ma:contentTypeScope="" ma:versionID="e0c2b2c031c5f1ac3f4bd8ed28100fb6">
  <xsd:schema xmlns:xsd="http://www.w3.org/2001/XMLSchema" xmlns:xs="http://www.w3.org/2001/XMLSchema" xmlns:p="http://schemas.microsoft.com/office/2006/metadata/properties" xmlns:ns2="f3b2db86-7adf-4281-833e-934809a2dee9" xmlns:ns3="44f16c43-2172-4e52-8cfe-8bfd6bfb69e8" targetNamespace="http://schemas.microsoft.com/office/2006/metadata/properties" ma:root="true" ma:fieldsID="634aff924fc52eec7dd468487c602bd9" ns2:_="" ns3:_="">
    <xsd:import namespace="f3b2db86-7adf-4281-833e-934809a2dee9"/>
    <xsd:import namespace="44f16c43-2172-4e52-8cfe-8bfd6bfb69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b2db86-7adf-4281-833e-934809a2de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f16c43-2172-4e52-8cfe-8bfd6bfb69e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9FAD0B-AC72-4800-8D9C-AD4D1FCF41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b2db86-7adf-4281-833e-934809a2dee9"/>
    <ds:schemaRef ds:uri="44f16c43-2172-4e52-8cfe-8bfd6bfb69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8AC696-9A41-4697-8D81-EC9C18E336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7E0D0D-18D8-439B-94C1-A2E5D7F15C0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Custos Listagem A B C D E F </vt:lpstr>
      <vt:lpstr>Plan1</vt:lpstr>
      <vt:lpstr>'Custos Listagem A B C D E F '!Area_de_impressao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m1021022</dc:creator>
  <cp:lastModifiedBy>MeioAmbeiente1</cp:lastModifiedBy>
  <cp:revision/>
  <dcterms:created xsi:type="dcterms:W3CDTF">2013-01-15T10:45:38Z</dcterms:created>
  <dcterms:modified xsi:type="dcterms:W3CDTF">2023-01-12T12:33:06Z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0x0101007004FE0A67A36B49B5B8457D067A5C85</vt:lpwstr>
  </property>
  <property fmtid="{D5CDD505-2E9C-101B-9397-08002B2CF9AE}" pid="3" name="_SourceUrl">
    <vt:lpwstr/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</Properties>
</file>