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rosa.lima\Desktop\"/>
    </mc:Choice>
  </mc:AlternateContent>
  <xr:revisionPtr revIDLastSave="0" documentId="13_ncr:1_{2E0BD194-508B-429F-B41E-E75C2464D1FD}" xr6:coauthVersionLast="36" xr6:coauthVersionMax="36" xr10:uidLastSave="{00000000-0000-0000-0000-000000000000}"/>
  <bookViews>
    <workbookView xWindow="0" yWindow="0" windowWidth="20490" windowHeight="7545" tabRatio="500" xr2:uid="{00000000-000D-0000-FFFF-FFFF00000000}"/>
  </bookViews>
  <sheets>
    <sheet name="Emendas Parlamentares" sheetId="1" r:id="rId1"/>
    <sheet name="Resumo TCE-PR" sheetId="2" r:id="rId2"/>
  </sheets>
  <definedNames>
    <definedName name="_xlnm._FilterDatabase" localSheetId="0" hidden="1">'Emendas Parlamentares'!$A$2:$M$77</definedName>
  </definedName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B13" i="2"/>
  <c r="B12" i="2"/>
  <c r="B6" i="2"/>
  <c r="B5" i="2"/>
  <c r="B4" i="2"/>
  <c r="B16" i="2" l="1"/>
  <c r="B7" i="2"/>
  <c r="B9" i="2" s="1"/>
  <c r="B15" i="2"/>
</calcChain>
</file>

<file path=xl/sharedStrings.xml><?xml version="1.0" encoding="utf-8"?>
<sst xmlns="http://schemas.openxmlformats.org/spreadsheetml/2006/main" count="787" uniqueCount="243">
  <si>
    <t>Tipo</t>
  </si>
  <si>
    <t>001</t>
  </si>
  <si>
    <t>Adilson Luis de Oliveira</t>
  </si>
  <si>
    <t>Geral</t>
  </si>
  <si>
    <t>Tijucas do Sul / PR</t>
  </si>
  <si>
    <t>002</t>
  </si>
  <si>
    <t>Atendimento especializado - APAE</t>
  </si>
  <si>
    <t>003</t>
  </si>
  <si>
    <t>Saude</t>
  </si>
  <si>
    <t>Atendimento TEA - ONG Amor Maior</t>
  </si>
  <si>
    <t>004</t>
  </si>
  <si>
    <t>Jelson Adriano Klakoski</t>
  </si>
  <si>
    <t>Manilhas - Sec. Viacao e Obras</t>
  </si>
  <si>
    <t>005</t>
  </si>
  <si>
    <t>Pintura Nucleo CEIA</t>
  </si>
  <si>
    <t>006</t>
  </si>
  <si>
    <t>Vacina antirrabica (grande porte)</t>
  </si>
  <si>
    <t>007</t>
  </si>
  <si>
    <t>Manutencao equipamentos agricolas</t>
  </si>
  <si>
    <t>008</t>
  </si>
  <si>
    <t>009</t>
  </si>
  <si>
    <t>010</t>
  </si>
  <si>
    <t>Academia ao ar livre - Ginasio da Lagoa</t>
  </si>
  <si>
    <t>011</t>
  </si>
  <si>
    <t>Medicamentos Ritalina</t>
  </si>
  <si>
    <t>012</t>
  </si>
  <si>
    <t>Joao Guilherme Camargo</t>
  </si>
  <si>
    <t>Refeitorio CMEI Stefanie Erdelyi</t>
  </si>
  <si>
    <t>013</t>
  </si>
  <si>
    <t>Manutencao oficinas Nucleo CEIA</t>
  </si>
  <si>
    <t>014</t>
  </si>
  <si>
    <t>Aquisicao de saibro</t>
  </si>
  <si>
    <t>015</t>
  </si>
  <si>
    <t>Drone - Sec. Urbanismo</t>
  </si>
  <si>
    <t>016</t>
  </si>
  <si>
    <t>017</t>
  </si>
  <si>
    <t>018</t>
  </si>
  <si>
    <t>Atendimento especializado APAE</t>
  </si>
  <si>
    <t>019</t>
  </si>
  <si>
    <t>Juciel Bueno</t>
  </si>
  <si>
    <t>020</t>
  </si>
  <si>
    <t>Manutencao Saude - Com. Fagundes</t>
  </si>
  <si>
    <t>021</t>
  </si>
  <si>
    <t>Trofeus e medalhas (Esportes)</t>
  </si>
  <si>
    <t>022</t>
  </si>
  <si>
    <t>Manutencao escolinhas de futebol</t>
  </si>
  <si>
    <t>023</t>
  </si>
  <si>
    <t>Iluminacao publica</t>
  </si>
  <si>
    <t>024</t>
  </si>
  <si>
    <t>Cursos/formacoes agricultores</t>
  </si>
  <si>
    <t>025</t>
  </si>
  <si>
    <t>Apoio rodeios campeiros</t>
  </si>
  <si>
    <t>026</t>
  </si>
  <si>
    <t>027</t>
  </si>
  <si>
    <t>Divulgacao turistica</t>
  </si>
  <si>
    <t>028</t>
  </si>
  <si>
    <t>029</t>
  </si>
  <si>
    <t>030</t>
  </si>
  <si>
    <t>Juliano dos Santos</t>
  </si>
  <si>
    <t>031</t>
  </si>
  <si>
    <t>032</t>
  </si>
  <si>
    <t>Material esportivo</t>
  </si>
  <si>
    <t>033</t>
  </si>
  <si>
    <t>Cacambas estacionarias (Meio Ambiente)</t>
  </si>
  <si>
    <t>034</t>
  </si>
  <si>
    <t>Carreta de cursos profissionalizantes</t>
  </si>
  <si>
    <t>035</t>
  </si>
  <si>
    <t>036</t>
  </si>
  <si>
    <t>Recreacao CMEI Pedacinho do Ceu</t>
  </si>
  <si>
    <t>037</t>
  </si>
  <si>
    <t>Refeitorio CMEI Sthefanie Erdelyi</t>
  </si>
  <si>
    <t>038</t>
  </si>
  <si>
    <t>EPIs para profissionais do SAMU</t>
  </si>
  <si>
    <t>039</t>
  </si>
  <si>
    <t>Programa Movimenta Saude</t>
  </si>
  <si>
    <t>040</t>
  </si>
  <si>
    <t>Construcao Heliponto (Saude)</t>
  </si>
  <si>
    <t>041</t>
  </si>
  <si>
    <t>Programa Controle Saudavel</t>
  </si>
  <si>
    <t>042</t>
  </si>
  <si>
    <t>Pedro Luiz da Rocha</t>
  </si>
  <si>
    <t>Materiais esportivos</t>
  </si>
  <si>
    <t>043</t>
  </si>
  <si>
    <t>Reforma Esc. Emiliano Perneta</t>
  </si>
  <si>
    <t>044</t>
  </si>
  <si>
    <t>045</t>
  </si>
  <si>
    <t>Equipamentos T.I.</t>
  </si>
  <si>
    <t>046</t>
  </si>
  <si>
    <t>Quadra poliesportiva Esc. Pres. Medici</t>
  </si>
  <si>
    <t>047</t>
  </si>
  <si>
    <t>048</t>
  </si>
  <si>
    <t>Mobilias para ILPI (Idosos)</t>
  </si>
  <si>
    <t>049</t>
  </si>
  <si>
    <t>050</t>
  </si>
  <si>
    <t>051</t>
  </si>
  <si>
    <t>052</t>
  </si>
  <si>
    <t>Ricardo Oliveira</t>
  </si>
  <si>
    <t>Projeto Dancando na Escola</t>
  </si>
  <si>
    <t>053</t>
  </si>
  <si>
    <t>054</t>
  </si>
  <si>
    <t>Sinalizacao/denominacao de vias</t>
  </si>
  <si>
    <t>055</t>
  </si>
  <si>
    <t>Equipamentos Esporte Master</t>
  </si>
  <si>
    <t>056</t>
  </si>
  <si>
    <t>Material didatico seguranca transito</t>
  </si>
  <si>
    <t>057</t>
  </si>
  <si>
    <t>Telas quadra Esc. Leopoldo Jacomel</t>
  </si>
  <si>
    <t>058</t>
  </si>
  <si>
    <t>059</t>
  </si>
  <si>
    <t>Obra Unidade Saude Campo Alto</t>
  </si>
  <si>
    <t>060</t>
  </si>
  <si>
    <t>Sandra de Fatima Andrade</t>
  </si>
  <si>
    <t>Passeios Melhor Idade</t>
  </si>
  <si>
    <t>061</t>
  </si>
  <si>
    <t>Alimentacao atletas Esporte Master</t>
  </si>
  <si>
    <t>062</t>
  </si>
  <si>
    <t>Alimentacao Fanfarra Municipal</t>
  </si>
  <si>
    <t>063</t>
  </si>
  <si>
    <t>064</t>
  </si>
  <si>
    <t>065</t>
  </si>
  <si>
    <t>Estufa agricola Esc. Erminio Cardoso</t>
  </si>
  <si>
    <t>066</t>
  </si>
  <si>
    <t>Parque infantil Esc. Afonso Pena</t>
  </si>
  <si>
    <t>067</t>
  </si>
  <si>
    <t>Cursos Sec. Desenv. Economico</t>
  </si>
  <si>
    <t>068</t>
  </si>
  <si>
    <t>Obra Unidade Saude Postinho</t>
  </si>
  <si>
    <t>069</t>
  </si>
  <si>
    <t>Terreno Unidade Saude Postinho</t>
  </si>
  <si>
    <t>Sidinei Jose de Lima</t>
  </si>
  <si>
    <t>Terreno predios publicos Postinho</t>
  </si>
  <si>
    <t>Equipamentos esportivos Esc. Afonso Pena</t>
  </si>
  <si>
    <t>Equipamentos Ginasio Valencio Simoes</t>
  </si>
  <si>
    <t>Equipamentos Ginasio GIBE</t>
  </si>
  <si>
    <t>Piso/grama CMEI Branca de Neve</t>
  </si>
  <si>
    <t>Programa Melhor em Casa</t>
  </si>
  <si>
    <t>RESUMO - EMENDAS PARLAMENTARES - Tijucas do Sul - IN 200/2025 TCE-PR</t>
  </si>
  <si>
    <t>VALORES (Art. 2 IV)</t>
  </si>
  <si>
    <t>Total Geral - todas as emendas (R$)</t>
  </si>
  <si>
    <t>Total Destinacao Saude (R$)</t>
  </si>
  <si>
    <t>Total Destinacao Geral (R$)</t>
  </si>
  <si>
    <t>% Saude / Total</t>
  </si>
  <si>
    <t>Minimo Constitucional Saude (50%)</t>
  </si>
  <si>
    <t>Situacao Art. 166 par.9 CF</t>
  </si>
  <si>
    <t>EXECUCAO FINANCEIRA (SIM-AM)</t>
  </si>
  <si>
    <t>Total Empenhado (R$)</t>
  </si>
  <si>
    <t>Total Liquidado (R$)</t>
  </si>
  <si>
    <t>Total Pago (R$)</t>
  </si>
  <si>
    <t>Saldo a Pagar (R$)</t>
  </si>
  <si>
    <t>% Executado</t>
  </si>
  <si>
    <t>CONTROLE DE EXECUÇÃO ORÇAMENTÁRIA 2026 – PREFEITURA MUNICIPAL DE TIJUCAS DO SUL - PR</t>
  </si>
  <si>
    <t>Sec. Educação</t>
  </si>
  <si>
    <t>Sec. Saúde</t>
  </si>
  <si>
    <t>Sec. Viacao e Obras</t>
  </si>
  <si>
    <t>Sec. Agricultura</t>
  </si>
  <si>
    <t>Sec. Esportes</t>
  </si>
  <si>
    <t>Sec. Ass.Social</t>
  </si>
  <si>
    <t>Sec. Urbanismo</t>
  </si>
  <si>
    <t>Sec.Esportes</t>
  </si>
  <si>
    <t>Sec. Ass. Social</t>
  </si>
  <si>
    <t>Sec Meio Ambiente</t>
  </si>
  <si>
    <t>Sec. Des. Economico</t>
  </si>
  <si>
    <t>Sec. Administração</t>
  </si>
  <si>
    <t>Matulão</t>
  </si>
  <si>
    <t>Campo Alto</t>
  </si>
  <si>
    <t>Lagoa</t>
  </si>
  <si>
    <t>Campestre</t>
  </si>
  <si>
    <t>Postinho</t>
  </si>
  <si>
    <t>Sec. Desenv. Economico</t>
  </si>
  <si>
    <t>Sec Agricultura</t>
  </si>
  <si>
    <t>Sec As. Social</t>
  </si>
  <si>
    <t>12 361</t>
  </si>
  <si>
    <t xml:space="preserve">12 367 </t>
  </si>
  <si>
    <t>10 301</t>
  </si>
  <si>
    <t>15 451</t>
  </si>
  <si>
    <t>20 608</t>
  </si>
  <si>
    <t>27 812</t>
  </si>
  <si>
    <t>10 303</t>
  </si>
  <si>
    <t>12 365</t>
  </si>
  <si>
    <t>8 243</t>
  </si>
  <si>
    <t>12 367</t>
  </si>
  <si>
    <t>15 452</t>
  </si>
  <si>
    <t>13 392</t>
  </si>
  <si>
    <t>4 122</t>
  </si>
  <si>
    <t>23 691</t>
  </si>
  <si>
    <t>Sec Cultura</t>
  </si>
  <si>
    <t>8 241</t>
  </si>
  <si>
    <t>Sec de Esporte</t>
  </si>
  <si>
    <t>Sec de Urbanismo</t>
  </si>
  <si>
    <t>10 302</t>
  </si>
  <si>
    <t>18 541</t>
  </si>
  <si>
    <t>Sec de Cultura</t>
  </si>
  <si>
    <t>Sec Esporte</t>
  </si>
  <si>
    <t>Sec Adminstração/Saúde</t>
  </si>
  <si>
    <t>1068/2025(LOA 2026)</t>
  </si>
  <si>
    <t xml:space="preserve">Objeto - Descricao LOA </t>
  </si>
  <si>
    <t xml:space="preserve">Vereador </t>
  </si>
  <si>
    <t xml:space="preserve">Valor Alocado R$ </t>
  </si>
  <si>
    <t xml:space="preserve">Orgao/Entidade Executora </t>
  </si>
  <si>
    <t xml:space="preserve">Beneficiario / CNPJ </t>
  </si>
  <si>
    <t xml:space="preserve">Localidade Beneficiada </t>
  </si>
  <si>
    <t xml:space="preserve">Cronograma Inicio </t>
  </si>
  <si>
    <t>Cronograma Termino</t>
  </si>
  <si>
    <t xml:space="preserve">Nº LOA </t>
  </si>
  <si>
    <t>15.452.0009.2034</t>
  </si>
  <si>
    <t xml:space="preserve">Funcão/sub função </t>
  </si>
  <si>
    <t>Sec.Esporte</t>
  </si>
  <si>
    <t>32.284.295/0001-61</t>
  </si>
  <si>
    <t>02.828.669/0001-00</t>
  </si>
  <si>
    <t>Atendimento  (APAE)</t>
  </si>
  <si>
    <t>76.105.584/0001-21</t>
  </si>
  <si>
    <t xml:space="preserve">Colono </t>
  </si>
  <si>
    <t>12.361.0005.2015</t>
  </si>
  <si>
    <t>12.367.0005.2022</t>
  </si>
  <si>
    <t>10.301.0007.2024</t>
  </si>
  <si>
    <t>15.451.0009.2014</t>
  </si>
  <si>
    <t>20.608.0010.2013</t>
  </si>
  <si>
    <t>08.243.0008.2008</t>
  </si>
  <si>
    <t>08.244.0008.2007</t>
  </si>
  <si>
    <t>08.241.0008.2009</t>
  </si>
  <si>
    <t>27.812.0004.2037</t>
  </si>
  <si>
    <t>12.365.0005.2017</t>
  </si>
  <si>
    <t>23.691.0011.2031</t>
  </si>
  <si>
    <t>13.392.0004.2035</t>
  </si>
  <si>
    <t>04.122.0002.2004</t>
  </si>
  <si>
    <t>18.541.0006.2033</t>
  </si>
  <si>
    <t>ID Cod. Emenda</t>
  </si>
  <si>
    <t>Ação/Projeto atividade</t>
  </si>
  <si>
    <t xml:space="preserve">Sec. Esporte </t>
  </si>
  <si>
    <t>Ampliacao circuito de ruas 2026</t>
  </si>
  <si>
    <t>Construcao de quadra - Esc. Mun. Pres. Medici</t>
  </si>
  <si>
    <t>Telas/grade quadra Esc. Mun. Leopoldo Jacomel</t>
  </si>
  <si>
    <t>Quadra poliesportiva Esc. Mun. Pres. Medici</t>
  </si>
  <si>
    <t>Equipamentos eletronicos Esc. Mun. Fagundes</t>
  </si>
  <si>
    <t>Quadra - Esc. Mun. Pres. Medici</t>
  </si>
  <si>
    <t>10.302.0007.2026</t>
  </si>
  <si>
    <t>070</t>
  </si>
  <si>
    <t>071</t>
  </si>
  <si>
    <t>072</t>
  </si>
  <si>
    <t>073</t>
  </si>
  <si>
    <t>074</t>
  </si>
  <si>
    <t>075</t>
  </si>
  <si>
    <t>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</si>
</sst>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b/>
      <sz val="10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4"/>
      <color rgb="FFFFFFFF"/>
      <name val="Calibri"/>
    </font>
    <font>
      <sz val="9"/>
      <name val="Arial"/>
      <family val="2"/>
    </font>
    <font>
      <b/>
      <sz val="9"/>
      <color rgb="FFFFFFFF"/>
      <name val="Arial"/>
      <family val="2"/>
    </font>
    <font>
      <sz val="9"/>
      <color rgb="FF0A0A0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0" xfId="0" applyFill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0" fontId="3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2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5" borderId="1" xfId="0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/>
    </xf>
    <xf numFmtId="0" fontId="9" fillId="6" borderId="0" xfId="0" applyFont="1" applyFill="1"/>
    <xf numFmtId="0" fontId="7" fillId="5" borderId="1" xfId="0" applyFont="1" applyFill="1" applyBorder="1" applyAlignment="1">
      <alignment vertical="center"/>
    </xf>
    <xf numFmtId="0" fontId="0" fillId="6" borderId="0" xfId="0" applyFill="1"/>
    <xf numFmtId="0" fontId="7" fillId="5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14" fontId="2" fillId="3" borderId="1" xfId="0" applyNumberFormat="1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7" fillId="7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workbookViewId="0">
      <pane ySplit="2" topLeftCell="A3" activePane="bottomLeft" state="frozen"/>
      <selection pane="bottomLeft" activeCell="J3" sqref="J3"/>
    </sheetView>
  </sheetViews>
  <sheetFormatPr defaultColWidth="8.7109375" defaultRowHeight="15" x14ac:dyDescent="0.25"/>
  <cols>
    <col min="1" max="1" width="10.7109375" customWidth="1"/>
    <col min="2" max="2" width="21.85546875" customWidth="1"/>
    <col min="3" max="3" width="9" bestFit="1" customWidth="1"/>
    <col min="4" max="4" width="20" customWidth="1"/>
    <col min="5" max="5" width="40.42578125" bestFit="1" customWidth="1"/>
    <col min="6" max="6" width="12.42578125" style="19" bestFit="1" customWidth="1"/>
    <col min="7" max="7" width="18.85546875" style="22" customWidth="1"/>
    <col min="8" max="8" width="22.85546875" customWidth="1"/>
    <col min="9" max="9" width="18.140625" customWidth="1"/>
    <col min="10" max="10" width="18" customWidth="1"/>
    <col min="11" max="11" width="10.85546875" style="19" customWidth="1"/>
    <col min="12" max="12" width="14.140625" style="19" customWidth="1"/>
    <col min="13" max="13" width="13" customWidth="1"/>
  </cols>
  <sheetData>
    <row r="1" spans="1:13" s="8" customFormat="1" ht="30" customHeight="1" x14ac:dyDescent="0.25">
      <c r="A1" s="13" t="s">
        <v>150</v>
      </c>
      <c r="B1" s="14"/>
      <c r="C1" s="14"/>
      <c r="D1" s="14"/>
      <c r="E1" s="14"/>
      <c r="F1" s="14"/>
      <c r="G1" s="14"/>
      <c r="H1" s="14"/>
      <c r="I1" s="14"/>
      <c r="K1" s="34"/>
      <c r="L1" s="34"/>
    </row>
    <row r="2" spans="1:13" s="40" customFormat="1" ht="39.75" customHeight="1" x14ac:dyDescent="0.25">
      <c r="A2" s="16" t="s">
        <v>226</v>
      </c>
      <c r="B2" s="16" t="s">
        <v>196</v>
      </c>
      <c r="C2" s="1" t="s">
        <v>0</v>
      </c>
      <c r="D2" s="1" t="s">
        <v>203</v>
      </c>
      <c r="E2" s="1" t="s">
        <v>195</v>
      </c>
      <c r="F2" s="1" t="s">
        <v>197</v>
      </c>
      <c r="G2" s="39" t="s">
        <v>227</v>
      </c>
      <c r="H2" s="1" t="s">
        <v>198</v>
      </c>
      <c r="I2" s="1" t="s">
        <v>199</v>
      </c>
      <c r="J2" s="1" t="s">
        <v>200</v>
      </c>
      <c r="K2" s="1" t="s">
        <v>201</v>
      </c>
      <c r="L2" s="1" t="s">
        <v>202</v>
      </c>
      <c r="M2" s="16" t="s">
        <v>205</v>
      </c>
    </row>
    <row r="3" spans="1:13" x14ac:dyDescent="0.25">
      <c r="A3" s="2" t="s">
        <v>1</v>
      </c>
      <c r="B3" s="2" t="s">
        <v>2</v>
      </c>
      <c r="C3" s="2" t="s">
        <v>3</v>
      </c>
      <c r="D3" s="12" t="s">
        <v>194</v>
      </c>
      <c r="E3" s="9" t="s">
        <v>230</v>
      </c>
      <c r="F3" s="18">
        <v>34279</v>
      </c>
      <c r="G3" s="20" t="s">
        <v>212</v>
      </c>
      <c r="H3" s="3" t="s">
        <v>151</v>
      </c>
      <c r="I3" s="17" t="s">
        <v>210</v>
      </c>
      <c r="J3" s="9" t="s">
        <v>211</v>
      </c>
      <c r="K3" s="35">
        <v>46023</v>
      </c>
      <c r="L3" s="37">
        <v>46387</v>
      </c>
      <c r="M3" s="10" t="s">
        <v>171</v>
      </c>
    </row>
    <row r="4" spans="1:13" x14ac:dyDescent="0.25">
      <c r="A4" s="2" t="s">
        <v>5</v>
      </c>
      <c r="B4" s="2" t="s">
        <v>2</v>
      </c>
      <c r="C4" s="2" t="s">
        <v>3</v>
      </c>
      <c r="D4" s="12" t="s">
        <v>194</v>
      </c>
      <c r="E4" s="3" t="s">
        <v>6</v>
      </c>
      <c r="F4" s="18">
        <v>95000.42</v>
      </c>
      <c r="G4" s="20" t="s">
        <v>213</v>
      </c>
      <c r="H4" s="3" t="s">
        <v>151</v>
      </c>
      <c r="I4" s="17" t="s">
        <v>208</v>
      </c>
      <c r="J4" s="3" t="s">
        <v>4</v>
      </c>
      <c r="K4" s="35">
        <v>46023</v>
      </c>
      <c r="L4" s="37">
        <v>46387</v>
      </c>
      <c r="M4" s="10" t="s">
        <v>172</v>
      </c>
    </row>
    <row r="5" spans="1:13" s="30" customFormat="1" x14ac:dyDescent="0.25">
      <c r="A5" s="23" t="s">
        <v>7</v>
      </c>
      <c r="B5" s="23" t="s">
        <v>2</v>
      </c>
      <c r="C5" s="23" t="s">
        <v>8</v>
      </c>
      <c r="D5" s="24" t="s">
        <v>194</v>
      </c>
      <c r="E5" s="25" t="s">
        <v>9</v>
      </c>
      <c r="F5" s="26">
        <v>129279.42</v>
      </c>
      <c r="G5" s="27" t="s">
        <v>214</v>
      </c>
      <c r="H5" s="25" t="s">
        <v>152</v>
      </c>
      <c r="I5" s="28" t="s">
        <v>207</v>
      </c>
      <c r="J5" s="25" t="s">
        <v>4</v>
      </c>
      <c r="K5" s="36">
        <v>46023</v>
      </c>
      <c r="L5" s="38">
        <v>46387</v>
      </c>
      <c r="M5" s="29" t="s">
        <v>173</v>
      </c>
    </row>
    <row r="6" spans="1:13" x14ac:dyDescent="0.25">
      <c r="A6" s="2" t="s">
        <v>10</v>
      </c>
      <c r="B6" s="2" t="s">
        <v>11</v>
      </c>
      <c r="C6" s="2" t="s">
        <v>3</v>
      </c>
      <c r="D6" s="12" t="s">
        <v>194</v>
      </c>
      <c r="E6" s="3" t="s">
        <v>12</v>
      </c>
      <c r="F6" s="18">
        <v>25000</v>
      </c>
      <c r="G6" s="20" t="s">
        <v>215</v>
      </c>
      <c r="H6" s="3" t="s">
        <v>153</v>
      </c>
      <c r="I6" s="17" t="s">
        <v>210</v>
      </c>
      <c r="J6" s="3" t="s">
        <v>4</v>
      </c>
      <c r="K6" s="35">
        <v>46023</v>
      </c>
      <c r="L6" s="37">
        <v>46387</v>
      </c>
      <c r="M6" s="10" t="s">
        <v>174</v>
      </c>
    </row>
    <row r="7" spans="1:13" x14ac:dyDescent="0.25">
      <c r="A7" s="2" t="s">
        <v>13</v>
      </c>
      <c r="B7" s="2" t="s">
        <v>11</v>
      </c>
      <c r="C7" s="2" t="s">
        <v>3</v>
      </c>
      <c r="D7" s="12" t="s">
        <v>194</v>
      </c>
      <c r="E7" s="3" t="s">
        <v>14</v>
      </c>
      <c r="F7" s="18">
        <v>10000</v>
      </c>
      <c r="G7" s="20" t="s">
        <v>217</v>
      </c>
      <c r="H7" s="3" t="s">
        <v>156</v>
      </c>
      <c r="I7" s="17" t="s">
        <v>210</v>
      </c>
      <c r="J7" s="3" t="s">
        <v>4</v>
      </c>
      <c r="K7" s="35">
        <v>46023</v>
      </c>
      <c r="L7" s="37">
        <v>46387</v>
      </c>
      <c r="M7" s="10" t="s">
        <v>179</v>
      </c>
    </row>
    <row r="8" spans="1:13" x14ac:dyDescent="0.25">
      <c r="A8" s="2" t="s">
        <v>15</v>
      </c>
      <c r="B8" s="2" t="s">
        <v>11</v>
      </c>
      <c r="C8" s="2" t="s">
        <v>3</v>
      </c>
      <c r="D8" s="12" t="s">
        <v>194</v>
      </c>
      <c r="E8" s="3" t="s">
        <v>16</v>
      </c>
      <c r="F8" s="18">
        <v>15000</v>
      </c>
      <c r="G8" s="20" t="s">
        <v>216</v>
      </c>
      <c r="H8" s="3" t="s">
        <v>154</v>
      </c>
      <c r="I8" s="17" t="s">
        <v>210</v>
      </c>
      <c r="J8" s="3" t="s">
        <v>4</v>
      </c>
      <c r="K8" s="35">
        <v>46023</v>
      </c>
      <c r="L8" s="37">
        <v>46387</v>
      </c>
      <c r="M8" s="10" t="s">
        <v>175</v>
      </c>
    </row>
    <row r="9" spans="1:13" x14ac:dyDescent="0.25">
      <c r="A9" s="2" t="s">
        <v>17</v>
      </c>
      <c r="B9" s="2" t="s">
        <v>11</v>
      </c>
      <c r="C9" s="2" t="s">
        <v>3</v>
      </c>
      <c r="D9" s="12" t="s">
        <v>194</v>
      </c>
      <c r="E9" s="3" t="s">
        <v>18</v>
      </c>
      <c r="F9" s="18">
        <v>10000</v>
      </c>
      <c r="G9" s="20" t="s">
        <v>216</v>
      </c>
      <c r="H9" s="3" t="s">
        <v>154</v>
      </c>
      <c r="I9" s="17" t="s">
        <v>210</v>
      </c>
      <c r="J9" s="3" t="s">
        <v>4</v>
      </c>
      <c r="K9" s="35">
        <v>46023</v>
      </c>
      <c r="L9" s="37">
        <v>46387</v>
      </c>
      <c r="M9" s="10" t="s">
        <v>175</v>
      </c>
    </row>
    <row r="10" spans="1:13" x14ac:dyDescent="0.25">
      <c r="A10" s="2" t="s">
        <v>19</v>
      </c>
      <c r="B10" s="2" t="s">
        <v>11</v>
      </c>
      <c r="C10" s="2" t="s">
        <v>3</v>
      </c>
      <c r="D10" s="12" t="s">
        <v>194</v>
      </c>
      <c r="E10" s="9" t="s">
        <v>229</v>
      </c>
      <c r="F10" s="18">
        <v>20000</v>
      </c>
      <c r="G10" s="20" t="s">
        <v>220</v>
      </c>
      <c r="H10" s="9" t="s">
        <v>228</v>
      </c>
      <c r="I10" s="17" t="s">
        <v>210</v>
      </c>
      <c r="J10" s="3" t="s">
        <v>4</v>
      </c>
      <c r="K10" s="35">
        <v>46023</v>
      </c>
      <c r="L10" s="37">
        <v>46387</v>
      </c>
      <c r="M10" s="10" t="s">
        <v>176</v>
      </c>
    </row>
    <row r="11" spans="1:13" ht="15" customHeight="1" x14ac:dyDescent="0.25">
      <c r="A11" s="2" t="s">
        <v>20</v>
      </c>
      <c r="B11" s="2" t="s">
        <v>11</v>
      </c>
      <c r="C11" s="2" t="s">
        <v>3</v>
      </c>
      <c r="D11" s="12" t="s">
        <v>194</v>
      </c>
      <c r="E11" s="9" t="s">
        <v>231</v>
      </c>
      <c r="F11" s="18">
        <v>29279.42</v>
      </c>
      <c r="G11" s="20" t="s">
        <v>212</v>
      </c>
      <c r="H11" s="3" t="s">
        <v>151</v>
      </c>
      <c r="I11" s="17" t="s">
        <v>210</v>
      </c>
      <c r="J11" s="3" t="s">
        <v>4</v>
      </c>
      <c r="K11" s="35">
        <v>46023</v>
      </c>
      <c r="L11" s="37">
        <v>46387</v>
      </c>
      <c r="M11" s="10" t="s">
        <v>171</v>
      </c>
    </row>
    <row r="12" spans="1:13" x14ac:dyDescent="0.25">
      <c r="A12" s="2" t="s">
        <v>21</v>
      </c>
      <c r="B12" s="2" t="s">
        <v>11</v>
      </c>
      <c r="C12" s="2" t="s">
        <v>3</v>
      </c>
      <c r="D12" s="12" t="s">
        <v>194</v>
      </c>
      <c r="E12" s="3" t="s">
        <v>22</v>
      </c>
      <c r="F12" s="18">
        <v>20000</v>
      </c>
      <c r="G12" s="20" t="s">
        <v>220</v>
      </c>
      <c r="H12" s="9" t="s">
        <v>206</v>
      </c>
      <c r="I12" s="17" t="s">
        <v>210</v>
      </c>
      <c r="J12" s="3" t="s">
        <v>4</v>
      </c>
      <c r="K12" s="35">
        <v>46023</v>
      </c>
      <c r="L12" s="37">
        <v>46387</v>
      </c>
      <c r="M12" s="10" t="s">
        <v>173</v>
      </c>
    </row>
    <row r="13" spans="1:13" s="30" customFormat="1" x14ac:dyDescent="0.25">
      <c r="A13" s="23" t="s">
        <v>23</v>
      </c>
      <c r="B13" s="23" t="s">
        <v>11</v>
      </c>
      <c r="C13" s="23" t="s">
        <v>8</v>
      </c>
      <c r="D13" s="24" t="s">
        <v>194</v>
      </c>
      <c r="E13" s="25" t="s">
        <v>24</v>
      </c>
      <c r="F13" s="26">
        <v>129279.42</v>
      </c>
      <c r="G13" s="27" t="s">
        <v>214</v>
      </c>
      <c r="H13" s="25" t="s">
        <v>152</v>
      </c>
      <c r="I13" s="28" t="s">
        <v>210</v>
      </c>
      <c r="J13" s="25" t="s">
        <v>4</v>
      </c>
      <c r="K13" s="36">
        <v>46023</v>
      </c>
      <c r="L13" s="38">
        <v>46387</v>
      </c>
      <c r="M13" s="29" t="s">
        <v>177</v>
      </c>
    </row>
    <row r="14" spans="1:13" x14ac:dyDescent="0.25">
      <c r="A14" s="2" t="s">
        <v>25</v>
      </c>
      <c r="B14" s="2" t="s">
        <v>26</v>
      </c>
      <c r="C14" s="2" t="s">
        <v>3</v>
      </c>
      <c r="D14" s="12" t="s">
        <v>194</v>
      </c>
      <c r="E14" s="3" t="s">
        <v>27</v>
      </c>
      <c r="F14" s="18">
        <v>35000</v>
      </c>
      <c r="G14" s="20" t="s">
        <v>221</v>
      </c>
      <c r="H14" s="3" t="s">
        <v>151</v>
      </c>
      <c r="I14" s="17" t="s">
        <v>210</v>
      </c>
      <c r="J14" s="3" t="s">
        <v>4</v>
      </c>
      <c r="K14" s="35">
        <v>46023</v>
      </c>
      <c r="L14" s="37">
        <v>46387</v>
      </c>
      <c r="M14" s="10" t="s">
        <v>178</v>
      </c>
    </row>
    <row r="15" spans="1:13" x14ac:dyDescent="0.25">
      <c r="A15" s="2" t="s">
        <v>28</v>
      </c>
      <c r="B15" s="2" t="s">
        <v>26</v>
      </c>
      <c r="C15" s="2" t="s">
        <v>3</v>
      </c>
      <c r="D15" s="12" t="s">
        <v>194</v>
      </c>
      <c r="E15" s="3" t="s">
        <v>29</v>
      </c>
      <c r="F15" s="18">
        <v>30000</v>
      </c>
      <c r="G15" s="20" t="s">
        <v>217</v>
      </c>
      <c r="H15" s="9" t="s">
        <v>159</v>
      </c>
      <c r="I15" s="17" t="s">
        <v>210</v>
      </c>
      <c r="J15" s="3" t="s">
        <v>4</v>
      </c>
      <c r="K15" s="35">
        <v>46023</v>
      </c>
      <c r="L15" s="37">
        <v>46387</v>
      </c>
      <c r="M15" s="10" t="s">
        <v>179</v>
      </c>
    </row>
    <row r="16" spans="1:13" x14ac:dyDescent="0.25">
      <c r="A16" s="2" t="s">
        <v>30</v>
      </c>
      <c r="B16" s="2" t="s">
        <v>26</v>
      </c>
      <c r="C16" s="2" t="s">
        <v>3</v>
      </c>
      <c r="D16" s="12" t="s">
        <v>194</v>
      </c>
      <c r="E16" s="3" t="s">
        <v>31</v>
      </c>
      <c r="F16" s="18">
        <v>20000</v>
      </c>
      <c r="G16" s="20" t="s">
        <v>215</v>
      </c>
      <c r="H16" s="3" t="s">
        <v>153</v>
      </c>
      <c r="I16" s="17" t="s">
        <v>210</v>
      </c>
      <c r="J16" s="3" t="s">
        <v>4</v>
      </c>
      <c r="K16" s="35">
        <v>46023</v>
      </c>
      <c r="L16" s="37">
        <v>46387</v>
      </c>
      <c r="M16" s="10" t="s">
        <v>175</v>
      </c>
    </row>
    <row r="17" spans="1:13" x14ac:dyDescent="0.25">
      <c r="A17" s="2" t="s">
        <v>32</v>
      </c>
      <c r="B17" s="2" t="s">
        <v>26</v>
      </c>
      <c r="C17" s="2" t="s">
        <v>3</v>
      </c>
      <c r="D17" s="12" t="s">
        <v>194</v>
      </c>
      <c r="E17" s="3" t="s">
        <v>33</v>
      </c>
      <c r="F17" s="18">
        <v>10000</v>
      </c>
      <c r="G17" s="20" t="s">
        <v>204</v>
      </c>
      <c r="H17" s="3" t="s">
        <v>157</v>
      </c>
      <c r="I17" s="17" t="s">
        <v>210</v>
      </c>
      <c r="J17" s="3" t="s">
        <v>4</v>
      </c>
      <c r="K17" s="35">
        <v>46023</v>
      </c>
      <c r="L17" s="37">
        <v>46387</v>
      </c>
      <c r="M17" s="10" t="s">
        <v>174</v>
      </c>
    </row>
    <row r="18" spans="1:13" x14ac:dyDescent="0.25">
      <c r="A18" s="2" t="s">
        <v>34</v>
      </c>
      <c r="B18" s="2" t="s">
        <v>26</v>
      </c>
      <c r="C18" s="2" t="s">
        <v>3</v>
      </c>
      <c r="D18" s="12" t="s">
        <v>194</v>
      </c>
      <c r="E18" s="9" t="s">
        <v>232</v>
      </c>
      <c r="F18" s="18">
        <v>34279.42</v>
      </c>
      <c r="G18" s="20" t="s">
        <v>212</v>
      </c>
      <c r="H18" s="3" t="s">
        <v>151</v>
      </c>
      <c r="I18" s="17" t="s">
        <v>210</v>
      </c>
      <c r="J18" s="3" t="s">
        <v>4</v>
      </c>
      <c r="K18" s="35">
        <v>46023</v>
      </c>
      <c r="L18" s="37">
        <v>46387</v>
      </c>
      <c r="M18" s="10" t="s">
        <v>171</v>
      </c>
    </row>
    <row r="19" spans="1:13" s="30" customFormat="1" x14ac:dyDescent="0.25">
      <c r="A19" s="23" t="s">
        <v>35</v>
      </c>
      <c r="B19" s="23" t="s">
        <v>26</v>
      </c>
      <c r="C19" s="23" t="s">
        <v>8</v>
      </c>
      <c r="D19" s="24" t="s">
        <v>194</v>
      </c>
      <c r="E19" s="25" t="s">
        <v>9</v>
      </c>
      <c r="F19" s="26">
        <v>80000</v>
      </c>
      <c r="G19" s="27" t="s">
        <v>214</v>
      </c>
      <c r="H19" s="25" t="s">
        <v>152</v>
      </c>
      <c r="I19" s="28" t="s">
        <v>207</v>
      </c>
      <c r="J19" s="25" t="s">
        <v>4</v>
      </c>
      <c r="K19" s="36">
        <v>46023</v>
      </c>
      <c r="L19" s="38">
        <v>46387</v>
      </c>
      <c r="M19" s="29" t="s">
        <v>173</v>
      </c>
    </row>
    <row r="20" spans="1:13" s="30" customFormat="1" x14ac:dyDescent="0.25">
      <c r="A20" s="23" t="s">
        <v>36</v>
      </c>
      <c r="B20" s="23" t="s">
        <v>26</v>
      </c>
      <c r="C20" s="23" t="s">
        <v>8</v>
      </c>
      <c r="D20" s="24" t="s">
        <v>194</v>
      </c>
      <c r="E20" s="25" t="s">
        <v>37</v>
      </c>
      <c r="F20" s="26">
        <v>49279.42</v>
      </c>
      <c r="G20" s="27" t="s">
        <v>214</v>
      </c>
      <c r="H20" s="31" t="s">
        <v>152</v>
      </c>
      <c r="I20" s="28" t="s">
        <v>208</v>
      </c>
      <c r="J20" s="25" t="s">
        <v>4</v>
      </c>
      <c r="K20" s="36">
        <v>46023</v>
      </c>
      <c r="L20" s="38">
        <v>46387</v>
      </c>
      <c r="M20" s="33">
        <v>10301</v>
      </c>
    </row>
    <row r="21" spans="1:13" x14ac:dyDescent="0.25">
      <c r="A21" s="2" t="s">
        <v>38</v>
      </c>
      <c r="B21" s="2" t="s">
        <v>39</v>
      </c>
      <c r="C21" s="2" t="s">
        <v>3</v>
      </c>
      <c r="D21" s="12" t="s">
        <v>194</v>
      </c>
      <c r="E21" s="3" t="s">
        <v>33</v>
      </c>
      <c r="F21" s="18">
        <v>10000</v>
      </c>
      <c r="G21" s="20" t="s">
        <v>204</v>
      </c>
      <c r="H21" s="3" t="s">
        <v>157</v>
      </c>
      <c r="I21" s="17" t="s">
        <v>210</v>
      </c>
      <c r="J21" s="3" t="s">
        <v>4</v>
      </c>
      <c r="K21" s="35">
        <v>46023</v>
      </c>
      <c r="L21" s="37">
        <v>46387</v>
      </c>
      <c r="M21" s="10" t="s">
        <v>174</v>
      </c>
    </row>
    <row r="22" spans="1:13" s="30" customFormat="1" x14ac:dyDescent="0.25">
      <c r="A22" s="23" t="s">
        <v>40</v>
      </c>
      <c r="B22" s="23" t="s">
        <v>39</v>
      </c>
      <c r="C22" s="23" t="s">
        <v>3</v>
      </c>
      <c r="D22" s="24" t="s">
        <v>194</v>
      </c>
      <c r="E22" s="25" t="s">
        <v>41</v>
      </c>
      <c r="F22" s="26">
        <v>30720.58</v>
      </c>
      <c r="G22" s="27" t="s">
        <v>214</v>
      </c>
      <c r="H22" s="25" t="s">
        <v>152</v>
      </c>
      <c r="I22" s="28" t="s">
        <v>210</v>
      </c>
      <c r="J22" s="25" t="s">
        <v>4</v>
      </c>
      <c r="K22" s="36">
        <v>46023</v>
      </c>
      <c r="L22" s="38">
        <v>46387</v>
      </c>
      <c r="M22" s="29" t="s">
        <v>173</v>
      </c>
    </row>
    <row r="23" spans="1:13" x14ac:dyDescent="0.25">
      <c r="A23" s="2" t="s">
        <v>42</v>
      </c>
      <c r="B23" s="2" t="s">
        <v>39</v>
      </c>
      <c r="C23" s="2" t="s">
        <v>3</v>
      </c>
      <c r="D23" s="12" t="s">
        <v>194</v>
      </c>
      <c r="E23" s="3" t="s">
        <v>43</v>
      </c>
      <c r="F23" s="18">
        <v>10000</v>
      </c>
      <c r="G23" s="20" t="s">
        <v>220</v>
      </c>
      <c r="H23" s="3" t="s">
        <v>155</v>
      </c>
      <c r="I23" s="17" t="s">
        <v>210</v>
      </c>
      <c r="J23" s="3" t="s">
        <v>4</v>
      </c>
      <c r="K23" s="35">
        <v>46023</v>
      </c>
      <c r="L23" s="37">
        <v>46387</v>
      </c>
      <c r="M23" s="10" t="s">
        <v>176</v>
      </c>
    </row>
    <row r="24" spans="1:13" x14ac:dyDescent="0.25">
      <c r="A24" s="2" t="s">
        <v>44</v>
      </c>
      <c r="B24" s="2" t="s">
        <v>39</v>
      </c>
      <c r="C24" s="2" t="s">
        <v>3</v>
      </c>
      <c r="D24" s="12" t="s">
        <v>194</v>
      </c>
      <c r="E24" s="3" t="s">
        <v>45</v>
      </c>
      <c r="F24" s="18">
        <v>10000</v>
      </c>
      <c r="G24" s="20" t="s">
        <v>220</v>
      </c>
      <c r="H24" s="3" t="s">
        <v>158</v>
      </c>
      <c r="I24" s="17" t="s">
        <v>210</v>
      </c>
      <c r="J24" s="3" t="s">
        <v>4</v>
      </c>
      <c r="K24" s="35">
        <v>46023</v>
      </c>
      <c r="L24" s="37">
        <v>46387</v>
      </c>
      <c r="M24" s="10" t="s">
        <v>176</v>
      </c>
    </row>
    <row r="25" spans="1:13" x14ac:dyDescent="0.25">
      <c r="A25" s="2" t="s">
        <v>46</v>
      </c>
      <c r="B25" s="2" t="s">
        <v>39</v>
      </c>
      <c r="C25" s="2" t="s">
        <v>3</v>
      </c>
      <c r="D25" s="12" t="s">
        <v>194</v>
      </c>
      <c r="E25" s="3" t="s">
        <v>47</v>
      </c>
      <c r="F25" s="18">
        <v>20000</v>
      </c>
      <c r="G25" s="20" t="s">
        <v>204</v>
      </c>
      <c r="H25" s="9" t="s">
        <v>157</v>
      </c>
      <c r="I25" s="17" t="s">
        <v>210</v>
      </c>
      <c r="J25" s="3" t="s">
        <v>4</v>
      </c>
      <c r="K25" s="35">
        <v>46023</v>
      </c>
      <c r="L25" s="37">
        <v>46387</v>
      </c>
      <c r="M25" s="10" t="s">
        <v>181</v>
      </c>
    </row>
    <row r="26" spans="1:13" x14ac:dyDescent="0.25">
      <c r="A26" s="2" t="s">
        <v>48</v>
      </c>
      <c r="B26" s="2" t="s">
        <v>39</v>
      </c>
      <c r="C26" s="2" t="s">
        <v>3</v>
      </c>
      <c r="D26" s="12" t="s">
        <v>194</v>
      </c>
      <c r="E26" s="3" t="s">
        <v>49</v>
      </c>
      <c r="F26" s="18">
        <v>15000</v>
      </c>
      <c r="G26" s="20" t="s">
        <v>216</v>
      </c>
      <c r="H26" s="9" t="s">
        <v>169</v>
      </c>
      <c r="I26" s="17" t="s">
        <v>210</v>
      </c>
      <c r="J26" s="3" t="s">
        <v>4</v>
      </c>
      <c r="K26" s="35">
        <v>46023</v>
      </c>
      <c r="L26" s="37">
        <v>46387</v>
      </c>
      <c r="M26" s="10" t="s">
        <v>175</v>
      </c>
    </row>
    <row r="27" spans="1:13" x14ac:dyDescent="0.25">
      <c r="A27" s="2" t="s">
        <v>50</v>
      </c>
      <c r="B27" s="2" t="s">
        <v>39</v>
      </c>
      <c r="C27" s="2" t="s">
        <v>3</v>
      </c>
      <c r="D27" s="12" t="s">
        <v>194</v>
      </c>
      <c r="E27" s="3" t="s">
        <v>51</v>
      </c>
      <c r="F27" s="18">
        <v>10000</v>
      </c>
      <c r="G27" s="20" t="s">
        <v>216</v>
      </c>
      <c r="H27" s="3" t="s">
        <v>191</v>
      </c>
      <c r="I27" s="17" t="s">
        <v>210</v>
      </c>
      <c r="J27" s="3" t="s">
        <v>4</v>
      </c>
      <c r="K27" s="35">
        <v>46023</v>
      </c>
      <c r="L27" s="37">
        <v>46387</v>
      </c>
      <c r="M27" s="2" t="s">
        <v>182</v>
      </c>
    </row>
    <row r="28" spans="1:13" ht="18" customHeight="1" x14ac:dyDescent="0.25">
      <c r="A28" s="2" t="s">
        <v>52</v>
      </c>
      <c r="B28" s="2" t="s">
        <v>39</v>
      </c>
      <c r="C28" s="2" t="s">
        <v>3</v>
      </c>
      <c r="D28" s="12" t="s">
        <v>194</v>
      </c>
      <c r="E28" s="9" t="s">
        <v>233</v>
      </c>
      <c r="F28" s="18">
        <v>18558.84</v>
      </c>
      <c r="G28" s="20" t="s">
        <v>212</v>
      </c>
      <c r="H28" s="3" t="s">
        <v>151</v>
      </c>
      <c r="I28" s="17" t="s">
        <v>210</v>
      </c>
      <c r="J28" s="3" t="s">
        <v>4</v>
      </c>
      <c r="K28" s="35">
        <v>46023</v>
      </c>
      <c r="L28" s="37">
        <v>46387</v>
      </c>
      <c r="M28" s="2" t="s">
        <v>171</v>
      </c>
    </row>
    <row r="29" spans="1:13" x14ac:dyDescent="0.25">
      <c r="A29" s="2" t="s">
        <v>53</v>
      </c>
      <c r="B29" s="2" t="s">
        <v>39</v>
      </c>
      <c r="C29" s="2" t="s">
        <v>3</v>
      </c>
      <c r="D29" s="12" t="s">
        <v>194</v>
      </c>
      <c r="E29" s="3" t="s">
        <v>54</v>
      </c>
      <c r="F29" s="18">
        <v>5000</v>
      </c>
      <c r="G29" s="20" t="s">
        <v>223</v>
      </c>
      <c r="H29" s="3" t="s">
        <v>191</v>
      </c>
      <c r="I29" s="17" t="s">
        <v>210</v>
      </c>
      <c r="J29" s="3" t="s">
        <v>4</v>
      </c>
      <c r="K29" s="35">
        <v>46023</v>
      </c>
      <c r="L29" s="37">
        <v>46387</v>
      </c>
      <c r="M29" s="2" t="s">
        <v>182</v>
      </c>
    </row>
    <row r="30" spans="1:13" s="30" customFormat="1" x14ac:dyDescent="0.25">
      <c r="A30" s="23" t="s">
        <v>55</v>
      </c>
      <c r="B30" s="23" t="s">
        <v>39</v>
      </c>
      <c r="C30" s="23" t="s">
        <v>8</v>
      </c>
      <c r="D30" s="24" t="s">
        <v>194</v>
      </c>
      <c r="E30" s="25" t="s">
        <v>9</v>
      </c>
      <c r="F30" s="26">
        <v>100000</v>
      </c>
      <c r="G30" s="27" t="s">
        <v>214</v>
      </c>
      <c r="H30" s="25" t="s">
        <v>152</v>
      </c>
      <c r="I30" s="28" t="s">
        <v>207</v>
      </c>
      <c r="J30" s="25" t="s">
        <v>4</v>
      </c>
      <c r="K30" s="36">
        <v>46023</v>
      </c>
      <c r="L30" s="38">
        <v>46387</v>
      </c>
      <c r="M30" s="23" t="s">
        <v>173</v>
      </c>
    </row>
    <row r="31" spans="1:13" s="30" customFormat="1" x14ac:dyDescent="0.25">
      <c r="A31" s="23" t="s">
        <v>56</v>
      </c>
      <c r="B31" s="23" t="s">
        <v>39</v>
      </c>
      <c r="C31" s="23" t="s">
        <v>8</v>
      </c>
      <c r="D31" s="24" t="s">
        <v>194</v>
      </c>
      <c r="E31" s="25" t="s">
        <v>41</v>
      </c>
      <c r="F31" s="26">
        <v>29279.42</v>
      </c>
      <c r="G31" s="27" t="s">
        <v>214</v>
      </c>
      <c r="H31" s="25" t="s">
        <v>152</v>
      </c>
      <c r="I31" s="28" t="s">
        <v>210</v>
      </c>
      <c r="J31" s="25" t="s">
        <v>4</v>
      </c>
      <c r="K31" s="36">
        <v>46023</v>
      </c>
      <c r="L31" s="38">
        <v>46387</v>
      </c>
      <c r="M31" s="23" t="s">
        <v>173</v>
      </c>
    </row>
    <row r="32" spans="1:13" x14ac:dyDescent="0.25">
      <c r="A32" s="2" t="s">
        <v>57</v>
      </c>
      <c r="B32" s="2" t="s">
        <v>58</v>
      </c>
      <c r="C32" s="2" t="s">
        <v>3</v>
      </c>
      <c r="D32" s="12" t="s">
        <v>194</v>
      </c>
      <c r="E32" s="3" t="s">
        <v>14</v>
      </c>
      <c r="F32" s="18">
        <v>10000</v>
      </c>
      <c r="G32" s="20" t="s">
        <v>217</v>
      </c>
      <c r="H32" s="3" t="s">
        <v>159</v>
      </c>
      <c r="I32" s="17" t="s">
        <v>210</v>
      </c>
      <c r="J32" s="3" t="s">
        <v>4</v>
      </c>
      <c r="K32" s="35">
        <v>46023</v>
      </c>
      <c r="L32" s="37">
        <v>46387</v>
      </c>
      <c r="M32" s="2" t="s">
        <v>179</v>
      </c>
    </row>
    <row r="33" spans="1:13" x14ac:dyDescent="0.25">
      <c r="A33" s="2" t="s">
        <v>59</v>
      </c>
      <c r="B33" s="2" t="s">
        <v>58</v>
      </c>
      <c r="C33" s="2" t="s">
        <v>3</v>
      </c>
      <c r="D33" s="12" t="s">
        <v>194</v>
      </c>
      <c r="E33" s="3" t="s">
        <v>12</v>
      </c>
      <c r="F33" s="18">
        <v>15000</v>
      </c>
      <c r="G33" s="20" t="s">
        <v>215</v>
      </c>
      <c r="H33" s="3" t="s">
        <v>153</v>
      </c>
      <c r="I33" s="17" t="s">
        <v>210</v>
      </c>
      <c r="J33" s="3" t="s">
        <v>4</v>
      </c>
      <c r="K33" s="35">
        <v>46023</v>
      </c>
      <c r="L33" s="37">
        <v>46387</v>
      </c>
      <c r="M33" s="2" t="s">
        <v>174</v>
      </c>
    </row>
    <row r="34" spans="1:13" x14ac:dyDescent="0.25">
      <c r="A34" s="2" t="s">
        <v>60</v>
      </c>
      <c r="B34" s="2" t="s">
        <v>58</v>
      </c>
      <c r="C34" s="2" t="s">
        <v>3</v>
      </c>
      <c r="D34" s="12" t="s">
        <v>194</v>
      </c>
      <c r="E34" s="3" t="s">
        <v>61</v>
      </c>
      <c r="F34" s="18">
        <v>10000</v>
      </c>
      <c r="G34" s="20" t="s">
        <v>220</v>
      </c>
      <c r="H34" s="3" t="s">
        <v>155</v>
      </c>
      <c r="I34" s="17" t="s">
        <v>210</v>
      </c>
      <c r="J34" s="3" t="s">
        <v>4</v>
      </c>
      <c r="K34" s="35">
        <v>46023</v>
      </c>
      <c r="L34" s="37">
        <v>46387</v>
      </c>
      <c r="M34" s="2" t="s">
        <v>176</v>
      </c>
    </row>
    <row r="35" spans="1:13" x14ac:dyDescent="0.25">
      <c r="A35" s="2" t="s">
        <v>62</v>
      </c>
      <c r="B35" s="2" t="s">
        <v>58</v>
      </c>
      <c r="C35" s="2" t="s">
        <v>3</v>
      </c>
      <c r="D35" s="12" t="s">
        <v>194</v>
      </c>
      <c r="E35" s="3" t="s">
        <v>63</v>
      </c>
      <c r="F35" s="18">
        <v>10000</v>
      </c>
      <c r="G35" s="20" t="s">
        <v>225</v>
      </c>
      <c r="H35" s="3" t="s">
        <v>160</v>
      </c>
      <c r="I35" s="17" t="s">
        <v>210</v>
      </c>
      <c r="J35" s="3" t="s">
        <v>4</v>
      </c>
      <c r="K35" s="35">
        <v>46023</v>
      </c>
      <c r="L35" s="37">
        <v>46387</v>
      </c>
      <c r="M35" s="2" t="s">
        <v>190</v>
      </c>
    </row>
    <row r="36" spans="1:13" x14ac:dyDescent="0.25">
      <c r="A36" s="2" t="s">
        <v>64</v>
      </c>
      <c r="B36" s="2" t="s">
        <v>58</v>
      </c>
      <c r="C36" s="2" t="s">
        <v>3</v>
      </c>
      <c r="D36" s="12" t="s">
        <v>194</v>
      </c>
      <c r="E36" s="3" t="s">
        <v>65</v>
      </c>
      <c r="F36" s="18">
        <v>15000</v>
      </c>
      <c r="G36" s="20" t="s">
        <v>222</v>
      </c>
      <c r="H36" s="3" t="s">
        <v>161</v>
      </c>
      <c r="I36" s="17" t="s">
        <v>210</v>
      </c>
      <c r="J36" s="3" t="s">
        <v>4</v>
      </c>
      <c r="K36" s="35">
        <v>46023</v>
      </c>
      <c r="L36" s="37">
        <v>46387</v>
      </c>
      <c r="M36" s="2" t="s">
        <v>184</v>
      </c>
    </row>
    <row r="37" spans="1:13" x14ac:dyDescent="0.25">
      <c r="A37" s="2" t="s">
        <v>66</v>
      </c>
      <c r="B37" s="2" t="s">
        <v>58</v>
      </c>
      <c r="C37" s="2" t="s">
        <v>3</v>
      </c>
      <c r="D37" s="12" t="s">
        <v>194</v>
      </c>
      <c r="E37" s="9" t="s">
        <v>234</v>
      </c>
      <c r="F37" s="18">
        <v>34279.42</v>
      </c>
      <c r="G37" s="20" t="s">
        <v>212</v>
      </c>
      <c r="H37" s="3" t="s">
        <v>151</v>
      </c>
      <c r="I37" s="17" t="s">
        <v>210</v>
      </c>
      <c r="J37" s="3" t="s">
        <v>4</v>
      </c>
      <c r="K37" s="35">
        <v>46023</v>
      </c>
      <c r="L37" s="37">
        <v>46387</v>
      </c>
      <c r="M37" s="2" t="s">
        <v>171</v>
      </c>
    </row>
    <row r="38" spans="1:13" x14ac:dyDescent="0.25">
      <c r="A38" s="2" t="s">
        <v>67</v>
      </c>
      <c r="B38" s="2" t="s">
        <v>58</v>
      </c>
      <c r="C38" s="2" t="s">
        <v>3</v>
      </c>
      <c r="D38" s="12" t="s">
        <v>194</v>
      </c>
      <c r="E38" s="3" t="s">
        <v>68</v>
      </c>
      <c r="F38" s="18">
        <v>17500</v>
      </c>
      <c r="G38" s="20" t="s">
        <v>221</v>
      </c>
      <c r="H38" s="3" t="s">
        <v>151</v>
      </c>
      <c r="I38" s="17" t="s">
        <v>210</v>
      </c>
      <c r="J38" s="3" t="s">
        <v>4</v>
      </c>
      <c r="K38" s="35">
        <v>46023</v>
      </c>
      <c r="L38" s="37">
        <v>46387</v>
      </c>
      <c r="M38" s="2" t="s">
        <v>178</v>
      </c>
    </row>
    <row r="39" spans="1:13" x14ac:dyDescent="0.25">
      <c r="A39" s="2" t="s">
        <v>69</v>
      </c>
      <c r="B39" s="2" t="s">
        <v>58</v>
      </c>
      <c r="C39" s="2" t="s">
        <v>3</v>
      </c>
      <c r="D39" s="12" t="s">
        <v>194</v>
      </c>
      <c r="E39" s="3" t="s">
        <v>70</v>
      </c>
      <c r="F39" s="18">
        <v>17500</v>
      </c>
      <c r="G39" s="20" t="s">
        <v>221</v>
      </c>
      <c r="H39" s="3" t="s">
        <v>151</v>
      </c>
      <c r="I39" s="17" t="s">
        <v>210</v>
      </c>
      <c r="J39" s="3" t="s">
        <v>4</v>
      </c>
      <c r="K39" s="35">
        <v>46023</v>
      </c>
      <c r="L39" s="37">
        <v>46387</v>
      </c>
      <c r="M39" s="2" t="s">
        <v>178</v>
      </c>
    </row>
    <row r="40" spans="1:13" s="30" customFormat="1" x14ac:dyDescent="0.25">
      <c r="A40" s="23" t="s">
        <v>71</v>
      </c>
      <c r="B40" s="23" t="s">
        <v>58</v>
      </c>
      <c r="C40" s="23" t="s">
        <v>8</v>
      </c>
      <c r="D40" s="24" t="s">
        <v>194</v>
      </c>
      <c r="E40" s="25" t="s">
        <v>72</v>
      </c>
      <c r="F40" s="26">
        <v>20000</v>
      </c>
      <c r="G40" s="27" t="s">
        <v>235</v>
      </c>
      <c r="H40" s="25" t="s">
        <v>152</v>
      </c>
      <c r="I40" s="28" t="s">
        <v>210</v>
      </c>
      <c r="J40" s="25" t="s">
        <v>4</v>
      </c>
      <c r="K40" s="36">
        <v>46023</v>
      </c>
      <c r="L40" s="38">
        <v>46387</v>
      </c>
      <c r="M40" s="23" t="s">
        <v>189</v>
      </c>
    </row>
    <row r="41" spans="1:13" s="30" customFormat="1" x14ac:dyDescent="0.25">
      <c r="A41" s="23" t="s">
        <v>73</v>
      </c>
      <c r="B41" s="23" t="s">
        <v>58</v>
      </c>
      <c r="C41" s="23" t="s">
        <v>8</v>
      </c>
      <c r="D41" s="24" t="s">
        <v>194</v>
      </c>
      <c r="E41" s="25" t="s">
        <v>74</v>
      </c>
      <c r="F41" s="26">
        <v>36000</v>
      </c>
      <c r="G41" s="27" t="s">
        <v>214</v>
      </c>
      <c r="H41" s="25" t="s">
        <v>152</v>
      </c>
      <c r="I41" s="28" t="s">
        <v>210</v>
      </c>
      <c r="J41" s="25" t="s">
        <v>4</v>
      </c>
      <c r="K41" s="36">
        <v>46023</v>
      </c>
      <c r="L41" s="38">
        <v>46387</v>
      </c>
      <c r="M41" s="23" t="s">
        <v>173</v>
      </c>
    </row>
    <row r="42" spans="1:13" s="30" customFormat="1" x14ac:dyDescent="0.25">
      <c r="A42" s="23" t="s">
        <v>75</v>
      </c>
      <c r="B42" s="23" t="s">
        <v>58</v>
      </c>
      <c r="C42" s="23" t="s">
        <v>8</v>
      </c>
      <c r="D42" s="24" t="s">
        <v>194</v>
      </c>
      <c r="E42" s="25" t="s">
        <v>76</v>
      </c>
      <c r="F42" s="26">
        <v>50279.42</v>
      </c>
      <c r="G42" s="32" t="s">
        <v>214</v>
      </c>
      <c r="H42" s="25" t="s">
        <v>152</v>
      </c>
      <c r="I42" s="28" t="s">
        <v>210</v>
      </c>
      <c r="J42" s="25" t="s">
        <v>4</v>
      </c>
      <c r="K42" s="36">
        <v>46023</v>
      </c>
      <c r="L42" s="38">
        <v>46387</v>
      </c>
      <c r="M42" s="23" t="s">
        <v>189</v>
      </c>
    </row>
    <row r="43" spans="1:13" s="30" customFormat="1" x14ac:dyDescent="0.25">
      <c r="A43" s="23" t="s">
        <v>77</v>
      </c>
      <c r="B43" s="23" t="s">
        <v>58</v>
      </c>
      <c r="C43" s="23" t="s">
        <v>8</v>
      </c>
      <c r="D43" s="24" t="s">
        <v>194</v>
      </c>
      <c r="E43" s="25" t="s">
        <v>78</v>
      </c>
      <c r="F43" s="26">
        <v>23000</v>
      </c>
      <c r="G43" s="27" t="s">
        <v>214</v>
      </c>
      <c r="H43" s="25" t="s">
        <v>152</v>
      </c>
      <c r="I43" s="28" t="s">
        <v>210</v>
      </c>
      <c r="J43" s="25" t="s">
        <v>4</v>
      </c>
      <c r="K43" s="36">
        <v>46023</v>
      </c>
      <c r="L43" s="38">
        <v>46387</v>
      </c>
      <c r="M43" s="23" t="s">
        <v>173</v>
      </c>
    </row>
    <row r="44" spans="1:13" x14ac:dyDescent="0.25">
      <c r="A44" s="2" t="s">
        <v>79</v>
      </c>
      <c r="B44" s="2" t="s">
        <v>80</v>
      </c>
      <c r="C44" s="2" t="s">
        <v>3</v>
      </c>
      <c r="D44" s="12" t="s">
        <v>194</v>
      </c>
      <c r="E44" s="3" t="s">
        <v>81</v>
      </c>
      <c r="F44" s="18">
        <v>5000</v>
      </c>
      <c r="G44" s="20" t="s">
        <v>220</v>
      </c>
      <c r="H44" s="3" t="s">
        <v>155</v>
      </c>
      <c r="I44" s="17" t="s">
        <v>210</v>
      </c>
      <c r="J44" s="3" t="s">
        <v>4</v>
      </c>
      <c r="K44" s="35">
        <v>46023</v>
      </c>
      <c r="L44" s="37">
        <v>46387</v>
      </c>
      <c r="M44" s="2" t="s">
        <v>176</v>
      </c>
    </row>
    <row r="45" spans="1:13" x14ac:dyDescent="0.25">
      <c r="A45" s="2" t="s">
        <v>82</v>
      </c>
      <c r="B45" s="2" t="s">
        <v>80</v>
      </c>
      <c r="C45" s="2" t="s">
        <v>3</v>
      </c>
      <c r="D45" s="12" t="s">
        <v>194</v>
      </c>
      <c r="E45" s="3" t="s">
        <v>83</v>
      </c>
      <c r="F45" s="18">
        <v>50000</v>
      </c>
      <c r="G45" s="20" t="s">
        <v>212</v>
      </c>
      <c r="H45" s="3" t="s">
        <v>151</v>
      </c>
      <c r="I45" s="17" t="s">
        <v>210</v>
      </c>
      <c r="J45" s="3" t="s">
        <v>4</v>
      </c>
      <c r="K45" s="35">
        <v>46023</v>
      </c>
      <c r="L45" s="37">
        <v>46387</v>
      </c>
      <c r="M45" s="2" t="s">
        <v>171</v>
      </c>
    </row>
    <row r="46" spans="1:13" x14ac:dyDescent="0.25">
      <c r="A46" s="2" t="s">
        <v>84</v>
      </c>
      <c r="B46" s="2" t="s">
        <v>80</v>
      </c>
      <c r="C46" s="2" t="s">
        <v>3</v>
      </c>
      <c r="D46" s="12" t="s">
        <v>194</v>
      </c>
      <c r="E46" s="3" t="s">
        <v>12</v>
      </c>
      <c r="F46" s="18">
        <v>10000</v>
      </c>
      <c r="G46" s="20" t="s">
        <v>215</v>
      </c>
      <c r="H46" s="3" t="s">
        <v>153</v>
      </c>
      <c r="I46" s="17" t="s">
        <v>210</v>
      </c>
      <c r="J46" s="3" t="s">
        <v>4</v>
      </c>
      <c r="K46" s="35">
        <v>46023</v>
      </c>
      <c r="L46" s="37">
        <v>46387</v>
      </c>
      <c r="M46" s="2" t="s">
        <v>174</v>
      </c>
    </row>
    <row r="47" spans="1:13" x14ac:dyDescent="0.25">
      <c r="A47" s="2" t="s">
        <v>85</v>
      </c>
      <c r="B47" s="2" t="s">
        <v>80</v>
      </c>
      <c r="C47" s="2" t="s">
        <v>3</v>
      </c>
      <c r="D47" s="12" t="s">
        <v>194</v>
      </c>
      <c r="E47" s="3" t="s">
        <v>86</v>
      </c>
      <c r="F47" s="18">
        <v>10000</v>
      </c>
      <c r="G47" s="20" t="s">
        <v>224</v>
      </c>
      <c r="H47" s="3" t="s">
        <v>162</v>
      </c>
      <c r="I47" s="17" t="s">
        <v>210</v>
      </c>
      <c r="J47" s="3" t="s">
        <v>4</v>
      </c>
      <c r="K47" s="35">
        <v>46023</v>
      </c>
      <c r="L47" s="37">
        <v>46387</v>
      </c>
      <c r="M47" s="2" t="s">
        <v>183</v>
      </c>
    </row>
    <row r="48" spans="1:13" x14ac:dyDescent="0.25">
      <c r="A48" s="2" t="s">
        <v>87</v>
      </c>
      <c r="B48" s="2" t="s">
        <v>80</v>
      </c>
      <c r="C48" s="2" t="s">
        <v>3</v>
      </c>
      <c r="D48" s="12" t="s">
        <v>194</v>
      </c>
      <c r="E48" s="3" t="s">
        <v>88</v>
      </c>
      <c r="F48" s="18">
        <v>10000</v>
      </c>
      <c r="G48" s="20" t="s">
        <v>212</v>
      </c>
      <c r="H48" s="3" t="s">
        <v>151</v>
      </c>
      <c r="I48" s="17" t="s">
        <v>210</v>
      </c>
      <c r="J48" s="3" t="s">
        <v>4</v>
      </c>
      <c r="K48" s="35">
        <v>46023</v>
      </c>
      <c r="L48" s="37">
        <v>46387</v>
      </c>
      <c r="M48" s="2" t="s">
        <v>171</v>
      </c>
    </row>
    <row r="49" spans="1:13" x14ac:dyDescent="0.25">
      <c r="A49" s="2" t="s">
        <v>89</v>
      </c>
      <c r="B49" s="2" t="s">
        <v>80</v>
      </c>
      <c r="C49" s="2" t="s">
        <v>3</v>
      </c>
      <c r="D49" s="12" t="s">
        <v>194</v>
      </c>
      <c r="E49" s="3" t="s">
        <v>14</v>
      </c>
      <c r="F49" s="18">
        <v>19279.419999999998</v>
      </c>
      <c r="G49" s="20" t="s">
        <v>217</v>
      </c>
      <c r="H49" s="3" t="s">
        <v>159</v>
      </c>
      <c r="I49" s="17" t="s">
        <v>210</v>
      </c>
      <c r="J49" s="3" t="s">
        <v>4</v>
      </c>
      <c r="K49" s="35">
        <v>46023</v>
      </c>
      <c r="L49" s="37">
        <v>46387</v>
      </c>
      <c r="M49" s="2" t="s">
        <v>179</v>
      </c>
    </row>
    <row r="50" spans="1:13" x14ac:dyDescent="0.25">
      <c r="A50" s="2" t="s">
        <v>90</v>
      </c>
      <c r="B50" s="2" t="s">
        <v>80</v>
      </c>
      <c r="C50" s="2" t="s">
        <v>3</v>
      </c>
      <c r="D50" s="12" t="s">
        <v>194</v>
      </c>
      <c r="E50" s="3" t="s">
        <v>91</v>
      </c>
      <c r="F50" s="18">
        <v>25000</v>
      </c>
      <c r="G50" s="20" t="s">
        <v>218</v>
      </c>
      <c r="H50" s="3" t="s">
        <v>159</v>
      </c>
      <c r="I50" s="17" t="s">
        <v>210</v>
      </c>
      <c r="J50" s="3" t="s">
        <v>4</v>
      </c>
      <c r="K50" s="35">
        <v>46023</v>
      </c>
      <c r="L50" s="37">
        <v>46387</v>
      </c>
      <c r="M50" s="2" t="s">
        <v>186</v>
      </c>
    </row>
    <row r="51" spans="1:13" s="30" customFormat="1" x14ac:dyDescent="0.25">
      <c r="A51" s="23" t="s">
        <v>92</v>
      </c>
      <c r="B51" s="23" t="s">
        <v>80</v>
      </c>
      <c r="C51" s="23" t="s">
        <v>8</v>
      </c>
      <c r="D51" s="24" t="s">
        <v>194</v>
      </c>
      <c r="E51" s="25" t="s">
        <v>9</v>
      </c>
      <c r="F51" s="26">
        <v>25000</v>
      </c>
      <c r="G51" s="27" t="s">
        <v>214</v>
      </c>
      <c r="H51" s="25" t="s">
        <v>152</v>
      </c>
      <c r="I51" s="28" t="s">
        <v>207</v>
      </c>
      <c r="J51" s="25" t="s">
        <v>4</v>
      </c>
      <c r="K51" s="36">
        <v>46023</v>
      </c>
      <c r="L51" s="38">
        <v>46387</v>
      </c>
      <c r="M51" s="23" t="s">
        <v>173</v>
      </c>
    </row>
    <row r="52" spans="1:13" s="30" customFormat="1" x14ac:dyDescent="0.25">
      <c r="A52" s="23" t="s">
        <v>93</v>
      </c>
      <c r="B52" s="23" t="s">
        <v>80</v>
      </c>
      <c r="C52" s="23" t="s">
        <v>8</v>
      </c>
      <c r="D52" s="24" t="s">
        <v>194</v>
      </c>
      <c r="E52" s="25" t="s">
        <v>74</v>
      </c>
      <c r="F52" s="26">
        <v>36000</v>
      </c>
      <c r="G52" s="27" t="s">
        <v>214</v>
      </c>
      <c r="H52" s="25" t="s">
        <v>152</v>
      </c>
      <c r="I52" s="28" t="s">
        <v>210</v>
      </c>
      <c r="J52" s="25" t="s">
        <v>4</v>
      </c>
      <c r="K52" s="36">
        <v>46023</v>
      </c>
      <c r="L52" s="38">
        <v>46387</v>
      </c>
      <c r="M52" s="23" t="s">
        <v>173</v>
      </c>
    </row>
    <row r="53" spans="1:13" s="30" customFormat="1" x14ac:dyDescent="0.25">
      <c r="A53" s="23" t="s">
        <v>94</v>
      </c>
      <c r="B53" s="23" t="s">
        <v>80</v>
      </c>
      <c r="C53" s="23" t="s">
        <v>8</v>
      </c>
      <c r="D53" s="24" t="s">
        <v>194</v>
      </c>
      <c r="E53" s="25" t="s">
        <v>78</v>
      </c>
      <c r="F53" s="26">
        <v>68279.42</v>
      </c>
      <c r="G53" s="27" t="s">
        <v>214</v>
      </c>
      <c r="H53" s="25" t="s">
        <v>152</v>
      </c>
      <c r="I53" s="28" t="s">
        <v>210</v>
      </c>
      <c r="J53" s="25" t="s">
        <v>4</v>
      </c>
      <c r="K53" s="36">
        <v>46023</v>
      </c>
      <c r="L53" s="38">
        <v>46387</v>
      </c>
      <c r="M53" s="23" t="s">
        <v>173</v>
      </c>
    </row>
    <row r="54" spans="1:13" x14ac:dyDescent="0.25">
      <c r="A54" s="2" t="s">
        <v>95</v>
      </c>
      <c r="B54" s="2" t="s">
        <v>96</v>
      </c>
      <c r="C54" s="2" t="s">
        <v>3</v>
      </c>
      <c r="D54" s="12" t="s">
        <v>194</v>
      </c>
      <c r="E54" s="3" t="s">
        <v>97</v>
      </c>
      <c r="F54" s="18">
        <v>6279.42</v>
      </c>
      <c r="G54" s="20" t="s">
        <v>212</v>
      </c>
      <c r="H54" s="3" t="s">
        <v>151</v>
      </c>
      <c r="I54" s="17" t="s">
        <v>210</v>
      </c>
      <c r="J54" s="3" t="s">
        <v>4</v>
      </c>
      <c r="K54" s="35">
        <v>46023</v>
      </c>
      <c r="L54" s="37">
        <v>46387</v>
      </c>
      <c r="M54" s="2" t="s">
        <v>171</v>
      </c>
    </row>
    <row r="55" spans="1:13" x14ac:dyDescent="0.25">
      <c r="A55" s="2" t="s">
        <v>98</v>
      </c>
      <c r="B55" s="2" t="s">
        <v>96</v>
      </c>
      <c r="C55" s="2" t="s">
        <v>3</v>
      </c>
      <c r="D55" s="12" t="s">
        <v>194</v>
      </c>
      <c r="E55" s="9" t="s">
        <v>209</v>
      </c>
      <c r="F55" s="18">
        <v>10000</v>
      </c>
      <c r="G55" s="20" t="s">
        <v>213</v>
      </c>
      <c r="H55" s="3" t="s">
        <v>151</v>
      </c>
      <c r="I55" s="17" t="s">
        <v>208</v>
      </c>
      <c r="J55" s="3" t="s">
        <v>4</v>
      </c>
      <c r="K55" s="35">
        <v>46023</v>
      </c>
      <c r="L55" s="37">
        <v>46387</v>
      </c>
      <c r="M55" s="2" t="s">
        <v>180</v>
      </c>
    </row>
    <row r="56" spans="1:13" x14ac:dyDescent="0.25">
      <c r="A56" s="2" t="s">
        <v>99</v>
      </c>
      <c r="B56" s="2" t="s">
        <v>96</v>
      </c>
      <c r="C56" s="2" t="s">
        <v>3</v>
      </c>
      <c r="D56" s="12" t="s">
        <v>194</v>
      </c>
      <c r="E56" s="3" t="s">
        <v>100</v>
      </c>
      <c r="F56" s="18">
        <v>15000</v>
      </c>
      <c r="G56" s="21" t="s">
        <v>204</v>
      </c>
      <c r="H56" s="3" t="s">
        <v>188</v>
      </c>
      <c r="I56" s="17" t="s">
        <v>210</v>
      </c>
      <c r="J56" s="3" t="s">
        <v>4</v>
      </c>
      <c r="K56" s="35">
        <v>46023</v>
      </c>
      <c r="L56" s="37">
        <v>46387</v>
      </c>
      <c r="M56" s="2" t="s">
        <v>174</v>
      </c>
    </row>
    <row r="57" spans="1:13" x14ac:dyDescent="0.25">
      <c r="A57" s="2" t="s">
        <v>101</v>
      </c>
      <c r="B57" s="2" t="s">
        <v>96</v>
      </c>
      <c r="C57" s="2" t="s">
        <v>3</v>
      </c>
      <c r="D57" s="12" t="s">
        <v>194</v>
      </c>
      <c r="E57" s="3" t="s">
        <v>102</v>
      </c>
      <c r="F57" s="18">
        <v>20000</v>
      </c>
      <c r="G57" s="21" t="s">
        <v>220</v>
      </c>
      <c r="H57" s="3" t="s">
        <v>187</v>
      </c>
      <c r="I57" s="17" t="s">
        <v>210</v>
      </c>
      <c r="J57" s="3" t="s">
        <v>4</v>
      </c>
      <c r="K57" s="35">
        <v>46023</v>
      </c>
      <c r="L57" s="37">
        <v>46387</v>
      </c>
      <c r="M57" s="2" t="s">
        <v>176</v>
      </c>
    </row>
    <row r="58" spans="1:13" x14ac:dyDescent="0.25">
      <c r="A58" s="2" t="s">
        <v>103</v>
      </c>
      <c r="B58" s="2" t="s">
        <v>96</v>
      </c>
      <c r="C58" s="2" t="s">
        <v>3</v>
      </c>
      <c r="D58" s="12" t="s">
        <v>194</v>
      </c>
      <c r="E58" s="3" t="s">
        <v>104</v>
      </c>
      <c r="F58" s="18">
        <v>50000</v>
      </c>
      <c r="G58" s="20" t="s">
        <v>212</v>
      </c>
      <c r="H58" s="3" t="s">
        <v>151</v>
      </c>
      <c r="I58" s="17" t="s">
        <v>210</v>
      </c>
      <c r="J58" s="3" t="s">
        <v>4</v>
      </c>
      <c r="K58" s="35">
        <v>46023</v>
      </c>
      <c r="L58" s="37">
        <v>46387</v>
      </c>
      <c r="M58" s="2" t="s">
        <v>171</v>
      </c>
    </row>
    <row r="59" spans="1:13" x14ac:dyDescent="0.25">
      <c r="A59" s="2" t="s">
        <v>105</v>
      </c>
      <c r="B59" s="2" t="s">
        <v>96</v>
      </c>
      <c r="C59" s="2" t="s">
        <v>3</v>
      </c>
      <c r="D59" s="12" t="s">
        <v>194</v>
      </c>
      <c r="E59" s="3" t="s">
        <v>106</v>
      </c>
      <c r="F59" s="18">
        <v>28000</v>
      </c>
      <c r="G59" s="20" t="s">
        <v>212</v>
      </c>
      <c r="H59" s="3" t="s">
        <v>151</v>
      </c>
      <c r="I59" s="17" t="s">
        <v>210</v>
      </c>
      <c r="J59" s="3" t="s">
        <v>163</v>
      </c>
      <c r="K59" s="35">
        <v>46023</v>
      </c>
      <c r="L59" s="37">
        <v>46387</v>
      </c>
      <c r="M59" s="10" t="s">
        <v>171</v>
      </c>
    </row>
    <row r="60" spans="1:13" s="30" customFormat="1" x14ac:dyDescent="0.25">
      <c r="A60" s="23" t="s">
        <v>107</v>
      </c>
      <c r="B60" s="23" t="s">
        <v>96</v>
      </c>
      <c r="C60" s="23" t="s">
        <v>8</v>
      </c>
      <c r="D60" s="24" t="s">
        <v>194</v>
      </c>
      <c r="E60" s="25" t="s">
        <v>9</v>
      </c>
      <c r="F60" s="26">
        <v>11279.42</v>
      </c>
      <c r="G60" s="27" t="s">
        <v>214</v>
      </c>
      <c r="H60" s="25" t="s">
        <v>152</v>
      </c>
      <c r="I60" s="28" t="s">
        <v>207</v>
      </c>
      <c r="J60" s="25" t="s">
        <v>4</v>
      </c>
      <c r="K60" s="36">
        <v>46023</v>
      </c>
      <c r="L60" s="38">
        <v>46387</v>
      </c>
      <c r="M60" s="23" t="s">
        <v>173</v>
      </c>
    </row>
    <row r="61" spans="1:13" s="30" customFormat="1" x14ac:dyDescent="0.25">
      <c r="A61" s="23" t="s">
        <v>108</v>
      </c>
      <c r="B61" s="23" t="s">
        <v>96</v>
      </c>
      <c r="C61" s="23" t="s">
        <v>8</v>
      </c>
      <c r="D61" s="24" t="s">
        <v>194</v>
      </c>
      <c r="E61" s="25" t="s">
        <v>109</v>
      </c>
      <c r="F61" s="26">
        <v>118000</v>
      </c>
      <c r="G61" s="27" t="s">
        <v>214</v>
      </c>
      <c r="H61" s="25" t="s">
        <v>152</v>
      </c>
      <c r="I61" s="28" t="s">
        <v>210</v>
      </c>
      <c r="J61" s="25" t="s">
        <v>164</v>
      </c>
      <c r="K61" s="36">
        <v>46023</v>
      </c>
      <c r="L61" s="38">
        <v>46387</v>
      </c>
      <c r="M61" s="23" t="s">
        <v>173</v>
      </c>
    </row>
    <row r="62" spans="1:13" x14ac:dyDescent="0.25">
      <c r="A62" s="2" t="s">
        <v>110</v>
      </c>
      <c r="B62" s="2" t="s">
        <v>111</v>
      </c>
      <c r="C62" s="2" t="s">
        <v>3</v>
      </c>
      <c r="D62" s="12" t="s">
        <v>194</v>
      </c>
      <c r="E62" s="3" t="s">
        <v>112</v>
      </c>
      <c r="F62" s="18">
        <v>20000</v>
      </c>
      <c r="G62" s="20" t="s">
        <v>219</v>
      </c>
      <c r="H62" s="9" t="s">
        <v>170</v>
      </c>
      <c r="I62" s="17" t="s">
        <v>210</v>
      </c>
      <c r="J62" s="3" t="s">
        <v>4</v>
      </c>
      <c r="K62" s="35">
        <v>46023</v>
      </c>
      <c r="L62" s="37">
        <v>46387</v>
      </c>
      <c r="M62" s="2" t="s">
        <v>186</v>
      </c>
    </row>
    <row r="63" spans="1:13" x14ac:dyDescent="0.25">
      <c r="A63" s="2" t="s">
        <v>113</v>
      </c>
      <c r="B63" s="2" t="s">
        <v>111</v>
      </c>
      <c r="C63" s="2" t="s">
        <v>3</v>
      </c>
      <c r="D63" s="12" t="s">
        <v>194</v>
      </c>
      <c r="E63" s="3" t="s">
        <v>114</v>
      </c>
      <c r="F63" s="18">
        <v>12000</v>
      </c>
      <c r="G63" s="20" t="s">
        <v>220</v>
      </c>
      <c r="H63" s="3" t="s">
        <v>155</v>
      </c>
      <c r="I63" s="17" t="s">
        <v>210</v>
      </c>
      <c r="J63" s="3" t="s">
        <v>4</v>
      </c>
      <c r="K63" s="35">
        <v>46023</v>
      </c>
      <c r="L63" s="37">
        <v>46387</v>
      </c>
      <c r="M63" s="2" t="s">
        <v>176</v>
      </c>
    </row>
    <row r="64" spans="1:13" x14ac:dyDescent="0.25">
      <c r="A64" s="2" t="s">
        <v>115</v>
      </c>
      <c r="B64" s="2" t="s">
        <v>111</v>
      </c>
      <c r="C64" s="2" t="s">
        <v>3</v>
      </c>
      <c r="D64" s="12" t="s">
        <v>194</v>
      </c>
      <c r="E64" s="3" t="s">
        <v>116</v>
      </c>
      <c r="F64" s="18">
        <v>5000</v>
      </c>
      <c r="G64" s="20" t="s">
        <v>223</v>
      </c>
      <c r="H64" s="3" t="s">
        <v>185</v>
      </c>
      <c r="I64" s="17" t="s">
        <v>210</v>
      </c>
      <c r="J64" s="3" t="s">
        <v>4</v>
      </c>
      <c r="K64" s="35">
        <v>46023</v>
      </c>
      <c r="L64" s="37">
        <v>46387</v>
      </c>
      <c r="M64" s="2" t="s">
        <v>182</v>
      </c>
    </row>
    <row r="65" spans="1:13" x14ac:dyDescent="0.25">
      <c r="A65" s="2" t="s">
        <v>117</v>
      </c>
      <c r="B65" s="2" t="s">
        <v>111</v>
      </c>
      <c r="C65" s="2" t="s">
        <v>3</v>
      </c>
      <c r="D65" s="12" t="s">
        <v>194</v>
      </c>
      <c r="E65" s="3" t="s">
        <v>14</v>
      </c>
      <c r="F65" s="18">
        <v>10000</v>
      </c>
      <c r="G65" s="20" t="s">
        <v>217</v>
      </c>
      <c r="H65" s="3" t="s">
        <v>159</v>
      </c>
      <c r="I65" s="17" t="s">
        <v>210</v>
      </c>
      <c r="J65" s="3" t="s">
        <v>4</v>
      </c>
      <c r="K65" s="35">
        <v>46023</v>
      </c>
      <c r="L65" s="37">
        <v>46387</v>
      </c>
      <c r="M65" s="2" t="s">
        <v>179</v>
      </c>
    </row>
    <row r="66" spans="1:13" x14ac:dyDescent="0.25">
      <c r="A66" s="2" t="s">
        <v>118</v>
      </c>
      <c r="B66" s="2" t="s">
        <v>111</v>
      </c>
      <c r="C66" s="2" t="s">
        <v>3</v>
      </c>
      <c r="D66" s="12" t="s">
        <v>194</v>
      </c>
      <c r="E66" s="3" t="s">
        <v>70</v>
      </c>
      <c r="F66" s="18">
        <v>35000</v>
      </c>
      <c r="G66" s="20" t="s">
        <v>221</v>
      </c>
      <c r="H66" s="3" t="s">
        <v>151</v>
      </c>
      <c r="I66" s="17" t="s">
        <v>210</v>
      </c>
      <c r="J66" s="3" t="s">
        <v>165</v>
      </c>
      <c r="K66" s="35">
        <v>46023</v>
      </c>
      <c r="L66" s="37">
        <v>46387</v>
      </c>
      <c r="M66" s="2" t="s">
        <v>178</v>
      </c>
    </row>
    <row r="67" spans="1:13" x14ac:dyDescent="0.25">
      <c r="A67" s="2" t="s">
        <v>119</v>
      </c>
      <c r="B67" s="2" t="s">
        <v>111</v>
      </c>
      <c r="C67" s="2" t="s">
        <v>3</v>
      </c>
      <c r="D67" s="12" t="s">
        <v>194</v>
      </c>
      <c r="E67" s="3" t="s">
        <v>120</v>
      </c>
      <c r="F67" s="18">
        <v>5000</v>
      </c>
      <c r="G67" s="20" t="s">
        <v>216</v>
      </c>
      <c r="H67" s="3" t="s">
        <v>154</v>
      </c>
      <c r="I67" s="17" t="s">
        <v>210</v>
      </c>
      <c r="J67" s="3" t="s">
        <v>166</v>
      </c>
      <c r="K67" s="35">
        <v>46023</v>
      </c>
      <c r="L67" s="37">
        <v>46387</v>
      </c>
      <c r="M67" s="2" t="s">
        <v>171</v>
      </c>
    </row>
    <row r="68" spans="1:13" x14ac:dyDescent="0.25">
      <c r="A68" s="2" t="s">
        <v>121</v>
      </c>
      <c r="B68" s="2" t="s">
        <v>111</v>
      </c>
      <c r="C68" s="2" t="s">
        <v>3</v>
      </c>
      <c r="D68" s="12" t="s">
        <v>194</v>
      </c>
      <c r="E68" s="3" t="s">
        <v>122</v>
      </c>
      <c r="F68" s="18">
        <v>30000</v>
      </c>
      <c r="G68" s="20" t="s">
        <v>212</v>
      </c>
      <c r="H68" s="3" t="s">
        <v>151</v>
      </c>
      <c r="I68" s="17" t="s">
        <v>210</v>
      </c>
      <c r="J68" s="3" t="s">
        <v>167</v>
      </c>
      <c r="K68" s="35">
        <v>46023</v>
      </c>
      <c r="L68" s="37">
        <v>46387</v>
      </c>
      <c r="M68" s="2" t="s">
        <v>171</v>
      </c>
    </row>
    <row r="69" spans="1:13" x14ac:dyDescent="0.25">
      <c r="A69" s="2" t="s">
        <v>123</v>
      </c>
      <c r="B69" s="2" t="s">
        <v>111</v>
      </c>
      <c r="C69" s="2" t="s">
        <v>3</v>
      </c>
      <c r="D69" s="12" t="s">
        <v>194</v>
      </c>
      <c r="E69" s="3" t="s">
        <v>124</v>
      </c>
      <c r="F69" s="18">
        <v>12279.42</v>
      </c>
      <c r="G69" s="20" t="s">
        <v>222</v>
      </c>
      <c r="H69" s="3" t="s">
        <v>168</v>
      </c>
      <c r="I69" s="17" t="s">
        <v>210</v>
      </c>
      <c r="J69" s="3" t="s">
        <v>4</v>
      </c>
      <c r="K69" s="35">
        <v>46023</v>
      </c>
      <c r="L69" s="37">
        <v>46387</v>
      </c>
      <c r="M69" s="2" t="s">
        <v>184</v>
      </c>
    </row>
    <row r="70" spans="1:13" s="30" customFormat="1" x14ac:dyDescent="0.25">
      <c r="A70" s="23" t="s">
        <v>125</v>
      </c>
      <c r="B70" s="23" t="s">
        <v>111</v>
      </c>
      <c r="C70" s="23" t="s">
        <v>8</v>
      </c>
      <c r="D70" s="24" t="s">
        <v>194</v>
      </c>
      <c r="E70" s="25" t="s">
        <v>126</v>
      </c>
      <c r="F70" s="26">
        <v>69279.42</v>
      </c>
      <c r="G70" s="27" t="s">
        <v>214</v>
      </c>
      <c r="H70" s="25" t="s">
        <v>152</v>
      </c>
      <c r="I70" s="28" t="s">
        <v>210</v>
      </c>
      <c r="J70" s="25" t="s">
        <v>4</v>
      </c>
      <c r="K70" s="36">
        <v>46023</v>
      </c>
      <c r="L70" s="38">
        <v>46387</v>
      </c>
      <c r="M70" s="23" t="s">
        <v>173</v>
      </c>
    </row>
    <row r="71" spans="1:13" s="30" customFormat="1" x14ac:dyDescent="0.25">
      <c r="A71" s="23" t="s">
        <v>127</v>
      </c>
      <c r="B71" s="23" t="s">
        <v>111</v>
      </c>
      <c r="C71" s="23" t="s">
        <v>8</v>
      </c>
      <c r="D71" s="24" t="s">
        <v>194</v>
      </c>
      <c r="E71" s="25" t="s">
        <v>128</v>
      </c>
      <c r="F71" s="26">
        <v>60000</v>
      </c>
      <c r="G71" s="27" t="s">
        <v>214</v>
      </c>
      <c r="H71" s="25" t="s">
        <v>152</v>
      </c>
      <c r="I71" s="28" t="s">
        <v>210</v>
      </c>
      <c r="J71" s="25" t="s">
        <v>4</v>
      </c>
      <c r="K71" s="36">
        <v>46023</v>
      </c>
      <c r="L71" s="38">
        <v>46387</v>
      </c>
      <c r="M71" s="23" t="s">
        <v>173</v>
      </c>
    </row>
    <row r="72" spans="1:13" ht="15.75" customHeight="1" x14ac:dyDescent="0.25">
      <c r="A72" s="41" t="s">
        <v>236</v>
      </c>
      <c r="B72" s="2" t="s">
        <v>129</v>
      </c>
      <c r="C72" s="2" t="s">
        <v>3</v>
      </c>
      <c r="D72" s="12" t="s">
        <v>194</v>
      </c>
      <c r="E72" s="3" t="s">
        <v>131</v>
      </c>
      <c r="F72" s="18">
        <v>5000</v>
      </c>
      <c r="G72" s="20" t="s">
        <v>212</v>
      </c>
      <c r="H72" s="3" t="s">
        <v>151</v>
      </c>
      <c r="I72" s="17" t="s">
        <v>210</v>
      </c>
      <c r="J72" s="3" t="s">
        <v>167</v>
      </c>
      <c r="K72" s="35">
        <v>46023</v>
      </c>
      <c r="L72" s="37">
        <v>46387</v>
      </c>
      <c r="M72" s="2" t="s">
        <v>171</v>
      </c>
    </row>
    <row r="73" spans="1:13" x14ac:dyDescent="0.25">
      <c r="A73" s="21" t="s">
        <v>237</v>
      </c>
      <c r="B73" s="2" t="s">
        <v>129</v>
      </c>
      <c r="C73" s="2" t="s">
        <v>3</v>
      </c>
      <c r="D73" s="12" t="s">
        <v>194</v>
      </c>
      <c r="E73" s="3" t="s">
        <v>132</v>
      </c>
      <c r="F73" s="18">
        <v>25000</v>
      </c>
      <c r="G73" s="20" t="s">
        <v>220</v>
      </c>
      <c r="H73" s="3" t="s">
        <v>192</v>
      </c>
      <c r="I73" s="17" t="s">
        <v>210</v>
      </c>
      <c r="J73" s="3" t="s">
        <v>4</v>
      </c>
      <c r="K73" s="35">
        <v>46023</v>
      </c>
      <c r="L73" s="37">
        <v>46387</v>
      </c>
      <c r="M73" s="2" t="s">
        <v>176</v>
      </c>
    </row>
    <row r="74" spans="1:13" x14ac:dyDescent="0.25">
      <c r="A74" s="21" t="s">
        <v>238</v>
      </c>
      <c r="B74" s="2" t="s">
        <v>129</v>
      </c>
      <c r="C74" s="2" t="s">
        <v>3</v>
      </c>
      <c r="D74" s="12" t="s">
        <v>194</v>
      </c>
      <c r="E74" s="3" t="s">
        <v>133</v>
      </c>
      <c r="F74" s="18">
        <v>25000</v>
      </c>
      <c r="G74" s="20" t="s">
        <v>220</v>
      </c>
      <c r="H74" s="3" t="s">
        <v>192</v>
      </c>
      <c r="I74" s="17" t="s">
        <v>210</v>
      </c>
      <c r="J74" s="3" t="s">
        <v>4</v>
      </c>
      <c r="K74" s="35">
        <v>46023</v>
      </c>
      <c r="L74" s="37">
        <v>46387</v>
      </c>
      <c r="M74" s="2" t="s">
        <v>176</v>
      </c>
    </row>
    <row r="75" spans="1:13" x14ac:dyDescent="0.25">
      <c r="A75" s="21" t="s">
        <v>239</v>
      </c>
      <c r="B75" s="2" t="s">
        <v>129</v>
      </c>
      <c r="C75" s="2" t="s">
        <v>3</v>
      </c>
      <c r="D75" s="12" t="s">
        <v>194</v>
      </c>
      <c r="E75" s="3" t="s">
        <v>134</v>
      </c>
      <c r="F75" s="18">
        <v>14279.42</v>
      </c>
      <c r="G75" s="20" t="s">
        <v>221</v>
      </c>
      <c r="H75" s="3" t="s">
        <v>151</v>
      </c>
      <c r="I75" s="17" t="s">
        <v>210</v>
      </c>
      <c r="J75" s="3" t="s">
        <v>4</v>
      </c>
      <c r="K75" s="35">
        <v>46023</v>
      </c>
      <c r="L75" s="37">
        <v>46387</v>
      </c>
      <c r="M75" s="2" t="s">
        <v>178</v>
      </c>
    </row>
    <row r="76" spans="1:13" s="30" customFormat="1" x14ac:dyDescent="0.25">
      <c r="A76" s="32" t="s">
        <v>240</v>
      </c>
      <c r="B76" s="23" t="s">
        <v>129</v>
      </c>
      <c r="C76" s="23" t="s">
        <v>8</v>
      </c>
      <c r="D76" s="24" t="s">
        <v>194</v>
      </c>
      <c r="E76" s="25" t="s">
        <v>9</v>
      </c>
      <c r="F76" s="26">
        <v>15000</v>
      </c>
      <c r="G76" s="27" t="s">
        <v>214</v>
      </c>
      <c r="H76" s="25" t="s">
        <v>152</v>
      </c>
      <c r="I76" s="28" t="s">
        <v>207</v>
      </c>
      <c r="J76" s="25" t="s">
        <v>4</v>
      </c>
      <c r="K76" s="36">
        <v>46023</v>
      </c>
      <c r="L76" s="38">
        <v>46387</v>
      </c>
      <c r="M76" s="23" t="s">
        <v>173</v>
      </c>
    </row>
    <row r="77" spans="1:13" s="30" customFormat="1" x14ac:dyDescent="0.25">
      <c r="A77" s="32" t="s">
        <v>241</v>
      </c>
      <c r="B77" s="23" t="s">
        <v>129</v>
      </c>
      <c r="C77" s="23" t="s">
        <v>8</v>
      </c>
      <c r="D77" s="24" t="s">
        <v>194</v>
      </c>
      <c r="E77" s="25" t="s">
        <v>135</v>
      </c>
      <c r="F77" s="26">
        <v>114279.42</v>
      </c>
      <c r="G77" s="27" t="s">
        <v>214</v>
      </c>
      <c r="H77" s="25" t="s">
        <v>152</v>
      </c>
      <c r="I77" s="28" t="s">
        <v>210</v>
      </c>
      <c r="J77" s="25" t="s">
        <v>4</v>
      </c>
      <c r="K77" s="36">
        <v>46023</v>
      </c>
      <c r="L77" s="38">
        <v>46387</v>
      </c>
      <c r="M77" s="23" t="s">
        <v>173</v>
      </c>
    </row>
    <row r="78" spans="1:13" x14ac:dyDescent="0.25">
      <c r="A78" s="21" t="s">
        <v>242</v>
      </c>
      <c r="B78" s="2" t="s">
        <v>129</v>
      </c>
      <c r="C78" s="2" t="s">
        <v>3</v>
      </c>
      <c r="D78" s="12" t="s">
        <v>194</v>
      </c>
      <c r="E78" s="3" t="s">
        <v>130</v>
      </c>
      <c r="F78" s="18">
        <v>60000</v>
      </c>
      <c r="G78" s="20" t="s">
        <v>224</v>
      </c>
      <c r="H78" s="3" t="s">
        <v>193</v>
      </c>
      <c r="I78" s="17" t="s">
        <v>210</v>
      </c>
      <c r="J78" s="9" t="s">
        <v>167</v>
      </c>
      <c r="K78" s="35">
        <v>46023</v>
      </c>
      <c r="L78" s="37">
        <v>46387</v>
      </c>
      <c r="M78" s="2" t="s">
        <v>183</v>
      </c>
    </row>
    <row r="79" spans="1:13" x14ac:dyDescent="0.25">
      <c r="D79" s="11"/>
    </row>
  </sheetData>
  <autoFilter ref="A2:M77" xr:uid="{00000000-0009-0000-0000-000000000000}"/>
  <mergeCells count="1">
    <mergeCell ref="A1:I1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Normal="100" workbookViewId="0">
      <selection sqref="A1:D1"/>
    </sheetView>
  </sheetViews>
  <sheetFormatPr defaultColWidth="8.7109375" defaultRowHeight="15" x14ac:dyDescent="0.25"/>
  <cols>
    <col min="1" max="1" width="45" customWidth="1"/>
    <col min="2" max="2" width="22" customWidth="1"/>
    <col min="3" max="4" width="12" customWidth="1"/>
  </cols>
  <sheetData>
    <row r="1" spans="1:4" ht="30" customHeight="1" x14ac:dyDescent="0.25">
      <c r="A1" s="15" t="s">
        <v>136</v>
      </c>
      <c r="B1" s="15"/>
      <c r="C1" s="15"/>
      <c r="D1" s="15"/>
    </row>
    <row r="3" spans="1:4" ht="15" customHeight="1" x14ac:dyDescent="0.25">
      <c r="A3" s="15" t="s">
        <v>137</v>
      </c>
      <c r="B3" s="15"/>
      <c r="C3" s="15"/>
      <c r="D3" s="15"/>
    </row>
    <row r="4" spans="1:4" x14ac:dyDescent="0.25">
      <c r="A4" s="4" t="s">
        <v>138</v>
      </c>
      <c r="B4" s="5">
        <f>SUM('Emendas Parlamentares'!F3:F77)</f>
        <v>2267029.5599999991</v>
      </c>
    </row>
    <row r="5" spans="1:4" x14ac:dyDescent="0.25">
      <c r="A5" s="4" t="s">
        <v>139</v>
      </c>
      <c r="B5" s="5">
        <f>SUMIF('Emendas Parlamentares'!C3:C77,"Saude",'Emendas Parlamentares'!F3:F77)</f>
        <v>1163514.78</v>
      </c>
    </row>
    <row r="6" spans="1:4" x14ac:dyDescent="0.25">
      <c r="A6" s="4" t="s">
        <v>140</v>
      </c>
      <c r="B6" s="5">
        <f>SUMIF('Emendas Parlamentares'!C3:C77,"Geral",'Emendas Parlamentares'!F3:F77)</f>
        <v>1103514.78</v>
      </c>
    </row>
    <row r="7" spans="1:4" x14ac:dyDescent="0.25">
      <c r="A7" s="4" t="s">
        <v>141</v>
      </c>
      <c r="B7" s="6">
        <f>IF(B4&gt;0,B5/B4,0)</f>
        <v>0.51323317548625191</v>
      </c>
    </row>
    <row r="8" spans="1:4" x14ac:dyDescent="0.25">
      <c r="A8" s="4" t="s">
        <v>142</v>
      </c>
      <c r="B8" s="6">
        <v>0.5</v>
      </c>
    </row>
    <row r="9" spans="1:4" x14ac:dyDescent="0.25">
      <c r="A9" s="4" t="s">
        <v>143</v>
      </c>
      <c r="B9" s="7" t="str">
        <f>IF(B7&gt;=B8,"CONFORME COM O MINIMO","ABAIXO DO MINIMO EXIGIDO")</f>
        <v>CONFORME COM O MINIMO</v>
      </c>
    </row>
    <row r="11" spans="1:4" ht="15" customHeight="1" x14ac:dyDescent="0.25">
      <c r="A11" s="15" t="s">
        <v>144</v>
      </c>
      <c r="B11" s="15"/>
      <c r="C11" s="15"/>
      <c r="D11" s="15"/>
    </row>
    <row r="12" spans="1:4" x14ac:dyDescent="0.25">
      <c r="A12" s="4" t="s">
        <v>145</v>
      </c>
      <c r="B12" s="5" t="e">
        <f>SUM('Emendas Parlamentares'!#REF!)</f>
        <v>#REF!</v>
      </c>
    </row>
    <row r="13" spans="1:4" x14ac:dyDescent="0.25">
      <c r="A13" s="4" t="s">
        <v>146</v>
      </c>
      <c r="B13" s="5" t="e">
        <f>SUM('Emendas Parlamentares'!#REF!)</f>
        <v>#REF!</v>
      </c>
    </row>
    <row r="14" spans="1:4" x14ac:dyDescent="0.25">
      <c r="A14" s="4" t="s">
        <v>147</v>
      </c>
      <c r="B14" s="5" t="e">
        <f>SUM('Emendas Parlamentares'!#REF!)</f>
        <v>#REF!</v>
      </c>
    </row>
    <row r="15" spans="1:4" x14ac:dyDescent="0.25">
      <c r="A15" s="4" t="s">
        <v>148</v>
      </c>
      <c r="B15" s="5" t="e">
        <f>B4-B14</f>
        <v>#REF!</v>
      </c>
    </row>
    <row r="16" spans="1:4" x14ac:dyDescent="0.25">
      <c r="A16" s="4" t="s">
        <v>149</v>
      </c>
      <c r="B16" s="6" t="e">
        <f>IF(B4&gt;0,B14/B4,0)</f>
        <v>#REF!</v>
      </c>
    </row>
  </sheetData>
  <mergeCells count="3">
    <mergeCell ref="A1:D1"/>
    <mergeCell ref="A3:D3"/>
    <mergeCell ref="A11:D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Emendas Parlamentares</vt:lpstr>
      <vt:lpstr>Resumo TCE-PR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Rosa Maria de Lima Cruz</cp:lastModifiedBy>
  <cp:revision>0</cp:revision>
  <dcterms:created xsi:type="dcterms:W3CDTF">2026-04-07T16:40:44Z</dcterms:created>
  <dcterms:modified xsi:type="dcterms:W3CDTF">2026-04-13T16:53:51Z</dcterms:modified>
  <dc:language>en-US</dc:language>
</cp:coreProperties>
</file>